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fs02\fs02_shr01\Sosiki_28\介護保険課\✿✿介護保険課指導係✿✿\03 自己点検票・準備リスト・勤務表☆\☆R6実地指導必要書類☆\令和６年度ホームページ様式\"/>
    </mc:Choice>
  </mc:AlternateContent>
  <bookViews>
    <workbookView xWindow="0" yWindow="0" windowWidth="19120" windowHeight="6210"/>
  </bookViews>
  <sheets>
    <sheet name="名簿兼勤務表" sheetId="5" r:id="rId1"/>
    <sheet name="勤務表（記載例）" sheetId="9" r:id="rId2"/>
    <sheet name="勤務表" sheetId="8" r:id="rId3"/>
    <sheet name="自己点検票 " sheetId="4" r:id="rId4"/>
  </sheets>
  <definedNames>
    <definedName name="_xlnm.Print_Area" localSheetId="3">'自己点検票 '!$A$1:$L$649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7" i="9" l="1"/>
  <c r="AS26" i="9"/>
  <c r="AS25" i="9"/>
  <c r="AS24" i="9"/>
  <c r="AS23" i="9"/>
  <c r="AS22" i="9"/>
  <c r="AS21" i="9"/>
  <c r="AS20" i="9"/>
  <c r="AS19" i="9"/>
  <c r="AS18" i="9"/>
  <c r="AS17" i="9"/>
  <c r="AS16" i="9"/>
  <c r="AS15" i="9"/>
  <c r="AS14" i="9"/>
  <c r="AS13" i="9"/>
  <c r="AS12" i="9"/>
  <c r="AS11" i="9"/>
  <c r="AR8" i="9"/>
  <c r="AR9" i="9" s="1"/>
  <c r="AR10" i="9" s="1"/>
  <c r="AQ8" i="9"/>
  <c r="AQ9" i="9" s="1"/>
  <c r="AQ10" i="9" s="1"/>
  <c r="AP8" i="9"/>
  <c r="AP9" i="9" s="1"/>
  <c r="AP10" i="9" s="1"/>
  <c r="AS7" i="9"/>
  <c r="AP7" i="9"/>
  <c r="X1" i="9"/>
  <c r="AO9" i="9" s="1"/>
  <c r="AO10" i="9" s="1"/>
  <c r="AS27" i="8"/>
  <c r="AV27" i="8" s="1"/>
  <c r="AS26" i="8"/>
  <c r="AV26" i="8" s="1"/>
  <c r="AS25" i="8"/>
  <c r="AV25" i="8" s="1"/>
  <c r="AS24" i="8"/>
  <c r="AV24" i="8" s="1"/>
  <c r="AS23" i="8"/>
  <c r="AV23" i="8" s="1"/>
  <c r="AS22" i="8"/>
  <c r="AV22" i="8" s="1"/>
  <c r="AS21" i="8"/>
  <c r="AV21" i="8" s="1"/>
  <c r="AS20" i="8"/>
  <c r="AV20" i="8" s="1"/>
  <c r="AS19" i="8"/>
  <c r="AV19" i="8" s="1"/>
  <c r="AS18" i="8"/>
  <c r="AV18" i="8" s="1"/>
  <c r="AS17" i="8"/>
  <c r="AV17" i="8" s="1"/>
  <c r="AS16" i="8"/>
  <c r="AV16" i="8" s="1"/>
  <c r="AS15" i="8"/>
  <c r="AV15" i="8" s="1"/>
  <c r="AS14" i="8"/>
  <c r="AV14" i="8" s="1"/>
  <c r="AS13" i="8"/>
  <c r="AV13" i="8" s="1"/>
  <c r="AS12" i="8"/>
  <c r="AV12" i="8" s="1"/>
  <c r="AS11" i="8"/>
  <c r="AV11" i="8" s="1"/>
  <c r="AR8" i="8"/>
  <c r="AR9" i="8" s="1"/>
  <c r="AR10" i="8" s="1"/>
  <c r="AQ8" i="8"/>
  <c r="AQ9" i="8" s="1"/>
  <c r="AQ10" i="8" s="1"/>
  <c r="AP8" i="8"/>
  <c r="AP9" i="8" s="1"/>
  <c r="AP10" i="8" s="1"/>
  <c r="AS7" i="8"/>
  <c r="AP7" i="8"/>
  <c r="X1" i="8"/>
  <c r="AN9" i="8" s="1"/>
  <c r="AN10" i="8" s="1"/>
  <c r="Q8" i="9" l="1"/>
  <c r="AG8" i="9"/>
  <c r="V9" i="9"/>
  <c r="V10" i="9" s="1"/>
  <c r="AL9" i="9"/>
  <c r="AL10" i="9" s="1"/>
  <c r="Y8" i="8"/>
  <c r="AO8" i="8"/>
  <c r="AD9" i="8"/>
  <c r="AD10" i="8" s="1"/>
  <c r="P8" i="8"/>
  <c r="AG9" i="8"/>
  <c r="AG10" i="8" s="1"/>
  <c r="S8" i="8"/>
  <c r="X8" i="8"/>
  <c r="AC8" i="8"/>
  <c r="AI8" i="8"/>
  <c r="AN8" i="8"/>
  <c r="U9" i="8"/>
  <c r="U10" i="8" s="1"/>
  <c r="AC9" i="8"/>
  <c r="AC10" i="8" s="1"/>
  <c r="AK9" i="8"/>
  <c r="AK10" i="8" s="1"/>
  <c r="AC8" i="9"/>
  <c r="R9" i="9"/>
  <c r="R10" i="9" s="1"/>
  <c r="AH9" i="9"/>
  <c r="AH10" i="9" s="1"/>
  <c r="T8" i="8"/>
  <c r="AJ8" i="8"/>
  <c r="V9" i="8"/>
  <c r="V10" i="8" s="1"/>
  <c r="U8" i="9"/>
  <c r="AK8" i="9"/>
  <c r="Z9" i="9"/>
  <c r="Z10" i="9" s="1"/>
  <c r="O8" i="8"/>
  <c r="AE8" i="8"/>
  <c r="N9" i="8"/>
  <c r="N10" i="8" s="1"/>
  <c r="AL9" i="8"/>
  <c r="AL10" i="8" s="1"/>
  <c r="AY6" i="8"/>
  <c r="U8" i="8"/>
  <c r="AA8" i="8"/>
  <c r="AF8" i="8"/>
  <c r="AK8" i="8"/>
  <c r="Q9" i="8"/>
  <c r="Q10" i="8" s="1"/>
  <c r="Y9" i="8"/>
  <c r="Y10" i="8" s="1"/>
  <c r="AO9" i="8"/>
  <c r="AO10" i="8" s="1"/>
  <c r="Q8" i="8"/>
  <c r="W8" i="8"/>
  <c r="AB8" i="8"/>
  <c r="AG8" i="8"/>
  <c r="AM8" i="8"/>
  <c r="R9" i="8"/>
  <c r="R10" i="8" s="1"/>
  <c r="Z9" i="8"/>
  <c r="Z10" i="8" s="1"/>
  <c r="AH9" i="8"/>
  <c r="AH10" i="8" s="1"/>
  <c r="Y8" i="9"/>
  <c r="AO8" i="9"/>
  <c r="N9" i="9"/>
  <c r="N10" i="9" s="1"/>
  <c r="AD9" i="9"/>
  <c r="AD10" i="9" s="1"/>
  <c r="N8" i="9"/>
  <c r="R8" i="9"/>
  <c r="V8" i="9"/>
  <c r="Z8" i="9"/>
  <c r="AD8" i="9"/>
  <c r="AH8" i="9"/>
  <c r="AL8" i="9"/>
  <c r="O9" i="9"/>
  <c r="O10" i="9" s="1"/>
  <c r="S9" i="9"/>
  <c r="S10" i="9" s="1"/>
  <c r="W9" i="9"/>
  <c r="W10" i="9" s="1"/>
  <c r="AA9" i="9"/>
  <c r="AA10" i="9" s="1"/>
  <c r="AE9" i="9"/>
  <c r="AE10" i="9" s="1"/>
  <c r="AI9" i="9"/>
  <c r="AI10" i="9" s="1"/>
  <c r="AM9" i="9"/>
  <c r="AM10" i="9" s="1"/>
  <c r="N8" i="8"/>
  <c r="R8" i="8"/>
  <c r="V8" i="8"/>
  <c r="Z8" i="8"/>
  <c r="AD8" i="8"/>
  <c r="AH8" i="8"/>
  <c r="AL8" i="8"/>
  <c r="O9" i="8"/>
  <c r="O10" i="8" s="1"/>
  <c r="S9" i="8"/>
  <c r="S10" i="8" s="1"/>
  <c r="W9" i="8"/>
  <c r="W10" i="8" s="1"/>
  <c r="AA9" i="8"/>
  <c r="AA10" i="8" s="1"/>
  <c r="AE9" i="8"/>
  <c r="AE10" i="8" s="1"/>
  <c r="AI9" i="8"/>
  <c r="AI10" i="8" s="1"/>
  <c r="AM9" i="8"/>
  <c r="AM10" i="8" s="1"/>
  <c r="AY6" i="9"/>
  <c r="AV12" i="9" s="1"/>
  <c r="O8" i="9"/>
  <c r="S8" i="9"/>
  <c r="W8" i="9"/>
  <c r="AA8" i="9"/>
  <c r="AE8" i="9"/>
  <c r="AI8" i="9"/>
  <c r="AM8" i="9"/>
  <c r="P9" i="9"/>
  <c r="P10" i="9" s="1"/>
  <c r="T9" i="9"/>
  <c r="T10" i="9" s="1"/>
  <c r="X9" i="9"/>
  <c r="X10" i="9" s="1"/>
  <c r="AB9" i="9"/>
  <c r="AB10" i="9" s="1"/>
  <c r="AF9" i="9"/>
  <c r="AF10" i="9" s="1"/>
  <c r="AJ9" i="9"/>
  <c r="AJ10" i="9" s="1"/>
  <c r="AN9" i="9"/>
  <c r="AN10" i="9" s="1"/>
  <c r="P9" i="8"/>
  <c r="P10" i="8" s="1"/>
  <c r="T9" i="8"/>
  <c r="T10" i="8" s="1"/>
  <c r="X9" i="8"/>
  <c r="X10" i="8" s="1"/>
  <c r="AB9" i="8"/>
  <c r="AB10" i="8" s="1"/>
  <c r="AF9" i="8"/>
  <c r="AF10" i="8" s="1"/>
  <c r="AJ9" i="8"/>
  <c r="AJ10" i="8" s="1"/>
  <c r="P8" i="9"/>
  <c r="T8" i="9"/>
  <c r="X8" i="9"/>
  <c r="AB8" i="9"/>
  <c r="AF8" i="9"/>
  <c r="AJ8" i="9"/>
  <c r="AN8" i="9"/>
  <c r="Q9" i="9"/>
  <c r="Q10" i="9" s="1"/>
  <c r="U9" i="9"/>
  <c r="U10" i="9" s="1"/>
  <c r="Y9" i="9"/>
  <c r="Y10" i="9" s="1"/>
  <c r="AC9" i="9"/>
  <c r="AC10" i="9" s="1"/>
  <c r="AG9" i="9"/>
  <c r="AG10" i="9" s="1"/>
  <c r="AK9" i="9"/>
  <c r="AK10" i="9" s="1"/>
  <c r="AV19" i="9" l="1"/>
  <c r="AV23" i="9"/>
  <c r="AV11" i="9"/>
  <c r="AV26" i="9"/>
  <c r="AV22" i="9"/>
  <c r="AV15" i="9"/>
  <c r="AV18" i="9"/>
  <c r="AV14" i="9"/>
  <c r="AV25" i="9"/>
  <c r="AV21" i="9"/>
  <c r="AV17" i="9"/>
  <c r="AV13" i="9"/>
  <c r="AV20" i="9"/>
  <c r="AV24" i="9"/>
  <c r="AV27" i="9"/>
  <c r="AV16" i="9"/>
</calcChain>
</file>

<file path=xl/sharedStrings.xml><?xml version="1.0" encoding="utf-8"?>
<sst xmlns="http://schemas.openxmlformats.org/spreadsheetml/2006/main" count="820" uniqueCount="343">
  <si>
    <t>時間</t>
    <rPh sb="0" eb="2">
      <t>ジカン</t>
    </rPh>
    <phoneticPr fontId="2"/>
  </si>
  <si>
    <t>採用年月日</t>
    <rPh sb="0" eb="2">
      <t>サイヨウ</t>
    </rPh>
    <rPh sb="2" eb="5">
      <t>ネンガッピ</t>
    </rPh>
    <phoneticPr fontId="2"/>
  </si>
  <si>
    <t>項目</t>
    <rPh sb="0" eb="2">
      <t>コウモク</t>
    </rPh>
    <phoneticPr fontId="1"/>
  </si>
  <si>
    <t>確認事項</t>
    <rPh sb="0" eb="2">
      <t>カクニン</t>
    </rPh>
    <rPh sb="2" eb="4">
      <t>ジコウ</t>
    </rPh>
    <phoneticPr fontId="1"/>
  </si>
  <si>
    <t>根拠法令等</t>
    <phoneticPr fontId="1"/>
  </si>
  <si>
    <t>は　い</t>
    <phoneticPr fontId="1"/>
  </si>
  <si>
    <t>非該当</t>
    <rPh sb="0" eb="3">
      <t>ヒガイトウ</t>
    </rPh>
    <phoneticPr fontId="1"/>
  </si>
  <si>
    <t>いいえ</t>
    <phoneticPr fontId="1"/>
  </si>
  <si>
    <t>□</t>
    <phoneticPr fontId="1"/>
  </si>
  <si>
    <t>□</t>
  </si>
  <si>
    <t>二　人員に関する基準</t>
    <rPh sb="0" eb="1">
      <t>２</t>
    </rPh>
    <rPh sb="2" eb="4">
      <t>ジンイン</t>
    </rPh>
    <rPh sb="5" eb="6">
      <t>カン</t>
    </rPh>
    <rPh sb="8" eb="10">
      <t>キジュン</t>
    </rPh>
    <phoneticPr fontId="1"/>
  </si>
  <si>
    <t>三　運営に関する基準</t>
    <rPh sb="2" eb="4">
      <t>ウンエイ</t>
    </rPh>
    <phoneticPr fontId="1"/>
  </si>
  <si>
    <t>□</t>
    <phoneticPr fontId="1"/>
  </si>
  <si>
    <t>三　　運営に関する基準　</t>
    <rPh sb="0" eb="1">
      <t>３</t>
    </rPh>
    <phoneticPr fontId="1"/>
  </si>
  <si>
    <t>三　運営に関する基準</t>
    <rPh sb="0" eb="1">
      <t>３</t>
    </rPh>
    <phoneticPr fontId="1"/>
  </si>
  <si>
    <t>三　運営に関する基準</t>
    <phoneticPr fontId="1"/>
  </si>
  <si>
    <t>区条例第12号第14条（15）
平成11年7月29日老企22号第2の3（7）⑭</t>
    <phoneticPr fontId="1"/>
  </si>
  <si>
    <t>四 　変更の届出</t>
    <phoneticPr fontId="1"/>
  </si>
  <si>
    <t>五　介護給付費の算定及び取り扱い</t>
    <rPh sb="0" eb="1">
      <t>５</t>
    </rPh>
    <phoneticPr fontId="1"/>
  </si>
  <si>
    <t>介護サービス事業者等自己点検票（指定介護予防支援）</t>
    <rPh sb="18" eb="20">
      <t>カイゴ</t>
    </rPh>
    <rPh sb="20" eb="22">
      <t>ヨボウ</t>
    </rPh>
    <rPh sb="22" eb="24">
      <t>シエン</t>
    </rPh>
    <phoneticPr fontId="1"/>
  </si>
  <si>
    <t>（２） 指定介護予防支援の事業は、利用者の心身の状況、その置かれている環境等に応じて、利用者の選択に基づき、利用者の自立に向けて設定された目標を達成するために、適切な保健医療サービス及び福祉サービスが、当該目標を踏まえ、多様な事業者から、総合的かつ効率的に提供されるよう配慮して行われているか。</t>
    <phoneticPr fontId="1"/>
  </si>
  <si>
    <t>（３） 指定介護予防支援事業者は、指定介護予防支援の提供に当たっては、利用者の意思及び人格を尊重し、常に利用者の立場に立って、利用者に提供される指定介護予防サービス等が特定の種類又は特定の介護予防サービス事業者若しくは地域密着型介護予防サービス事業者に不当に偏することのないよう、公正中立に行っているか。</t>
    <phoneticPr fontId="1"/>
  </si>
  <si>
    <t>□</t>
    <phoneticPr fontId="1"/>
  </si>
  <si>
    <t>□</t>
    <phoneticPr fontId="1"/>
  </si>
  <si>
    <t>三　　運営に関する基準</t>
    <phoneticPr fontId="1"/>
  </si>
  <si>
    <t xml:space="preserve">２ 提供拒否の禁止
　指定介護予防支援事業者は、正当な理由なく指定介護予防支援の提供を拒んでいないか。
</t>
    <phoneticPr fontId="1"/>
  </si>
  <si>
    <t xml:space="preserve">３　サービス提供困難時の対応
　指定介護予防支援事業者は、当該事業所の通常の事業の実施地域等を勘案し、利用申込者に対し自ら適切な指定介護予防支援を提供することが困難であると認めた場合は、他の指定介護予防支援事業者の紹介その他の必要な措置を講じているか。
</t>
    <phoneticPr fontId="1"/>
  </si>
  <si>
    <t xml:space="preserve">４　受給資格等の確認
  指定介護予防支援事業者は、指定介護予防支援の提供を求められた場合には、その者の提示する被保険者証によって、被保険者資格、要支援認定の有無及び要支援認定の有効期間を確認しているか。
</t>
    <phoneticPr fontId="1"/>
  </si>
  <si>
    <t>（２） 指定介護予防支援事業者は、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か。</t>
    <phoneticPr fontId="1"/>
  </si>
  <si>
    <t>（３） 指定介護予防支援事業者は、要支援認定の更新の申請が、遅くとも当該利用者が受けている要支援認定の有効期間の満了日の三十日前には行われるよう、必要な援助を行っているか。</t>
    <phoneticPr fontId="1"/>
  </si>
  <si>
    <t xml:space="preserve">６　身分を証する書類の携行
　指定介護予防支援事業者は、当該指定介護予防支援事業所の担当職員に身分を証する書類を携行させ、初回訪問時及び利用者又はその家族から求められたときは、これを提示すべき旨を指導しているか。
</t>
    <phoneticPr fontId="1"/>
  </si>
  <si>
    <t xml:space="preserve">７　利用料等の受領
（１） 指定介護予防支援事業者は、指定介護予防支援を提供した際にその利用者から支払を受ける利用料と、介護予防サービス計画費の額との間に、不合理な差額が生じないようにしているか。
</t>
    <phoneticPr fontId="1"/>
  </si>
  <si>
    <t>（２） 指定介護予防支援事業所の管理者は、当該指定介護予防支援事業所の担当職員その他の従業者にこの章及び次章の規定を遵守させるため必要な指揮命令を行っているか。</t>
    <phoneticPr fontId="1"/>
  </si>
  <si>
    <t>（２） 指定介護予防支援事業者は、指定介護予防支援事業所ごとに、当該指定介護予防支援事業所の担当職員によって指定介護予防支援の業務を提供しているか。ただし、担当職員の補助の業務についてはこの限りでない。</t>
    <phoneticPr fontId="1"/>
  </si>
  <si>
    <t>（３） 指定介護予防支援事業者は、担当職員の資質の向上のために、その研修の機会を確保しているか。</t>
    <phoneticPr fontId="1"/>
  </si>
  <si>
    <t>□</t>
    <phoneticPr fontId="1"/>
  </si>
  <si>
    <t>（３）指定介護予防支援事業者は、サービス担当者会議等において、利用者の個人情報を用いる場合は利用者の同意を、利用者の家族の個人情報を用いる場合は当該家族の同意を、あらかじめ文書により得ているか。</t>
    <phoneticPr fontId="1"/>
  </si>
  <si>
    <t>（２） 指定介護予防支援事業者は、担当職員その他の従業者であった者が、正当な理由がなく、その業務上知り得た利用者又はその家族の秘密を漏らすことのないよう、必要な措置を講じているか。
　</t>
    <phoneticPr fontId="1"/>
  </si>
  <si>
    <t>（２） 専用の事務室又は区画については、相談、サービス担当者会議等に対応するのに適切なスペースを確保することとし、相談のためのスペース等はプライバシーが守られ、利用者が直接出入りできるなど、利用しやすいよう配慮しているか。</t>
    <rPh sb="4" eb="6">
      <t>センヨウ</t>
    </rPh>
    <rPh sb="7" eb="10">
      <t>ジムシツ</t>
    </rPh>
    <rPh sb="10" eb="11">
      <t>マタ</t>
    </rPh>
    <rPh sb="12" eb="14">
      <t>クカク</t>
    </rPh>
    <rPh sb="20" eb="22">
      <t>ソウダン</t>
    </rPh>
    <rPh sb="27" eb="30">
      <t>タントウシャ</t>
    </rPh>
    <rPh sb="30" eb="32">
      <t>カイギ</t>
    </rPh>
    <rPh sb="32" eb="33">
      <t>トウ</t>
    </rPh>
    <rPh sb="34" eb="36">
      <t>タイオウ</t>
    </rPh>
    <rPh sb="40" eb="42">
      <t>テキセツ</t>
    </rPh>
    <rPh sb="48" eb="50">
      <t>カクホ</t>
    </rPh>
    <rPh sb="57" eb="59">
      <t>ソウダン</t>
    </rPh>
    <rPh sb="67" eb="68">
      <t>トウ</t>
    </rPh>
    <rPh sb="76" eb="77">
      <t>マモ</t>
    </rPh>
    <rPh sb="80" eb="83">
      <t>リヨウシャ</t>
    </rPh>
    <rPh sb="84" eb="86">
      <t>チョクセツ</t>
    </rPh>
    <rPh sb="86" eb="88">
      <t>デイ</t>
    </rPh>
    <rPh sb="95" eb="97">
      <t>リヨウ</t>
    </rPh>
    <phoneticPr fontId="1"/>
  </si>
  <si>
    <t>（３） 指定介護予防支援事業者及びその従業者は、介護予防サービス計画の作成又は変更に関し、利用者に対して特定の介護予防サービス事業者等によるサービスを利用させることの対償として、当該介護予防サービス事業者等から金品その他の財産上の利益を収受をしていないか。</t>
    <phoneticPr fontId="1"/>
  </si>
  <si>
    <t xml:space="preserve">（２） 指定介護予防支援事業者は、（１）の苦情を受け付けた場合は、当該苦情の内容等を記録しているか。
　指定介護予防支援事業者は、苦情がサービスの質の向上を図る上での重要な情報であるとの認識に立ち、苦情の内容を踏まえ、サービスの質の向上に向けた取組を自ら行っているか。
</t>
    <phoneticPr fontId="1"/>
  </si>
  <si>
    <t>（６） 指定介護予防支援事業者は、指定介護予防支援等に対する利用者からの苦情に関して国民健康保険団体連合会が行う法第百七十六条第一項第三号の調査に協力するとともに、自ら提供した指定介護予防支援に関して国民健康保険団体連合会から同号の指導又は助言を受けた場合においては、当該指導又は助言に従って必要な改善を行っているか。</t>
    <phoneticPr fontId="1"/>
  </si>
  <si>
    <t>（７） 指定介護予防支援事業者は、国民健康保険団体連合会からの求めがあった場合には、（６）の改善の内容を国民健康保険団体連合会に報告しているか。</t>
    <rPh sb="4" eb="6">
      <t>シテイ</t>
    </rPh>
    <rPh sb="6" eb="8">
      <t>カイゴ</t>
    </rPh>
    <rPh sb="8" eb="10">
      <t>ヨボウ</t>
    </rPh>
    <rPh sb="10" eb="12">
      <t>シエン</t>
    </rPh>
    <rPh sb="12" eb="15">
      <t>ジギョウシャ</t>
    </rPh>
    <rPh sb="17" eb="19">
      <t>コクミン</t>
    </rPh>
    <rPh sb="19" eb="21">
      <t>ケンコウ</t>
    </rPh>
    <rPh sb="21" eb="23">
      <t>ホケン</t>
    </rPh>
    <rPh sb="23" eb="25">
      <t>ダンタイ</t>
    </rPh>
    <rPh sb="25" eb="28">
      <t>レンゴウカイ</t>
    </rPh>
    <rPh sb="31" eb="32">
      <t>モト</t>
    </rPh>
    <rPh sb="37" eb="39">
      <t>バアイ</t>
    </rPh>
    <rPh sb="46" eb="48">
      <t>カイゼン</t>
    </rPh>
    <rPh sb="49" eb="51">
      <t>ナイヨウ</t>
    </rPh>
    <rPh sb="52" eb="54">
      <t>コクミン</t>
    </rPh>
    <rPh sb="54" eb="56">
      <t>ケンコウ</t>
    </rPh>
    <rPh sb="56" eb="58">
      <t>ホケン</t>
    </rPh>
    <rPh sb="58" eb="60">
      <t>ダンタイ</t>
    </rPh>
    <rPh sb="60" eb="63">
      <t>レンゴウカイ</t>
    </rPh>
    <rPh sb="64" eb="66">
      <t>ホウコク</t>
    </rPh>
    <phoneticPr fontId="1"/>
  </si>
  <si>
    <t>（２） 指定介護予防支援事業者は、（１）の事故の状況及び事故に際して採った処置について記録しているか。
　</t>
    <rPh sb="4" eb="6">
      <t>シテイ</t>
    </rPh>
    <rPh sb="6" eb="8">
      <t>カイゴ</t>
    </rPh>
    <rPh sb="8" eb="10">
      <t>ヨボウ</t>
    </rPh>
    <rPh sb="10" eb="12">
      <t>シエン</t>
    </rPh>
    <rPh sb="12" eb="15">
      <t>ジギョウシャ</t>
    </rPh>
    <rPh sb="21" eb="23">
      <t>ジコ</t>
    </rPh>
    <rPh sb="24" eb="26">
      <t>ジョウキョウ</t>
    </rPh>
    <rPh sb="26" eb="27">
      <t>オヨ</t>
    </rPh>
    <rPh sb="28" eb="30">
      <t>ジコ</t>
    </rPh>
    <rPh sb="31" eb="32">
      <t>サイ</t>
    </rPh>
    <rPh sb="34" eb="35">
      <t>ト</t>
    </rPh>
    <rPh sb="37" eb="39">
      <t>ショチ</t>
    </rPh>
    <rPh sb="43" eb="45">
      <t>キロク</t>
    </rPh>
    <phoneticPr fontId="1"/>
  </si>
  <si>
    <t>（３） 指定介護予防支援事業者は、利用者に対する指定介護予防支援の提供により賠償すべき事故が発生した場合には、損害賠償を速やかに行っているか。事業者は、損害賠償保険に加入しておくか若しくは賠償資力を有することが望ましい。</t>
    <rPh sb="71" eb="74">
      <t>ジギョウシャ</t>
    </rPh>
    <rPh sb="76" eb="80">
      <t>ソンガイバイショウ</t>
    </rPh>
    <rPh sb="80" eb="82">
      <t>ホケン</t>
    </rPh>
    <rPh sb="83" eb="85">
      <t>カニュウ</t>
    </rPh>
    <rPh sb="90" eb="91">
      <t>モ</t>
    </rPh>
    <rPh sb="94" eb="96">
      <t>バイショウ</t>
    </rPh>
    <rPh sb="96" eb="98">
      <t>シリョク</t>
    </rPh>
    <rPh sb="99" eb="100">
      <t>ユウ</t>
    </rPh>
    <rPh sb="105" eb="106">
      <t>ノゾ</t>
    </rPh>
    <phoneticPr fontId="1"/>
  </si>
  <si>
    <t xml:space="preserve">１ 変更の届出等
（１） 指定介護予防支援事業者は、当該指定に係る事業所の名称及び所在地その他厚生労働省令で定める事項に変更があったとき、又は休止した当該指定介護予防支援の事業を再開したときは、厚生労働省令で定めるところにより、10日以内に、その旨を市町村長に届け出ているか。
</t>
    <rPh sb="125" eb="127">
      <t>シチョウ</t>
    </rPh>
    <rPh sb="127" eb="129">
      <t>ソンチョウ</t>
    </rPh>
    <phoneticPr fontId="1"/>
  </si>
  <si>
    <t>（２）指定介護予防支援事業者は、当該指定介護予防支援の事業を廃止し、又は休止しようとするときは、厚生労働省令で定めるところにより、その廃止又は休止の日の１月前までに、その旨を市町村長に届け出ているか。</t>
    <rPh sb="3" eb="5">
      <t>シテイ</t>
    </rPh>
    <rPh sb="5" eb="7">
      <t>カイゴ</t>
    </rPh>
    <rPh sb="7" eb="9">
      <t>ヨボウ</t>
    </rPh>
    <rPh sb="9" eb="11">
      <t>シエン</t>
    </rPh>
    <rPh sb="11" eb="14">
      <t>ジギョウシャ</t>
    </rPh>
    <rPh sb="16" eb="18">
      <t>トウガイ</t>
    </rPh>
    <rPh sb="18" eb="20">
      <t>シテイ</t>
    </rPh>
    <rPh sb="20" eb="22">
      <t>カイゴ</t>
    </rPh>
    <rPh sb="22" eb="24">
      <t>ヨボウ</t>
    </rPh>
    <rPh sb="24" eb="26">
      <t>シエン</t>
    </rPh>
    <rPh sb="27" eb="29">
      <t>ジギョウ</t>
    </rPh>
    <rPh sb="30" eb="32">
      <t>ハイシ</t>
    </rPh>
    <rPh sb="34" eb="35">
      <t>マタ</t>
    </rPh>
    <rPh sb="36" eb="38">
      <t>キュウシ</t>
    </rPh>
    <rPh sb="87" eb="89">
      <t>シチョウ</t>
    </rPh>
    <rPh sb="89" eb="91">
      <t>ソンチョウ</t>
    </rPh>
    <phoneticPr fontId="1"/>
  </si>
  <si>
    <t xml:space="preserve">（３）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か。
</t>
    <phoneticPr fontId="1"/>
  </si>
  <si>
    <t>（４） 担当職員は、介護予防サービス計画の作成に当たっては、利用者の日常生活全般を支援する観点から、予防給付の対象となるサービス以外の保健医療サービス又は福祉サービス、当該地域の住民による自発的な活動によるサービス等の利用も含めて介護予防サービス計画上に位置付けるよう努めているか。
　</t>
    <phoneticPr fontId="1"/>
  </si>
  <si>
    <t>（５）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か。
　</t>
    <phoneticPr fontId="1"/>
  </si>
  <si>
    <t xml:space="preserve">（６）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
イ　運動及び移動
ロ　家庭生活を含む日常生活
ハ　社会参加並びに対人関係及びコミュニケーション
ニ　健康管理
</t>
    <phoneticPr fontId="1"/>
  </si>
  <si>
    <t xml:space="preserve">（８）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か。
</t>
    <phoneticPr fontId="1"/>
  </si>
  <si>
    <t xml:space="preserve">（９） 担当職員は、サービス担当者会議(担当職員が介護予防サービス計画の作成のために、利用者及びその家族の参加を基本としつつ、介護予防サービス計画の原案に位置付けた指定介護予防サービス等の担当者を招集して行う会議（テレビ電話装置等を活用して行うことができるものとする。ただし、利用者又はその家族が参加する場合にあっては、テレビ電話装置等の活用について当該利用者等の同意を得なければならない。）の開催により、利用者の状況等に関する情報を担当者と共有するとともに、当該介護予防サービス計画の原案の内容について、担当者から、専門的な見地からの意見を求めているか。ただし、やむを得ない理由がある場合については、担当者に対する照会等により意見を求めることができるものとする。
</t>
    <phoneticPr fontId="1"/>
  </si>
  <si>
    <t xml:space="preserve"> (１０）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か。</t>
    <phoneticPr fontId="1"/>
  </si>
  <si>
    <t xml:space="preserve"> (１１）担当職員は、介護予防サービス計画を作成した際には、当該介護予防サービス計画を利用者及び担当者に交付しているか。</t>
    <phoneticPr fontId="1"/>
  </si>
  <si>
    <t xml:space="preserve"> (１３）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一月に一回、聴取しているか。</t>
    <phoneticPr fontId="1"/>
  </si>
  <si>
    <t xml:space="preserve"> (１５）担当職員は、介護予防サービス計画に位置づけた期間が終了するときは、当該計画の目標の達成状況について評価しているか。</t>
    <phoneticPr fontId="1"/>
  </si>
  <si>
    <t xml:space="preserve"> (１４）担当職員は、介護予防サービス計画の作成後、介護予防サービス計画の実施状況の把握(利用者についての継続的なアセスメントを含む。)を行い、必要に応じて介護予防サービス計画の変更、指定介護予防サービス事業者等との連絡調整その他の便宜の提供を行っているか。
　また、担当職員は、指定介護予防サービス事業者等から利用者に係る情報の提供を受けたときその他必要と認めるときは、利用者の服薬状況、口腔くう機能その他の利用者の心身又は生活の状況に係る情報のうち必要と認めるものを、利用者の同意を得て主治の医師若しくは歯科医師又は薬剤師に提供しているか。</t>
    <rPh sb="122" eb="123">
      <t>オコナ</t>
    </rPh>
    <phoneticPr fontId="1"/>
  </si>
  <si>
    <t xml:space="preserve">（１７）担当職員は、次に掲げる場合においては、サービス担当者会議の開催により、介護予防サービス計画の変更の必要性について、担当者から、専門的な見地からの意見を求めるものとする。ただし、やむを得ない理由がある場合については、担当者に対する照会等により意見を求めることができるものとする。
イ　要支援認定を受けている利用者が法第三十三条第二項に規定する要支援更新認定を受けた場合
ロ　要支援認定を受けている利用者が法第三十三条の二第一項に規定する要支援状態区分の変更の認定を受けた場合
</t>
    <phoneticPr fontId="1"/>
  </si>
  <si>
    <t>（１９）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か。</t>
    <phoneticPr fontId="1"/>
  </si>
  <si>
    <t xml:space="preserve">（２０） 担当職員は、介護保険施設等から退院又は退所しようとする要支援者から依頼があった場合には、居宅における生活へ円滑に移行できるよう、あらかじめ、介護予防サービス計画の作成等の援助を行っているか。
 </t>
    <phoneticPr fontId="1"/>
  </si>
  <si>
    <t>（５）指定介護予防支援事業者は、利用者の人権の擁護、虐待の防止等のため、必要な体制の整備を行うとともに、その従業者に対し、研修を実施する等の措置を講じているか。</t>
    <phoneticPr fontId="1"/>
  </si>
  <si>
    <t>（６）指定介護予防支援事業者は、指定介護予防支援を提供するに当たっては、法第百十八条の二第一項に規定する介護保険等関連情報その他必要な情報を活用し、適切かつ有効に行うよう努めているか。</t>
    <phoneticPr fontId="1"/>
  </si>
  <si>
    <t xml:space="preserve">５　要支援認定の申請に係る援助
（１） 指定介護予防支援事業者は、被保険者の要支援認定に係る申請について、利用申込者の意思を踏まえ、必要な協力を行っているか。
</t>
    <rPh sb="3" eb="5">
      <t>シエン</t>
    </rPh>
    <phoneticPr fontId="1"/>
  </si>
  <si>
    <t>□</t>
    <phoneticPr fontId="1"/>
  </si>
  <si>
    <t>（４）指定介護予防支援事業者は、適切適正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か。</t>
    <phoneticPr fontId="1"/>
  </si>
  <si>
    <t>（２）指定介護予防支援事業者は、担当職員に対し、業務継続計画について周知するとともに、必要な研修及び訓練を定期的に実施しているか。</t>
    <phoneticPr fontId="1"/>
  </si>
  <si>
    <t>（２）指定介護予防支援事業者は、介護予防の効果を最大限に発揮し、利用者が生活機能の改善を実現するための適切なサービスを選択できるよう、目標志向型の介護予防サービス計画を策定しているか。</t>
    <phoneticPr fontId="1"/>
  </si>
  <si>
    <t>（３）指定介護予防支援事業者は、自らその提供する指定介護予防支援の質の評価を行い、常にその改善を図っているか。</t>
    <phoneticPr fontId="1"/>
  </si>
  <si>
    <t>□</t>
    <phoneticPr fontId="1"/>
  </si>
  <si>
    <t xml:space="preserve">（１８） （3）から（13）までの規定は、（14）に規定する介護予防サービス計画の変更において準用しているか。なお、利用者の希望による軽微な変更を行う場合その必要はないものとする。
</t>
    <phoneticPr fontId="1"/>
  </si>
  <si>
    <t>三　運営に関する基準</t>
    <phoneticPr fontId="1"/>
  </si>
  <si>
    <t>（２） 指定介護予防支援に要する費用の額は、別に厚生労働大臣が定める１単位の単価に別表に定める単位数を乗じて算定しているか。</t>
    <rPh sb="22" eb="23">
      <t>ベツ</t>
    </rPh>
    <rPh sb="41" eb="43">
      <t>ベッピョウ</t>
    </rPh>
    <rPh sb="49" eb="50">
      <t>スウ</t>
    </rPh>
    <phoneticPr fontId="1"/>
  </si>
  <si>
    <t>（３） （１）、（２）の規定により指定介護予防支援に要する費用の額を算定した場合において、その額に１円未満の端数があるときは、その端数金額を切り捨てて計算しているか。</t>
    <rPh sb="12" eb="14">
      <t>キテイ</t>
    </rPh>
    <phoneticPr fontId="1"/>
  </si>
  <si>
    <t xml:space="preserve"> (１２）担当職員は、介護予防サービス計画に位置付けた指定介護予防サービス事業者等に対して、介護予防訪問看護計画書等指定介護予防サービス等基準において位置付けられている計画の提出を求めているか。</t>
    <phoneticPr fontId="1"/>
  </si>
  <si>
    <t>区条例第20号第3条第2項</t>
    <phoneticPr fontId="1"/>
  </si>
  <si>
    <t>区条例第20号第3条第3項</t>
    <phoneticPr fontId="1"/>
  </si>
  <si>
    <t xml:space="preserve">１　指定介護予防支援の基本方針
（１） 指定介護予防支援の事業は、その利用者が可能な限りその居宅において、自立した日常生活を営むことのできるように配慮して行われているか。
</t>
    <rPh sb="2" eb="4">
      <t>シテイ</t>
    </rPh>
    <rPh sb="4" eb="6">
      <t>カイゴ</t>
    </rPh>
    <rPh sb="6" eb="8">
      <t>ヨボウ</t>
    </rPh>
    <rPh sb="8" eb="10">
      <t>シエン</t>
    </rPh>
    <rPh sb="11" eb="13">
      <t>キホン</t>
    </rPh>
    <rPh sb="13" eb="15">
      <t>ホウシン</t>
    </rPh>
    <phoneticPr fontId="1"/>
  </si>
  <si>
    <t>一　基本方針</t>
    <rPh sb="0" eb="1">
      <t>１</t>
    </rPh>
    <rPh sb="2" eb="4">
      <t>キホン</t>
    </rPh>
    <rPh sb="4" eb="6">
      <t>ホウシン</t>
    </rPh>
    <phoneticPr fontId="1"/>
  </si>
  <si>
    <t>区条例第20号第3条第4項</t>
    <phoneticPr fontId="1"/>
  </si>
  <si>
    <t xml:space="preserve">区条例第20号第6条第2項
</t>
    <phoneticPr fontId="1"/>
  </si>
  <si>
    <t xml:space="preserve">区条例第20号第7条第1項
</t>
    <phoneticPr fontId="1"/>
  </si>
  <si>
    <t>区条例第20号第7条第2項</t>
    <phoneticPr fontId="1"/>
  </si>
  <si>
    <t>区条例第20号8条</t>
    <phoneticPr fontId="1"/>
  </si>
  <si>
    <t>区条例第20号第9条</t>
    <phoneticPr fontId="1"/>
  </si>
  <si>
    <t>区条例第20号第10条</t>
    <phoneticPr fontId="1"/>
  </si>
  <si>
    <t>区条例第20号第11条第1項</t>
    <rPh sb="11" eb="12">
      <t>ダイ</t>
    </rPh>
    <rPh sb="13" eb="14">
      <t>コウ</t>
    </rPh>
    <phoneticPr fontId="1"/>
  </si>
  <si>
    <t>区条例第20号第11条第2項</t>
    <phoneticPr fontId="1"/>
  </si>
  <si>
    <t>区条例第20号第11条第3項</t>
    <phoneticPr fontId="1"/>
  </si>
  <si>
    <t>区条例第20号第12条</t>
    <phoneticPr fontId="1"/>
  </si>
  <si>
    <t>区条例第20号第14条</t>
    <phoneticPr fontId="1"/>
  </si>
  <si>
    <t>区条例第20号第15条</t>
    <phoneticPr fontId="1"/>
  </si>
  <si>
    <t xml:space="preserve">区条例第20号第16条第1項
</t>
    <rPh sb="11" eb="12">
      <t>ダイ</t>
    </rPh>
    <rPh sb="13" eb="14">
      <t>コウ</t>
    </rPh>
    <phoneticPr fontId="1"/>
  </si>
  <si>
    <t xml:space="preserve">区条例第20号第16条第2項
</t>
    <rPh sb="0" eb="1">
      <t>ク</t>
    </rPh>
    <rPh sb="1" eb="3">
      <t>ジョウレイ</t>
    </rPh>
    <rPh sb="3" eb="4">
      <t>ダイ</t>
    </rPh>
    <rPh sb="6" eb="7">
      <t>ゴウ</t>
    </rPh>
    <rPh sb="7" eb="8">
      <t>ダイ</t>
    </rPh>
    <rPh sb="10" eb="11">
      <t>ジョウ</t>
    </rPh>
    <rPh sb="11" eb="12">
      <t>ダイ</t>
    </rPh>
    <rPh sb="13" eb="14">
      <t>コウ</t>
    </rPh>
    <phoneticPr fontId="1"/>
  </si>
  <si>
    <t>区条例第20号第17条</t>
    <phoneticPr fontId="1"/>
  </si>
  <si>
    <t>区条例第20号第18条</t>
    <phoneticPr fontId="1"/>
  </si>
  <si>
    <t>区条例第20号第19条第1項</t>
    <rPh sb="11" eb="12">
      <t>ダイ</t>
    </rPh>
    <rPh sb="13" eb="14">
      <t>コウ</t>
    </rPh>
    <phoneticPr fontId="1"/>
  </si>
  <si>
    <t>区条例第20号第19条第2項</t>
    <phoneticPr fontId="1"/>
  </si>
  <si>
    <t xml:space="preserve">区条例第20号第20条
</t>
    <phoneticPr fontId="1"/>
  </si>
  <si>
    <t>区条例第20号第21条第1項</t>
    <rPh sb="11" eb="12">
      <t>ダイ</t>
    </rPh>
    <rPh sb="13" eb="14">
      <t>コウ</t>
    </rPh>
    <phoneticPr fontId="1"/>
  </si>
  <si>
    <t>区条例第20号第21条第2項</t>
    <phoneticPr fontId="1"/>
  </si>
  <si>
    <t>区条例第20号第21条第3項</t>
    <phoneticPr fontId="1"/>
  </si>
  <si>
    <t xml:space="preserve">区条例第20号第22条
</t>
    <phoneticPr fontId="1"/>
  </si>
  <si>
    <t>区条例第20号第23条</t>
    <phoneticPr fontId="1"/>
  </si>
  <si>
    <t xml:space="preserve">区条例第20号第25条第1項
</t>
    <rPh sb="11" eb="12">
      <t>ダイ</t>
    </rPh>
    <rPh sb="13" eb="14">
      <t>コウ</t>
    </rPh>
    <phoneticPr fontId="1"/>
  </si>
  <si>
    <t xml:space="preserve">区条例第20号第25条第2項
</t>
    <rPh sb="11" eb="12">
      <t>ダイ</t>
    </rPh>
    <rPh sb="13" eb="14">
      <t>コウ</t>
    </rPh>
    <phoneticPr fontId="1"/>
  </si>
  <si>
    <t xml:space="preserve">区条例第20号第25条第3項
</t>
    <phoneticPr fontId="1"/>
  </si>
  <si>
    <t>区条例第20号第26条</t>
    <phoneticPr fontId="1"/>
  </si>
  <si>
    <t xml:space="preserve">区条例第20号第27条第1項
</t>
    <phoneticPr fontId="1"/>
  </si>
  <si>
    <t xml:space="preserve">区条例第20号第27条第2項
</t>
    <phoneticPr fontId="1"/>
  </si>
  <si>
    <t xml:space="preserve">区条例第20号第27条第3項
</t>
    <phoneticPr fontId="1"/>
  </si>
  <si>
    <t xml:space="preserve">区条例第20号第28条第1項
</t>
    <phoneticPr fontId="1"/>
  </si>
  <si>
    <t xml:space="preserve">区条例第20号第28条第2項
</t>
    <phoneticPr fontId="1"/>
  </si>
  <si>
    <t xml:space="preserve">区条例第20号第28条第3項
</t>
    <phoneticPr fontId="1"/>
  </si>
  <si>
    <t>区条例第20号第28条第4項</t>
    <phoneticPr fontId="1"/>
  </si>
  <si>
    <t>区条例第20号第28条第5項</t>
    <phoneticPr fontId="1"/>
  </si>
  <si>
    <t>区条例第20号第28条第6項</t>
    <phoneticPr fontId="1"/>
  </si>
  <si>
    <t>区条例第20号第28条第7項</t>
    <phoneticPr fontId="1"/>
  </si>
  <si>
    <t xml:space="preserve">区条例第20号第29条第1項
</t>
    <phoneticPr fontId="1"/>
  </si>
  <si>
    <t xml:space="preserve">区条例第20号第29条第2項
</t>
    <phoneticPr fontId="1"/>
  </si>
  <si>
    <t xml:space="preserve">区条例第12号第29条第3項
</t>
    <phoneticPr fontId="1"/>
  </si>
  <si>
    <t xml:space="preserve">区条例第20号第30条
</t>
    <phoneticPr fontId="1"/>
  </si>
  <si>
    <t>区条例第20号第31条第1項</t>
    <rPh sb="11" eb="12">
      <t>ダイ</t>
    </rPh>
    <rPh sb="13" eb="14">
      <t>コウ</t>
    </rPh>
    <phoneticPr fontId="1"/>
  </si>
  <si>
    <t>区条例第20号第31条第2項</t>
    <rPh sb="11" eb="12">
      <t>ダイ</t>
    </rPh>
    <rPh sb="13" eb="14">
      <t>コウ</t>
    </rPh>
    <phoneticPr fontId="1"/>
  </si>
  <si>
    <t>区条例第20号第32条第2項</t>
    <phoneticPr fontId="1"/>
  </si>
  <si>
    <t>区条例第20号第32条第3項</t>
    <phoneticPr fontId="1"/>
  </si>
  <si>
    <t>□</t>
    <phoneticPr fontId="1"/>
  </si>
  <si>
    <t>□</t>
    <phoneticPr fontId="1"/>
  </si>
  <si>
    <t>□</t>
    <phoneticPr fontId="1"/>
  </si>
  <si>
    <t>平成18厚告129の一</t>
    <rPh sb="0" eb="2">
      <t>ヘイセイ</t>
    </rPh>
    <phoneticPr fontId="1"/>
  </si>
  <si>
    <t>平成18厚告129の二</t>
    <rPh sb="0" eb="2">
      <t>ヘイセイ</t>
    </rPh>
    <rPh sb="10" eb="11">
      <t>ニ</t>
    </rPh>
    <phoneticPr fontId="1"/>
  </si>
  <si>
    <t>平成18厚告129の三</t>
    <rPh sb="0" eb="2">
      <t>ヘイセイ</t>
    </rPh>
    <phoneticPr fontId="1"/>
  </si>
  <si>
    <t xml:space="preserve">法第115条の25第1項
規則140条の37第1項、第2項
</t>
    <rPh sb="13" eb="15">
      <t>キソク</t>
    </rPh>
    <rPh sb="18" eb="19">
      <t>ジョウ</t>
    </rPh>
    <rPh sb="22" eb="23">
      <t>ダイ</t>
    </rPh>
    <rPh sb="24" eb="25">
      <t>コウ</t>
    </rPh>
    <rPh sb="26" eb="27">
      <t>ダイ</t>
    </rPh>
    <rPh sb="28" eb="29">
      <t>コウ</t>
    </rPh>
    <phoneticPr fontId="1"/>
  </si>
  <si>
    <t>法第115条の25第2項
規則140条の37第3項</t>
    <rPh sb="13" eb="15">
      <t>キソク</t>
    </rPh>
    <rPh sb="18" eb="19">
      <t>ジョウ</t>
    </rPh>
    <rPh sb="22" eb="23">
      <t>ダイ</t>
    </rPh>
    <rPh sb="24" eb="25">
      <t>コウ</t>
    </rPh>
    <phoneticPr fontId="1"/>
  </si>
  <si>
    <t>区条例第20号第3条第6項</t>
    <phoneticPr fontId="1"/>
  </si>
  <si>
    <t>区条例第20号第3条第5項</t>
    <phoneticPr fontId="1"/>
  </si>
  <si>
    <t>区条例第20号第21条第4項</t>
    <phoneticPr fontId="1"/>
  </si>
  <si>
    <t>区条例第20号第21条の2第1項</t>
    <phoneticPr fontId="1"/>
  </si>
  <si>
    <t>区条例第20号第21条の2第2項</t>
    <phoneticPr fontId="1"/>
  </si>
  <si>
    <t>区条例第20号第23条の2</t>
    <phoneticPr fontId="1"/>
  </si>
  <si>
    <t xml:space="preserve">区条例第20号第3条第1項
</t>
    <phoneticPr fontId="1"/>
  </si>
  <si>
    <t>（７） 担当職員は、（６）に規定する解決すべき課題の把握(以下「アセスメント」という。)に当たっては、利用者の居宅を訪問し、利用者及びその家族に面接して行わなければならない。この場合において、担当職員は、面接の趣旨を利用者及びその家族に対して十分に説明し、理解を得ているか。
　</t>
    <rPh sb="131" eb="132">
      <t>エ</t>
    </rPh>
    <phoneticPr fontId="1"/>
  </si>
  <si>
    <t>区条例第20号第32条第1項</t>
    <phoneticPr fontId="1"/>
  </si>
  <si>
    <t>区条例第20号第6条第1項</t>
    <phoneticPr fontId="1"/>
  </si>
  <si>
    <t>（２） 指定介護予防支援事業所の担当職員は、介護予防サービス計画の作成又は変更に関し、利用者に対して特定の介護予防サービス事業者等によるサービスを利用すべき旨の指示等を行っていないか。
　</t>
    <phoneticPr fontId="1"/>
  </si>
  <si>
    <t>区条例第12号第29条の2</t>
    <phoneticPr fontId="1"/>
  </si>
  <si>
    <t>11　利用者に対する介護予防サービス計画等の書類の交付
指定介護予防支援事業者は、要支援認定を受けている利用者が要介護認定を受けた場合その他利用者からの申出があった場合には、当該利用者に対し、直近の介護予防サービス計画及びその実施状況に関する書類を交付しているか。</t>
    <phoneticPr fontId="1"/>
  </si>
  <si>
    <t xml:space="preserve">13 管理者の責務
（１） 指定介護予防支援事業所の管理者は、当該指定介護予防支援事業所の担当職員その他の従業者の管理、指定介護予防支援の利用の申込みに係る調整、業務の実施状況の把握その他の管理を一元的に行っているか。
</t>
    <phoneticPr fontId="1"/>
  </si>
  <si>
    <t>14　指定介護予防支援の基本取扱方針
（１）指定介護予防支援は、利用者の介護予防に資するよう行われるとともに、医療サービスとの連携に十分配慮して行っているか。</t>
    <phoneticPr fontId="1"/>
  </si>
  <si>
    <t>15　指定介護予防支援の具体的取扱方針
（１）指定介護予防支援事業所の管理者は、担当職員に介護予防サービス計画の作成に関する業務を担当させているか。</t>
    <phoneticPr fontId="1"/>
  </si>
  <si>
    <t xml:space="preserve">16　介護予防支援の提供に当たっての留意点
介護予防支援の実施に当たっては、介護予防の効果を最大限に発揮できるよう次に掲げる事項に留意しているか。
一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すこと。
二　利用者による主体的な取組を支援し、常に利用者の生活機能の向上に対する意欲を高めるよう支援すること。
三　具体的な日常生活における行為について、利用者の状態の特性を踏まえた目標を、期間を定めて設定し、利用者、サービス提供者等とともに目標を共有すること。
四　利用者の自立を最大限に引き出す支援を行うことを基本とし、利用者のできる行為は可能な限り本人が行うよう配慮すること。
五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こと。
六　地域支援事業及び介護給付と連続性及び一貫性を持った支援を行うよう配慮すること。
七　介護予防サービス計画の策定に当たっては、利用者の個別性を重視した効果的なものとすること。
八　機能の改善の後についてもその状態の維持への支援に努めること。
</t>
    <phoneticPr fontId="1"/>
  </si>
  <si>
    <t xml:space="preserve">17 運営規程
 指定介護予防支援事業者は、指定介護予防支援事業所ごとに、次に掲げる事業の運営についての重要事項に関する規程を定めているか。
一　事業の目的及び運営の方針
二　職員の職種、員数及び職務内容
三　営業日及び営業時間
四　指定介護予防支援の提供方法、内容及び利用料その他の費用の額
五　通常の事業の実施地域
六　虐待の防止のための措置に関する事項
七　その他運営に関する重要事項
</t>
    <phoneticPr fontId="1"/>
  </si>
  <si>
    <t xml:space="preserve">18 勤務体制の確保
（１） 指定介護予防支援事業者は、利用者に対し適切な指定介護予防支援を提供できるよう、指定介護予防支援事業所ごとに担当職員その他の従業者の勤務の体制を定めているか。原則として月ごとの勤務表を作成し、担当職員については、日々の勤務時間、常勤・非常勤の別、管理者との兼務関係等を明確にしているか。
</t>
    <rPh sb="110" eb="112">
      <t>タントウ</t>
    </rPh>
    <rPh sb="112" eb="114">
      <t>ショクイン</t>
    </rPh>
    <phoneticPr fontId="1"/>
  </si>
  <si>
    <t>19　業務継続計画の策定等　
（１）指定介護予防支援事業者は、感染症や非常災害の発生時において、利用者に対する指定介護予防支援の提供を継続的に実施するための、及び非常時の体制で早期の業務再開を図るための計画（以下「業務継続計画」という。）を策定し、当該業務継続計画に従い必要な措置を講じているか。</t>
    <phoneticPr fontId="1"/>
  </si>
  <si>
    <t xml:space="preserve">20 設備及び備品等
（１） 指定介護予防支援事業者は、事業を行うために必要な広さの区画を有するとともに、指定介護予防支援の提供に必要な設備及び備品等を備えているか。なお、専用の事務室を設けることが望ましいが、他の事業の用に供するものと明確に区分される場合は、他の事業と同一の事務室であっても差し支えない。
</t>
    <rPh sb="86" eb="88">
      <t>センヨウ</t>
    </rPh>
    <rPh sb="89" eb="92">
      <t>ジムシツ</t>
    </rPh>
    <rPh sb="93" eb="94">
      <t>モウ</t>
    </rPh>
    <rPh sb="99" eb="100">
      <t>ノゾ</t>
    </rPh>
    <rPh sb="105" eb="106">
      <t>タ</t>
    </rPh>
    <rPh sb="107" eb="109">
      <t>ジギョウ</t>
    </rPh>
    <rPh sb="110" eb="111">
      <t>ヨウ</t>
    </rPh>
    <rPh sb="112" eb="113">
      <t>キョウ</t>
    </rPh>
    <rPh sb="118" eb="120">
      <t>メイカク</t>
    </rPh>
    <rPh sb="121" eb="123">
      <t>クブン</t>
    </rPh>
    <rPh sb="126" eb="128">
      <t>バアイ</t>
    </rPh>
    <rPh sb="130" eb="131">
      <t>タ</t>
    </rPh>
    <rPh sb="132" eb="134">
      <t>ジギョウ</t>
    </rPh>
    <rPh sb="135" eb="137">
      <t>ドウイツ</t>
    </rPh>
    <rPh sb="138" eb="141">
      <t>ジムシツ</t>
    </rPh>
    <rPh sb="146" eb="147">
      <t>サ</t>
    </rPh>
    <rPh sb="148" eb="149">
      <t>ツカ</t>
    </rPh>
    <phoneticPr fontId="1"/>
  </si>
  <si>
    <t xml:space="preserve">21 従業者の健康管理
 指定介護予防支援事業者は、担当職員の清潔の保持及び健康状態について、必要な管理を行っているか。
</t>
    <phoneticPr fontId="1"/>
  </si>
  <si>
    <t>22　感染症の予防及びまん延の防止のための措置
指定介護予防支援事業者は、当該指定介護予防支援事業所において感染症が発生し、又はまん延しないように、次に掲げる措置を講じているか。
・当該指定介護予防支援事業所における感染症の予防及びまん延の防止のための対策を検討する委員会をおおむね六月に一回以上開催するとともに、その結果について、担当職員に周知徹底を図っている。
・当該指定介護予防支援事業所における感染症の予防及びまん延の防止のための指針を整備している。
・当該指定介護予防支援事業所において、担当職員に対し、感染症の予防及びまん延の防止のための研修及び訓練を定期的に実施している。</t>
    <phoneticPr fontId="1"/>
  </si>
  <si>
    <t xml:space="preserve">24 秘密保持
（１）指定介護予防支援事業所の担当職員その他の従業者は、正当な理由がなく、その業務上知り得た利用者又はその家族の秘密を漏らしていないか。
</t>
    <rPh sb="11" eb="13">
      <t>シテイ</t>
    </rPh>
    <phoneticPr fontId="1"/>
  </si>
  <si>
    <t xml:space="preserve">25 広告
　指定介護予防支援事業者は、指定介護予防支援事業所について広告をする場合においては、その内容が虚偽又は誇大なものとなっていないか。
</t>
    <phoneticPr fontId="1"/>
  </si>
  <si>
    <t xml:space="preserve">26 介護予防サービス事業者等からの利益収受の禁止等
（１） 指定介護予防支援事業者及び指定介護予防支援事業所の管理者は、介護予防サービス計画の作成又は変更に関し、当該指定介護予防支援事業所の担当職員に対して特定の介護予防サービス事業者等によるサービスを位置付けるべき旨の指示等を行っていないか。
　また、担当職員は、介護予防支援費の加算を得るために、支援すべき総合的な課題に即さない介護予防サービスを介護予防サービス計画に位置付けるべき旨の指示をしていないか。
</t>
    <rPh sb="153" eb="157">
      <t>タントウショクイン</t>
    </rPh>
    <rPh sb="159" eb="161">
      <t>カイゴ</t>
    </rPh>
    <rPh sb="161" eb="163">
      <t>ヨボウ</t>
    </rPh>
    <rPh sb="176" eb="178">
      <t>シエン</t>
    </rPh>
    <rPh sb="181" eb="184">
      <t>ソウゴウテキ</t>
    </rPh>
    <rPh sb="185" eb="187">
      <t>カダイ</t>
    </rPh>
    <rPh sb="188" eb="189">
      <t>ソク</t>
    </rPh>
    <rPh sb="192" eb="194">
      <t>カイゴ</t>
    </rPh>
    <rPh sb="194" eb="196">
      <t>ヨボウ</t>
    </rPh>
    <rPh sb="201" eb="203">
      <t>カイゴ</t>
    </rPh>
    <rPh sb="203" eb="205">
      <t>ヨボウ</t>
    </rPh>
    <phoneticPr fontId="1"/>
  </si>
  <si>
    <t xml:space="preserve">27 苦情処理
（１） 指定介護予防支援事業者は、自ら提供した指定介護予防支援又は自らが介護予防サービス計画に位置付けた指定介護予防サービス等に対する利用者及びその家族からの苦情に迅速かつ適切に対応しているか。
　具体的には、介護予防支援等についての苦情の場合には、当該事業者は、利用者又はその家族、指定介護予防サービス事業者等から事情を聞き、苦情に係る問題点を把握の上、対応策を検討し必要に応じて利用者に説明しているか。
　なお、指定介護予防支援事業者は、当該事業者における苦情を処理するために講ずる措置の概要について明らかにし、相談窓口の連絡先、苦情処理の体制及び手順等を利用申込者にサービスの内容を説明する文書に記載するとともに、事業所に掲示しているか。
</t>
    <rPh sb="107" eb="110">
      <t>グタイテキ</t>
    </rPh>
    <rPh sb="119" eb="120">
      <t>トウ</t>
    </rPh>
    <rPh sb="125" eb="127">
      <t>クジョウ</t>
    </rPh>
    <rPh sb="128" eb="130">
      <t>バアイ</t>
    </rPh>
    <rPh sb="133" eb="135">
      <t>トウガイ</t>
    </rPh>
    <rPh sb="135" eb="138">
      <t>ジギョウシャ</t>
    </rPh>
    <rPh sb="140" eb="143">
      <t>リヨウシャ</t>
    </rPh>
    <rPh sb="143" eb="144">
      <t>マタ</t>
    </rPh>
    <rPh sb="147" eb="149">
      <t>カゾク</t>
    </rPh>
    <rPh sb="150" eb="152">
      <t>シテイ</t>
    </rPh>
    <rPh sb="163" eb="164">
      <t>ナド</t>
    </rPh>
    <rPh sb="166" eb="168">
      <t>ジジョウ</t>
    </rPh>
    <rPh sb="169" eb="170">
      <t>キ</t>
    </rPh>
    <rPh sb="172" eb="174">
      <t>クジョウ</t>
    </rPh>
    <rPh sb="175" eb="176">
      <t>カカ</t>
    </rPh>
    <rPh sb="177" eb="180">
      <t>モンダイテン</t>
    </rPh>
    <rPh sb="181" eb="183">
      <t>ハアク</t>
    </rPh>
    <rPh sb="184" eb="185">
      <t>ウエ</t>
    </rPh>
    <rPh sb="186" eb="188">
      <t>タイオウ</t>
    </rPh>
    <rPh sb="188" eb="189">
      <t>サク</t>
    </rPh>
    <rPh sb="190" eb="192">
      <t>ケントウ</t>
    </rPh>
    <rPh sb="193" eb="195">
      <t>ヒツヨウ</t>
    </rPh>
    <rPh sb="196" eb="197">
      <t>オウ</t>
    </rPh>
    <rPh sb="199" eb="202">
      <t>リヨウシャ</t>
    </rPh>
    <rPh sb="203" eb="205">
      <t>セツメイ</t>
    </rPh>
    <rPh sb="224" eb="227">
      <t>ジギョウシャ</t>
    </rPh>
    <rPh sb="229" eb="231">
      <t>トウガイ</t>
    </rPh>
    <rPh sb="231" eb="234">
      <t>ジギョウシャ</t>
    </rPh>
    <rPh sb="238" eb="240">
      <t>クジョウ</t>
    </rPh>
    <rPh sb="241" eb="243">
      <t>ショリ</t>
    </rPh>
    <rPh sb="248" eb="249">
      <t>コウ</t>
    </rPh>
    <rPh sb="251" eb="253">
      <t>ソチ</t>
    </rPh>
    <rPh sb="254" eb="256">
      <t>ガイヨウ</t>
    </rPh>
    <rPh sb="260" eb="261">
      <t>アキ</t>
    </rPh>
    <rPh sb="266" eb="268">
      <t>ソウダン</t>
    </rPh>
    <rPh sb="268" eb="270">
      <t>マドグチ</t>
    </rPh>
    <rPh sb="271" eb="274">
      <t>レンラクサキ</t>
    </rPh>
    <rPh sb="275" eb="277">
      <t>クジョウ</t>
    </rPh>
    <rPh sb="277" eb="279">
      <t>ショリ</t>
    </rPh>
    <rPh sb="280" eb="282">
      <t>タイセイ</t>
    </rPh>
    <rPh sb="282" eb="283">
      <t>オヨ</t>
    </rPh>
    <rPh sb="284" eb="286">
      <t>テジュン</t>
    </rPh>
    <rPh sb="286" eb="287">
      <t>トウ</t>
    </rPh>
    <rPh sb="288" eb="290">
      <t>リヨウ</t>
    </rPh>
    <rPh sb="290" eb="292">
      <t>モウシコミ</t>
    </rPh>
    <rPh sb="292" eb="293">
      <t>シャ</t>
    </rPh>
    <rPh sb="299" eb="301">
      <t>ナイヨウ</t>
    </rPh>
    <rPh sb="302" eb="304">
      <t>セツメイ</t>
    </rPh>
    <rPh sb="306" eb="308">
      <t>ブンショ</t>
    </rPh>
    <rPh sb="309" eb="311">
      <t>キサイ</t>
    </rPh>
    <rPh sb="318" eb="321">
      <t>ジギョウショ</t>
    </rPh>
    <rPh sb="322" eb="324">
      <t>ケイジ</t>
    </rPh>
    <phoneticPr fontId="1"/>
  </si>
  <si>
    <t xml:space="preserve">30 会計の区分
 指定介護予防支援事業者は、事業所ごとに経理を区分するとともに、指定介護予防支援の事業の会計とその他の事業の会計とを区分しているか。
</t>
    <phoneticPr fontId="1"/>
  </si>
  <si>
    <t xml:space="preserve">31 記録の整備
（１）指定介護予防支援事業者は、従業者、設備、備品及び会計に関する諸記録を整備しているか。
</t>
    <phoneticPr fontId="1"/>
  </si>
  <si>
    <t xml:space="preserve">29 虐待の防止
虐待の発生又はその再発を防止するため、次の各号に掲げる定める措置を講じているか。
一　当該指定介護予防支援事業所における虐待の防止のための対策を検討する委員会（テレビ電話装置等を活用して行うことができるものとする。）を定期的に開催するとともに、その結果について、担当職員に周知徹底を図ること。
二　当該指定介護予防支援事業所における虐待の防止のための指針を整備すること。
三　当該指定介護予防支援事業所において、担当職員に対し、虐待の防止のための研修を定期的に実施すること。
四　前三号に掲げる措置を適切に実施するための担当者を置くこと。
</t>
    <phoneticPr fontId="1"/>
  </si>
  <si>
    <t>名簿兼勤務表</t>
    <rPh sb="0" eb="2">
      <t>メイボ</t>
    </rPh>
    <rPh sb="2" eb="3">
      <t>ケン</t>
    </rPh>
    <rPh sb="3" eb="5">
      <t>キンム</t>
    </rPh>
    <rPh sb="5" eb="6">
      <t>ヒョウ</t>
    </rPh>
    <phoneticPr fontId="2"/>
  </si>
  <si>
    <t>事業所名</t>
    <phoneticPr fontId="2"/>
  </si>
  <si>
    <r>
      <rPr>
        <sz val="9"/>
        <rFont val="ＭＳ Ｐゴシック"/>
        <family val="3"/>
        <charset val="128"/>
      </rPr>
      <t>※１</t>
    </r>
    <r>
      <rPr>
        <sz val="11"/>
        <color theme="1"/>
        <rFont val="ＭＳ Ｐゴシック"/>
        <family val="2"/>
        <charset val="128"/>
        <scheme val="minor"/>
      </rPr>
      <t>職務名                 ・</t>
    </r>
    <r>
      <rPr>
        <sz val="9"/>
        <rFont val="ＭＳ Ｐゴシック"/>
        <family val="3"/>
        <charset val="128"/>
      </rPr>
      <t>管理者及び主任介護支援専門員</t>
    </r>
    <rPh sb="2" eb="4">
      <t>ショクム</t>
    </rPh>
    <rPh sb="4" eb="5">
      <t>メイ</t>
    </rPh>
    <rPh sb="23" eb="26">
      <t>カンリシャ</t>
    </rPh>
    <rPh sb="26" eb="27">
      <t>オヨ</t>
    </rPh>
    <rPh sb="28" eb="30">
      <t>シュニン</t>
    </rPh>
    <rPh sb="30" eb="37">
      <t>カ</t>
    </rPh>
    <phoneticPr fontId="2"/>
  </si>
  <si>
    <t>介護支援専門員　　　　　　　　　　　　　氏  　　名</t>
    <rPh sb="0" eb="7">
      <t>カ</t>
    </rPh>
    <rPh sb="20" eb="21">
      <t>シ</t>
    </rPh>
    <rPh sb="25" eb="26">
      <t>メイ</t>
    </rPh>
    <phoneticPr fontId="2"/>
  </si>
  <si>
    <t>介護支援専門員証
有効期間満了日</t>
    <rPh sb="0" eb="7">
      <t>カ</t>
    </rPh>
    <rPh sb="7" eb="8">
      <t>ショウ</t>
    </rPh>
    <rPh sb="9" eb="11">
      <t>ユウコウ</t>
    </rPh>
    <rPh sb="11" eb="13">
      <t>キカン</t>
    </rPh>
    <rPh sb="13" eb="15">
      <t>マンリョウ</t>
    </rPh>
    <rPh sb="15" eb="16">
      <t>ビ</t>
    </rPh>
    <phoneticPr fontId="2"/>
  </si>
  <si>
    <t>介護支援専門員　　　　　　　　　　　　　　資格取得年月日</t>
    <rPh sb="0" eb="7">
      <t>カ</t>
    </rPh>
    <rPh sb="21" eb="23">
      <t>シカク</t>
    </rPh>
    <rPh sb="23" eb="25">
      <t>シュトク</t>
    </rPh>
    <rPh sb="25" eb="28">
      <t>ネンガッピ</t>
    </rPh>
    <phoneticPr fontId="2"/>
  </si>
  <si>
    <t>月合計勤務時間</t>
    <rPh sb="0" eb="1">
      <t>ツキ</t>
    </rPh>
    <rPh sb="1" eb="3">
      <t>ゴウケイ</t>
    </rPh>
    <rPh sb="3" eb="5">
      <t>キンム</t>
    </rPh>
    <rPh sb="5" eb="7">
      <t>ジカン</t>
    </rPh>
    <phoneticPr fontId="2"/>
  </si>
  <si>
    <t>管理 ・主任</t>
    <rPh sb="0" eb="2">
      <t>カンリ</t>
    </rPh>
    <rPh sb="4" eb="6">
      <t>シュニン</t>
    </rPh>
    <phoneticPr fontId="2"/>
  </si>
  <si>
    <t>　　　　年　　月　　日</t>
    <rPh sb="4" eb="5">
      <t>トシ</t>
    </rPh>
    <rPh sb="7" eb="8">
      <t>ツキ</t>
    </rPh>
    <rPh sb="10" eb="11">
      <t>ヒ</t>
    </rPh>
    <phoneticPr fontId="2"/>
  </si>
  <si>
    <t>主任</t>
    <rPh sb="0" eb="2">
      <t>シュニン</t>
    </rPh>
    <phoneticPr fontId="2"/>
  </si>
  <si>
    <t>※</t>
    <phoneticPr fontId="2"/>
  </si>
  <si>
    <t>就業規則による常勤の従業者が勤務する時間数</t>
    <rPh sb="0" eb="2">
      <t>シュウギョウ</t>
    </rPh>
    <rPh sb="2" eb="4">
      <t>キソク</t>
    </rPh>
    <rPh sb="7" eb="9">
      <t>ジョウキン</t>
    </rPh>
    <rPh sb="10" eb="11">
      <t>ジュウ</t>
    </rPh>
    <rPh sb="11" eb="13">
      <t>ギョウシャ</t>
    </rPh>
    <rPh sb="14" eb="16">
      <t>キンム</t>
    </rPh>
    <rPh sb="18" eb="21">
      <t>ジカンスウ</t>
    </rPh>
    <phoneticPr fontId="2"/>
  </si>
  <si>
    <t>※１</t>
    <phoneticPr fontId="2"/>
  </si>
  <si>
    <t>該当する項目に○印をしてください。主任介護支援専門員の場合は、主任に○印をしてください。</t>
    <rPh sb="0" eb="2">
      <t>ガイトウ</t>
    </rPh>
    <rPh sb="4" eb="6">
      <t>コウモク</t>
    </rPh>
    <rPh sb="8" eb="9">
      <t>シルシ</t>
    </rPh>
    <rPh sb="17" eb="19">
      <t>シュニン</t>
    </rPh>
    <rPh sb="19" eb="26">
      <t>カ</t>
    </rPh>
    <rPh sb="27" eb="29">
      <t>バアイ</t>
    </rPh>
    <rPh sb="31" eb="33">
      <t>シュニン</t>
    </rPh>
    <rPh sb="35" eb="36">
      <t>シルシ</t>
    </rPh>
    <phoneticPr fontId="2"/>
  </si>
  <si>
    <t>（参考様式１）</t>
    <rPh sb="1" eb="3">
      <t>サンコウ</t>
    </rPh>
    <rPh sb="3" eb="5">
      <t>ヨウシキ</t>
    </rPh>
    <phoneticPr fontId="2"/>
  </si>
  <si>
    <t>令和</t>
    <rPh sb="0" eb="2">
      <t>レイワ</t>
    </rPh>
    <phoneticPr fontId="2"/>
  </si>
  <si>
    <t>年</t>
    <rPh sb="0" eb="1">
      <t>ネン</t>
    </rPh>
    <phoneticPr fontId="2"/>
  </si>
  <si>
    <t>（</t>
    <phoneticPr fontId="2"/>
  </si>
  <si>
    <t>月</t>
    <rPh sb="0" eb="1">
      <t>ガツ</t>
    </rPh>
    <phoneticPr fontId="2"/>
  </si>
  <si>
    <t>サービス種類</t>
    <rPh sb="4" eb="6">
      <t>シュルイ</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</si>
  <si>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2"/>
  </si>
  <si>
    <t>事業所名</t>
    <rPh sb="0" eb="3">
      <t>ジギョウショ</t>
    </rPh>
    <rPh sb="3" eb="4">
      <t>メイ</t>
    </rPh>
    <phoneticPr fontId="2"/>
  </si>
  <si>
    <t>当月の日数</t>
    <rPh sb="0" eb="2">
      <t>トウゲツ</t>
    </rPh>
    <rPh sb="3" eb="5">
      <t>ニッスウ</t>
    </rPh>
    <phoneticPr fontId="2"/>
  </si>
  <si>
    <t>職種</t>
    <rPh sb="0" eb="2">
      <t>ショクシュ</t>
    </rPh>
    <phoneticPr fontId="2"/>
  </si>
  <si>
    <t>勤務　　形態</t>
    <rPh sb="0" eb="2">
      <t>キンム</t>
    </rPh>
    <rPh sb="4" eb="6">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</si>
  <si>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</si>
  <si>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</si>
  <si>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</si>
  <si>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</si>
  <si>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</si>
  <si>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週平均　　勤務時間数</t>
    <rPh sb="0" eb="3">
      <t>シュウヘイキン</t>
    </rPh>
    <rPh sb="5" eb="7">
      <t>キンム</t>
    </rPh>
    <rPh sb="7" eb="9">
      <t>ジカン</t>
    </rPh>
    <rPh sb="9" eb="10">
      <t>スウ</t>
    </rPh>
    <phoneticPr fontId="2"/>
  </si>
  <si>
    <t>兼務状況
（兼務先／兼務する　　職務の内容）等</t>
    <rPh sb="0" eb="2">
      <t>ケンム</t>
    </rPh>
    <rPh sb="2" eb="4">
      <t>ジョウキョウ</t>
    </rPh>
    <rPh sb="6" eb="8">
      <t>ケンム</t>
    </rPh>
    <rPh sb="8" eb="9">
      <t>サキ</t>
    </rPh>
    <rPh sb="10" eb="12">
      <t>ケンム</t>
    </rPh>
    <rPh sb="16" eb="18">
      <t>ショクム</t>
    </rPh>
    <rPh sb="19" eb="21">
      <t>ナイヨウ</t>
    </rPh>
    <rPh sb="22" eb="23">
      <t>ナド</t>
    </rPh>
    <phoneticPr fontId="2"/>
  </si>
  <si>
    <t>管理者</t>
  </si>
  <si>
    <t>Ｂ</t>
  </si>
  <si>
    <t>介護支援専門員</t>
  </si>
  <si>
    <t>Ａ</t>
  </si>
  <si>
    <t>Ｃ</t>
  </si>
  <si>
    <t>備考</t>
    <rPh sb="0" eb="2">
      <t>ビコウ</t>
    </rPh>
    <phoneticPr fontId="2"/>
  </si>
  <si>
    <t>　緑色のセルには入力、青色のセルはプルダウンから項目を選んで記入してください。</t>
    <rPh sb="1" eb="3">
      <t>ミドリイロ</t>
    </rPh>
    <rPh sb="8" eb="10">
      <t>ニュウリョク</t>
    </rPh>
    <rPh sb="11" eb="13">
      <t>アオイロ</t>
    </rPh>
    <rPh sb="24" eb="26">
      <t>コウモク</t>
    </rPh>
    <rPh sb="27" eb="28">
      <t>エラ</t>
    </rPh>
    <rPh sb="30" eb="32">
      <t>キニュウ</t>
    </rPh>
    <phoneticPr fontId="2"/>
  </si>
  <si>
    <t>　申請する事業に係る従業者全員（管理者を含む。）について、４週間分の勤務すべき時間数を記入してください。</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phoneticPr fontId="2"/>
  </si>
  <si>
    <t>　勤務形態欄は次の区分によりアルファベットで選択してください。</t>
    <rPh sb="1" eb="3">
      <t>キンム</t>
    </rPh>
    <rPh sb="3" eb="5">
      <t>ケイタイ</t>
    </rPh>
    <rPh sb="5" eb="6">
      <t>ラン</t>
    </rPh>
    <rPh sb="7" eb="8">
      <t>ツギ</t>
    </rPh>
    <rPh sb="9" eb="11">
      <t>クブン</t>
    </rPh>
    <rPh sb="22" eb="24">
      <t>センタク</t>
    </rPh>
    <phoneticPr fontId="2"/>
  </si>
  <si>
    <t>　　常勤で専従：Ａ　常勤で兼務：Ｂ　常勤以外で専従：Ｃ　常勤以外で兼務：Ｄ</t>
    <rPh sb="2" eb="4">
      <t>ジョウキン</t>
    </rPh>
    <rPh sb="5" eb="7">
      <t>センジュウ</t>
    </rPh>
    <rPh sb="10" eb="12">
      <t>ジョウキン</t>
    </rPh>
    <rPh sb="13" eb="15">
      <t>ケンム</t>
    </rPh>
    <rPh sb="18" eb="20">
      <t>ジョウキン</t>
    </rPh>
    <rPh sb="20" eb="22">
      <t>イガイ</t>
    </rPh>
    <rPh sb="23" eb="25">
      <t>センジュウ</t>
    </rPh>
    <rPh sb="28" eb="30">
      <t>ジョウキン</t>
    </rPh>
    <rPh sb="30" eb="32">
      <t>イガイ</t>
    </rPh>
    <rPh sb="33" eb="35">
      <t>ケンム</t>
    </rPh>
    <phoneticPr fontId="2"/>
  </si>
  <si>
    <t>　兼務がある場合は、兼務先及び兼務する職務の内容について、兼務状況の欄に記入してください。</t>
    <rPh sb="1" eb="3">
      <t>ケンム</t>
    </rPh>
    <rPh sb="6" eb="8">
      <t>バアイ</t>
    </rPh>
    <rPh sb="10" eb="12">
      <t>ケンム</t>
    </rPh>
    <rPh sb="12" eb="13">
      <t>サキ</t>
    </rPh>
    <rPh sb="13" eb="14">
      <t>オヨ</t>
    </rPh>
    <rPh sb="15" eb="17">
      <t>ケンム</t>
    </rPh>
    <rPh sb="19" eb="21">
      <t>ショクム</t>
    </rPh>
    <rPh sb="22" eb="24">
      <t>ナイヨウ</t>
    </rPh>
    <rPh sb="29" eb="31">
      <t>ケンム</t>
    </rPh>
    <rPh sb="31" eb="33">
      <t>ジョウキョウ</t>
    </rPh>
    <rPh sb="34" eb="35">
      <t>ラン</t>
    </rPh>
    <rPh sb="36" eb="38">
      <t>キニュウ</t>
    </rPh>
    <phoneticPr fontId="2"/>
  </si>
  <si>
    <t>介護予防支援</t>
    <rPh sb="0" eb="2">
      <t>カイゴ</t>
    </rPh>
    <rPh sb="2" eb="4">
      <t>ヨボウ</t>
    </rPh>
    <rPh sb="4" eb="6">
      <t>シエン</t>
    </rPh>
    <phoneticPr fontId="2"/>
  </si>
  <si>
    <t>（</t>
    <phoneticPr fontId="2"/>
  </si>
  <si>
    <t>）</t>
    <phoneticPr fontId="2"/>
  </si>
  <si>
    <t>　指定予定月または変更月の勤務体制を記入してください。</t>
    <phoneticPr fontId="2"/>
  </si>
  <si>
    <t>　職種欄には、「管理者」「保健師」「看護師」「主任介護支援専門員」「介護専門支援員」「社会福祉士」「事務職員」等の当該従業者が従事する職種区分を選択してください。</t>
    <rPh sb="1" eb="3">
      <t>ショクシュ</t>
    </rPh>
    <rPh sb="3" eb="4">
      <t>ラン</t>
    </rPh>
    <rPh sb="8" eb="11">
      <t>カンリシャ</t>
    </rPh>
    <rPh sb="13" eb="16">
      <t>ホケンシ</t>
    </rPh>
    <rPh sb="18" eb="21">
      <t>カンゴシ</t>
    </rPh>
    <rPh sb="23" eb="25">
      <t>シュニン</t>
    </rPh>
    <rPh sb="25" eb="27">
      <t>カイゴ</t>
    </rPh>
    <rPh sb="27" eb="29">
      <t>シエン</t>
    </rPh>
    <rPh sb="29" eb="32">
      <t>センモンイン</t>
    </rPh>
    <rPh sb="34" eb="36">
      <t>カイゴ</t>
    </rPh>
    <rPh sb="36" eb="38">
      <t>センモン</t>
    </rPh>
    <rPh sb="38" eb="40">
      <t>シエン</t>
    </rPh>
    <rPh sb="40" eb="41">
      <t>イン</t>
    </rPh>
    <rPh sb="43" eb="45">
      <t>シャカイ</t>
    </rPh>
    <rPh sb="45" eb="47">
      <t>フクシ</t>
    </rPh>
    <rPh sb="47" eb="48">
      <t>シ</t>
    </rPh>
    <rPh sb="50" eb="52">
      <t>ジム</t>
    </rPh>
    <rPh sb="52" eb="54">
      <t>ショクイン</t>
    </rPh>
    <rPh sb="55" eb="56">
      <t>トウ</t>
    </rPh>
    <rPh sb="57" eb="59">
      <t>トウガイ</t>
    </rPh>
    <rPh sb="59" eb="62">
      <t>ジュウギョウシャ</t>
    </rPh>
    <rPh sb="63" eb="65">
      <t>ジュウジ</t>
    </rPh>
    <rPh sb="67" eb="69">
      <t>ショクシュ</t>
    </rPh>
    <rPh sb="69" eb="71">
      <t>クブン</t>
    </rPh>
    <rPh sb="72" eb="74">
      <t>センタク</t>
    </rPh>
    <phoneticPr fontId="2"/>
  </si>
  <si>
    <t>（事務職員については、勤務している場合は記入してください。なお、指定後、事務職員の変更については、変更届の提出は不要です）</t>
    <phoneticPr fontId="2"/>
  </si>
  <si>
    <t>）</t>
    <phoneticPr fontId="2"/>
  </si>
  <si>
    <t>板橋　一郎</t>
    <rPh sb="0" eb="2">
      <t>イタバシ</t>
    </rPh>
    <rPh sb="3" eb="5">
      <t>イチロウ</t>
    </rPh>
    <phoneticPr fontId="20"/>
  </si>
  <si>
    <t>介護支援専門員兼務</t>
    <rPh sb="0" eb="7">
      <t>カイゴシエンセンモンイン</t>
    </rPh>
    <rPh sb="7" eb="9">
      <t>ケンム</t>
    </rPh>
    <phoneticPr fontId="20"/>
  </si>
  <si>
    <t>主任介護支援専門員</t>
  </si>
  <si>
    <t>成増　二郎</t>
    <rPh sb="0" eb="2">
      <t>ナリマス</t>
    </rPh>
    <rPh sb="3" eb="5">
      <t>ジロウ</t>
    </rPh>
    <phoneticPr fontId="20"/>
  </si>
  <si>
    <t>管理者兼務</t>
    <rPh sb="0" eb="3">
      <t>カンリシャ</t>
    </rPh>
    <rPh sb="3" eb="5">
      <t>ケンム</t>
    </rPh>
    <phoneticPr fontId="20"/>
  </si>
  <si>
    <t>中板　花子</t>
    <rPh sb="0" eb="1">
      <t>ナカ</t>
    </rPh>
    <rPh sb="1" eb="2">
      <t>イタ</t>
    </rPh>
    <rPh sb="3" eb="5">
      <t>ハナコ</t>
    </rPh>
    <phoneticPr fontId="20"/>
  </si>
  <si>
    <t>保健師</t>
  </si>
  <si>
    <t>大山　三郎</t>
    <rPh sb="0" eb="2">
      <t>オオヤマ</t>
    </rPh>
    <rPh sb="3" eb="5">
      <t>サブロウ</t>
    </rPh>
    <phoneticPr fontId="20"/>
  </si>
  <si>
    <t>看護師兼務</t>
    <rPh sb="0" eb="3">
      <t>カンゴシ</t>
    </rPh>
    <rPh sb="3" eb="5">
      <t>ケンム</t>
    </rPh>
    <phoneticPr fontId="20"/>
  </si>
  <si>
    <t>看護師</t>
  </si>
  <si>
    <t>保健師兼務</t>
    <rPh sb="0" eb="3">
      <t>ホケンシ</t>
    </rPh>
    <rPh sb="3" eb="5">
      <t>ケンム</t>
    </rPh>
    <phoneticPr fontId="20"/>
  </si>
  <si>
    <t>社会福祉士</t>
  </si>
  <si>
    <t>　指定予定月または変更月の勤務体制を記入してください。</t>
    <phoneticPr fontId="2"/>
  </si>
  <si>
    <t>（事務職員については、勤務している場合は記入してください。なお、指定後、事務職員の変更については、変更届の提出は不要です）</t>
    <phoneticPr fontId="2"/>
  </si>
  <si>
    <r>
      <t>（４） 指定介護予防支援事業者は、事業の運営に当たっては、</t>
    </r>
    <r>
      <rPr>
        <sz val="9"/>
        <color rgb="FFFF0000"/>
        <rFont val="ＭＳ 明朝"/>
        <family val="1"/>
        <charset val="128"/>
      </rPr>
      <t>特別区及び</t>
    </r>
    <r>
      <rPr>
        <sz val="9"/>
        <color theme="1"/>
        <rFont val="ＭＳ 明朝"/>
        <family val="1"/>
        <charset val="128"/>
      </rPr>
      <t>市町村、地域包括支援センター、老人介護支援センター、指定居宅介護支援事業者、他の指定介護予防支援事業者、介護保険施設、障害者の日常生活及び社会生活を総合的に支援するための法律に規定する指定特定相談支援事業者、住民による自発的な活動によるサービスを含めた地域における様々な取組を行う者等との連携に努めているか。</t>
    </r>
    <rPh sb="29" eb="32">
      <t>トクベツク</t>
    </rPh>
    <rPh sb="32" eb="33">
      <t>オヨ</t>
    </rPh>
    <phoneticPr fontId="1"/>
  </si>
  <si>
    <t xml:space="preserve">区条例第20号第5条第1項
</t>
    <rPh sb="10" eb="11">
      <t>ダイ</t>
    </rPh>
    <rPh sb="12" eb="13">
      <t>コウ</t>
    </rPh>
    <phoneticPr fontId="1"/>
  </si>
  <si>
    <r>
      <t xml:space="preserve">１　従業者の員数
</t>
    </r>
    <r>
      <rPr>
        <sz val="9"/>
        <color rgb="FFFF0000"/>
        <rFont val="ＭＳ 明朝"/>
        <family val="1"/>
        <charset val="128"/>
      </rPr>
      <t>（１）地域包括支援センターの設置者である</t>
    </r>
    <r>
      <rPr>
        <sz val="9"/>
        <color theme="1"/>
        <rFont val="ＭＳ 明朝"/>
        <family val="1"/>
        <charset val="128"/>
      </rPr>
      <t xml:space="preserve">指定介護予防支援事業者は、当該指定に係る事業所ごとに一以上の員数の指定介護予防支援の提供に当たる必要な数の保健師その他の指定介護予防支援に関する知識を有する職員(以下「担当職員」という。)を置いているか。
</t>
    </r>
    <rPh sb="12" eb="18">
      <t>チイキホウカツシエン</t>
    </rPh>
    <rPh sb="23" eb="26">
      <t>セッチシャ</t>
    </rPh>
    <phoneticPr fontId="1"/>
  </si>
  <si>
    <t>（２）指定居宅介護支援事業者である指定介護予防支援事業者は、当該指定に係る事業所ごとに1以上の員数の指定介護予防支援の提供に当たる必要な数の介護支援専門員を置いているか。</t>
    <rPh sb="3" eb="7">
      <t>シテイキョタク</t>
    </rPh>
    <rPh sb="7" eb="9">
      <t>カイゴ</t>
    </rPh>
    <rPh sb="9" eb="14">
      <t>シエンジギョウシャ</t>
    </rPh>
    <rPh sb="17" eb="23">
      <t>シテイカイゴヨボウ</t>
    </rPh>
    <rPh sb="23" eb="28">
      <t>シエンジギョウシャ</t>
    </rPh>
    <rPh sb="30" eb="32">
      <t>トウガイ</t>
    </rPh>
    <rPh sb="32" eb="34">
      <t>シテイ</t>
    </rPh>
    <rPh sb="35" eb="36">
      <t>カカ</t>
    </rPh>
    <rPh sb="37" eb="40">
      <t>ジギョウショ</t>
    </rPh>
    <rPh sb="44" eb="46">
      <t>イジョウ</t>
    </rPh>
    <rPh sb="47" eb="49">
      <t>インスウ</t>
    </rPh>
    <rPh sb="50" eb="56">
      <t>シテイカイゴヨボウ</t>
    </rPh>
    <rPh sb="56" eb="58">
      <t>シエン</t>
    </rPh>
    <rPh sb="59" eb="61">
      <t>テイキョウ</t>
    </rPh>
    <rPh sb="62" eb="63">
      <t>ア</t>
    </rPh>
    <rPh sb="65" eb="67">
      <t>ヒツヨウ</t>
    </rPh>
    <rPh sb="68" eb="69">
      <t>カズ</t>
    </rPh>
    <rPh sb="70" eb="77">
      <t>カイゴシエンセンモンイン</t>
    </rPh>
    <rPh sb="78" eb="79">
      <t>オ</t>
    </rPh>
    <phoneticPr fontId="1"/>
  </si>
  <si>
    <t xml:space="preserve">区条例第20号第5条第2項
</t>
    <rPh sb="0" eb="1">
      <t>ク</t>
    </rPh>
    <rPh sb="1" eb="3">
      <t>ジョウレイ</t>
    </rPh>
    <rPh sb="3" eb="4">
      <t>ダイ</t>
    </rPh>
    <rPh sb="6" eb="7">
      <t>ゴウ</t>
    </rPh>
    <rPh sb="7" eb="8">
      <t>ダイ</t>
    </rPh>
    <rPh sb="9" eb="10">
      <t>ジョウ</t>
    </rPh>
    <rPh sb="10" eb="11">
      <t>ダイ</t>
    </rPh>
    <rPh sb="12" eb="13">
      <t>コウ</t>
    </rPh>
    <phoneticPr fontId="1"/>
  </si>
  <si>
    <r>
      <t>２　管理者
（１） 指定介護予防支援事業者は、</t>
    </r>
    <r>
      <rPr>
        <sz val="9"/>
        <color rgb="FFFF0000"/>
        <rFont val="ＭＳ 明朝"/>
        <family val="1"/>
        <charset val="128"/>
      </rPr>
      <t>当該指定に係る事業所（以下、「指定介護予防支援事業所」という。）</t>
    </r>
    <r>
      <rPr>
        <sz val="9"/>
        <color theme="1"/>
        <rFont val="ＭＳ 明朝"/>
        <family val="1"/>
        <charset val="128"/>
      </rPr>
      <t xml:space="preserve">ごとに常勤の管理者を置いているか。
</t>
    </r>
    <rPh sb="23" eb="25">
      <t>トウガイ</t>
    </rPh>
    <rPh sb="25" eb="27">
      <t>シテイ</t>
    </rPh>
    <rPh sb="28" eb="29">
      <t>カカ</t>
    </rPh>
    <rPh sb="30" eb="33">
      <t>ジギョウショ</t>
    </rPh>
    <rPh sb="34" eb="36">
      <t>イカ</t>
    </rPh>
    <phoneticPr fontId="1"/>
  </si>
  <si>
    <r>
      <t>（２）</t>
    </r>
    <r>
      <rPr>
        <sz val="9"/>
        <color rgb="FFFF0000"/>
        <rFont val="ＭＳ 明朝"/>
        <family val="1"/>
        <charset val="128"/>
      </rPr>
      <t xml:space="preserve"> 地域包括支援センターの設置者である指定介護予防支援事業者が区条例第20号第6条第1項の規定により置く</t>
    </r>
    <r>
      <rPr>
        <sz val="9"/>
        <color theme="1"/>
        <rFont val="ＭＳ 明朝"/>
        <family val="1"/>
        <charset val="128"/>
      </rPr>
      <t xml:space="preserve">管理者は、専らその職務に従事する者であるか。ただし、指定介護予防支援事業所の管理に支障がない場合は、当該指定介護予防支援事業所の他の職務に従事し、又は当該指定介護予防支援事業者である地域包括支援センターの職務に従事することができる。
</t>
    </r>
    <rPh sb="4" eb="6">
      <t>チイキ</t>
    </rPh>
    <rPh sb="6" eb="8">
      <t>ホウカツ</t>
    </rPh>
    <rPh sb="8" eb="10">
      <t>シエン</t>
    </rPh>
    <rPh sb="15" eb="18">
      <t>セッチシャ</t>
    </rPh>
    <rPh sb="21" eb="27">
      <t>シテイカイゴヨボウ</t>
    </rPh>
    <rPh sb="27" eb="32">
      <t>シエンジギョウシャ</t>
    </rPh>
    <rPh sb="47" eb="49">
      <t>キテイ</t>
    </rPh>
    <rPh sb="52" eb="53">
      <t>オ</t>
    </rPh>
    <phoneticPr fontId="1"/>
  </si>
  <si>
    <t xml:space="preserve">区条例第20号第6条第3項
</t>
    <rPh sb="0" eb="1">
      <t>ク</t>
    </rPh>
    <rPh sb="1" eb="3">
      <t>ジョウレイ</t>
    </rPh>
    <rPh sb="3" eb="4">
      <t>ダイ</t>
    </rPh>
    <rPh sb="6" eb="7">
      <t>ゴウ</t>
    </rPh>
    <rPh sb="7" eb="8">
      <t>ダイ</t>
    </rPh>
    <rPh sb="9" eb="10">
      <t>ジョウ</t>
    </rPh>
    <rPh sb="10" eb="11">
      <t>ダイ</t>
    </rPh>
    <rPh sb="12" eb="13">
      <t>コウ</t>
    </rPh>
    <phoneticPr fontId="1"/>
  </si>
  <si>
    <t>区条例第20号第6条第4項</t>
    <rPh sb="0" eb="3">
      <t>クジョウレイ</t>
    </rPh>
    <rPh sb="3" eb="4">
      <t>ダイ</t>
    </rPh>
    <rPh sb="6" eb="7">
      <t>ゴウ</t>
    </rPh>
    <rPh sb="7" eb="8">
      <t>ダイ</t>
    </rPh>
    <rPh sb="9" eb="10">
      <t>ジョウ</t>
    </rPh>
    <rPh sb="10" eb="11">
      <t>ダイ</t>
    </rPh>
    <rPh sb="12" eb="13">
      <t>コウ</t>
    </rPh>
    <phoneticPr fontId="1"/>
  </si>
  <si>
    <r>
      <t>（２） 指定介護予防支援事業者は、指定介護予防支援の提供の開始に際し、あらかじめ、</t>
    </r>
    <r>
      <rPr>
        <sz val="9"/>
        <color rgb="FFFF0000"/>
        <rFont val="ＭＳ 明朝"/>
        <family val="1"/>
        <charset val="128"/>
      </rPr>
      <t>利用者又はその家族に対し</t>
    </r>
    <r>
      <rPr>
        <sz val="9"/>
        <color theme="1"/>
        <rFont val="ＭＳ 明朝"/>
        <family val="1"/>
        <charset val="128"/>
      </rPr>
      <t>、介護予防サービス計画が</t>
    </r>
    <r>
      <rPr>
        <sz val="9"/>
        <color rgb="FFFF0000"/>
        <rFont val="ＭＳ 明朝"/>
        <family val="1"/>
        <charset val="128"/>
      </rPr>
      <t>区条例第20号第3条</t>
    </r>
    <r>
      <rPr>
        <sz val="9"/>
        <color theme="1"/>
        <rFont val="ＭＳ 明朝"/>
        <family val="1"/>
        <charset val="128"/>
      </rPr>
      <t>に規定する基本方針及び利用者の希望に基づき作成されるものであり、利用者は複数の指定介護予防サービス事業者等を紹介するよう求めることができること等につき説明を行い、理解を得ているか。</t>
    </r>
    <rPh sb="41" eb="44">
      <t>リヨウシャ</t>
    </rPh>
    <rPh sb="44" eb="45">
      <t>マタ</t>
    </rPh>
    <rPh sb="48" eb="50">
      <t>カゾク</t>
    </rPh>
    <rPh sb="51" eb="52">
      <t>タイ</t>
    </rPh>
    <rPh sb="65" eb="69">
      <t>クジョウレイダイ</t>
    </rPh>
    <rPh sb="71" eb="72">
      <t>ゴウ</t>
    </rPh>
    <phoneticPr fontId="1"/>
  </si>
  <si>
    <r>
      <t>１　内容及び手続の説明及び同意
（１） 指定介護予防支援事業者は、指定介護予防支援の提供の開始に際し、あらかじめ、利用申込者又はその家族に対し</t>
    </r>
    <r>
      <rPr>
        <sz val="9"/>
        <color rgb="FFFF0000"/>
        <rFont val="ＭＳ 明朝"/>
        <family val="1"/>
        <charset val="128"/>
      </rPr>
      <t>、区条例第20号第20条</t>
    </r>
    <r>
      <rPr>
        <sz val="9"/>
        <color theme="1"/>
        <rFont val="ＭＳ 明朝"/>
        <family val="1"/>
        <charset val="128"/>
      </rPr>
      <t xml:space="preserve">に規定する運営規程の概要その他の利用申込者のサービスの選択に資すると認められる重要事項を記した文書を交付して説明を行い、当該提供の開始について利用申込者の同意を得ているか。
</t>
    </r>
    <phoneticPr fontId="1"/>
  </si>
  <si>
    <r>
      <t>区条例第20号第13条</t>
    </r>
    <r>
      <rPr>
        <sz val="9"/>
        <color rgb="FFFF0000"/>
        <rFont val="ＭＳ 明朝"/>
        <family val="1"/>
        <charset val="128"/>
      </rPr>
      <t>第1項</t>
    </r>
    <rPh sb="11" eb="12">
      <t>ダイ</t>
    </rPh>
    <rPh sb="13" eb="14">
      <t>コウ</t>
    </rPh>
    <phoneticPr fontId="1"/>
  </si>
  <si>
    <t>（２）指定居宅介護支援事業所である指定介護予防支援事業者は、利用者の選定により通常の事業の実施地域以外の地域の居宅を訪問して指定介護予防支援を行う場合には、それに要した交通費の支払を利用者から受けることができるが、あらかじめ、利用者又はその家族に対し、当該サービスの内容及び費用について説明を行い、利用者の同意を得ているか。</t>
    <rPh sb="3" eb="5">
      <t>シテイ</t>
    </rPh>
    <rPh sb="5" eb="11">
      <t>キョタクカイゴシエン</t>
    </rPh>
    <rPh sb="11" eb="14">
      <t>ジギョウショ</t>
    </rPh>
    <rPh sb="17" eb="23">
      <t>シテイカイゴヨボウ</t>
    </rPh>
    <rPh sb="23" eb="28">
      <t>シエンジギョウシャ</t>
    </rPh>
    <rPh sb="30" eb="33">
      <t>リヨウシャ</t>
    </rPh>
    <rPh sb="34" eb="36">
      <t>センテイ</t>
    </rPh>
    <rPh sb="39" eb="41">
      <t>ツウジョウ</t>
    </rPh>
    <rPh sb="42" eb="44">
      <t>ジギョウ</t>
    </rPh>
    <rPh sb="45" eb="49">
      <t>ジッシチイキ</t>
    </rPh>
    <rPh sb="49" eb="51">
      <t>イガイ</t>
    </rPh>
    <rPh sb="52" eb="54">
      <t>チイキ</t>
    </rPh>
    <rPh sb="55" eb="57">
      <t>キョタク</t>
    </rPh>
    <rPh sb="58" eb="60">
      <t>ホウモン</t>
    </rPh>
    <rPh sb="62" eb="68">
      <t>シテイカイゴヨボウ</t>
    </rPh>
    <rPh sb="68" eb="70">
      <t>シエン</t>
    </rPh>
    <rPh sb="71" eb="72">
      <t>オコナ</t>
    </rPh>
    <rPh sb="73" eb="75">
      <t>バアイ</t>
    </rPh>
    <rPh sb="81" eb="82">
      <t>ヨウ</t>
    </rPh>
    <rPh sb="84" eb="87">
      <t>コウツウヒ</t>
    </rPh>
    <rPh sb="88" eb="90">
      <t>シハラ</t>
    </rPh>
    <rPh sb="91" eb="94">
      <t>リヨウシャ</t>
    </rPh>
    <rPh sb="96" eb="97">
      <t>ウ</t>
    </rPh>
    <rPh sb="113" eb="116">
      <t>リヨウシャ</t>
    </rPh>
    <rPh sb="116" eb="117">
      <t>マタ</t>
    </rPh>
    <rPh sb="120" eb="122">
      <t>カゾク</t>
    </rPh>
    <rPh sb="123" eb="124">
      <t>タイ</t>
    </rPh>
    <rPh sb="126" eb="128">
      <t>トウガイ</t>
    </rPh>
    <rPh sb="133" eb="136">
      <t>ナイヨウオヨ</t>
    </rPh>
    <rPh sb="137" eb="139">
      <t>ヒヨウ</t>
    </rPh>
    <rPh sb="143" eb="145">
      <t>セツメイ</t>
    </rPh>
    <rPh sb="146" eb="147">
      <t>オコナ</t>
    </rPh>
    <rPh sb="149" eb="152">
      <t>リヨウシャ</t>
    </rPh>
    <rPh sb="153" eb="155">
      <t>ドウイ</t>
    </rPh>
    <rPh sb="156" eb="157">
      <t>エ</t>
    </rPh>
    <phoneticPr fontId="1"/>
  </si>
  <si>
    <t>区条例第20号第13条第2項及び第3項</t>
    <rPh sb="11" eb="12">
      <t>ダイ</t>
    </rPh>
    <rPh sb="13" eb="14">
      <t>コウ</t>
    </rPh>
    <rPh sb="14" eb="15">
      <t>オヨ</t>
    </rPh>
    <rPh sb="16" eb="17">
      <t>ダイ</t>
    </rPh>
    <rPh sb="18" eb="19">
      <t>コウ</t>
    </rPh>
    <phoneticPr fontId="1"/>
  </si>
  <si>
    <r>
      <t>（２） 指定介護予防支援事業者は、介護予防サービス計画に位置付けられている基準該当介護予防サービスに係る特例介護予防サービス費の支給に係る事務に必要な情報を記載した文書を、</t>
    </r>
    <r>
      <rPr>
        <sz val="9"/>
        <color rgb="FFFF0000"/>
        <rFont val="ＭＳ 明朝"/>
        <family val="1"/>
        <charset val="128"/>
      </rPr>
      <t>区市町村</t>
    </r>
    <r>
      <rPr>
        <sz val="9"/>
        <color theme="1"/>
        <rFont val="ＭＳ 明朝"/>
        <family val="1"/>
        <charset val="128"/>
      </rPr>
      <t>(当該事務を国民健康保険団体連合会に委託している場合にあっては、当該国民健康保険団体連合会)に対して提出しているか。</t>
    </r>
    <rPh sb="87" eb="90">
      <t>シチョウソン</t>
    </rPh>
    <phoneticPr fontId="1"/>
  </si>
  <si>
    <r>
      <t xml:space="preserve">23 掲示
 </t>
    </r>
    <r>
      <rPr>
        <sz val="9"/>
        <color rgb="FFFF0000"/>
        <rFont val="ＭＳ 明朝"/>
        <family val="1"/>
        <charset val="128"/>
      </rPr>
      <t>（１）</t>
    </r>
    <r>
      <rPr>
        <sz val="9"/>
        <color theme="1"/>
        <rFont val="ＭＳ 明朝"/>
        <family val="1"/>
        <charset val="128"/>
      </rPr>
      <t xml:space="preserve">指定介護予防支援事業者は、指定介護予防支援事業所の見やすい場所に、運営規程の概要、担当職員の勤務の体制その他の利用申込者のサービスの選択に資すると認められる重要事項を掲示しているか。
書面を当該指定介護予防支援事業所に備え付け、かつ、これをいつでも関係者に自由に閲覧させることにより、掲示に代えることができる。
</t>
    </r>
    <phoneticPr fontId="1"/>
  </si>
  <si>
    <r>
      <t>区条例第20号第24条</t>
    </r>
    <r>
      <rPr>
        <sz val="9"/>
        <color rgb="FFFF0000"/>
        <rFont val="ＭＳ 明朝"/>
        <family val="1"/>
        <charset val="128"/>
      </rPr>
      <t>第1項及び第2項</t>
    </r>
    <r>
      <rPr>
        <sz val="9"/>
        <color theme="1"/>
        <rFont val="ＭＳ 明朝"/>
        <family val="1"/>
        <charset val="128"/>
      </rPr>
      <t xml:space="preserve">
</t>
    </r>
    <rPh sb="11" eb="12">
      <t>ダイ</t>
    </rPh>
    <rPh sb="13" eb="14">
      <t>コウ</t>
    </rPh>
    <rPh sb="14" eb="15">
      <t>オヨ</t>
    </rPh>
    <rPh sb="16" eb="17">
      <t>ダイ</t>
    </rPh>
    <rPh sb="18" eb="19">
      <t>コウ</t>
    </rPh>
    <phoneticPr fontId="1"/>
  </si>
  <si>
    <t>区条例第20号第24条第3項</t>
    <rPh sb="0" eb="4">
      <t>クジョウレイダイ</t>
    </rPh>
    <rPh sb="6" eb="8">
      <t>ゴウダイ</t>
    </rPh>
    <rPh sb="10" eb="11">
      <t>ジョウ</t>
    </rPh>
    <rPh sb="11" eb="12">
      <t>ダイ</t>
    </rPh>
    <rPh sb="13" eb="14">
      <t>コウ</t>
    </rPh>
    <phoneticPr fontId="1"/>
  </si>
  <si>
    <r>
      <t>（３） 指定介護予防支援事業者は、自ら提供した指定介護予防支援に関し、法第二十三条の規定により</t>
    </r>
    <r>
      <rPr>
        <sz val="9"/>
        <color rgb="FFFF0000"/>
        <rFont val="ＭＳ 明朝"/>
        <family val="1"/>
        <charset val="128"/>
      </rPr>
      <t>区市町村</t>
    </r>
    <r>
      <rPr>
        <sz val="9"/>
        <color theme="1"/>
        <rFont val="ＭＳ 明朝"/>
        <family val="1"/>
        <charset val="128"/>
      </rPr>
      <t>が行う文書その他の物件の提出若しくは提示の求め又は当該</t>
    </r>
    <r>
      <rPr>
        <sz val="9"/>
        <color rgb="FFFF0000"/>
        <rFont val="ＭＳ 明朝"/>
        <family val="1"/>
        <charset val="128"/>
      </rPr>
      <t>区市町村</t>
    </r>
    <r>
      <rPr>
        <sz val="9"/>
        <color theme="1"/>
        <rFont val="ＭＳ 明朝"/>
        <family val="1"/>
        <charset val="128"/>
      </rPr>
      <t>の職員からの質問若しくは照会に応じているか。
　また、利用者からの苦情に関して</t>
    </r>
    <r>
      <rPr>
        <sz val="9"/>
        <color rgb="FFFF0000"/>
        <rFont val="ＭＳ 明朝"/>
        <family val="1"/>
        <charset val="128"/>
      </rPr>
      <t>区市町村</t>
    </r>
    <r>
      <rPr>
        <sz val="9"/>
        <color theme="1"/>
        <rFont val="ＭＳ 明朝"/>
        <family val="1"/>
        <charset val="128"/>
      </rPr>
      <t>が行う調査に協力するとともに、</t>
    </r>
    <r>
      <rPr>
        <sz val="9"/>
        <color rgb="FFFF0000"/>
        <rFont val="ＭＳ 明朝"/>
        <family val="1"/>
        <charset val="128"/>
      </rPr>
      <t>区市町村</t>
    </r>
    <r>
      <rPr>
        <sz val="9"/>
        <color theme="1"/>
        <rFont val="ＭＳ 明朝"/>
        <family val="1"/>
        <charset val="128"/>
      </rPr>
      <t xml:space="preserve">から指導又は助言を受けた場合は、当該指導又は助言に従って必要な改善を行っているか。
</t>
    </r>
    <rPh sb="47" eb="48">
      <t>ク</t>
    </rPh>
    <rPh sb="48" eb="51">
      <t>シチョウソン</t>
    </rPh>
    <rPh sb="79" eb="82">
      <t>シチョウソン</t>
    </rPh>
    <rPh sb="122" eb="125">
      <t>シチョウソン</t>
    </rPh>
    <rPh sb="141" eb="144">
      <t>シチョウソン</t>
    </rPh>
    <phoneticPr fontId="1"/>
  </si>
  <si>
    <t>（５） 指定介護予防支援事業者は、自らが介護予防サービス計画に位置付けた法第五十三条第一項に規定する指定介護予防サービス又は指定地域密着型介護予防サービスに対する苦情の国民健康保険団体連合会への申立てに関して、利用者に対し必要な援助を行っているか。</t>
    <rPh sb="117" eb="118">
      <t>オコナ</t>
    </rPh>
    <phoneticPr fontId="1"/>
  </si>
  <si>
    <r>
      <t>28 事故発生時の対応
（１） 指定介護予防支援事業者は、利用者に対する指定介護予防支援の提供により事故が発生した場合には速やかに</t>
    </r>
    <r>
      <rPr>
        <sz val="9"/>
        <color rgb="FFFF0000"/>
        <rFont val="ＭＳ 明朝"/>
        <family val="1"/>
        <charset val="128"/>
      </rPr>
      <t>区市町村</t>
    </r>
    <r>
      <rPr>
        <sz val="9"/>
        <color theme="1"/>
        <rFont val="ＭＳ 明朝"/>
        <family val="1"/>
        <charset val="128"/>
      </rPr>
      <t xml:space="preserve">、利用者の家族等に連絡を行うとともに、必要な措置を講じているか。
　事故が発生した場合の対応方法について、あらかじめ定めておくことが望ましい。また、事故が生じた際にはその原因を解明し、再発生を防ぐための対策を講じること。
</t>
    </r>
    <rPh sb="66" eb="69">
      <t>シチョウソン</t>
    </rPh>
    <rPh sb="103" eb="105">
      <t>ジコ</t>
    </rPh>
    <rPh sb="106" eb="108">
      <t>ハッセイ</t>
    </rPh>
    <rPh sb="110" eb="112">
      <t>バアイ</t>
    </rPh>
    <rPh sb="113" eb="115">
      <t>タイオウ</t>
    </rPh>
    <rPh sb="115" eb="117">
      <t>ホウホウ</t>
    </rPh>
    <rPh sb="127" eb="128">
      <t>サダ</t>
    </rPh>
    <rPh sb="135" eb="136">
      <t>ノゾ</t>
    </rPh>
    <rPh sb="143" eb="145">
      <t>ジコ</t>
    </rPh>
    <rPh sb="146" eb="147">
      <t>ショウ</t>
    </rPh>
    <rPh sb="149" eb="150">
      <t>サイ</t>
    </rPh>
    <rPh sb="154" eb="156">
      <t>ゲンイン</t>
    </rPh>
    <rPh sb="157" eb="159">
      <t>カイメイ</t>
    </rPh>
    <rPh sb="161" eb="164">
      <t>サイハッセイ</t>
    </rPh>
    <rPh sb="165" eb="166">
      <t>フセ</t>
    </rPh>
    <rPh sb="170" eb="172">
      <t>タイサク</t>
    </rPh>
    <rPh sb="173" eb="174">
      <t>コウ</t>
    </rPh>
    <phoneticPr fontId="1"/>
  </si>
  <si>
    <r>
      <t>（２）</t>
    </r>
    <r>
      <rPr>
        <sz val="9"/>
        <color rgb="FFFF0000"/>
        <rFont val="ＭＳ 明朝"/>
        <family val="1"/>
        <charset val="128"/>
      </rPr>
      <t>①</t>
    </r>
    <r>
      <rPr>
        <sz val="9"/>
        <color theme="1"/>
        <rFont val="ＭＳ 明朝"/>
        <family val="1"/>
        <charset val="128"/>
      </rPr>
      <t>指定介護予防支援の提供に当たっては、懇切丁寧に行うことを旨とし、利用者又はその家族に対し、サービスの提供方法等について、理解しやすいように説明しているか。</t>
    </r>
    <phoneticPr fontId="1"/>
  </si>
  <si>
    <t>（２）②指定介護予防支援の提供に当たっては、当該利用者又は他の利用者等の生命又は身体を保護するため緊急やむを得ない場合を除き、身体的拘束等を行ってはいないか。</t>
    <rPh sb="4" eb="10">
      <t>シテイカイゴヨボウ</t>
    </rPh>
    <rPh sb="10" eb="12">
      <t>シエン</t>
    </rPh>
    <rPh sb="13" eb="15">
      <t>テイキョウ</t>
    </rPh>
    <rPh sb="16" eb="17">
      <t>ア</t>
    </rPh>
    <rPh sb="22" eb="24">
      <t>トウガイ</t>
    </rPh>
    <rPh sb="24" eb="27">
      <t>リヨウシャ</t>
    </rPh>
    <rPh sb="27" eb="28">
      <t>マタ</t>
    </rPh>
    <rPh sb="29" eb="30">
      <t>タ</t>
    </rPh>
    <rPh sb="31" eb="34">
      <t>リヨウシャ</t>
    </rPh>
    <rPh sb="34" eb="35">
      <t>トウ</t>
    </rPh>
    <rPh sb="36" eb="38">
      <t>セイメイ</t>
    </rPh>
    <rPh sb="38" eb="39">
      <t>マタ</t>
    </rPh>
    <rPh sb="40" eb="42">
      <t>シンタイ</t>
    </rPh>
    <rPh sb="43" eb="45">
      <t>ホゴ</t>
    </rPh>
    <rPh sb="49" eb="51">
      <t>キンキュウ</t>
    </rPh>
    <rPh sb="54" eb="55">
      <t>エ</t>
    </rPh>
    <rPh sb="57" eb="59">
      <t>バアイ</t>
    </rPh>
    <rPh sb="60" eb="61">
      <t>ノゾ</t>
    </rPh>
    <rPh sb="63" eb="68">
      <t>シンタイテキコウソク</t>
    </rPh>
    <rPh sb="68" eb="69">
      <t>トウ</t>
    </rPh>
    <rPh sb="70" eb="71">
      <t>オコナ</t>
    </rPh>
    <phoneticPr fontId="1"/>
  </si>
  <si>
    <t>（２）③身体的拘束等を行う場合には、その態様及び時間、その際の利用者の心身の状況並びに緊急やむを得ない理由を記録しているか。</t>
    <rPh sb="4" eb="9">
      <t>シンタイテキコウソク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1"/>
  </si>
  <si>
    <t xml:space="preserve">イ　アの規定による面接は、利用者の居宅を訪問することによって行うこと。ただし、次のいずれにも該当する場合であって、サービスの提供を開始する月の翌月から起算して３月ごとの期間（以下この号において単に「期間」という。）について、少なくとも連続する２期間に１回、利用者の居宅を訪問し、面接するときは、利用者の居宅を訪問しない期間において、テレビ電話装置等を活用して、利用者に面接することができる。
（ア）　テレビ電話装置等を活用して面接を行うことについて、文書により利用者の同意を得ていること。
（イ）　サービス担当者会議等において、次に掲げる事項について主治の医師、担当者その他の関係者の合意を得ていること。
ａ　利用者の心身の状況が安定していること。
ｂ　利用者がテレビ電話装置等を活用して意思疎通を行うことができること。
ｃ　担当職員が、テレビ電話装置等を活用したモニタリングでは把握できない情報について、担当者から提供を受けること。
</t>
    <phoneticPr fontId="1"/>
  </si>
  <si>
    <t>ウ　サービスの評価期間が終了する月及び利用者の状況に著しい変化があったときは、利用者の居宅を訪問し、利用者に面接すること。</t>
    <phoneticPr fontId="1"/>
  </si>
  <si>
    <t>エ　利用者の居宅を訪問しない月（イただし書の規定によりテレビ電話装置等を活用して利用者に面接する月を除く。）においては、可能な限り、指定介護予防通所リハビリテーション事業所（指定介護予防サービス等基準第117条第１項に規定する指定介護予防通所リハビリテーション事業所をいう。）を訪問する等の方法により利用者に面接するよう努めるとともに、当該面接ができない場合にあっては、電話等により利用者との連絡を実施すること。</t>
    <phoneticPr fontId="1"/>
  </si>
  <si>
    <t>オ　少なくとも１月に１回、モニタリングの結果を記録すること。</t>
    <phoneticPr fontId="1"/>
  </si>
  <si>
    <t xml:space="preserve">（２１） 担当職員は、利用者が介護予防訪問看護、介護予防通所リハビリテーション等の医療サービスの利用を希望している場合その他必要な場合には、利用者の同意を得て主治の医師又は歯科医師の意見を求めているか。
</t>
    <phoneticPr fontId="1"/>
  </si>
  <si>
    <t>（２２）（21）の場合において、担当職員は、介護予防サービス計画を作成した際には、当該介護予防サービス計画を主治の医師等に交付しているか。</t>
    <phoneticPr fontId="1"/>
  </si>
  <si>
    <t>（２３） 担当職員は、介護予防サービス計画に介護予防訪問看護、介護予防通所リハビリテーション等の医療サービスを位置付ける場合にあっては、当該医療サービスに係る主治の医師等の指示がある場合に限りこれを行うものとし、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るか。</t>
    <phoneticPr fontId="1"/>
  </si>
  <si>
    <t>（２４）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利用する日数が要支援認定の有効期間のおおむね半数を超えないようにしているか。</t>
    <phoneticPr fontId="1"/>
  </si>
  <si>
    <t>（２５）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か。</t>
    <phoneticPr fontId="1"/>
  </si>
  <si>
    <t>（２６）担当職員は、介護予防サービス計画に特定介護予防福祉用具販売を位置付ける場合にあっては、その利用の妥当性を検討し、当該計画に特定介護予防福祉用具販売が必要な理由を記載しているか。</t>
    <phoneticPr fontId="1"/>
  </si>
  <si>
    <t>（２７）担当職員は、利用者が提示する被保険者証に、法第73条第２項に規定する認定審査会意見又は法第37条第１項の規定による指定に係る介護予防サービス若しくは地域密着型介護予防サービスの種類についての記載がある場合には、利用者にその趣旨を説明し、理解を得た上で、その内容に沿って介護予防サービス計画を作成しているか。</t>
    <phoneticPr fontId="1"/>
  </si>
  <si>
    <r>
      <t>区条例第20号第33条第1</t>
    </r>
    <r>
      <rPr>
        <sz val="9"/>
        <color rgb="FFFF0000"/>
        <rFont val="ＭＳ 明朝"/>
        <family val="1"/>
        <charset val="128"/>
      </rPr>
      <t>号</t>
    </r>
    <rPh sb="13" eb="14">
      <t>ゴウ</t>
    </rPh>
    <phoneticPr fontId="1"/>
  </si>
  <si>
    <r>
      <t>区条例第20号第33条第2</t>
    </r>
    <r>
      <rPr>
        <sz val="9"/>
        <color rgb="FFFF0000"/>
        <rFont val="ＭＳ 明朝"/>
        <family val="1"/>
        <charset val="128"/>
      </rPr>
      <t>号</t>
    </r>
    <rPh sb="13" eb="14">
      <t>ゴウ</t>
    </rPh>
    <phoneticPr fontId="1"/>
  </si>
  <si>
    <t>区条例第20号第33条第2号の2</t>
    <rPh sb="11" eb="12">
      <t>ダイ</t>
    </rPh>
    <rPh sb="13" eb="14">
      <t>ゴウ</t>
    </rPh>
    <phoneticPr fontId="1"/>
  </si>
  <si>
    <t>区条例第20号第33条第2号の3</t>
    <phoneticPr fontId="1"/>
  </si>
  <si>
    <r>
      <t>区条例第20号第33条第3</t>
    </r>
    <r>
      <rPr>
        <sz val="9"/>
        <color rgb="FFFF0000"/>
        <rFont val="ＭＳ 明朝"/>
        <family val="1"/>
        <charset val="128"/>
      </rPr>
      <t>号</t>
    </r>
    <r>
      <rPr>
        <sz val="9"/>
        <color theme="1"/>
        <rFont val="ＭＳ 明朝"/>
        <family val="1"/>
        <charset val="128"/>
      </rPr>
      <t xml:space="preserve">
</t>
    </r>
    <rPh sb="13" eb="14">
      <t>ゴウ</t>
    </rPh>
    <phoneticPr fontId="1"/>
  </si>
  <si>
    <r>
      <t>区条例第20号第33条第4</t>
    </r>
    <r>
      <rPr>
        <sz val="9"/>
        <color rgb="FFFF0000"/>
        <rFont val="ＭＳ 明朝"/>
        <family val="1"/>
        <charset val="128"/>
      </rPr>
      <t>号</t>
    </r>
    <rPh sb="13" eb="14">
      <t>ゴウ</t>
    </rPh>
    <phoneticPr fontId="1"/>
  </si>
  <si>
    <r>
      <t>区条例第20号第33条第5</t>
    </r>
    <r>
      <rPr>
        <sz val="9"/>
        <color rgb="FFFF0000"/>
        <rFont val="ＭＳ 明朝"/>
        <family val="1"/>
        <charset val="128"/>
      </rPr>
      <t>号</t>
    </r>
    <rPh sb="13" eb="14">
      <t>ゴウ</t>
    </rPh>
    <phoneticPr fontId="1"/>
  </si>
  <si>
    <r>
      <t>区条例第20号第33条第6</t>
    </r>
    <r>
      <rPr>
        <sz val="9"/>
        <color rgb="FFFF0000"/>
        <rFont val="ＭＳ 明朝"/>
        <family val="1"/>
        <charset val="128"/>
      </rPr>
      <t>号</t>
    </r>
    <rPh sb="13" eb="14">
      <t>ゴウ</t>
    </rPh>
    <phoneticPr fontId="1"/>
  </si>
  <si>
    <r>
      <t>区条例第20号第33条第7</t>
    </r>
    <r>
      <rPr>
        <sz val="9"/>
        <color rgb="FFFF0000"/>
        <rFont val="ＭＳ 明朝"/>
        <family val="1"/>
        <charset val="128"/>
      </rPr>
      <t>号</t>
    </r>
    <rPh sb="13" eb="14">
      <t>ゴウ</t>
    </rPh>
    <phoneticPr fontId="1"/>
  </si>
  <si>
    <r>
      <t>区条例第20号第33条第8</t>
    </r>
    <r>
      <rPr>
        <sz val="9"/>
        <color rgb="FFFF0000"/>
        <rFont val="ＭＳ 明朝"/>
        <family val="1"/>
        <charset val="128"/>
      </rPr>
      <t>号</t>
    </r>
    <rPh sb="13" eb="14">
      <t>ゴウ</t>
    </rPh>
    <phoneticPr fontId="1"/>
  </si>
  <si>
    <r>
      <t>区条例第20号第33条第9</t>
    </r>
    <r>
      <rPr>
        <sz val="9"/>
        <color rgb="FFFF0000"/>
        <rFont val="ＭＳ 明朝"/>
        <family val="1"/>
        <charset val="128"/>
      </rPr>
      <t>号</t>
    </r>
    <rPh sb="13" eb="14">
      <t>ゴウ</t>
    </rPh>
    <phoneticPr fontId="1"/>
  </si>
  <si>
    <r>
      <t>区条例第20号第33条第10</t>
    </r>
    <r>
      <rPr>
        <sz val="9"/>
        <color rgb="FFFF0000"/>
        <rFont val="ＭＳ 明朝"/>
        <family val="1"/>
        <charset val="128"/>
      </rPr>
      <t>号</t>
    </r>
    <rPh sb="14" eb="15">
      <t>ゴウ</t>
    </rPh>
    <phoneticPr fontId="1"/>
  </si>
  <si>
    <r>
      <t>区条例第20号第33条第11</t>
    </r>
    <r>
      <rPr>
        <sz val="9"/>
        <color rgb="FFFF0000"/>
        <rFont val="ＭＳ 明朝"/>
        <family val="1"/>
        <charset val="128"/>
      </rPr>
      <t>号</t>
    </r>
    <rPh sb="14" eb="15">
      <t>ゴウ</t>
    </rPh>
    <phoneticPr fontId="1"/>
  </si>
  <si>
    <r>
      <t>区条例第20号第33条第12</t>
    </r>
    <r>
      <rPr>
        <sz val="9"/>
        <color rgb="FFFF0000"/>
        <rFont val="ＭＳ 明朝"/>
        <family val="1"/>
        <charset val="128"/>
      </rPr>
      <t>号</t>
    </r>
    <rPh sb="14" eb="15">
      <t>ゴウ</t>
    </rPh>
    <phoneticPr fontId="1"/>
  </si>
  <si>
    <r>
      <t>区条例第20号第33条第13</t>
    </r>
    <r>
      <rPr>
        <sz val="9"/>
        <color rgb="FFFF0000"/>
        <rFont val="ＭＳ 明朝"/>
        <family val="1"/>
        <charset val="128"/>
      </rPr>
      <t>号</t>
    </r>
    <rPh sb="14" eb="15">
      <t>ゴウ</t>
    </rPh>
    <phoneticPr fontId="1"/>
  </si>
  <si>
    <r>
      <t>区条例第20号第33条第14</t>
    </r>
    <r>
      <rPr>
        <sz val="9"/>
        <color rgb="FFFF0000"/>
        <rFont val="ＭＳ 明朝"/>
        <family val="1"/>
        <charset val="128"/>
      </rPr>
      <t>号及び</t>
    </r>
    <r>
      <rPr>
        <sz val="9"/>
        <color theme="1"/>
        <rFont val="ＭＳ 明朝"/>
        <family val="1"/>
        <charset val="128"/>
      </rPr>
      <t>第15</t>
    </r>
    <r>
      <rPr>
        <sz val="9"/>
        <color rgb="FFFF0000"/>
        <rFont val="ＭＳ 明朝"/>
        <family val="1"/>
        <charset val="128"/>
      </rPr>
      <t>号</t>
    </r>
    <rPh sb="14" eb="15">
      <t>ゴウ</t>
    </rPh>
    <rPh sb="15" eb="16">
      <t>オヨ</t>
    </rPh>
    <rPh sb="20" eb="21">
      <t>ゴウ</t>
    </rPh>
    <phoneticPr fontId="1"/>
  </si>
  <si>
    <r>
      <t>区条例第20号第33条第16</t>
    </r>
    <r>
      <rPr>
        <sz val="9"/>
        <color rgb="FFFF0000"/>
        <rFont val="ＭＳ 明朝"/>
        <family val="1"/>
        <charset val="128"/>
      </rPr>
      <t>号</t>
    </r>
    <rPh sb="14" eb="15">
      <t>ゴウ</t>
    </rPh>
    <phoneticPr fontId="1"/>
  </si>
  <si>
    <r>
      <t>区条例第20号第33条第17</t>
    </r>
    <r>
      <rPr>
        <sz val="9"/>
        <color rgb="FFFF0000"/>
        <rFont val="ＭＳ 明朝"/>
        <family val="1"/>
        <charset val="128"/>
      </rPr>
      <t>号</t>
    </r>
    <rPh sb="14" eb="15">
      <t>ゴウ</t>
    </rPh>
    <phoneticPr fontId="1"/>
  </si>
  <si>
    <r>
      <t>区条例第20号第33条第18</t>
    </r>
    <r>
      <rPr>
        <sz val="9"/>
        <color rgb="FFFF0000"/>
        <rFont val="ＭＳ 明朝"/>
        <family val="1"/>
        <charset val="128"/>
      </rPr>
      <t>号</t>
    </r>
    <rPh sb="14" eb="15">
      <t>ゴウ</t>
    </rPh>
    <phoneticPr fontId="1"/>
  </si>
  <si>
    <r>
      <t>区条例第20号第33条第19</t>
    </r>
    <r>
      <rPr>
        <sz val="9"/>
        <color rgb="FFFF0000"/>
        <rFont val="ＭＳ 明朝"/>
        <family val="1"/>
        <charset val="128"/>
      </rPr>
      <t>号</t>
    </r>
    <rPh sb="14" eb="15">
      <t>ゴウ</t>
    </rPh>
    <phoneticPr fontId="1"/>
  </si>
  <si>
    <r>
      <t>区条例第20号第33条第20</t>
    </r>
    <r>
      <rPr>
        <sz val="9"/>
        <color rgb="FFFF0000"/>
        <rFont val="ＭＳ 明朝"/>
        <family val="1"/>
        <charset val="128"/>
      </rPr>
      <t>号</t>
    </r>
    <rPh sb="14" eb="15">
      <t>ゴウ</t>
    </rPh>
    <phoneticPr fontId="1"/>
  </si>
  <si>
    <r>
      <t>区条例第20号第33条第21</t>
    </r>
    <r>
      <rPr>
        <sz val="9"/>
        <color rgb="FFFF0000"/>
        <rFont val="ＭＳ 明朝"/>
        <family val="1"/>
        <charset val="128"/>
      </rPr>
      <t>号</t>
    </r>
    <rPh sb="14" eb="15">
      <t>ゴウ</t>
    </rPh>
    <phoneticPr fontId="1"/>
  </si>
  <si>
    <r>
      <t>区条例第20号第33条第22</t>
    </r>
    <r>
      <rPr>
        <sz val="9"/>
        <color rgb="FFFF0000"/>
        <rFont val="ＭＳ 明朝"/>
        <family val="1"/>
        <charset val="128"/>
      </rPr>
      <t>号</t>
    </r>
    <rPh sb="14" eb="15">
      <t>ゴウ</t>
    </rPh>
    <phoneticPr fontId="1"/>
  </si>
  <si>
    <r>
      <t>区条例第20号第33条第23</t>
    </r>
    <r>
      <rPr>
        <sz val="9"/>
        <color rgb="FFFF0000"/>
        <rFont val="ＭＳ 明朝"/>
        <family val="1"/>
        <charset val="128"/>
      </rPr>
      <t>号</t>
    </r>
    <rPh sb="14" eb="15">
      <t>ゴウ</t>
    </rPh>
    <phoneticPr fontId="1"/>
  </si>
  <si>
    <r>
      <t>区条例第20号第33条第24</t>
    </r>
    <r>
      <rPr>
        <sz val="9"/>
        <color rgb="FFFF0000"/>
        <rFont val="ＭＳ 明朝"/>
        <family val="1"/>
        <charset val="128"/>
      </rPr>
      <t>号</t>
    </r>
    <rPh sb="14" eb="15">
      <t>ゴウ</t>
    </rPh>
    <phoneticPr fontId="1"/>
  </si>
  <si>
    <r>
      <t>区条例第20号第33条第25</t>
    </r>
    <r>
      <rPr>
        <sz val="9"/>
        <color rgb="FFFF0000"/>
        <rFont val="ＭＳ 明朝"/>
        <family val="1"/>
        <charset val="128"/>
      </rPr>
      <t>号</t>
    </r>
    <rPh sb="14" eb="15">
      <t>ゴウ</t>
    </rPh>
    <phoneticPr fontId="1"/>
  </si>
  <si>
    <r>
      <t>区条例第20号第33条第26</t>
    </r>
    <r>
      <rPr>
        <sz val="9"/>
        <color rgb="FFFF0000"/>
        <rFont val="ＭＳ 明朝"/>
        <family val="1"/>
        <charset val="128"/>
      </rPr>
      <t>号</t>
    </r>
    <rPh sb="14" eb="15">
      <t>ゴウ</t>
    </rPh>
    <phoneticPr fontId="1"/>
  </si>
  <si>
    <r>
      <t>区条例第20号第33条第27</t>
    </r>
    <r>
      <rPr>
        <sz val="9"/>
        <color rgb="FFFF0000"/>
        <rFont val="ＭＳ 明朝"/>
        <family val="1"/>
        <charset val="128"/>
      </rPr>
      <t>号</t>
    </r>
    <rPh sb="14" eb="15">
      <t>ゴウ</t>
    </rPh>
    <phoneticPr fontId="1"/>
  </si>
  <si>
    <r>
      <t>区条例第20号第33条第28</t>
    </r>
    <r>
      <rPr>
        <sz val="9"/>
        <color rgb="FFFF0000"/>
        <rFont val="ＭＳ 明朝"/>
        <family val="1"/>
        <charset val="128"/>
      </rPr>
      <t>号</t>
    </r>
    <rPh sb="14" eb="15">
      <t>ゴウ</t>
    </rPh>
    <phoneticPr fontId="1"/>
  </si>
  <si>
    <r>
      <t>区条例第20号第33条第29</t>
    </r>
    <r>
      <rPr>
        <sz val="9"/>
        <color rgb="FFFF0000"/>
        <rFont val="ＭＳ 明朝"/>
        <family val="1"/>
        <charset val="128"/>
      </rPr>
      <t>号及び</t>
    </r>
    <r>
      <rPr>
        <sz val="9"/>
        <color theme="1"/>
        <rFont val="ＭＳ 明朝"/>
        <family val="1"/>
        <charset val="128"/>
      </rPr>
      <t>第30</t>
    </r>
    <r>
      <rPr>
        <sz val="9"/>
        <color rgb="FFFF0000"/>
        <rFont val="ＭＳ 明朝"/>
        <family val="1"/>
        <charset val="128"/>
      </rPr>
      <t>号</t>
    </r>
    <rPh sb="14" eb="15">
      <t>ゴウ</t>
    </rPh>
    <rPh sb="15" eb="16">
      <t>オヨ</t>
    </rPh>
    <rPh sb="20" eb="21">
      <t>ゴウ</t>
    </rPh>
    <phoneticPr fontId="1"/>
  </si>
  <si>
    <t>区条例第20号第33条第31号</t>
    <rPh sb="0" eb="4">
      <t>クジョウレイダイ</t>
    </rPh>
    <rPh sb="6" eb="8">
      <t>ゴウダイ</t>
    </rPh>
    <rPh sb="10" eb="11">
      <t>ジョウ</t>
    </rPh>
    <rPh sb="11" eb="12">
      <t>ダイ</t>
    </rPh>
    <rPh sb="14" eb="15">
      <t>ゴウ</t>
    </rPh>
    <phoneticPr fontId="1"/>
  </si>
  <si>
    <t xml:space="preserve">１ 基本的事項
（１） 指定介護予防支援に要する費用の額は、別表指定介護予防支援介護給付費単位数表により算定しているか。
</t>
    <phoneticPr fontId="1"/>
  </si>
  <si>
    <r>
      <rPr>
        <sz val="9"/>
        <color rgb="FFFF0000"/>
        <rFont val="ＭＳ 明朝"/>
        <family val="1"/>
        <charset val="128"/>
      </rPr>
      <t>平成18厚告129別表のイの注３</t>
    </r>
    <r>
      <rPr>
        <sz val="9"/>
        <color theme="1"/>
        <rFont val="ＭＳ 明朝"/>
        <family val="1"/>
        <charset val="128"/>
      </rPr>
      <t xml:space="preserve">
</t>
    </r>
    <r>
      <rPr>
        <sz val="9"/>
        <color rgb="FFFF0000"/>
        <rFont val="ＭＳ 明朝"/>
        <family val="1"/>
        <charset val="128"/>
      </rPr>
      <t>平成27厚告95の百二十九の四</t>
    </r>
    <rPh sb="0" eb="2">
      <t>ヘイセイ</t>
    </rPh>
    <rPh sb="4" eb="5">
      <t>コウ</t>
    </rPh>
    <rPh sb="5" eb="6">
      <t>コク</t>
    </rPh>
    <rPh sb="9" eb="11">
      <t>ベッピョウ</t>
    </rPh>
    <rPh sb="14" eb="15">
      <t>チュウ</t>
    </rPh>
    <rPh sb="18" eb="20">
      <t>ヘイセイ</t>
    </rPh>
    <rPh sb="22" eb="23">
      <t>コウ</t>
    </rPh>
    <rPh sb="23" eb="24">
      <t>コク</t>
    </rPh>
    <rPh sb="27" eb="31">
      <t>129</t>
    </rPh>
    <rPh sb="32" eb="33">
      <t>4</t>
    </rPh>
    <phoneticPr fontId="1"/>
  </si>
  <si>
    <t>平成18厚告129別表のイの注4
平成27厚告95の百二十九の五</t>
    <rPh sb="0" eb="2">
      <t>ヘイセイ</t>
    </rPh>
    <rPh sb="4" eb="5">
      <t>コウ</t>
    </rPh>
    <rPh sb="5" eb="6">
      <t>コク</t>
    </rPh>
    <rPh sb="9" eb="11">
      <t>ベッピョウ</t>
    </rPh>
    <rPh sb="14" eb="15">
      <t>チュウ</t>
    </rPh>
    <rPh sb="32" eb="33">
      <t>5</t>
    </rPh>
    <phoneticPr fontId="1"/>
  </si>
  <si>
    <t>平成18厚告129別表のイの注5
平成24厚告120</t>
    <rPh sb="18" eb="20">
      <t>ヘイセイ</t>
    </rPh>
    <rPh sb="22" eb="23">
      <t>コウ</t>
    </rPh>
    <rPh sb="23" eb="24">
      <t>コク</t>
    </rPh>
    <phoneticPr fontId="1"/>
  </si>
  <si>
    <t>□</t>
    <phoneticPr fontId="1"/>
  </si>
  <si>
    <t>項目</t>
    <rPh sb="0" eb="2">
      <t>コウモク</t>
    </rPh>
    <phoneticPr fontId="1"/>
  </si>
  <si>
    <t>根拠法令等</t>
    <phoneticPr fontId="1"/>
  </si>
  <si>
    <t>確認事項</t>
    <rPh sb="0" eb="4">
      <t>カクニンジコウ</t>
    </rPh>
    <phoneticPr fontId="1"/>
  </si>
  <si>
    <t>確認事項</t>
    <phoneticPr fontId="1"/>
  </si>
  <si>
    <t>三　運営に関する基準</t>
  </si>
  <si>
    <r>
      <t xml:space="preserve">９ 指定介護予防支援の業務の委託
</t>
    </r>
    <r>
      <rPr>
        <sz val="9"/>
        <color rgb="FFFF0000"/>
        <rFont val="ＭＳ 明朝"/>
        <family val="1"/>
        <charset val="128"/>
      </rPr>
      <t>地域包括支援センターの設置者である</t>
    </r>
    <r>
      <rPr>
        <sz val="9"/>
        <color theme="1"/>
        <rFont val="ＭＳ 明朝"/>
        <family val="1"/>
        <charset val="128"/>
      </rPr>
      <t>指定介護予防支援事業者は、次に掲げる事項を遵守し、指定介護予防支援の一部を委託しているか。
・委託に当たっては、中立性及び公正性の確保を図るため地域包括支援センター運営協議会の議を経ている。
・委託に当たっては、適切かつ効率的に指定介護予防支援の業務が実施できるよう委託する業務の範囲や業務量について配慮している。
・委託する指定居宅介護支援事業者は、指定介護予防支援の業務に関する知識及び能力を有する介護支援専門員が従事する指定居宅介護支援事業者である。
・委託する指定居宅介護支援事業者に対し、指定介護予防支援の業務を実施する介護支援専門員が、</t>
    </r>
    <r>
      <rPr>
        <sz val="9"/>
        <color rgb="FFFF0000"/>
        <rFont val="ＭＳ 明朝"/>
        <family val="1"/>
        <charset val="128"/>
      </rPr>
      <t>区条例20号第3条、第3章及び第4章の規定（第33条第31号の規定を除く。）を遵守するよう措置させなければならない。</t>
    </r>
    <r>
      <rPr>
        <sz val="9"/>
        <color theme="1"/>
        <rFont val="ＭＳ 明朝"/>
        <family val="1"/>
        <charset val="128"/>
      </rPr>
      <t xml:space="preserve">
</t>
    </r>
    <rPh sb="17" eb="23">
      <t>チイキホウカツシエン</t>
    </rPh>
    <rPh sb="28" eb="31">
      <t>セッチシャ</t>
    </rPh>
    <rPh sb="47" eb="48">
      <t>ツギ</t>
    </rPh>
    <rPh sb="49" eb="50">
      <t>カカ</t>
    </rPh>
    <rPh sb="52" eb="54">
      <t>ジコウ</t>
    </rPh>
    <rPh sb="55" eb="57">
      <t>ジュンシュ</t>
    </rPh>
    <rPh sb="309" eb="312">
      <t>クジョウレイ</t>
    </rPh>
    <rPh sb="314" eb="315">
      <t>ゴウ</t>
    </rPh>
    <rPh sb="315" eb="316">
      <t>ダイ</t>
    </rPh>
    <rPh sb="317" eb="318">
      <t>ジョウ</t>
    </rPh>
    <rPh sb="319" eb="320">
      <t>ダイ</t>
    </rPh>
    <rPh sb="321" eb="322">
      <t>ショウ</t>
    </rPh>
    <rPh sb="322" eb="323">
      <t>オヨ</t>
    </rPh>
    <rPh sb="324" eb="325">
      <t>ダイ</t>
    </rPh>
    <rPh sb="326" eb="327">
      <t>ショウ</t>
    </rPh>
    <rPh sb="328" eb="330">
      <t>キテイ</t>
    </rPh>
    <rPh sb="331" eb="332">
      <t>ダイ</t>
    </rPh>
    <rPh sb="334" eb="335">
      <t>ジョウ</t>
    </rPh>
    <rPh sb="335" eb="336">
      <t>ダイ</t>
    </rPh>
    <rPh sb="338" eb="339">
      <t>ゴウ</t>
    </rPh>
    <rPh sb="340" eb="342">
      <t>キテイ</t>
    </rPh>
    <rPh sb="343" eb="344">
      <t>ノゾ</t>
    </rPh>
    <phoneticPr fontId="1"/>
  </si>
  <si>
    <r>
      <t>（３） 指定介護予防支援事業者は、指定介護予防支援の提供の開始に際し、あらかじめ、利用者又はその家族に対し、利用者について、病院又は診療所に入院する必要が生じた場合には、担当職員</t>
    </r>
    <r>
      <rPr>
        <sz val="9"/>
        <color rgb="FFFF0000"/>
        <rFont val="ＭＳ 明朝"/>
        <family val="1"/>
        <charset val="128"/>
      </rPr>
      <t>（指定居宅介護支援事業者である指定介護予防支援事業者の場合にあっては介護支援専門員。以下、この章及び次章において同じ。）</t>
    </r>
    <r>
      <rPr>
        <sz val="9"/>
        <color theme="1"/>
        <rFont val="ＭＳ 明朝"/>
        <family val="1"/>
        <charset val="128"/>
      </rPr>
      <t>の氏名及び連絡先を当該病院又は診療所に伝えるよう求めているか。</t>
    </r>
    <rPh sb="90" eb="94">
      <t>シテイキョタク</t>
    </rPh>
    <rPh sb="131" eb="133">
      <t>イカ</t>
    </rPh>
    <rPh sb="136" eb="137">
      <t>ショウ</t>
    </rPh>
    <rPh sb="137" eb="138">
      <t>オヨ</t>
    </rPh>
    <rPh sb="139" eb="141">
      <t>ジショウ</t>
    </rPh>
    <rPh sb="145" eb="146">
      <t>オナ</t>
    </rPh>
    <phoneticPr fontId="1"/>
  </si>
  <si>
    <r>
      <t>８　保険給付の請求のための証明書の交付
　指定介護予防支援事業者は、提供した指定介護予防支援について</t>
    </r>
    <r>
      <rPr>
        <sz val="9"/>
        <color rgb="FFFF0000"/>
        <rFont val="ＭＳ 明朝"/>
        <family val="1"/>
        <charset val="128"/>
      </rPr>
      <t>７の</t>
    </r>
    <r>
      <rPr>
        <sz val="9"/>
        <color theme="1"/>
        <rFont val="ＭＳ 明朝"/>
        <family val="1"/>
        <charset val="128"/>
      </rPr>
      <t>（１）の利用料の支払を受けた場合には、当該利用料の額等を記載した指定介護予防支援提供証明書を利用者に対して交付しているか。</t>
    </r>
    <phoneticPr fontId="1"/>
  </si>
  <si>
    <r>
      <t>10 法定代理受領サービスに係る報告
（１） 指定介護予防支援事業者は、毎月、</t>
    </r>
    <r>
      <rPr>
        <sz val="9"/>
        <color rgb="FFFF0000"/>
        <rFont val="ＭＳ 明朝"/>
        <family val="1"/>
        <charset val="128"/>
      </rPr>
      <t>区市町村</t>
    </r>
    <r>
      <rPr>
        <sz val="9"/>
        <color theme="1"/>
        <rFont val="ＭＳ 明朝"/>
        <family val="1"/>
        <charset val="128"/>
      </rPr>
      <t xml:space="preserve">（委託している場合にあっては、当該国民健康保険団体連合会)に対し、介護予防サービス計画において位置付けられている指定介護予防サービス等のうち法定代理受領サービスとして位置付けたものに関する情報を記載した文書を提出しているか。
</t>
    </r>
    <rPh sb="39" eb="40">
      <t>ク</t>
    </rPh>
    <rPh sb="40" eb="43">
      <t>シチョウソン</t>
    </rPh>
    <phoneticPr fontId="1"/>
  </si>
  <si>
    <r>
      <t>12　利用者に関する</t>
    </r>
    <r>
      <rPr>
        <sz val="9"/>
        <color rgb="FFFF0000"/>
        <rFont val="ＭＳ 明朝"/>
        <family val="1"/>
        <charset val="128"/>
      </rPr>
      <t>区市町村</t>
    </r>
    <r>
      <rPr>
        <sz val="9"/>
        <color theme="1"/>
        <rFont val="ＭＳ 明朝"/>
        <family val="1"/>
        <charset val="128"/>
      </rPr>
      <t>への通知
指定介護予防支援事業者は、指定介護予防支援を受けている利用者が次のいずれかに該当する場合は、遅滞なく、意見を付してその旨を</t>
    </r>
    <r>
      <rPr>
        <sz val="9"/>
        <color rgb="FFFF0000"/>
        <rFont val="ＭＳ 明朝"/>
        <family val="1"/>
        <charset val="128"/>
      </rPr>
      <t>区市町村</t>
    </r>
    <r>
      <rPr>
        <sz val="9"/>
        <color theme="1"/>
        <rFont val="ＭＳ 明朝"/>
        <family val="1"/>
        <charset val="128"/>
      </rPr>
      <t xml:space="preserve">に通知しているか。
一　正当な理由なしに介護給付等対象サービスの利用に関する指示に従わないこと等により、要支援状態の程度を増進させたと認められるとき又は要介護状態になったと認められるとき。
二　偽りその他不正の行為によって保険給付の支給を受け、又は受けようとしたとき。
</t>
    </r>
    <rPh sb="11" eb="14">
      <t>シチョウソン</t>
    </rPh>
    <rPh sb="81" eb="84">
      <t>シチョウソン</t>
    </rPh>
    <phoneticPr fontId="1"/>
  </si>
  <si>
    <t>（２）指定介護予防支援事業者は、重要事項をウェブサイトに掲載しているか。（※令和7年3月31日までは経過措置期間）</t>
    <rPh sb="3" eb="9">
      <t>シテイカイゴヨボウ</t>
    </rPh>
    <rPh sb="9" eb="11">
      <t>シエン</t>
    </rPh>
    <rPh sb="11" eb="14">
      <t>ジギョウシャ</t>
    </rPh>
    <rPh sb="16" eb="20">
      <t>ジュウヨウジコウ</t>
    </rPh>
    <rPh sb="28" eb="30">
      <t>ケイサイ</t>
    </rPh>
    <rPh sb="38" eb="40">
      <t>レイワ</t>
    </rPh>
    <rPh sb="41" eb="42">
      <t>ネン</t>
    </rPh>
    <rPh sb="43" eb="44">
      <t>ガツ</t>
    </rPh>
    <rPh sb="46" eb="47">
      <t>ニチ</t>
    </rPh>
    <rPh sb="50" eb="56">
      <t>ケイカソチキカン</t>
    </rPh>
    <phoneticPr fontId="1"/>
  </si>
  <si>
    <r>
      <t>（２８）担当職員は、要支援認定を受けている利用者が要介護認定を受けた場合には、指定居宅介護支援事業者と当該利用者に係る必要な情報を提供する等の連携を図っているか。指定介護予防支援事業者は、</t>
    </r>
    <r>
      <rPr>
        <sz val="9"/>
        <color rgb="FFFF0000"/>
        <rFont val="ＭＳ 明朝"/>
        <family val="1"/>
        <charset val="128"/>
      </rPr>
      <t>介護保険法</t>
    </r>
    <r>
      <rPr>
        <sz val="9"/>
        <color theme="1"/>
        <rFont val="ＭＳ 明朝"/>
        <family val="1"/>
        <charset val="128"/>
      </rPr>
      <t>第115条の48第４項の規定に基づき、同条第１項に規定する会議から、同条第２項の検討を行うための資料又は情報の提供、意見の開陳その他必要な協力の求めがあった場合には、これに協力するよう努めなければならない。</t>
    </r>
    <rPh sb="94" eb="98">
      <t>カイゴホケン</t>
    </rPh>
    <phoneticPr fontId="1"/>
  </si>
  <si>
    <t>平成18厚告129別表のイの注7
平成21厚告83の二</t>
    <rPh sb="17" eb="19">
      <t>ヘイセイ</t>
    </rPh>
    <rPh sb="21" eb="22">
      <t>コウ</t>
    </rPh>
    <rPh sb="22" eb="23">
      <t>コク</t>
    </rPh>
    <rPh sb="26" eb="27">
      <t>2</t>
    </rPh>
    <phoneticPr fontId="1"/>
  </si>
  <si>
    <t>平成18厚告129別表のイの注6
平成21厚告83の一
平成27厚告96の八十七</t>
    <rPh sb="17" eb="18">
      <t>ヘイ</t>
    </rPh>
    <rPh sb="18" eb="19">
      <t>セイ</t>
    </rPh>
    <rPh sb="21" eb="22">
      <t>コウ</t>
    </rPh>
    <rPh sb="22" eb="23">
      <t>コク</t>
    </rPh>
    <rPh sb="26" eb="27">
      <t>1</t>
    </rPh>
    <rPh sb="28" eb="30">
      <t>ヘイセイ</t>
    </rPh>
    <rPh sb="32" eb="33">
      <t>コウ</t>
    </rPh>
    <rPh sb="33" eb="34">
      <t>コク</t>
    </rPh>
    <rPh sb="37" eb="40">
      <t>87</t>
    </rPh>
    <phoneticPr fontId="1"/>
  </si>
  <si>
    <t>暦月</t>
  </si>
  <si>
    <t>実績</t>
  </si>
  <si>
    <t>（令和６年　月末）</t>
    <rPh sb="4" eb="5">
      <t>ネン</t>
    </rPh>
    <phoneticPr fontId="2"/>
  </si>
  <si>
    <t>（３）指定居宅介護支援事業者である指定介護予防支援事業者が区条例第20号第6条第1項の規定により置く管理者は主任介護支援専門員となっているか。ただし、主任介護支援専門員の確保が著しく困難である等やむを得ない理由がある場合については、介護支援専門員（主任介護支援専門員を除く。）を区条例第20号第6条第1項に規定する管理者とすることができる。</t>
    <rPh sb="13" eb="14">
      <t>シャ</t>
    </rPh>
    <rPh sb="43" eb="45">
      <t>キテイ</t>
    </rPh>
    <rPh sb="48" eb="49">
      <t>オ</t>
    </rPh>
    <rPh sb="50" eb="53">
      <t>カンリシャ</t>
    </rPh>
    <rPh sb="54" eb="60">
      <t>シュニンカイゴシエン</t>
    </rPh>
    <rPh sb="60" eb="63">
      <t>センモンイン</t>
    </rPh>
    <rPh sb="75" eb="84">
      <t>シュニンカイゴシエンセンモンイン</t>
    </rPh>
    <rPh sb="85" eb="87">
      <t>カクホ</t>
    </rPh>
    <rPh sb="88" eb="89">
      <t>イチジル</t>
    </rPh>
    <rPh sb="91" eb="93">
      <t>コンナン</t>
    </rPh>
    <rPh sb="96" eb="97">
      <t>トウ</t>
    </rPh>
    <rPh sb="100" eb="101">
      <t>エ</t>
    </rPh>
    <rPh sb="103" eb="105">
      <t>リユウ</t>
    </rPh>
    <rPh sb="108" eb="110">
      <t>バアイ</t>
    </rPh>
    <rPh sb="116" eb="123">
      <t>カイゴシエンセンモンイン</t>
    </rPh>
    <rPh sb="124" eb="133">
      <t>シュニンカイゴシエンセンモンイン</t>
    </rPh>
    <rPh sb="134" eb="135">
      <t>ノゾ</t>
    </rPh>
    <rPh sb="153" eb="155">
      <t>キテイ</t>
    </rPh>
    <rPh sb="157" eb="160">
      <t>カンリシャ</t>
    </rPh>
    <phoneticPr fontId="1"/>
  </si>
  <si>
    <t>（４） 区条例第20号第6条第3項の管理者は、専らその職務に従事する者となっているか。ただし、次に掲げる場合はその限りでない。
１　管理者がその管理する指定介護予防支援事業所の介護支援専門員の職務に従事する場合
２　管理者が他の事業所の職務に従事する場合（その管理する指定介護予防支援事業所の管理に支障がない場合に限る。）</t>
    <rPh sb="18" eb="21">
      <t>カンリシャ</t>
    </rPh>
    <rPh sb="23" eb="24">
      <t>モッパ</t>
    </rPh>
    <rPh sb="27" eb="29">
      <t>ショクム</t>
    </rPh>
    <rPh sb="30" eb="32">
      <t>ジュウジ</t>
    </rPh>
    <rPh sb="34" eb="35">
      <t>モノ</t>
    </rPh>
    <rPh sb="47" eb="48">
      <t>ツギ</t>
    </rPh>
    <rPh sb="49" eb="50">
      <t>カカ</t>
    </rPh>
    <rPh sb="52" eb="54">
      <t>バアイ</t>
    </rPh>
    <rPh sb="57" eb="58">
      <t>カギ</t>
    </rPh>
    <rPh sb="66" eb="69">
      <t>カンリシャ</t>
    </rPh>
    <rPh sb="72" eb="74">
      <t>カンリ</t>
    </rPh>
    <rPh sb="80" eb="87">
      <t>ヨボウシエンジギョウショ</t>
    </rPh>
    <rPh sb="88" eb="95">
      <t>カイゴシエンセンモンイン</t>
    </rPh>
    <rPh sb="96" eb="98">
      <t>ショクム</t>
    </rPh>
    <rPh sb="99" eb="101">
      <t>ジュウジ</t>
    </rPh>
    <rPh sb="103" eb="105">
      <t>バアイ</t>
    </rPh>
    <rPh sb="108" eb="111">
      <t>カンリシャ</t>
    </rPh>
    <rPh sb="112" eb="113">
      <t>タ</t>
    </rPh>
    <rPh sb="114" eb="117">
      <t>ジギョウショ</t>
    </rPh>
    <rPh sb="118" eb="120">
      <t>ショクム</t>
    </rPh>
    <rPh sb="121" eb="123">
      <t>ジュウジ</t>
    </rPh>
    <rPh sb="125" eb="127">
      <t>バアイ</t>
    </rPh>
    <rPh sb="130" eb="132">
      <t>カンリ</t>
    </rPh>
    <rPh sb="134" eb="140">
      <t>シテイカイゴヨボウ</t>
    </rPh>
    <rPh sb="140" eb="145">
      <t>シエンジギョウショ</t>
    </rPh>
    <rPh sb="146" eb="148">
      <t>カンリ</t>
    </rPh>
    <rPh sb="149" eb="151">
      <t>シショウ</t>
    </rPh>
    <rPh sb="154" eb="156">
      <t>バアイ</t>
    </rPh>
    <rPh sb="157" eb="158">
      <t>カギ</t>
    </rPh>
    <phoneticPr fontId="1"/>
  </si>
  <si>
    <r>
      <t>区条例第20号第7条第</t>
    </r>
    <r>
      <rPr>
        <sz val="9"/>
        <color rgb="FFFF0000"/>
        <rFont val="ＭＳ 明朝"/>
        <family val="1"/>
        <charset val="128"/>
      </rPr>
      <t>3</t>
    </r>
    <r>
      <rPr>
        <sz val="9"/>
        <color theme="1"/>
        <rFont val="ＭＳ 明朝"/>
        <family val="1"/>
        <charset val="128"/>
      </rPr>
      <t>項</t>
    </r>
    <phoneticPr fontId="1"/>
  </si>
  <si>
    <r>
      <t>（４） 指定介護予防支援事業者は、</t>
    </r>
    <r>
      <rPr>
        <sz val="9"/>
        <color rgb="FFFF0000"/>
        <rFont val="ＭＳ 明朝"/>
        <family val="1"/>
        <charset val="128"/>
      </rPr>
      <t>区市町村</t>
    </r>
    <r>
      <rPr>
        <sz val="9"/>
        <color theme="1"/>
        <rFont val="ＭＳ 明朝"/>
        <family val="1"/>
        <charset val="128"/>
      </rPr>
      <t>からの求めがあった場合には、（３）の改善の内容を</t>
    </r>
    <r>
      <rPr>
        <sz val="9"/>
        <color rgb="FFFF0000"/>
        <rFont val="ＭＳ 明朝"/>
        <family val="1"/>
        <charset val="128"/>
      </rPr>
      <t>区市町村</t>
    </r>
    <r>
      <rPr>
        <sz val="9"/>
        <color theme="1"/>
        <rFont val="ＭＳ 明朝"/>
        <family val="1"/>
        <charset val="128"/>
      </rPr>
      <t>に報告しているか。</t>
    </r>
    <rPh sb="4" eb="6">
      <t>シテイ</t>
    </rPh>
    <rPh sb="6" eb="8">
      <t>カイゴ</t>
    </rPh>
    <rPh sb="8" eb="10">
      <t>ヨボウ</t>
    </rPh>
    <rPh sb="10" eb="12">
      <t>シエン</t>
    </rPh>
    <rPh sb="12" eb="15">
      <t>ジギョウシャ</t>
    </rPh>
    <rPh sb="17" eb="18">
      <t>ク</t>
    </rPh>
    <rPh sb="18" eb="21">
      <t>シチョウソン</t>
    </rPh>
    <rPh sb="24" eb="25">
      <t>モト</t>
    </rPh>
    <rPh sb="30" eb="32">
      <t>バアイ</t>
    </rPh>
    <rPh sb="39" eb="41">
      <t>カイゼン</t>
    </rPh>
    <rPh sb="42" eb="44">
      <t>ナイヨウ</t>
    </rPh>
    <rPh sb="50" eb="52">
      <t>ホウコク</t>
    </rPh>
    <phoneticPr fontId="1"/>
  </si>
  <si>
    <t xml:space="preserve">（１６）担当職員は、モニタリングに当たっては、利用者及びその家族、指定介護予防サービス事業者等との連絡を継続的に行うこととし、特段の事情のない限り、次に定めるところにより行っているか。
ア　少なくともサービスの提供を開始する月の翌月から起算して３月に１回、利用者に面接すること。
</t>
    <phoneticPr fontId="1"/>
  </si>
  <si>
    <t>（２９）指定居宅介護支援事業者である指定介護予防支援事業者は、介護保険法第115条の30の2第1項の規定により区市町村長から情報の提供を求められた場合には、その求めに応じているか。</t>
    <rPh sb="4" eb="6">
      <t>シテイ</t>
    </rPh>
    <rPh sb="6" eb="8">
      <t>キョタク</t>
    </rPh>
    <rPh sb="8" eb="10">
      <t>カイゴ</t>
    </rPh>
    <rPh sb="10" eb="12">
      <t>シエン</t>
    </rPh>
    <rPh sb="12" eb="14">
      <t>ジギョウ</t>
    </rPh>
    <rPh sb="14" eb="15">
      <t>シャ</t>
    </rPh>
    <rPh sb="18" eb="22">
      <t>シテイカイゴ</t>
    </rPh>
    <rPh sb="22" eb="24">
      <t>ヨボウ</t>
    </rPh>
    <rPh sb="24" eb="26">
      <t>シエン</t>
    </rPh>
    <rPh sb="26" eb="29">
      <t>ジギョウシャ</t>
    </rPh>
    <rPh sb="31" eb="35">
      <t>カイゴホケン</t>
    </rPh>
    <rPh sb="35" eb="36">
      <t>ホウ</t>
    </rPh>
    <rPh sb="36" eb="37">
      <t>ダイ</t>
    </rPh>
    <rPh sb="40" eb="41">
      <t>ジョウ</t>
    </rPh>
    <rPh sb="46" eb="47">
      <t>ダイ</t>
    </rPh>
    <rPh sb="48" eb="49">
      <t>コウ</t>
    </rPh>
    <rPh sb="50" eb="52">
      <t>キテイ</t>
    </rPh>
    <rPh sb="55" eb="59">
      <t>クシチョウソン</t>
    </rPh>
    <rPh sb="59" eb="60">
      <t>チョウ</t>
    </rPh>
    <rPh sb="62" eb="64">
      <t>ジョウホウ</t>
    </rPh>
    <rPh sb="65" eb="67">
      <t>テイキョウ</t>
    </rPh>
    <rPh sb="68" eb="69">
      <t>モト</t>
    </rPh>
    <rPh sb="73" eb="75">
      <t>バアイ</t>
    </rPh>
    <rPh sb="80" eb="81">
      <t>モト</t>
    </rPh>
    <rPh sb="83" eb="84">
      <t>オウ</t>
    </rPh>
    <phoneticPr fontId="1"/>
  </si>
  <si>
    <r>
      <t>（２） 指定介護予防支援事業者は、利用者に対する指定介護予防支援の提供に関する次の各号に掲げる記録を整備し、その完結の日から五年間保存しているか。
①33条</t>
    </r>
    <r>
      <rPr>
        <sz val="9"/>
        <color rgb="FFFF0000"/>
        <rFont val="ＭＳ 明朝"/>
        <family val="1"/>
        <charset val="128"/>
      </rPr>
      <t>第14号</t>
    </r>
    <r>
      <rPr>
        <sz val="9"/>
        <color theme="1"/>
        <rFont val="ＭＳ 明朝"/>
        <family val="1"/>
        <charset val="128"/>
      </rPr>
      <t>に規定する指定居宅サービス事業者等との連絡調整に関する記録
②個々の利用者ごとに次に掲げる事項を記載した居宅介護支援台帳
　・</t>
    </r>
    <r>
      <rPr>
        <sz val="9"/>
        <color rgb="FFFF0000"/>
        <rFont val="ＭＳ 明朝"/>
        <family val="1"/>
        <charset val="128"/>
      </rPr>
      <t>介護予防サービス計画</t>
    </r>
    <r>
      <rPr>
        <sz val="9"/>
        <color theme="1"/>
        <rFont val="ＭＳ 明朝"/>
        <family val="1"/>
        <charset val="128"/>
      </rPr>
      <t xml:space="preserve">
　・33条第7号に規定するアセスメントの結果の記録
　・33条第9号に規定するサービス担当者会議等の記録
　・</t>
    </r>
    <r>
      <rPr>
        <sz val="9"/>
        <color rgb="FFFF0000"/>
        <rFont val="ＭＳ 明朝"/>
        <family val="1"/>
        <charset val="128"/>
      </rPr>
      <t>33条第16号の規定による評価の結果の記録</t>
    </r>
    <r>
      <rPr>
        <sz val="9"/>
        <color theme="1"/>
        <rFont val="ＭＳ 明朝"/>
        <family val="1"/>
        <charset val="128"/>
      </rPr>
      <t xml:space="preserve">
　・33条</t>
    </r>
    <r>
      <rPr>
        <sz val="9"/>
        <color rgb="FFFF0000"/>
        <rFont val="ＭＳ 明朝"/>
        <family val="1"/>
        <charset val="128"/>
      </rPr>
      <t>第17号</t>
    </r>
    <r>
      <rPr>
        <sz val="9"/>
        <color theme="1"/>
        <rFont val="ＭＳ 明朝"/>
        <family val="1"/>
        <charset val="128"/>
      </rPr>
      <t xml:space="preserve">に規定するモニタリングの結果の記録
</t>
    </r>
    <r>
      <rPr>
        <sz val="9"/>
        <color rgb="FFFF0000"/>
        <rFont val="ＭＳ 明朝"/>
        <family val="1"/>
        <charset val="128"/>
      </rPr>
      <t>③第33条第2号の3の規定による身体的拘束その他利用者の行動を制限する行為の態様及び時間、その際の利用者の心身の状況並びに緊急やむを得ない理由の記録</t>
    </r>
    <r>
      <rPr>
        <sz val="9"/>
        <color theme="1"/>
        <rFont val="ＭＳ 明朝"/>
        <family val="1"/>
        <charset val="128"/>
      </rPr>
      <t xml:space="preserve">
</t>
    </r>
    <r>
      <rPr>
        <sz val="9"/>
        <color rgb="FFFF0000"/>
        <rFont val="ＭＳ 明朝"/>
        <family val="1"/>
        <charset val="128"/>
      </rPr>
      <t>④</t>
    </r>
    <r>
      <rPr>
        <sz val="9"/>
        <color theme="1"/>
        <rFont val="ＭＳ 明朝"/>
        <family val="1"/>
        <charset val="128"/>
      </rPr>
      <t>18条</t>
    </r>
    <r>
      <rPr>
        <sz val="9"/>
        <color rgb="FFFF0000"/>
        <rFont val="ＭＳ 明朝"/>
        <family val="1"/>
        <charset val="128"/>
      </rPr>
      <t>の規定による区市町村</t>
    </r>
    <r>
      <rPr>
        <sz val="9"/>
        <color theme="1"/>
        <rFont val="ＭＳ 明朝"/>
        <family val="1"/>
        <charset val="128"/>
      </rPr>
      <t xml:space="preserve">への通知に係る記録
</t>
    </r>
    <r>
      <rPr>
        <sz val="9"/>
        <color rgb="FFFF0000"/>
        <rFont val="ＭＳ 明朝"/>
        <family val="1"/>
        <charset val="128"/>
      </rPr>
      <t>⑤</t>
    </r>
    <r>
      <rPr>
        <sz val="9"/>
        <color theme="1"/>
        <rFont val="ＭＳ 明朝"/>
        <family val="1"/>
        <charset val="128"/>
      </rPr>
      <t>28条第2項</t>
    </r>
    <r>
      <rPr>
        <sz val="9"/>
        <color rgb="FFFF0000"/>
        <rFont val="ＭＳ 明朝"/>
        <family val="1"/>
        <charset val="128"/>
      </rPr>
      <t>の規定による</t>
    </r>
    <r>
      <rPr>
        <sz val="9"/>
        <color theme="1"/>
        <rFont val="ＭＳ 明朝"/>
        <family val="1"/>
        <charset val="128"/>
      </rPr>
      <t xml:space="preserve">苦情の内容等の記録
</t>
    </r>
    <r>
      <rPr>
        <sz val="9"/>
        <color rgb="FFFF0000"/>
        <rFont val="ＭＳ 明朝"/>
        <family val="1"/>
        <charset val="128"/>
      </rPr>
      <t>⑥</t>
    </r>
    <r>
      <rPr>
        <sz val="9"/>
        <color theme="1"/>
        <rFont val="ＭＳ 明朝"/>
        <family val="1"/>
        <charset val="128"/>
      </rPr>
      <t>29条第2項</t>
    </r>
    <r>
      <rPr>
        <sz val="9"/>
        <color rgb="FFFF0000"/>
        <rFont val="ＭＳ 明朝"/>
        <family val="1"/>
        <charset val="128"/>
      </rPr>
      <t>の規定による</t>
    </r>
    <r>
      <rPr>
        <sz val="9"/>
        <color theme="1"/>
        <rFont val="ＭＳ 明朝"/>
        <family val="1"/>
        <charset val="128"/>
      </rPr>
      <t>事故の状況及び事故に際して採った処置についての記録</t>
    </r>
    <rPh sb="62" eb="63">
      <t>５</t>
    </rPh>
    <rPh sb="146" eb="150">
      <t>カイゴヨボウ</t>
    </rPh>
    <rPh sb="214" eb="215">
      <t>ジョウ</t>
    </rPh>
    <rPh sb="215" eb="216">
      <t>ダイ</t>
    </rPh>
    <rPh sb="218" eb="219">
      <t>ゴウ</t>
    </rPh>
    <rPh sb="220" eb="222">
      <t>キテイ</t>
    </rPh>
    <rPh sb="225" eb="227">
      <t>ヒョウカ</t>
    </rPh>
    <rPh sb="228" eb="230">
      <t>ケッカ</t>
    </rPh>
    <rPh sb="231" eb="233">
      <t>キロク</t>
    </rPh>
    <rPh sb="262" eb="263">
      <t>ダイ</t>
    </rPh>
    <rPh sb="265" eb="266">
      <t>ジョウ</t>
    </rPh>
    <rPh sb="266" eb="267">
      <t>ダイ</t>
    </rPh>
    <rPh sb="268" eb="269">
      <t>ゴウ</t>
    </rPh>
    <rPh sb="272" eb="274">
      <t>キテイ</t>
    </rPh>
    <rPh sb="277" eb="282">
      <t>シンタイテキコウソク</t>
    </rPh>
    <rPh sb="284" eb="285">
      <t>タ</t>
    </rPh>
    <rPh sb="285" eb="288">
      <t>リヨウシャ</t>
    </rPh>
    <rPh sb="289" eb="291">
      <t>コウドウ</t>
    </rPh>
    <rPh sb="292" eb="294">
      <t>セイゲン</t>
    </rPh>
    <rPh sb="296" eb="298">
      <t>コウイ</t>
    </rPh>
    <rPh sb="299" eb="301">
      <t>タイヨウ</t>
    </rPh>
    <rPh sb="301" eb="302">
      <t>オヨ</t>
    </rPh>
    <rPh sb="303" eb="305">
      <t>ジカン</t>
    </rPh>
    <rPh sb="308" eb="309">
      <t>サイ</t>
    </rPh>
    <rPh sb="310" eb="313">
      <t>リヨウシャ</t>
    </rPh>
    <rPh sb="314" eb="316">
      <t>シンシン</t>
    </rPh>
    <rPh sb="317" eb="320">
      <t>ジョウキョウナラ</t>
    </rPh>
    <rPh sb="322" eb="324">
      <t>キンキュウ</t>
    </rPh>
    <rPh sb="327" eb="328">
      <t>エ</t>
    </rPh>
    <rPh sb="330" eb="332">
      <t>リユウ</t>
    </rPh>
    <rPh sb="333" eb="335">
      <t>キロク</t>
    </rPh>
    <rPh sb="387" eb="388">
      <t>ダイ</t>
    </rPh>
    <rPh sb="389" eb="390">
      <t>コウ</t>
    </rPh>
    <rPh sb="403" eb="405">
      <t>ジコ</t>
    </rPh>
    <rPh sb="406" eb="407">
      <t>サイ</t>
    </rPh>
    <rPh sb="409" eb="410">
      <t>ト</t>
    </rPh>
    <phoneticPr fontId="1"/>
  </si>
  <si>
    <t>３　高齢者虐待防止措置未実施減算
　別に厚生労働大臣が定める基準を満たさない場合は、高齢者虐待防止措置未実施減算として、所定単位数の100分の1に相当する単位数を減算しているか。
【以下の項目について、遵守できていない場合は要減算】
・虐待の防止のための対策を検討する委員会を定期的に開催するとともに、その結果について、担当職員に周知徹底を図ること。
・虐待の防止のための指針の整備すること。
・担当職員に対し、虐待の防止のための研修を定期的に実施すること。
・上記３項目に掲げる措置を適切に実施するための担当者を設置すること。</t>
    <rPh sb="2" eb="7">
      <t>コウレイシャギャクタイ</t>
    </rPh>
    <rPh sb="7" eb="11">
      <t>ボウシソチ</t>
    </rPh>
    <rPh sb="11" eb="14">
      <t>ミジッシ</t>
    </rPh>
    <rPh sb="14" eb="16">
      <t>ゲンサン</t>
    </rPh>
    <rPh sb="18" eb="19">
      <t>ベツ</t>
    </rPh>
    <rPh sb="20" eb="24">
      <t>コウセイロウドウ</t>
    </rPh>
    <rPh sb="24" eb="26">
      <t>ダイジン</t>
    </rPh>
    <rPh sb="27" eb="28">
      <t>サダ</t>
    </rPh>
    <rPh sb="30" eb="32">
      <t>キジュン</t>
    </rPh>
    <rPh sb="33" eb="34">
      <t>ミ</t>
    </rPh>
    <rPh sb="38" eb="40">
      <t>バアイ</t>
    </rPh>
    <rPh sb="42" eb="45">
      <t>コウレイシャ</t>
    </rPh>
    <rPh sb="45" eb="56">
      <t>ギャクタイボウシソチミジッシゲンサン</t>
    </rPh>
    <rPh sb="60" eb="65">
      <t>ショテイタンイスウ</t>
    </rPh>
    <rPh sb="69" eb="70">
      <t>ブン</t>
    </rPh>
    <rPh sb="73" eb="75">
      <t>ソウトウ</t>
    </rPh>
    <rPh sb="77" eb="80">
      <t>タンイスウ</t>
    </rPh>
    <rPh sb="81" eb="83">
      <t>ゲンサン</t>
    </rPh>
    <rPh sb="92" eb="94">
      <t>イカ</t>
    </rPh>
    <rPh sb="95" eb="97">
      <t>コウモク</t>
    </rPh>
    <rPh sb="102" eb="104">
      <t>ジュンシュ</t>
    </rPh>
    <rPh sb="110" eb="112">
      <t>バアイ</t>
    </rPh>
    <rPh sb="113" eb="116">
      <t>ヨウゲンサン</t>
    </rPh>
    <rPh sb="161" eb="165">
      <t>タントウショクイン</t>
    </rPh>
    <rPh sb="171" eb="172">
      <t>ハカ</t>
    </rPh>
    <rPh sb="199" eb="203">
      <t>タントウショクイン</t>
    </rPh>
    <rPh sb="204" eb="205">
      <t>タイ</t>
    </rPh>
    <phoneticPr fontId="1"/>
  </si>
  <si>
    <r>
      <t>２　介護予防支援費 
（１）介護予防支援費（Ⅰ）
　</t>
    </r>
    <r>
      <rPr>
        <sz val="9"/>
        <color rgb="FFFF0000"/>
        <rFont val="ＭＳ 明朝"/>
        <family val="1"/>
        <charset val="128"/>
      </rPr>
      <t>地域包括支援センターの設置者である指定介護予防支援事業者が、</t>
    </r>
    <r>
      <rPr>
        <sz val="9"/>
        <color theme="1"/>
        <rFont val="ＭＳ 明朝"/>
        <family val="1"/>
        <charset val="128"/>
      </rPr>
      <t xml:space="preserve">利用者に対して介護予防支援を行い、かつ、月の末日において区市町村又は国民健康保険団体連合会に対し、給付管理票を提出している指定介護予防支援事業者について、それぞれ所定単位数を算定しているか。
</t>
    </r>
    <rPh sb="2" eb="4">
      <t>カイゴ</t>
    </rPh>
    <rPh sb="4" eb="6">
      <t>ヨボウ</t>
    </rPh>
    <rPh sb="6" eb="8">
      <t>シエン</t>
    </rPh>
    <rPh sb="8" eb="9">
      <t>ヒ</t>
    </rPh>
    <rPh sb="26" eb="28">
      <t>チイキ</t>
    </rPh>
    <rPh sb="28" eb="30">
      <t>ホウカツ</t>
    </rPh>
    <rPh sb="30" eb="32">
      <t>シエン</t>
    </rPh>
    <rPh sb="37" eb="40">
      <t>セッチシャ</t>
    </rPh>
    <rPh sb="43" eb="51">
      <t>シテイカイゴヨボウシエン</t>
    </rPh>
    <rPh sb="51" eb="54">
      <t>ジギョウシャ</t>
    </rPh>
    <phoneticPr fontId="1"/>
  </si>
  <si>
    <t>平成18厚告129別表のイの注2</t>
    <rPh sb="0" eb="2">
      <t>ヘイセイ</t>
    </rPh>
    <rPh sb="4" eb="5">
      <t>コウ</t>
    </rPh>
    <rPh sb="5" eb="6">
      <t>コク</t>
    </rPh>
    <rPh sb="9" eb="11">
      <t>ベッピョウ</t>
    </rPh>
    <rPh sb="14" eb="15">
      <t>チュウ</t>
    </rPh>
    <phoneticPr fontId="1"/>
  </si>
  <si>
    <t xml:space="preserve">４　業務継続計画未策定減算
　別に厚生労働大臣が定める基準を満たさない場合、業務継続計画未策定減算として、所定単位数の100分の1に相当する単位数を所定単位数から減算しているか。（※なお、令和7年3月31日までは経過措置期間であるため適用しない。）
【いずれか又は両方の業務継続計画が未策定の場合や当該業務継続計画に従い必要な措置が講じられていない場合には要減算】
・感染症に係る業務継続計画
・非常災害に係る業務継続計画
</t>
    <rPh sb="2" eb="13">
      <t>ギョウムケイゾクケイカクミサクテイゲンサン</t>
    </rPh>
    <rPh sb="15" eb="16">
      <t>ベツ</t>
    </rPh>
    <rPh sb="17" eb="23">
      <t>コウセイロウドウダイジン</t>
    </rPh>
    <rPh sb="24" eb="25">
      <t>サダ</t>
    </rPh>
    <rPh sb="27" eb="29">
      <t>キジュン</t>
    </rPh>
    <rPh sb="30" eb="31">
      <t>ミ</t>
    </rPh>
    <rPh sb="35" eb="37">
      <t>バアイ</t>
    </rPh>
    <rPh sb="38" eb="42">
      <t>ギョウムケイゾク</t>
    </rPh>
    <rPh sb="42" eb="44">
      <t>ケイカク</t>
    </rPh>
    <rPh sb="44" eb="47">
      <t>ミサクテイ</t>
    </rPh>
    <rPh sb="47" eb="49">
      <t>ゲンサン</t>
    </rPh>
    <rPh sb="53" eb="55">
      <t>ショテイ</t>
    </rPh>
    <rPh sb="55" eb="58">
      <t>タンイスウ</t>
    </rPh>
    <rPh sb="62" eb="63">
      <t>ブン</t>
    </rPh>
    <rPh sb="66" eb="68">
      <t>ソウトウ</t>
    </rPh>
    <rPh sb="70" eb="73">
      <t>タンイスウ</t>
    </rPh>
    <rPh sb="74" eb="79">
      <t>ショテイタンイスウ</t>
    </rPh>
    <rPh sb="81" eb="83">
      <t>ゲンサン</t>
    </rPh>
    <rPh sb="94" eb="96">
      <t>レイワ</t>
    </rPh>
    <rPh sb="97" eb="98">
      <t>ネン</t>
    </rPh>
    <rPh sb="99" eb="100">
      <t>ガツ</t>
    </rPh>
    <rPh sb="102" eb="103">
      <t>ニチ</t>
    </rPh>
    <rPh sb="106" eb="112">
      <t>ケイカソチキカン</t>
    </rPh>
    <rPh sb="117" eb="119">
      <t>テキヨウ</t>
    </rPh>
    <rPh sb="150" eb="152">
      <t>トウガイ</t>
    </rPh>
    <rPh sb="152" eb="158">
      <t>ギョウムケイゾクケイカク</t>
    </rPh>
    <rPh sb="159" eb="160">
      <t>シタガ</t>
    </rPh>
    <rPh sb="161" eb="163">
      <t>ヒツヨウ</t>
    </rPh>
    <rPh sb="164" eb="166">
      <t>ソチ</t>
    </rPh>
    <rPh sb="167" eb="168">
      <t>コウ</t>
    </rPh>
    <rPh sb="175" eb="177">
      <t>バアイ</t>
    </rPh>
    <rPh sb="199" eb="203">
      <t>ヒジョウサイガイ</t>
    </rPh>
    <rPh sb="204" eb="205">
      <t>カカ</t>
    </rPh>
    <rPh sb="206" eb="212">
      <t>ギョウムケイゾクケイカク</t>
    </rPh>
    <phoneticPr fontId="1"/>
  </si>
  <si>
    <t>５　特別地域介護予防支援加算
　別に厚生労働大臣が定める地域に所在し、電子情報処理組織を使用する方法により、区市町村長に対し、老健局長が定める様式による届出を行った指定介護予防支援事業所の介護支援専門員が指定介護予防支援を行った場合は、特別地域介護予防支援加算として、所定単位数の100分の15に相当する単位数を所定単位数に加算しているか。</t>
    <rPh sb="2" eb="6">
      <t>トクベツチイキ</t>
    </rPh>
    <rPh sb="6" eb="10">
      <t>カイゴヨボウ</t>
    </rPh>
    <rPh sb="10" eb="14">
      <t>シエンカサン</t>
    </rPh>
    <rPh sb="16" eb="17">
      <t>ベツ</t>
    </rPh>
    <rPh sb="54" eb="55">
      <t>ク</t>
    </rPh>
    <phoneticPr fontId="1"/>
  </si>
  <si>
    <t>６　別に厚生労働大臣が定める地域に所在し、かつ別に厚生労働大臣が定める施設基準に適合するものとして、電子情報処理組織を使用する方法により、区市町村長に対し、老健局長が定める様式による届出を行った指定介護予防支援事業所の介護支援専門員が指定介護予防支援を行った場合は、所定単位数の100分の10に相当する単位数を所定単位数に加算しているか。</t>
    <rPh sb="2" eb="3">
      <t>ベツ</t>
    </rPh>
    <rPh sb="23" eb="24">
      <t>ベツ</t>
    </rPh>
    <rPh sb="25" eb="31">
      <t>コウセイロウドウダイジン</t>
    </rPh>
    <rPh sb="32" eb="33">
      <t>サダ</t>
    </rPh>
    <rPh sb="35" eb="39">
      <t>シセツキジュン</t>
    </rPh>
    <rPh sb="40" eb="42">
      <t>テキゴウ</t>
    </rPh>
    <rPh sb="69" eb="70">
      <t>ク</t>
    </rPh>
    <rPh sb="133" eb="138">
      <t>ショテイタンイスウ</t>
    </rPh>
    <rPh sb="142" eb="143">
      <t>ブン</t>
    </rPh>
    <rPh sb="147" eb="149">
      <t>ソウトウ</t>
    </rPh>
    <rPh sb="151" eb="154">
      <t>タンイスウ</t>
    </rPh>
    <rPh sb="155" eb="157">
      <t>ショテイ</t>
    </rPh>
    <rPh sb="157" eb="160">
      <t>タンイスウ</t>
    </rPh>
    <rPh sb="161" eb="163">
      <t>カサン</t>
    </rPh>
    <phoneticPr fontId="1"/>
  </si>
  <si>
    <t>７　指定介護予防支援事業所の介護支援専門員が、別に厚生労働大臣が定める地域に居住している利用者に対し、通常の事業の実施地域を越えて、指定介護予防支援を行った場合は、所定単位数の100分の5に相当する単位数を所定単位数に加算しているか。</t>
    <phoneticPr fontId="1"/>
  </si>
  <si>
    <t>８　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ないか。
　</t>
    <rPh sb="2" eb="5">
      <t>リヨウシャ</t>
    </rPh>
    <rPh sb="6" eb="7">
      <t>ツキ</t>
    </rPh>
    <rPh sb="8" eb="9">
      <t>ツウ</t>
    </rPh>
    <rPh sb="11" eb="15">
      <t>カイゴヨボウ</t>
    </rPh>
    <rPh sb="15" eb="17">
      <t>トクテイ</t>
    </rPh>
    <phoneticPr fontId="1"/>
  </si>
  <si>
    <t xml:space="preserve">平成18厚告129別表のイの注8
</t>
    <rPh sb="0" eb="2">
      <t>ヘイセイ</t>
    </rPh>
    <phoneticPr fontId="1"/>
  </si>
  <si>
    <t>９　初回加算
　指定介護予防支援事業所において、新規に介護予防サービス計画を作成する利用者に対し指定介護予防支援を行った場合については、初回加算として、１月につき所定単位を加算しているか。</t>
    <phoneticPr fontId="1"/>
  </si>
  <si>
    <t>平成18厚告129別表のロ</t>
    <rPh sb="0" eb="2">
      <t>ヘイセイ</t>
    </rPh>
    <rPh sb="4" eb="5">
      <t>コウ</t>
    </rPh>
    <rPh sb="5" eb="6">
      <t>コク</t>
    </rPh>
    <rPh sb="9" eb="11">
      <t>ベッピョウ</t>
    </rPh>
    <phoneticPr fontId="1"/>
  </si>
  <si>
    <t xml:space="preserve">平成18厚告129別表のハ
</t>
    <rPh sb="0" eb="2">
      <t>ヘイセイ</t>
    </rPh>
    <phoneticPr fontId="1"/>
  </si>
  <si>
    <t>□</t>
    <phoneticPr fontId="1"/>
  </si>
  <si>
    <t>項目</t>
    <phoneticPr fontId="1"/>
  </si>
  <si>
    <t>確認事項</t>
    <phoneticPr fontId="1"/>
  </si>
  <si>
    <t>はい</t>
    <phoneticPr fontId="1"/>
  </si>
  <si>
    <t>五　介護給付費の算定及び取り扱い</t>
    <phoneticPr fontId="1"/>
  </si>
  <si>
    <t xml:space="preserve">平成18厚告129別表のイの注1
</t>
    <rPh sb="0" eb="2">
      <t>ヘイセイ</t>
    </rPh>
    <phoneticPr fontId="1"/>
  </si>
  <si>
    <t>10　委託連携加算
　当該加算は、指定介護予防支援事業所（地域包括支援センターの設置者である指定介護予防支援事業者の当該指定に係る事業所に限る。）が利用者に提供する指定介護予防支援を指定居宅介護支援事業所に委託する際、当該利用者に係る必要な情報を当該指定居宅介護支援事業所に提供し、当該指定居宅介護支援事業所における介護予防サービス計画の作成等に協力した場合は、当該委託を開始した日の属する月に限り、利用者1人につき１回を限度として所定単位数を加算しているか。</t>
    <rPh sb="29" eb="31">
      <t>チイキ</t>
    </rPh>
    <rPh sb="31" eb="33">
      <t>ホウカツ</t>
    </rPh>
    <rPh sb="33" eb="35">
      <t>シエン</t>
    </rPh>
    <rPh sb="40" eb="43">
      <t>セッチシャ</t>
    </rPh>
    <rPh sb="46" eb="50">
      <t>シテイカイゴ</t>
    </rPh>
    <rPh sb="50" eb="52">
      <t>ヨボウ</t>
    </rPh>
    <rPh sb="52" eb="56">
      <t>シエンジギョウ</t>
    </rPh>
    <rPh sb="56" eb="57">
      <t>シャ</t>
    </rPh>
    <rPh sb="58" eb="60">
      <t>トウガイ</t>
    </rPh>
    <rPh sb="60" eb="62">
      <t>シテイ</t>
    </rPh>
    <rPh sb="63" eb="64">
      <t>カカ</t>
    </rPh>
    <rPh sb="65" eb="67">
      <t>ジギョウ</t>
    </rPh>
    <rPh sb="67" eb="68">
      <t>ショ</t>
    </rPh>
    <rPh sb="69" eb="70">
      <t>カギ</t>
    </rPh>
    <rPh sb="222" eb="224">
      <t>カサン</t>
    </rPh>
    <phoneticPr fontId="1"/>
  </si>
  <si>
    <t>（２）介護予防支援費（Ⅱ）
　厚生労働省の使用に係る電子計算機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により、区市町村長に対し、厚生労働省老健局長が定める様式による届出を行った指定居宅介護支援事業者である指定介護予防支援事業者が、利用者に対して指定介護予防支援を行い、かつ、月の末日において基準第13条第1項の規定に基づき、同項に規定する文書を提出している場合に、所定単位数を算定しているか。</t>
    <rPh sb="3" eb="10">
      <t>カイゴヨボウシエンヒ</t>
    </rPh>
    <rPh sb="15" eb="20">
      <t>コウセイロウドウショウ</t>
    </rPh>
    <rPh sb="21" eb="23">
      <t>シヨウ</t>
    </rPh>
    <rPh sb="24" eb="25">
      <t>カカ</t>
    </rPh>
    <rPh sb="26" eb="31">
      <t>デンシケイサンキ</t>
    </rPh>
    <rPh sb="32" eb="34">
      <t>トドケデ</t>
    </rPh>
    <rPh sb="35" eb="36">
      <t>オコナ</t>
    </rPh>
    <rPh sb="41" eb="42">
      <t>モノ</t>
    </rPh>
    <rPh sb="43" eb="45">
      <t>シヨウ</t>
    </rPh>
    <rPh sb="46" eb="47">
      <t>カカ</t>
    </rPh>
    <rPh sb="48" eb="53">
      <t>デンシケイサンキ</t>
    </rPh>
    <rPh sb="55" eb="61">
      <t>デンキツウシンカイセン</t>
    </rPh>
    <rPh sb="62" eb="64">
      <t>セツゾク</t>
    </rPh>
    <rPh sb="66" eb="74">
      <t>デンシジョウホウショリソシキ</t>
    </rPh>
    <rPh sb="75" eb="77">
      <t>シヨウ</t>
    </rPh>
    <rPh sb="79" eb="81">
      <t>ホウホウ</t>
    </rPh>
    <rPh sb="86" eb="88">
      <t>トウガイ</t>
    </rPh>
    <rPh sb="88" eb="94">
      <t>デンキツウシンカイセン</t>
    </rPh>
    <rPh sb="95" eb="96">
      <t>ツウ</t>
    </rPh>
    <rPh sb="98" eb="100">
      <t>ジョウホウ</t>
    </rPh>
    <rPh sb="101" eb="103">
      <t>ソウシン</t>
    </rPh>
    <rPh sb="106" eb="111">
      <t>コウセイロウドウショウ</t>
    </rPh>
    <rPh sb="112" eb="114">
      <t>シヨウ</t>
    </rPh>
    <rPh sb="115" eb="116">
      <t>カカ</t>
    </rPh>
    <rPh sb="117" eb="122">
      <t>デンシケイサンキ</t>
    </rPh>
    <rPh sb="123" eb="124">
      <t>ソナ</t>
    </rPh>
    <rPh sb="133" eb="135">
      <t>トウガイ</t>
    </rPh>
    <rPh sb="135" eb="137">
      <t>ジョウホウ</t>
    </rPh>
    <rPh sb="138" eb="140">
      <t>キロク</t>
    </rPh>
    <rPh sb="149" eb="150">
      <t>エ</t>
    </rPh>
    <rPh sb="152" eb="154">
      <t>ジジョウ</t>
    </rPh>
    <rPh sb="157" eb="159">
      <t>トウガイ</t>
    </rPh>
    <rPh sb="159" eb="161">
      <t>ホウホウ</t>
    </rPh>
    <rPh sb="164" eb="165">
      <t>トド</t>
    </rPh>
    <rPh sb="165" eb="166">
      <t>デ</t>
    </rPh>
    <rPh sb="167" eb="168">
      <t>オコナ</t>
    </rPh>
    <rPh sb="176" eb="178">
      <t>バアイ</t>
    </rPh>
    <rPh sb="184" eb="186">
      <t>デンシ</t>
    </rPh>
    <rPh sb="190" eb="192">
      <t>リヨウ</t>
    </rPh>
    <rPh sb="194" eb="195">
      <t>タ</t>
    </rPh>
    <rPh sb="196" eb="198">
      <t>テキセツ</t>
    </rPh>
    <rPh sb="199" eb="201">
      <t>ホウホウ</t>
    </rPh>
    <rPh sb="210" eb="214">
      <t>クシチョウソン</t>
    </rPh>
    <rPh sb="214" eb="215">
      <t>チョウ</t>
    </rPh>
    <rPh sb="216" eb="217">
      <t>タイ</t>
    </rPh>
    <rPh sb="219" eb="224">
      <t>コウセイロウドウショウ</t>
    </rPh>
    <rPh sb="224" eb="227">
      <t>ロウケンキョク</t>
    </rPh>
    <rPh sb="227" eb="228">
      <t>チョウ</t>
    </rPh>
    <rPh sb="229" eb="230">
      <t>サダ</t>
    </rPh>
    <rPh sb="232" eb="234">
      <t>ヨウシキ</t>
    </rPh>
    <rPh sb="237" eb="239">
      <t>トドケデ</t>
    </rPh>
    <rPh sb="240" eb="241">
      <t>オコナ</t>
    </rPh>
    <rPh sb="243" eb="247">
      <t>シテイキョタク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</si>
</sst>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name val="ＭＳ ゴシック"/>
      <family val="3"/>
      <charset val="128"/>
    </font>
    <font>
      <sz val="10"/>
      <name val="ＭＳ Ｐゴシック"/>
      <family val="3"/>
      <charset val="128"/>
    </font>
    <font>
      <sz val="11"/>
      <name val="ＭＳ Ｐゴシック"/>
      <family val="3"/>
      <charset val="128"/>
    </font>
    <font>
      <b/>
      <sz val="14"/>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20"/>
      <name val="ＭＳ Ｐゴシック"/>
      <family val="3"/>
      <charset val="128"/>
    </font>
    <font>
      <sz val="12"/>
      <name val="ＭＳ Ｐゴシック"/>
      <family val="3"/>
      <charset val="128"/>
    </font>
    <font>
      <sz val="9"/>
      <name val="ＭＳ Ｐゴシック"/>
      <family val="3"/>
      <charset val="128"/>
    </font>
    <font>
      <b/>
      <sz val="16"/>
      <name val="HGSｺﾞｼｯｸM"/>
      <family val="3"/>
      <charset val="128"/>
    </font>
    <font>
      <sz val="16"/>
      <name val="HGSｺﾞｼｯｸM"/>
      <family val="3"/>
      <charset val="128"/>
    </font>
    <font>
      <b/>
      <sz val="26"/>
      <name val="HGSｺﾞｼｯｸM"/>
      <family val="3"/>
      <charset val="128"/>
    </font>
    <font>
      <sz val="10"/>
      <name val="ＭＳ ゴシック"/>
      <family val="3"/>
      <charset val="128"/>
    </font>
    <font>
      <sz val="11"/>
      <name val="ＭＳ ゴシック"/>
      <family val="3"/>
      <charset val="128"/>
    </font>
    <font>
      <b/>
      <sz val="11"/>
      <name val="ＭＳ Ｐゴシック"/>
      <family val="3"/>
      <charset val="128"/>
    </font>
    <font>
      <sz val="6"/>
      <name val="ＭＳ ゴシック"/>
      <family val="3"/>
      <charset val="128"/>
    </font>
    <font>
      <sz val="9"/>
      <color rgb="FFFF0000"/>
      <name val="ＭＳ 明朝"/>
      <family val="1"/>
      <charset val="128"/>
    </font>
    <font>
      <sz val="11"/>
      <color theme="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3" fillId="0" borderId="0">
      <alignment vertical="center"/>
    </xf>
    <xf numFmtId="0" fontId="5" fillId="0" borderId="0"/>
    <xf numFmtId="0" fontId="7" fillId="0" borderId="0">
      <alignment vertical="center"/>
    </xf>
    <xf numFmtId="0" fontId="5" fillId="0" borderId="0"/>
    <xf numFmtId="0" fontId="12" fillId="0" borderId="0" applyBorder="0"/>
    <xf numFmtId="0" fontId="12" fillId="0" borderId="0" applyBorder="0"/>
    <xf numFmtId="0" fontId="18" fillId="0" borderId="0"/>
  </cellStyleXfs>
  <cellXfs count="368">
    <xf numFmtId="0" fontId="0" fillId="0" borderId="0" xfId="0">
      <alignment vertical="center"/>
    </xf>
    <xf numFmtId="0" fontId="5" fillId="0" borderId="0" xfId="2"/>
    <xf numFmtId="0" fontId="5" fillId="0" borderId="1" xfId="2" applyBorder="1"/>
    <xf numFmtId="0" fontId="4" fillId="0" borderId="1" xfId="2" applyFont="1" applyBorder="1" applyAlignment="1">
      <alignment horizontal="right" vertical="center"/>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5" fillId="0" borderId="16" xfId="2" applyBorder="1"/>
    <xf numFmtId="0" fontId="6" fillId="0" borderId="0" xfId="2" applyFont="1"/>
    <xf numFmtId="0" fontId="5" fillId="0" borderId="0" xfId="2" applyAlignment="1">
      <alignment horizontal="right"/>
    </xf>
    <xf numFmtId="0" fontId="7" fillId="0" borderId="0" xfId="3" applyFont="1">
      <alignment vertical="center"/>
    </xf>
    <xf numFmtId="0" fontId="7" fillId="0" borderId="1" xfId="3" applyFont="1" applyBorder="1" applyAlignment="1">
      <alignment horizontal="center" vertical="top"/>
    </xf>
    <xf numFmtId="0" fontId="7" fillId="0" borderId="9" xfId="3" applyFont="1" applyBorder="1" applyAlignment="1">
      <alignment horizontal="center" vertical="top"/>
    </xf>
    <xf numFmtId="0" fontId="7" fillId="0" borderId="5" xfId="3" applyFont="1" applyBorder="1" applyAlignment="1">
      <alignment horizontal="left" vertical="top"/>
    </xf>
    <xf numFmtId="0" fontId="7" fillId="0" borderId="9" xfId="3" applyFont="1" applyBorder="1" applyAlignment="1">
      <alignment vertical="top"/>
    </xf>
    <xf numFmtId="0" fontId="7" fillId="0" borderId="12" xfId="3" applyFont="1" applyBorder="1" applyAlignment="1">
      <alignment horizontal="center" vertical="top"/>
    </xf>
    <xf numFmtId="0" fontId="7" fillId="0" borderId="12" xfId="3" applyFont="1" applyBorder="1" applyAlignment="1">
      <alignment vertical="top"/>
    </xf>
    <xf numFmtId="0" fontId="7" fillId="0" borderId="5" xfId="3" applyFont="1" applyBorder="1" applyAlignment="1">
      <alignment horizontal="center" vertical="top"/>
    </xf>
    <xf numFmtId="0" fontId="7" fillId="0" borderId="5" xfId="3" applyFont="1" applyBorder="1" applyAlignment="1">
      <alignment vertical="top"/>
    </xf>
    <xf numFmtId="0" fontId="10" fillId="0" borderId="13" xfId="3" applyFont="1" applyBorder="1" applyAlignment="1">
      <alignment horizontal="left" vertical="top" wrapText="1"/>
    </xf>
    <xf numFmtId="0" fontId="10" fillId="0" borderId="15" xfId="3" applyFont="1" applyBorder="1" applyAlignment="1">
      <alignment horizontal="left" vertical="top" wrapText="1"/>
    </xf>
    <xf numFmtId="0" fontId="7" fillId="0" borderId="9" xfId="3" applyFont="1" applyBorder="1" applyAlignment="1">
      <alignment vertical="top"/>
    </xf>
    <xf numFmtId="0" fontId="5" fillId="0" borderId="1" xfId="2" applyBorder="1" applyAlignment="1">
      <alignment horizontal="center" vertical="center"/>
    </xf>
    <xf numFmtId="0" fontId="11" fillId="0" borderId="0" xfId="2" applyFont="1"/>
    <xf numFmtId="0" fontId="5" fillId="0" borderId="0" xfId="2" applyFont="1" applyBorder="1" applyAlignment="1">
      <alignment horizontal="center"/>
    </xf>
    <xf numFmtId="0" fontId="5" fillId="0" borderId="1" xfId="2" applyBorder="1" applyAlignment="1">
      <alignment vertical="center" wrapText="1"/>
    </xf>
    <xf numFmtId="0" fontId="14" fillId="0" borderId="0" xfId="4" applyFont="1" applyFill="1" applyAlignment="1">
      <alignment vertical="center"/>
    </xf>
    <xf numFmtId="0" fontId="15" fillId="0" borderId="0" xfId="4" applyFont="1"/>
    <xf numFmtId="0" fontId="15" fillId="0" borderId="0" xfId="4" applyFont="1" applyFill="1"/>
    <xf numFmtId="0" fontId="15" fillId="0" borderId="0" xfId="4" applyFont="1" applyBorder="1" applyAlignment="1">
      <alignment vertical="center"/>
    </xf>
    <xf numFmtId="0" fontId="14" fillId="0" borderId="0" xfId="4" applyFont="1" applyAlignment="1">
      <alignment shrinkToFit="1"/>
    </xf>
    <xf numFmtId="0" fontId="15" fillId="0" borderId="0" xfId="4" applyFont="1" applyAlignment="1"/>
    <xf numFmtId="0" fontId="15" fillId="0" borderId="0" xfId="4" applyFont="1" applyBorder="1" applyAlignment="1">
      <alignment horizontal="center" vertical="center"/>
    </xf>
    <xf numFmtId="0" fontId="15" fillId="0" borderId="0" xfId="4" applyFont="1" applyAlignment="1">
      <alignment horizontal="right"/>
    </xf>
    <xf numFmtId="0" fontId="15" fillId="0" borderId="0" xfId="4" applyFont="1" applyAlignment="1">
      <alignment vertical="center" shrinkToFit="1"/>
    </xf>
    <xf numFmtId="0" fontId="15" fillId="0" borderId="0" xfId="4" applyFont="1" applyBorder="1" applyAlignment="1">
      <alignment vertical="center" shrinkToFit="1"/>
    </xf>
    <xf numFmtId="0" fontId="15" fillId="0" borderId="0" xfId="4" applyFont="1" applyBorder="1"/>
    <xf numFmtId="0" fontId="15" fillId="0" borderId="0" xfId="4" applyFont="1" applyAlignment="1">
      <alignment vertical="center"/>
    </xf>
    <xf numFmtId="0" fontId="15" fillId="0" borderId="32" xfId="4" applyFont="1" applyBorder="1" applyAlignment="1">
      <alignment horizontal="center"/>
    </xf>
    <xf numFmtId="0" fontId="15" fillId="0" borderId="25" xfId="4" applyFont="1" applyBorder="1" applyAlignment="1">
      <alignment horizontal="center"/>
    </xf>
    <xf numFmtId="0" fontId="15" fillId="0" borderId="26" xfId="4" applyFont="1" applyBorder="1" applyAlignment="1">
      <alignment horizontal="center"/>
    </xf>
    <xf numFmtId="0" fontId="15" fillId="0" borderId="33" xfId="4" applyFont="1" applyBorder="1" applyAlignment="1">
      <alignment horizontal="center"/>
    </xf>
    <xf numFmtId="0" fontId="15" fillId="0" borderId="24" xfId="4" applyFont="1" applyBorder="1" applyAlignment="1">
      <alignment horizontal="center"/>
    </xf>
    <xf numFmtId="0" fontId="15" fillId="0" borderId="4" xfId="4" applyFont="1" applyBorder="1"/>
    <xf numFmtId="0" fontId="15" fillId="0" borderId="1" xfId="4" applyFont="1" applyBorder="1"/>
    <xf numFmtId="0" fontId="15" fillId="0" borderId="37" xfId="4" applyFont="1" applyBorder="1"/>
    <xf numFmtId="0" fontId="15" fillId="0" borderId="2" xfId="4" applyFont="1" applyBorder="1"/>
    <xf numFmtId="0" fontId="15" fillId="0" borderId="36" xfId="4" applyFont="1" applyBorder="1"/>
    <xf numFmtId="0" fontId="15" fillId="0" borderId="42" xfId="4" applyFont="1" applyBorder="1" applyAlignment="1">
      <alignment horizontal="center" vertical="center"/>
    </xf>
    <xf numFmtId="0" fontId="15" fillId="0" borderId="44" xfId="4" applyFont="1" applyBorder="1" applyAlignment="1">
      <alignment horizontal="center" vertical="center"/>
    </xf>
    <xf numFmtId="176" fontId="15" fillId="3" borderId="32" xfId="4" applyNumberFormat="1" applyFont="1" applyFill="1" applyBorder="1" applyAlignment="1">
      <alignment horizontal="center" vertical="center"/>
    </xf>
    <xf numFmtId="176" fontId="15" fillId="3" borderId="25" xfId="4" applyNumberFormat="1" applyFont="1" applyFill="1" applyBorder="1" applyAlignment="1">
      <alignment horizontal="center" vertical="center"/>
    </xf>
    <xf numFmtId="176" fontId="15" fillId="3" borderId="26" xfId="4" applyNumberFormat="1" applyFont="1" applyFill="1" applyBorder="1" applyAlignment="1">
      <alignment horizontal="center" vertical="center"/>
    </xf>
    <xf numFmtId="176" fontId="15" fillId="3" borderId="15" xfId="4" applyNumberFormat="1" applyFont="1" applyFill="1" applyBorder="1" applyAlignment="1">
      <alignment horizontal="center" vertical="center"/>
    </xf>
    <xf numFmtId="176" fontId="15" fillId="3" borderId="12" xfId="4" applyNumberFormat="1" applyFont="1" applyFill="1" applyBorder="1" applyAlignment="1">
      <alignment horizontal="center" vertical="center"/>
    </xf>
    <xf numFmtId="176" fontId="15" fillId="3" borderId="13" xfId="4" applyNumberFormat="1" applyFont="1" applyFill="1" applyBorder="1" applyAlignment="1">
      <alignment horizontal="center" vertical="center"/>
    </xf>
    <xf numFmtId="176" fontId="15" fillId="3" borderId="45" xfId="4" applyNumberFormat="1" applyFont="1" applyFill="1" applyBorder="1" applyAlignment="1">
      <alignment horizontal="center" vertical="center"/>
    </xf>
    <xf numFmtId="176" fontId="15" fillId="3" borderId="14" xfId="4" applyNumberFormat="1" applyFont="1" applyFill="1" applyBorder="1" applyAlignment="1">
      <alignment horizontal="center" vertical="center"/>
    </xf>
    <xf numFmtId="176" fontId="15" fillId="3" borderId="46" xfId="4" applyNumberFormat="1" applyFont="1" applyFill="1" applyBorder="1" applyAlignment="1">
      <alignment horizontal="center" vertical="center"/>
    </xf>
    <xf numFmtId="176" fontId="15" fillId="3" borderId="47" xfId="4" applyNumberFormat="1" applyFont="1" applyFill="1" applyBorder="1" applyAlignment="1">
      <alignment horizontal="center" vertical="center"/>
    </xf>
    <xf numFmtId="176" fontId="15" fillId="3" borderId="4" xfId="4" applyNumberFormat="1" applyFont="1" applyFill="1" applyBorder="1" applyAlignment="1">
      <alignment horizontal="center" vertical="center"/>
    </xf>
    <xf numFmtId="176" fontId="15" fillId="3" borderId="1" xfId="4" applyNumberFormat="1" applyFont="1" applyFill="1" applyBorder="1" applyAlignment="1">
      <alignment horizontal="center" vertical="center"/>
    </xf>
    <xf numFmtId="176" fontId="15" fillId="3" borderId="37" xfId="4" applyNumberFormat="1" applyFont="1" applyFill="1" applyBorder="1" applyAlignment="1">
      <alignment horizontal="center" vertical="center"/>
    </xf>
    <xf numFmtId="176" fontId="15" fillId="3" borderId="2" xfId="4" applyNumberFormat="1" applyFont="1" applyFill="1" applyBorder="1" applyAlignment="1">
      <alignment horizontal="center" vertical="center"/>
    </xf>
    <xf numFmtId="176" fontId="15" fillId="3" borderId="36" xfId="4" applyNumberFormat="1" applyFont="1" applyFill="1" applyBorder="1" applyAlignment="1">
      <alignment horizontal="center" vertical="center"/>
    </xf>
    <xf numFmtId="176" fontId="15" fillId="3" borderId="4" xfId="4" applyNumberFormat="1" applyFont="1" applyFill="1" applyBorder="1" applyAlignment="1">
      <alignment vertical="center"/>
    </xf>
    <xf numFmtId="176" fontId="15" fillId="3" borderId="37" xfId="4" applyNumberFormat="1" applyFont="1" applyFill="1" applyBorder="1" applyAlignment="1">
      <alignment vertical="center"/>
    </xf>
    <xf numFmtId="176" fontId="15" fillId="3" borderId="2" xfId="4" applyNumberFormat="1" applyFont="1" applyFill="1" applyBorder="1" applyAlignment="1">
      <alignment vertical="center"/>
    </xf>
    <xf numFmtId="176" fontId="15" fillId="3" borderId="36" xfId="4" applyNumberFormat="1" applyFont="1" applyFill="1" applyBorder="1" applyAlignment="1">
      <alignment vertical="center"/>
    </xf>
    <xf numFmtId="176" fontId="15" fillId="3" borderId="1" xfId="4" applyNumberFormat="1" applyFont="1" applyFill="1" applyBorder="1" applyAlignment="1">
      <alignment vertical="center"/>
    </xf>
    <xf numFmtId="176" fontId="15" fillId="3" borderId="3" xfId="4" applyNumberFormat="1" applyFont="1" applyFill="1" applyBorder="1" applyAlignment="1">
      <alignment vertical="center"/>
    </xf>
    <xf numFmtId="176" fontId="15" fillId="3" borderId="8" xfId="4" applyNumberFormat="1" applyFont="1" applyFill="1" applyBorder="1" applyAlignment="1">
      <alignment vertical="center"/>
    </xf>
    <xf numFmtId="176" fontId="15" fillId="3" borderId="5" xfId="4" applyNumberFormat="1" applyFont="1" applyFill="1" applyBorder="1" applyAlignment="1">
      <alignment vertical="center"/>
    </xf>
    <xf numFmtId="176" fontId="15" fillId="3" borderId="39" xfId="4" applyNumberFormat="1" applyFont="1" applyFill="1" applyBorder="1" applyAlignment="1">
      <alignment vertical="center"/>
    </xf>
    <xf numFmtId="176" fontId="15" fillId="3" borderId="6" xfId="4" applyNumberFormat="1" applyFont="1" applyFill="1" applyBorder="1" applyAlignment="1">
      <alignment vertical="center"/>
    </xf>
    <xf numFmtId="176" fontId="15" fillId="3" borderId="38" xfId="4" applyNumberFormat="1" applyFont="1" applyFill="1" applyBorder="1" applyAlignment="1">
      <alignment vertical="center"/>
    </xf>
    <xf numFmtId="176" fontId="15" fillId="3" borderId="40" xfId="4" applyNumberFormat="1" applyFont="1" applyFill="1" applyBorder="1" applyAlignment="1">
      <alignment vertical="center"/>
    </xf>
    <xf numFmtId="176" fontId="15" fillId="3" borderId="41" xfId="4" applyNumberFormat="1" applyFont="1" applyFill="1" applyBorder="1" applyAlignment="1">
      <alignment vertical="center"/>
    </xf>
    <xf numFmtId="176" fontId="15" fillId="3" borderId="42" xfId="4" applyNumberFormat="1" applyFont="1" applyFill="1" applyBorder="1" applyAlignment="1">
      <alignment vertical="center"/>
    </xf>
    <xf numFmtId="176" fontId="15" fillId="3" borderId="43" xfId="4" applyNumberFormat="1" applyFont="1" applyFill="1" applyBorder="1" applyAlignment="1">
      <alignment vertical="center"/>
    </xf>
    <xf numFmtId="176" fontId="15" fillId="3" borderId="44" xfId="4" applyNumberFormat="1" applyFont="1" applyFill="1" applyBorder="1" applyAlignment="1">
      <alignment vertical="center"/>
    </xf>
    <xf numFmtId="0" fontId="15" fillId="0" borderId="0" xfId="4" applyFont="1" applyBorder="1" applyAlignment="1">
      <alignment horizontal="right"/>
    </xf>
    <xf numFmtId="0" fontId="15" fillId="0" borderId="0" xfId="4" applyFont="1" applyBorder="1" applyAlignment="1"/>
    <xf numFmtId="0" fontId="15" fillId="0" borderId="0" xfId="4" applyFont="1" applyAlignment="1">
      <alignment horizontal="left"/>
    </xf>
    <xf numFmtId="0" fontId="14" fillId="0" borderId="0" xfId="4" applyFont="1" applyAlignment="1"/>
    <xf numFmtId="0" fontId="15" fillId="0" borderId="0" xfId="4" applyFont="1" applyBorder="1" applyAlignment="1">
      <alignment horizontal="center"/>
    </xf>
    <xf numFmtId="0" fontId="15" fillId="0" borderId="40" xfId="4" applyFont="1" applyBorder="1" applyAlignment="1">
      <alignment horizontal="center" vertical="center"/>
    </xf>
    <xf numFmtId="0" fontId="15" fillId="0" borderId="41" xfId="4" applyFont="1" applyBorder="1" applyAlignment="1">
      <alignment horizontal="center" vertical="center"/>
    </xf>
    <xf numFmtId="0" fontId="15" fillId="0" borderId="43" xfId="4" applyFont="1" applyBorder="1" applyAlignment="1">
      <alignment horizontal="center" vertical="center"/>
    </xf>
    <xf numFmtId="0" fontId="15" fillId="0" borderId="0" xfId="4" applyFont="1" applyBorder="1" applyAlignment="1">
      <alignment horizontal="right" vertical="center"/>
    </xf>
    <xf numFmtId="0" fontId="4" fillId="0" borderId="0" xfId="6" applyFont="1" applyFill="1" applyBorder="1" applyAlignment="1"/>
    <xf numFmtId="0" fontId="12" fillId="0" borderId="0" xfId="6" applyFill="1" applyBorder="1" applyAlignment="1"/>
    <xf numFmtId="0" fontId="12" fillId="0" borderId="0" xfId="6" applyFill="1" applyAlignment="1"/>
    <xf numFmtId="0" fontId="12" fillId="0" borderId="0" xfId="6" applyFill="1"/>
    <xf numFmtId="0" fontId="18" fillId="0" borderId="0" xfId="7" applyFill="1" applyBorder="1" applyAlignment="1"/>
    <xf numFmtId="0" fontId="18" fillId="0" borderId="0" xfId="7" applyFill="1" applyAlignment="1"/>
    <xf numFmtId="0" fontId="17" fillId="0" borderId="0" xfId="6" applyFont="1" applyFill="1" applyAlignment="1"/>
    <xf numFmtId="0" fontId="18" fillId="0" borderId="0" xfId="6" applyFont="1" applyFill="1" applyAlignment="1"/>
    <xf numFmtId="0" fontId="18" fillId="0" borderId="0" xfId="6" applyFont="1" applyFill="1" applyAlignment="1">
      <alignment wrapText="1"/>
    </xf>
    <xf numFmtId="0" fontId="17" fillId="0" borderId="0" xfId="7" applyFont="1" applyFill="1" applyAlignment="1"/>
    <xf numFmtId="0" fontId="19" fillId="0" borderId="0" xfId="6" applyFont="1" applyFill="1"/>
    <xf numFmtId="0" fontId="9" fillId="0" borderId="0" xfId="3" applyFont="1" applyBorder="1" applyAlignment="1">
      <alignment vertical="top" wrapText="1"/>
    </xf>
    <xf numFmtId="0" fontId="9" fillId="0" borderId="14" xfId="3" applyFont="1" applyBorder="1" applyAlignment="1">
      <alignment vertical="top" wrapText="1"/>
    </xf>
    <xf numFmtId="0" fontId="7" fillId="0" borderId="0" xfId="3" applyFont="1" applyBorder="1" applyAlignment="1">
      <alignment vertical="top" textRotation="255"/>
    </xf>
    <xf numFmtId="0" fontId="7" fillId="0" borderId="0" xfId="3" applyFont="1" applyBorder="1" applyAlignment="1">
      <alignment vertical="top"/>
    </xf>
    <xf numFmtId="0" fontId="12" fillId="0" borderId="0" xfId="2" applyFont="1" applyAlignment="1">
      <alignment horizontal="right"/>
    </xf>
    <xf numFmtId="0" fontId="5" fillId="0" borderId="17" xfId="2" applyFont="1" applyBorder="1" applyAlignment="1">
      <alignment horizontal="center"/>
    </xf>
    <xf numFmtId="0" fontId="15" fillId="0" borderId="0" xfId="4" applyFont="1" applyBorder="1" applyAlignment="1">
      <alignment horizontal="center"/>
    </xf>
    <xf numFmtId="0" fontId="15" fillId="4" borderId="44" xfId="4" applyFont="1" applyFill="1" applyBorder="1" applyAlignment="1">
      <alignment horizontal="center" vertical="center" wrapText="1" shrinkToFit="1"/>
    </xf>
    <xf numFmtId="0" fontId="15" fillId="4" borderId="41" xfId="4" applyFont="1" applyFill="1" applyBorder="1" applyAlignment="1">
      <alignment horizontal="center" vertical="center" wrapText="1" shrinkToFit="1"/>
    </xf>
    <xf numFmtId="0" fontId="15" fillId="4" borderId="41" xfId="4" applyFont="1" applyFill="1" applyBorder="1" applyAlignment="1">
      <alignment horizontal="center" vertical="center"/>
    </xf>
    <xf numFmtId="0" fontId="15" fillId="3" borderId="41" xfId="4" applyFont="1" applyFill="1" applyBorder="1" applyAlignment="1">
      <alignment horizontal="center" vertical="center"/>
    </xf>
    <xf numFmtId="0" fontId="15" fillId="3" borderId="42" xfId="4" applyFont="1" applyFill="1" applyBorder="1" applyAlignment="1">
      <alignment horizontal="center" vertical="center"/>
    </xf>
    <xf numFmtId="0" fontId="15" fillId="0" borderId="40" xfId="4" applyFont="1" applyBorder="1" applyAlignment="1">
      <alignment horizontal="center" vertical="center"/>
    </xf>
    <xf numFmtId="0" fontId="15" fillId="0" borderId="41" xfId="4" applyFont="1" applyBorder="1" applyAlignment="1">
      <alignment horizontal="center" vertical="center"/>
    </xf>
    <xf numFmtId="0" fontId="15" fillId="0" borderId="43" xfId="4" applyFont="1" applyBorder="1" applyAlignment="1">
      <alignment horizontal="center" vertical="center"/>
    </xf>
    <xf numFmtId="0" fontId="15" fillId="0" borderId="51" xfId="4" applyFont="1" applyBorder="1" applyAlignment="1">
      <alignment horizontal="center" vertical="center"/>
    </xf>
    <xf numFmtId="0" fontId="15" fillId="0" borderId="52" xfId="4" applyFont="1" applyBorder="1" applyAlignment="1">
      <alignment horizontal="center" vertical="center"/>
    </xf>
    <xf numFmtId="0" fontId="15" fillId="0" borderId="53" xfId="4" applyFont="1" applyBorder="1" applyAlignment="1">
      <alignment horizontal="center" vertical="center"/>
    </xf>
    <xf numFmtId="0" fontId="15" fillId="3" borderId="54" xfId="4" applyFont="1" applyFill="1" applyBorder="1" applyAlignment="1">
      <alignment horizontal="center" vertical="center"/>
    </xf>
    <xf numFmtId="0" fontId="15" fillId="3" borderId="55" xfId="4" applyFont="1" applyFill="1" applyBorder="1" applyAlignment="1">
      <alignment horizontal="center" vertical="center"/>
    </xf>
    <xf numFmtId="0" fontId="15" fillId="4" borderId="36" xfId="4" applyFont="1" applyFill="1" applyBorder="1" applyAlignment="1">
      <alignment horizontal="center" vertical="center" wrapText="1" shrinkToFit="1"/>
    </xf>
    <xf numFmtId="0" fontId="15" fillId="4" borderId="1" xfId="4" applyFont="1" applyFill="1" applyBorder="1" applyAlignment="1">
      <alignment horizontal="center" vertical="center" wrapText="1" shrinkToFit="1"/>
    </xf>
    <xf numFmtId="0" fontId="15" fillId="4" borderId="1" xfId="4" applyFont="1" applyFill="1" applyBorder="1" applyAlignment="1">
      <alignment horizontal="center" vertical="center"/>
    </xf>
    <xf numFmtId="0" fontId="15" fillId="3" borderId="1" xfId="4" applyFont="1" applyFill="1" applyBorder="1" applyAlignment="1">
      <alignment horizontal="center" vertical="center"/>
    </xf>
    <xf numFmtId="0" fontId="15" fillId="3" borderId="37" xfId="4" applyFont="1" applyFill="1" applyBorder="1" applyAlignment="1">
      <alignment horizontal="center" vertical="center"/>
    </xf>
    <xf numFmtId="0" fontId="15" fillId="0" borderId="4" xfId="4" applyFont="1" applyBorder="1" applyAlignment="1">
      <alignment horizontal="center" vertical="center"/>
    </xf>
    <xf numFmtId="0" fontId="15" fillId="0" borderId="1" xfId="4" applyFont="1" applyBorder="1" applyAlignment="1">
      <alignment horizontal="center" vertical="center"/>
    </xf>
    <xf numFmtId="0" fontId="15" fillId="0" borderId="2" xfId="4" applyFont="1" applyBorder="1" applyAlignment="1">
      <alignment horizontal="center" vertical="center"/>
    </xf>
    <xf numFmtId="0" fontId="15" fillId="0" borderId="47" xfId="4" applyFont="1" applyBorder="1" applyAlignment="1">
      <alignment horizontal="center" vertical="center"/>
    </xf>
    <xf numFmtId="0" fontId="15" fillId="0" borderId="12" xfId="4" applyFont="1" applyBorder="1" applyAlignment="1">
      <alignment horizontal="center" vertical="center"/>
    </xf>
    <xf numFmtId="0" fontId="15" fillId="0" borderId="46" xfId="4" applyFont="1" applyBorder="1" applyAlignment="1">
      <alignment horizontal="center" vertical="center"/>
    </xf>
    <xf numFmtId="0" fontId="15" fillId="3" borderId="3" xfId="4" applyFont="1" applyFill="1" applyBorder="1" applyAlignment="1">
      <alignment horizontal="center" vertical="center"/>
    </xf>
    <xf numFmtId="0" fontId="15" fillId="3" borderId="50" xfId="4" applyFont="1" applyFill="1" applyBorder="1" applyAlignment="1">
      <alignment horizontal="center" vertical="center"/>
    </xf>
    <xf numFmtId="0" fontId="15" fillId="4" borderId="24" xfId="4" applyFont="1" applyFill="1" applyBorder="1" applyAlignment="1">
      <alignment horizontal="center" vertical="center" wrapText="1" shrinkToFit="1"/>
    </xf>
    <xf numFmtId="0" fontId="15" fillId="4" borderId="25" xfId="4" applyFont="1" applyFill="1" applyBorder="1" applyAlignment="1">
      <alignment horizontal="center" vertical="center" wrapText="1" shrinkToFit="1"/>
    </xf>
    <xf numFmtId="0" fontId="15" fillId="4" borderId="25" xfId="4" applyFont="1" applyFill="1" applyBorder="1" applyAlignment="1">
      <alignment horizontal="center" vertical="center"/>
    </xf>
    <xf numFmtId="0" fontId="15" fillId="3" borderId="25" xfId="4" applyFont="1" applyFill="1" applyBorder="1" applyAlignment="1">
      <alignment horizontal="center" vertical="center"/>
    </xf>
    <xf numFmtId="0" fontId="15" fillId="3" borderId="26" xfId="4" applyFont="1" applyFill="1" applyBorder="1" applyAlignment="1">
      <alignment horizontal="center" vertical="center"/>
    </xf>
    <xf numFmtId="0" fontId="15" fillId="0" borderId="15" xfId="4" applyFont="1" applyBorder="1" applyAlignment="1">
      <alignment horizontal="center" vertical="center"/>
    </xf>
    <xf numFmtId="0" fontId="15" fillId="0" borderId="13" xfId="4" applyFont="1" applyBorder="1" applyAlignment="1">
      <alignment horizontal="center" vertical="center"/>
    </xf>
    <xf numFmtId="0" fontId="15" fillId="3" borderId="48" xfId="4" applyFont="1" applyFill="1" applyBorder="1" applyAlignment="1">
      <alignment horizontal="center" vertical="center"/>
    </xf>
    <xf numFmtId="0" fontId="15" fillId="3" borderId="49" xfId="4" applyFont="1" applyFill="1" applyBorder="1" applyAlignment="1">
      <alignment horizontal="center" vertical="center"/>
    </xf>
    <xf numFmtId="0" fontId="15" fillId="0" borderId="6" xfId="4" applyFont="1" applyBorder="1" applyAlignment="1">
      <alignment horizontal="center"/>
    </xf>
    <xf numFmtId="0" fontId="15" fillId="0" borderId="7" xfId="4" applyFont="1" applyBorder="1" applyAlignment="1">
      <alignment horizontal="center"/>
    </xf>
    <xf numFmtId="0" fontId="15" fillId="0" borderId="8" xfId="4" applyFont="1" applyBorder="1" applyAlignment="1">
      <alignment horizontal="center"/>
    </xf>
    <xf numFmtId="0" fontId="15" fillId="0" borderId="24" xfId="4" applyFont="1" applyBorder="1" applyAlignment="1">
      <alignment horizontal="center" vertical="center"/>
    </xf>
    <xf numFmtId="0" fontId="15" fillId="0" borderId="25" xfId="4" applyFont="1" applyBorder="1" applyAlignment="1">
      <alignment horizontal="center" vertical="center"/>
    </xf>
    <xf numFmtId="0" fontId="15" fillId="0" borderId="36" xfId="4" applyFont="1" applyBorder="1" applyAlignment="1">
      <alignment horizontal="center" vertical="center"/>
    </xf>
    <xf numFmtId="0" fontId="15" fillId="0" borderId="38" xfId="4" applyFont="1" applyBorder="1" applyAlignment="1">
      <alignment horizontal="center" vertical="center"/>
    </xf>
    <xf numFmtId="0" fontId="15" fillId="0" borderId="5" xfId="4" applyFont="1" applyBorder="1" applyAlignment="1">
      <alignment horizontal="center" vertical="center"/>
    </xf>
    <xf numFmtId="0" fontId="15" fillId="0" borderId="25" xfId="4" applyFont="1" applyBorder="1" applyAlignment="1">
      <alignment horizontal="center" vertical="center" wrapText="1" shrinkToFit="1"/>
    </xf>
    <xf numFmtId="0" fontId="15" fillId="0" borderId="1" xfId="4" applyFont="1" applyBorder="1" applyAlignment="1">
      <alignment horizontal="center" vertical="center" wrapText="1" shrinkToFit="1"/>
    </xf>
    <xf numFmtId="0" fontId="15" fillId="0" borderId="5" xfId="4" applyFont="1" applyBorder="1" applyAlignment="1">
      <alignment horizontal="center" vertical="center" wrapText="1" shrinkToFit="1"/>
    </xf>
    <xf numFmtId="0" fontId="15" fillId="0" borderId="26" xfId="4" applyFont="1" applyBorder="1" applyAlignment="1">
      <alignment horizontal="center" vertical="center"/>
    </xf>
    <xf numFmtId="0" fontId="15" fillId="0" borderId="37" xfId="4" applyFont="1" applyBorder="1" applyAlignment="1">
      <alignment horizontal="center" vertical="center"/>
    </xf>
    <xf numFmtId="0" fontId="15" fillId="0" borderId="39" xfId="4" applyFont="1" applyBorder="1" applyAlignment="1">
      <alignment horizontal="center" vertical="center"/>
    </xf>
    <xf numFmtId="0" fontId="15" fillId="0" borderId="27" xfId="4" applyFont="1" applyBorder="1" applyAlignment="1">
      <alignment horizontal="center"/>
    </xf>
    <xf numFmtId="0" fontId="15" fillId="0" borderId="28" xfId="4" applyFont="1" applyBorder="1" applyAlignment="1">
      <alignment horizontal="center"/>
    </xf>
    <xf numFmtId="0" fontId="15" fillId="0" borderId="29" xfId="4" applyFont="1" applyBorder="1" applyAlignment="1">
      <alignment horizontal="center"/>
    </xf>
    <xf numFmtId="0" fontId="15" fillId="0" borderId="30" xfId="4" applyFont="1" applyBorder="1" applyAlignment="1">
      <alignment horizontal="center"/>
    </xf>
    <xf numFmtId="0" fontId="15" fillId="0" borderId="31" xfId="4" applyFont="1" applyBorder="1" applyAlignment="1">
      <alignment horizontal="center"/>
    </xf>
    <xf numFmtId="0" fontId="15" fillId="0" borderId="32" xfId="4" applyFont="1" applyBorder="1" applyAlignment="1">
      <alignment horizontal="center" vertical="center" wrapText="1" shrinkToFit="1"/>
    </xf>
    <xf numFmtId="0" fontId="15" fillId="0" borderId="33" xfId="4" applyFont="1" applyBorder="1" applyAlignment="1">
      <alignment horizontal="center" vertical="center" wrapText="1" shrinkToFit="1"/>
    </xf>
    <xf numFmtId="0" fontId="15" fillId="0" borderId="4" xfId="4" applyFont="1" applyBorder="1" applyAlignment="1">
      <alignment horizontal="center" vertical="center" wrapText="1" shrinkToFit="1"/>
    </xf>
    <xf numFmtId="0" fontId="15" fillId="0" borderId="2" xfId="4" applyFont="1" applyBorder="1" applyAlignment="1">
      <alignment horizontal="center" vertical="center" wrapText="1" shrinkToFit="1"/>
    </xf>
    <xf numFmtId="0" fontId="15" fillId="0" borderId="8" xfId="4" applyFont="1" applyBorder="1" applyAlignment="1">
      <alignment horizontal="center" vertical="center" wrapText="1" shrinkToFit="1"/>
    </xf>
    <xf numFmtId="0" fontId="15" fillId="0" borderId="6" xfId="4" applyFont="1" applyBorder="1" applyAlignment="1">
      <alignment horizontal="center" vertical="center" wrapText="1" shrinkToFit="1"/>
    </xf>
    <xf numFmtId="0" fontId="15" fillId="0" borderId="40" xfId="4" applyFont="1" applyBorder="1" applyAlignment="1">
      <alignment horizontal="center" vertical="center" wrapText="1" shrinkToFit="1"/>
    </xf>
    <xf numFmtId="0" fontId="15" fillId="0" borderId="41" xfId="4" applyFont="1" applyBorder="1" applyAlignment="1">
      <alignment horizontal="center" vertical="center" wrapText="1" shrinkToFit="1"/>
    </xf>
    <xf numFmtId="0" fontId="15" fillId="0" borderId="43" xfId="4" applyFont="1" applyBorder="1" applyAlignment="1">
      <alignment horizontal="center" vertical="center" wrapText="1" shrinkToFit="1"/>
    </xf>
    <xf numFmtId="0" fontId="15" fillId="0" borderId="24" xfId="4" applyFont="1" applyBorder="1" applyAlignment="1">
      <alignment horizontal="center" vertical="center" wrapText="1"/>
    </xf>
    <xf numFmtId="0" fontId="15" fillId="0" borderId="25" xfId="4" applyFont="1" applyBorder="1" applyAlignment="1">
      <alignment horizontal="center" vertical="center" wrapText="1"/>
    </xf>
    <xf numFmtId="0" fontId="15" fillId="0" borderId="26" xfId="4" applyFont="1" applyBorder="1" applyAlignment="1">
      <alignment horizontal="center" vertical="center" wrapText="1"/>
    </xf>
    <xf numFmtId="0" fontId="15" fillId="0" borderId="36" xfId="4" applyFont="1" applyBorder="1" applyAlignment="1">
      <alignment horizontal="center" vertical="center" wrapText="1"/>
    </xf>
    <xf numFmtId="0" fontId="15" fillId="0" borderId="1" xfId="4" applyFont="1" applyBorder="1" applyAlignment="1">
      <alignment horizontal="center" vertical="center" wrapText="1"/>
    </xf>
    <xf numFmtId="0" fontId="15" fillId="0" borderId="37" xfId="4" applyFont="1" applyBorder="1" applyAlignment="1">
      <alignment horizontal="center" vertical="center" wrapText="1"/>
    </xf>
    <xf numFmtId="0" fontId="15" fillId="0" borderId="38" xfId="4" applyFont="1" applyBorder="1" applyAlignment="1">
      <alignment horizontal="center" vertical="center" wrapText="1"/>
    </xf>
    <xf numFmtId="0" fontId="15" fillId="0" borderId="5" xfId="4" applyFont="1" applyBorder="1" applyAlignment="1">
      <alignment horizontal="center" vertical="center" wrapText="1"/>
    </xf>
    <xf numFmtId="0" fontId="15" fillId="0" borderId="39" xfId="4" applyFont="1" applyBorder="1" applyAlignment="1">
      <alignment horizontal="center" vertical="center" wrapText="1"/>
    </xf>
    <xf numFmtId="0" fontId="15" fillId="0" borderId="44" xfId="4" applyFont="1" applyBorder="1" applyAlignment="1">
      <alignment horizontal="center" vertical="center" wrapText="1"/>
    </xf>
    <xf numFmtId="0" fontId="15" fillId="0" borderId="41" xfId="4" applyFont="1" applyBorder="1" applyAlignment="1">
      <alignment horizontal="center" vertical="center" wrapText="1"/>
    </xf>
    <xf numFmtId="0" fontId="15" fillId="0" borderId="42" xfId="4" applyFont="1" applyBorder="1" applyAlignment="1">
      <alignment horizontal="center" vertical="center" wrapText="1"/>
    </xf>
    <xf numFmtId="0" fontId="15" fillId="0" borderId="34" xfId="4" applyFont="1" applyBorder="1" applyAlignment="1">
      <alignment horizontal="center" vertical="center" wrapText="1"/>
    </xf>
    <xf numFmtId="0" fontId="15" fillId="0" borderId="35" xfId="4" applyFont="1" applyBorder="1" applyAlignment="1">
      <alignment horizontal="center" vertical="center" wrapText="1"/>
    </xf>
    <xf numFmtId="0" fontId="15" fillId="0" borderId="0" xfId="4" applyFont="1" applyBorder="1" applyAlignment="1">
      <alignment horizontal="center" vertical="center" wrapText="1"/>
    </xf>
    <xf numFmtId="0" fontId="15" fillId="0" borderId="18" xfId="4" applyFont="1" applyBorder="1" applyAlignment="1">
      <alignment horizontal="center" vertical="center" wrapText="1"/>
    </xf>
    <xf numFmtId="0" fontId="15" fillId="0" borderId="17" xfId="4" applyFont="1" applyBorder="1" applyAlignment="1">
      <alignment horizontal="center" vertical="center" wrapText="1"/>
    </xf>
    <xf numFmtId="0" fontId="15" fillId="0" borderId="23" xfId="4" applyFont="1" applyBorder="1" applyAlignment="1">
      <alignment horizontal="center" vertical="center" wrapText="1"/>
    </xf>
    <xf numFmtId="0" fontId="16" fillId="3" borderId="0" xfId="4" applyFont="1" applyFill="1" applyAlignment="1">
      <alignment horizontal="center"/>
    </xf>
    <xf numFmtId="0" fontId="14" fillId="0" borderId="0" xfId="4" applyFont="1" applyBorder="1" applyAlignment="1">
      <alignment horizontal="center"/>
    </xf>
    <xf numFmtId="0" fontId="15" fillId="0" borderId="0" xfId="4" applyFont="1" applyBorder="1" applyAlignment="1">
      <alignment horizontal="right" vertical="center" shrinkToFit="1"/>
    </xf>
    <xf numFmtId="0" fontId="15" fillId="0" borderId="18" xfId="4" applyFont="1" applyBorder="1" applyAlignment="1">
      <alignment horizontal="right" vertical="center" shrinkToFit="1"/>
    </xf>
    <xf numFmtId="0" fontId="15" fillId="0" borderId="19" xfId="4" applyFont="1" applyBorder="1" applyAlignment="1">
      <alignment horizontal="center" vertical="center" shrinkToFit="1"/>
    </xf>
    <xf numFmtId="0" fontId="15" fillId="0" borderId="20" xfId="4" applyFont="1" applyBorder="1" applyAlignment="1">
      <alignment horizontal="center" vertical="center" shrinkToFit="1"/>
    </xf>
    <xf numFmtId="0" fontId="15" fillId="0" borderId="21" xfId="4" applyFont="1" applyBorder="1" applyAlignment="1">
      <alignment horizontal="center" vertical="center" shrinkToFit="1"/>
    </xf>
    <xf numFmtId="0" fontId="16" fillId="0" borderId="0" xfId="4" applyFont="1" applyAlignment="1">
      <alignment horizontal="center" vertical="center" shrinkToFit="1"/>
    </xf>
    <xf numFmtId="0" fontId="15" fillId="0" borderId="0" xfId="4" applyFont="1" applyBorder="1" applyAlignment="1">
      <alignment horizontal="right" vertical="center"/>
    </xf>
    <xf numFmtId="0" fontId="15" fillId="0" borderId="18" xfId="4" applyFont="1" applyBorder="1" applyAlignment="1">
      <alignment horizontal="right" vertical="center"/>
    </xf>
    <xf numFmtId="0" fontId="15" fillId="3" borderId="22" xfId="4" applyFont="1" applyFill="1" applyBorder="1" applyAlignment="1">
      <alignment horizontal="center" vertical="center"/>
    </xf>
    <xf numFmtId="0" fontId="15" fillId="3" borderId="17" xfId="4" applyFont="1" applyFill="1" applyBorder="1" applyAlignment="1">
      <alignment horizontal="center" vertical="center"/>
    </xf>
    <xf numFmtId="0" fontId="15" fillId="3" borderId="23" xfId="4" applyFont="1" applyFill="1" applyBorder="1" applyAlignment="1">
      <alignment horizontal="center" vertical="center"/>
    </xf>
    <xf numFmtId="0" fontId="15" fillId="4" borderId="1" xfId="4" applyFont="1" applyFill="1" applyBorder="1" applyAlignment="1">
      <alignment horizontal="center" vertical="center" shrinkToFit="1"/>
    </xf>
    <xf numFmtId="0" fontId="14" fillId="0" borderId="0" xfId="4" applyFont="1" applyAlignment="1">
      <alignment horizontal="center"/>
    </xf>
    <xf numFmtId="0" fontId="0" fillId="0" borderId="5" xfId="3" applyFont="1" applyBorder="1" applyAlignment="1">
      <alignment horizontal="center" vertical="top" textRotation="255"/>
    </xf>
    <xf numFmtId="0" fontId="0" fillId="0" borderId="9" xfId="3" applyFont="1" applyBorder="1" applyAlignment="1">
      <alignment horizontal="center" vertical="top" textRotation="255"/>
    </xf>
    <xf numFmtId="0" fontId="0" fillId="0" borderId="12" xfId="3" applyFont="1" applyBorder="1" applyAlignment="1">
      <alignment horizontal="center" vertical="top" textRotation="255"/>
    </xf>
    <xf numFmtId="0" fontId="21" fillId="0" borderId="6" xfId="3" applyFont="1" applyBorder="1" applyAlignment="1">
      <alignment horizontal="left" vertical="top" wrapText="1"/>
    </xf>
    <xf numFmtId="0" fontId="21" fillId="0" borderId="7" xfId="3" applyFont="1" applyBorder="1" applyAlignment="1">
      <alignment horizontal="left" vertical="top" wrapText="1"/>
    </xf>
    <xf numFmtId="0" fontId="21" fillId="0" borderId="8" xfId="3" applyFont="1" applyBorder="1" applyAlignment="1">
      <alignment horizontal="left" vertical="top" wrapText="1"/>
    </xf>
    <xf numFmtId="0" fontId="21" fillId="0" borderId="10" xfId="3" applyFont="1" applyBorder="1" applyAlignment="1">
      <alignment horizontal="left" vertical="top" wrapText="1"/>
    </xf>
    <xf numFmtId="0" fontId="21" fillId="0" borderId="0" xfId="3" applyFont="1" applyBorder="1" applyAlignment="1">
      <alignment horizontal="left" vertical="top" wrapText="1"/>
    </xf>
    <xf numFmtId="0" fontId="21" fillId="0" borderId="11" xfId="3" applyFont="1" applyBorder="1" applyAlignment="1">
      <alignment horizontal="left" vertical="top" wrapText="1"/>
    </xf>
    <xf numFmtId="0" fontId="21" fillId="0" borderId="13" xfId="3" applyFont="1" applyBorder="1" applyAlignment="1">
      <alignment horizontal="left" vertical="top" wrapText="1"/>
    </xf>
    <xf numFmtId="0" fontId="21" fillId="0" borderId="14" xfId="3" applyFont="1" applyBorder="1" applyAlignment="1">
      <alignment horizontal="left" vertical="top" wrapText="1"/>
    </xf>
    <xf numFmtId="0" fontId="21" fillId="0" borderId="15" xfId="3" applyFont="1" applyBorder="1" applyAlignment="1">
      <alignment horizontal="left" vertical="top" wrapText="1"/>
    </xf>
    <xf numFmtId="0" fontId="0" fillId="0" borderId="5" xfId="3" applyFont="1" applyBorder="1" applyAlignment="1">
      <alignment horizontal="center" vertical="top"/>
    </xf>
    <xf numFmtId="0" fontId="7" fillId="0" borderId="9" xfId="3" applyFont="1" applyBorder="1" applyAlignment="1">
      <alignment horizontal="center" vertical="top"/>
    </xf>
    <xf numFmtId="0" fontId="7" fillId="0" borderId="5" xfId="3" applyFont="1" applyBorder="1" applyAlignment="1">
      <alignment horizontal="center" vertical="top"/>
    </xf>
    <xf numFmtId="0" fontId="7" fillId="0" borderId="12" xfId="3" applyFont="1" applyBorder="1" applyAlignment="1">
      <alignment horizontal="center" vertical="top"/>
    </xf>
    <xf numFmtId="0" fontId="0" fillId="0" borderId="5" xfId="3" applyFont="1" applyBorder="1" applyAlignment="1">
      <alignment horizontal="center" vertical="center" textRotation="255"/>
    </xf>
    <xf numFmtId="0" fontId="7" fillId="0" borderId="9" xfId="3" applyFont="1" applyBorder="1" applyAlignment="1">
      <alignment horizontal="center" vertical="center" textRotation="255"/>
    </xf>
    <xf numFmtId="0" fontId="7" fillId="0" borderId="12" xfId="3" applyFont="1" applyBorder="1" applyAlignment="1">
      <alignment horizontal="center" vertical="center" textRotation="255"/>
    </xf>
    <xf numFmtId="0" fontId="22"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9" fillId="0" borderId="10" xfId="3" applyFont="1" applyBorder="1" applyAlignment="1">
      <alignment horizontal="center" vertical="center"/>
    </xf>
    <xf numFmtId="0" fontId="9" fillId="0" borderId="0" xfId="3" applyFont="1" applyBorder="1" applyAlignment="1">
      <alignment horizontal="center" vertical="center"/>
    </xf>
    <xf numFmtId="0" fontId="9" fillId="0" borderId="11"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9" fillId="0" borderId="15" xfId="3" applyFont="1" applyBorder="1" applyAlignment="1">
      <alignment horizontal="center" vertical="center"/>
    </xf>
    <xf numFmtId="0" fontId="22" fillId="0" borderId="8" xfId="3" applyFont="1" applyBorder="1" applyAlignment="1">
      <alignment horizontal="center" vertical="center"/>
    </xf>
    <xf numFmtId="0" fontId="22" fillId="0" borderId="10" xfId="3" applyFont="1" applyBorder="1" applyAlignment="1">
      <alignment horizontal="center" vertical="center"/>
    </xf>
    <xf numFmtId="0" fontId="22" fillId="0" borderId="11" xfId="3" applyFont="1" applyBorder="1" applyAlignment="1">
      <alignment horizontal="center" vertical="center"/>
    </xf>
    <xf numFmtId="0" fontId="22" fillId="0" borderId="13" xfId="3" applyFont="1" applyBorder="1" applyAlignment="1">
      <alignment horizontal="center" vertical="center"/>
    </xf>
    <xf numFmtId="0" fontId="22" fillId="0" borderId="15" xfId="3" applyFont="1" applyBorder="1" applyAlignment="1">
      <alignment horizontal="center" vertical="center"/>
    </xf>
    <xf numFmtId="0" fontId="7" fillId="0" borderId="5" xfId="3" applyFont="1" applyBorder="1" applyAlignment="1">
      <alignment horizontal="center" vertical="center" textRotation="255"/>
    </xf>
    <xf numFmtId="0" fontId="0" fillId="0" borderId="9" xfId="3" applyFont="1" applyBorder="1" applyAlignment="1">
      <alignment horizontal="center" vertical="top"/>
    </xf>
    <xf numFmtId="0" fontId="0" fillId="0" borderId="12" xfId="3" applyFont="1" applyBorder="1" applyAlignment="1">
      <alignment horizontal="center" vertical="top"/>
    </xf>
    <xf numFmtId="0" fontId="9" fillId="0" borderId="6" xfId="3" applyFont="1" applyBorder="1" applyAlignment="1">
      <alignment vertical="top"/>
    </xf>
    <xf numFmtId="0" fontId="9" fillId="0" borderId="8" xfId="3" applyFont="1" applyBorder="1" applyAlignment="1">
      <alignment vertical="top"/>
    </xf>
    <xf numFmtId="0" fontId="9" fillId="0" borderId="10" xfId="3" applyFont="1" applyBorder="1" applyAlignment="1">
      <alignment vertical="top"/>
    </xf>
    <xf numFmtId="0" fontId="9" fillId="0" borderId="11" xfId="3" applyFont="1" applyBorder="1" applyAlignment="1">
      <alignment vertical="top"/>
    </xf>
    <xf numFmtId="0" fontId="9" fillId="0" borderId="13" xfId="3" applyFont="1" applyBorder="1" applyAlignment="1">
      <alignment vertical="top"/>
    </xf>
    <xf numFmtId="0" fontId="9" fillId="0" borderId="15" xfId="3" applyFont="1" applyBorder="1" applyAlignment="1">
      <alignment vertical="top"/>
    </xf>
    <xf numFmtId="0" fontId="9" fillId="0" borderId="6" xfId="3" applyFont="1" applyBorder="1" applyAlignment="1">
      <alignment vertical="top" wrapText="1"/>
    </xf>
    <xf numFmtId="0" fontId="9" fillId="0" borderId="7" xfId="3" applyFont="1" applyBorder="1" applyAlignment="1">
      <alignment vertical="top" wrapText="1"/>
    </xf>
    <xf numFmtId="0" fontId="9" fillId="0" borderId="8" xfId="3" applyFont="1" applyBorder="1" applyAlignment="1">
      <alignment vertical="top" wrapText="1"/>
    </xf>
    <xf numFmtId="0" fontId="9" fillId="0" borderId="10" xfId="3" applyFont="1" applyBorder="1" applyAlignment="1">
      <alignment vertical="top" wrapText="1"/>
    </xf>
    <xf numFmtId="0" fontId="9" fillId="0" borderId="0" xfId="3" applyFont="1" applyBorder="1" applyAlignment="1">
      <alignment vertical="top" wrapText="1"/>
    </xf>
    <xf numFmtId="0" fontId="9" fillId="0" borderId="11" xfId="3" applyFont="1" applyBorder="1" applyAlignment="1">
      <alignment vertical="top" wrapText="1"/>
    </xf>
    <xf numFmtId="0" fontId="9" fillId="0" borderId="13" xfId="3" applyFont="1" applyBorder="1" applyAlignment="1">
      <alignment vertical="top" wrapText="1"/>
    </xf>
    <xf numFmtId="0" fontId="9" fillId="0" borderId="14" xfId="3" applyFont="1" applyBorder="1" applyAlignment="1">
      <alignment vertical="top" wrapText="1"/>
    </xf>
    <xf numFmtId="0" fontId="9" fillId="0" borderId="15" xfId="3" applyFont="1" applyBorder="1" applyAlignment="1">
      <alignment vertical="top" wrapText="1"/>
    </xf>
    <xf numFmtId="0" fontId="0" fillId="0" borderId="5" xfId="3" applyFont="1" applyBorder="1" applyAlignment="1">
      <alignment horizontal="center" vertical="center" textRotation="255" wrapText="1"/>
    </xf>
    <xf numFmtId="0" fontId="0" fillId="0" borderId="9" xfId="3" applyFont="1" applyBorder="1" applyAlignment="1">
      <alignment horizontal="center" vertical="center" textRotation="255" wrapText="1"/>
    </xf>
    <xf numFmtId="0" fontId="0" fillId="0" borderId="12" xfId="3" applyFont="1" applyBorder="1" applyAlignment="1">
      <alignment horizontal="center" vertical="center" textRotation="255" wrapText="1"/>
    </xf>
    <xf numFmtId="0" fontId="5" fillId="0" borderId="6" xfId="3" applyFont="1" applyBorder="1" applyAlignment="1">
      <alignment horizontal="center" vertical="center" wrapText="1"/>
    </xf>
    <xf numFmtId="0" fontId="23" fillId="0" borderId="7" xfId="3" applyFont="1" applyBorder="1" applyAlignment="1">
      <alignment horizontal="center" vertical="center" wrapText="1"/>
    </xf>
    <xf numFmtId="0" fontId="23" fillId="0" borderId="8" xfId="3" applyFont="1" applyBorder="1" applyAlignment="1">
      <alignment horizontal="center" vertical="center" wrapText="1"/>
    </xf>
    <xf numFmtId="0" fontId="23" fillId="0" borderId="10" xfId="3" applyFont="1" applyBorder="1" applyAlignment="1">
      <alignment horizontal="center" vertical="center" wrapText="1"/>
    </xf>
    <xf numFmtId="0" fontId="23" fillId="0" borderId="0" xfId="3" applyFont="1" applyBorder="1" applyAlignment="1">
      <alignment horizontal="center" vertical="center" wrapText="1"/>
    </xf>
    <xf numFmtId="0" fontId="23" fillId="0" borderId="11" xfId="3" applyFont="1" applyBorder="1" applyAlignment="1">
      <alignment horizontal="center" vertical="center" wrapText="1"/>
    </xf>
    <xf numFmtId="0" fontId="23" fillId="0" borderId="13"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15" xfId="3" applyFont="1" applyBorder="1" applyAlignment="1">
      <alignment horizontal="center" vertical="center" wrapText="1"/>
    </xf>
    <xf numFmtId="0" fontId="5" fillId="0" borderId="8" xfId="3" applyFont="1" applyBorder="1" applyAlignment="1">
      <alignment horizontal="center" vertical="center" wrapText="1"/>
    </xf>
    <xf numFmtId="0" fontId="5" fillId="0" borderId="10"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15" xfId="3" applyFont="1" applyBorder="1" applyAlignment="1">
      <alignment horizontal="center" vertical="center" wrapText="1"/>
    </xf>
    <xf numFmtId="0" fontId="0" fillId="0" borderId="5" xfId="3" applyFont="1" applyBorder="1" applyAlignment="1">
      <alignment horizontal="center" vertical="top" wrapText="1"/>
    </xf>
    <xf numFmtId="0" fontId="0" fillId="0" borderId="9" xfId="3" applyFont="1" applyBorder="1" applyAlignment="1">
      <alignment horizontal="center" vertical="top" wrapText="1"/>
    </xf>
    <xf numFmtId="0" fontId="0" fillId="0" borderId="12" xfId="3" applyFont="1" applyBorder="1" applyAlignment="1">
      <alignment horizontal="center" vertical="top" wrapText="1"/>
    </xf>
    <xf numFmtId="0" fontId="9" fillId="0" borderId="6" xfId="3" applyFont="1" applyBorder="1" applyAlignment="1">
      <alignment horizontal="left" vertical="top" wrapText="1"/>
    </xf>
    <xf numFmtId="0" fontId="9" fillId="0" borderId="7" xfId="3" applyFont="1" applyBorder="1" applyAlignment="1">
      <alignment horizontal="left" vertical="top" wrapText="1"/>
    </xf>
    <xf numFmtId="0" fontId="9" fillId="0" borderId="8" xfId="3" applyFont="1" applyBorder="1" applyAlignment="1">
      <alignment horizontal="left" vertical="top" wrapText="1"/>
    </xf>
    <xf numFmtId="0" fontId="9" fillId="0" borderId="10" xfId="3" applyFont="1" applyBorder="1" applyAlignment="1">
      <alignment horizontal="left" vertical="top" wrapText="1"/>
    </xf>
    <xf numFmtId="0" fontId="9" fillId="0" borderId="0" xfId="3" applyFont="1" applyBorder="1" applyAlignment="1">
      <alignment horizontal="left" vertical="top" wrapText="1"/>
    </xf>
    <xf numFmtId="0" fontId="9" fillId="0" borderId="11" xfId="3" applyFont="1" applyBorder="1" applyAlignment="1">
      <alignment horizontal="left" vertical="top" wrapText="1"/>
    </xf>
    <xf numFmtId="0" fontId="7" fillId="0" borderId="1" xfId="3" applyFont="1" applyBorder="1" applyAlignment="1">
      <alignment horizontal="center" vertical="top"/>
    </xf>
    <xf numFmtId="0" fontId="9" fillId="0" borderId="13" xfId="3" applyFont="1" applyBorder="1" applyAlignment="1">
      <alignment horizontal="left" vertical="top" wrapText="1"/>
    </xf>
    <xf numFmtId="0" fontId="9" fillId="0" borderId="14" xfId="3" applyFont="1" applyBorder="1" applyAlignment="1">
      <alignment horizontal="left" vertical="top" wrapText="1"/>
    </xf>
    <xf numFmtId="0" fontId="9" fillId="0" borderId="15" xfId="3" applyFont="1" applyBorder="1" applyAlignment="1">
      <alignment horizontal="left" vertical="top" wrapText="1"/>
    </xf>
    <xf numFmtId="0" fontId="7" fillId="0" borderId="5" xfId="3" applyFont="1" applyBorder="1" applyAlignment="1">
      <alignment horizontal="left" vertical="top"/>
    </xf>
    <xf numFmtId="0" fontId="7" fillId="0" borderId="9" xfId="3" applyFont="1" applyBorder="1" applyAlignment="1">
      <alignment horizontal="left" vertical="top"/>
    </xf>
    <xf numFmtId="0" fontId="7" fillId="0" borderId="12" xfId="3" applyFont="1" applyBorder="1" applyAlignment="1">
      <alignment horizontal="left" vertical="top"/>
    </xf>
    <xf numFmtId="0" fontId="9" fillId="0" borderId="7" xfId="3" applyFont="1" applyBorder="1" applyAlignment="1">
      <alignment horizontal="left" vertical="top"/>
    </xf>
    <xf numFmtId="0" fontId="9" fillId="0" borderId="8" xfId="3" applyFont="1" applyBorder="1" applyAlignment="1">
      <alignment horizontal="left" vertical="top"/>
    </xf>
    <xf numFmtId="0" fontId="9" fillId="0" borderId="0" xfId="3" applyFont="1" applyBorder="1" applyAlignment="1">
      <alignment horizontal="left" vertical="top"/>
    </xf>
    <xf numFmtId="0" fontId="9" fillId="0" borderId="11" xfId="3" applyFont="1" applyBorder="1" applyAlignment="1">
      <alignment horizontal="left" vertical="top"/>
    </xf>
    <xf numFmtId="0" fontId="9" fillId="0" borderId="10" xfId="3" applyFont="1" applyBorder="1" applyAlignment="1">
      <alignment horizontal="left" vertical="top"/>
    </xf>
    <xf numFmtId="0" fontId="9" fillId="0" borderId="13" xfId="3" applyFont="1" applyBorder="1" applyAlignment="1">
      <alignment horizontal="left" vertical="top"/>
    </xf>
    <xf numFmtId="0" fontId="9" fillId="0" borderId="14" xfId="3" applyFont="1" applyBorder="1" applyAlignment="1">
      <alignment horizontal="left" vertical="top"/>
    </xf>
    <xf numFmtId="0" fontId="9" fillId="0" borderId="15" xfId="3" applyFont="1" applyBorder="1" applyAlignment="1">
      <alignment horizontal="left" vertical="top"/>
    </xf>
    <xf numFmtId="0" fontId="7" fillId="0" borderId="0" xfId="3" applyFont="1" applyAlignment="1">
      <alignment horizontal="center" vertical="center"/>
    </xf>
    <xf numFmtId="0" fontId="7" fillId="0" borderId="1" xfId="3" applyFont="1" applyBorder="1" applyAlignment="1">
      <alignment horizontal="center" vertical="center" textRotation="255"/>
    </xf>
    <xf numFmtId="0" fontId="7" fillId="0" borderId="1" xfId="3" applyFont="1" applyBorder="1" applyAlignment="1">
      <alignment horizontal="center" vertical="center"/>
    </xf>
    <xf numFmtId="0" fontId="8" fillId="0" borderId="1" xfId="3" applyFont="1" applyBorder="1" applyAlignment="1">
      <alignment horizontal="center" vertical="center"/>
    </xf>
    <xf numFmtId="0" fontId="7" fillId="0" borderId="5" xfId="3" applyFont="1" applyBorder="1" applyAlignment="1">
      <alignment horizontal="center" vertical="top" textRotation="255"/>
    </xf>
    <xf numFmtId="0" fontId="7" fillId="0" borderId="9" xfId="3" applyFont="1" applyBorder="1" applyAlignment="1">
      <alignment horizontal="center" vertical="top" textRotation="255"/>
    </xf>
    <xf numFmtId="0" fontId="7" fillId="0" borderId="12" xfId="3" applyFont="1" applyBorder="1" applyAlignment="1">
      <alignment horizontal="center" vertical="top" textRotation="255"/>
    </xf>
    <xf numFmtId="0" fontId="9" fillId="0" borderId="2" xfId="3" applyFont="1" applyBorder="1" applyAlignment="1">
      <alignment horizontal="left" vertical="top" wrapText="1"/>
    </xf>
    <xf numFmtId="0" fontId="9" fillId="0" borderId="4" xfId="3" applyFont="1" applyBorder="1" applyAlignment="1">
      <alignment horizontal="left" vertical="top" wrapText="1"/>
    </xf>
    <xf numFmtId="0" fontId="9" fillId="0" borderId="3" xfId="3" applyFont="1" applyBorder="1" applyAlignment="1">
      <alignment horizontal="left" vertical="top" wrapText="1"/>
    </xf>
    <xf numFmtId="0" fontId="10" fillId="0" borderId="8" xfId="3" applyFont="1" applyBorder="1" applyAlignment="1">
      <alignment horizontal="left" vertical="top" wrapText="1"/>
    </xf>
    <xf numFmtId="0" fontId="10" fillId="0" borderId="10" xfId="3" applyFont="1" applyBorder="1" applyAlignment="1">
      <alignment horizontal="left" vertical="top" wrapText="1"/>
    </xf>
    <xf numFmtId="0" fontId="10" fillId="0" borderId="11" xfId="3" applyFont="1" applyBorder="1" applyAlignment="1">
      <alignment horizontal="left" vertical="top" wrapText="1"/>
    </xf>
    <xf numFmtId="0" fontId="10" fillId="0" borderId="13" xfId="3" applyFont="1" applyBorder="1" applyAlignment="1">
      <alignment horizontal="left" vertical="top" wrapText="1"/>
    </xf>
    <xf numFmtId="0" fontId="10" fillId="0" borderId="15" xfId="3" applyFont="1" applyBorder="1" applyAlignment="1">
      <alignment horizontal="left" vertical="top" wrapText="1"/>
    </xf>
    <xf numFmtId="0" fontId="21" fillId="0" borderId="13" xfId="3" applyFont="1" applyBorder="1" applyAlignment="1">
      <alignment horizontal="left" vertical="top"/>
    </xf>
    <xf numFmtId="0" fontId="21" fillId="0" borderId="14" xfId="3" applyFont="1" applyBorder="1" applyAlignment="1">
      <alignment horizontal="left" vertical="top"/>
    </xf>
    <xf numFmtId="0" fontId="21" fillId="0" borderId="15" xfId="3" applyFont="1" applyBorder="1" applyAlignment="1">
      <alignment horizontal="left" vertical="top"/>
    </xf>
    <xf numFmtId="0" fontId="9" fillId="0" borderId="6" xfId="3" applyFont="1" applyFill="1" applyBorder="1" applyAlignment="1">
      <alignment horizontal="left" vertical="top" wrapText="1"/>
    </xf>
    <xf numFmtId="0" fontId="9" fillId="0" borderId="7" xfId="3" applyFont="1" applyFill="1" applyBorder="1" applyAlignment="1">
      <alignment horizontal="left" vertical="top" wrapText="1"/>
    </xf>
    <xf numFmtId="0" fontId="9" fillId="0" borderId="8" xfId="3" applyFont="1" applyFill="1" applyBorder="1" applyAlignment="1">
      <alignment horizontal="left" vertical="top" wrapText="1"/>
    </xf>
    <xf numFmtId="0" fontId="9" fillId="0" borderId="10" xfId="3" applyFont="1" applyFill="1" applyBorder="1" applyAlignment="1">
      <alignment horizontal="left" vertical="top" wrapText="1"/>
    </xf>
    <xf numFmtId="0" fontId="9" fillId="0" borderId="0" xfId="3" applyFont="1" applyFill="1" applyBorder="1" applyAlignment="1">
      <alignment horizontal="left" vertical="top" wrapText="1"/>
    </xf>
    <xf numFmtId="0" fontId="9" fillId="0" borderId="11" xfId="3" applyFont="1" applyFill="1" applyBorder="1" applyAlignment="1">
      <alignment horizontal="left" vertical="top" wrapText="1"/>
    </xf>
    <xf numFmtId="0" fontId="9" fillId="0" borderId="13" xfId="3" applyFont="1" applyFill="1" applyBorder="1" applyAlignment="1">
      <alignment horizontal="left" vertical="top" wrapText="1"/>
    </xf>
    <xf numFmtId="0" fontId="9" fillId="0" borderId="14" xfId="3" applyFont="1" applyFill="1" applyBorder="1" applyAlignment="1">
      <alignment horizontal="left" vertical="top" wrapText="1"/>
    </xf>
    <xf numFmtId="0" fontId="9" fillId="0" borderId="15" xfId="3" applyFont="1" applyFill="1" applyBorder="1" applyAlignment="1">
      <alignment horizontal="left" vertical="top" wrapText="1"/>
    </xf>
    <xf numFmtId="0" fontId="9" fillId="0" borderId="1" xfId="3" applyFont="1" applyBorder="1" applyAlignment="1">
      <alignment horizontal="left" vertical="top" wrapText="1"/>
    </xf>
    <xf numFmtId="0" fontId="9" fillId="0" borderId="12" xfId="3" applyFont="1" applyBorder="1" applyAlignment="1">
      <alignment horizontal="left" vertical="top" wrapText="1"/>
    </xf>
    <xf numFmtId="0" fontId="9" fillId="0" borderId="1" xfId="3" applyFont="1" applyBorder="1" applyAlignment="1">
      <alignment vertical="top" wrapText="1"/>
    </xf>
    <xf numFmtId="0" fontId="9" fillId="0" borderId="1" xfId="3" applyFont="1" applyBorder="1" applyAlignment="1">
      <alignment vertical="top"/>
    </xf>
    <xf numFmtId="0" fontId="9" fillId="0" borderId="6" xfId="3" applyFont="1" applyBorder="1" applyAlignment="1">
      <alignment horizontal="left" vertical="top"/>
    </xf>
    <xf numFmtId="0" fontId="9" fillId="0" borderId="12" xfId="3" applyFont="1" applyBorder="1" applyAlignment="1">
      <alignment vertical="top" wrapText="1"/>
    </xf>
    <xf numFmtId="0" fontId="7" fillId="0" borderId="5" xfId="3" applyFont="1" applyBorder="1" applyAlignment="1">
      <alignment vertical="top"/>
    </xf>
    <xf numFmtId="0" fontId="7" fillId="0" borderId="9" xfId="3" applyFont="1" applyBorder="1" applyAlignment="1">
      <alignment vertical="top"/>
    </xf>
    <xf numFmtId="0" fontId="7" fillId="0" borderId="12" xfId="3" applyFont="1" applyBorder="1" applyAlignment="1">
      <alignment vertical="top"/>
    </xf>
    <xf numFmtId="0" fontId="9" fillId="0" borderId="1" xfId="3" applyFont="1" applyBorder="1" applyAlignment="1">
      <alignment horizontal="left" vertical="top"/>
    </xf>
    <xf numFmtId="0" fontId="9" fillId="0" borderId="12" xfId="3" applyFont="1" applyBorder="1" applyAlignment="1">
      <alignment horizontal="left" vertical="top"/>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0" fontId="22" fillId="0" borderId="8" xfId="3" applyFont="1" applyBorder="1" applyAlignment="1">
      <alignment horizontal="center" vertical="center" wrapText="1"/>
    </xf>
    <xf numFmtId="0" fontId="22" fillId="0" borderId="10" xfId="3" applyFont="1" applyBorder="1" applyAlignment="1">
      <alignment horizontal="center" vertical="center" wrapText="1"/>
    </xf>
    <xf numFmtId="0" fontId="22" fillId="0" borderId="0" xfId="3" applyFont="1" applyBorder="1" applyAlignment="1">
      <alignment horizontal="center" vertical="center" wrapText="1"/>
    </xf>
    <xf numFmtId="0" fontId="22" fillId="0" borderId="11" xfId="3" applyFont="1" applyBorder="1" applyAlignment="1">
      <alignment horizontal="center" vertical="center" wrapText="1"/>
    </xf>
    <xf numFmtId="0" fontId="22" fillId="0" borderId="13" xfId="3" applyFont="1" applyBorder="1" applyAlignment="1">
      <alignment horizontal="center" vertical="center" wrapText="1"/>
    </xf>
    <xf numFmtId="0" fontId="22" fillId="0" borderId="14" xfId="3" applyFont="1" applyBorder="1" applyAlignment="1">
      <alignment horizontal="center" vertical="center" wrapText="1"/>
    </xf>
    <xf numFmtId="0" fontId="22" fillId="0" borderId="15" xfId="3" applyFont="1" applyBorder="1" applyAlignment="1">
      <alignment horizontal="center" vertical="center" wrapText="1"/>
    </xf>
    <xf numFmtId="0" fontId="0" fillId="0" borderId="9" xfId="3" applyFont="1" applyBorder="1" applyAlignment="1">
      <alignment horizontal="center" vertical="center" textRotation="255"/>
    </xf>
    <xf numFmtId="0" fontId="0" fillId="0" borderId="12" xfId="3" applyFont="1" applyBorder="1" applyAlignment="1">
      <alignment horizontal="center" vertical="center" textRotation="255"/>
    </xf>
    <xf numFmtId="0" fontId="7" fillId="0" borderId="9" xfId="3" applyFont="1" applyBorder="1" applyAlignment="1">
      <alignment horizontal="center" vertical="center" textRotation="255" wrapText="1"/>
    </xf>
    <xf numFmtId="0" fontId="7" fillId="0" borderId="12" xfId="3" applyFont="1" applyBorder="1" applyAlignment="1">
      <alignment horizontal="center" vertical="center" textRotation="255" wrapText="1"/>
    </xf>
    <xf numFmtId="0" fontId="21" fillId="0" borderId="7" xfId="3" applyFont="1" applyBorder="1" applyAlignment="1">
      <alignment horizontal="center" vertical="center"/>
    </xf>
    <xf numFmtId="0" fontId="21" fillId="0" borderId="8" xfId="3" applyFont="1" applyBorder="1" applyAlignment="1">
      <alignment horizontal="center" vertical="center"/>
    </xf>
    <xf numFmtId="0" fontId="21" fillId="0" borderId="10" xfId="3" applyFont="1" applyBorder="1" applyAlignment="1">
      <alignment horizontal="center" vertical="center"/>
    </xf>
    <xf numFmtId="0" fontId="21" fillId="0" borderId="0" xfId="3" applyFont="1" applyBorder="1" applyAlignment="1">
      <alignment horizontal="center" vertical="center"/>
    </xf>
    <xf numFmtId="0" fontId="21" fillId="0" borderId="11" xfId="3" applyFont="1" applyBorder="1" applyAlignment="1">
      <alignment horizontal="center" vertical="center"/>
    </xf>
    <xf numFmtId="0" fontId="21" fillId="0" borderId="13" xfId="3" applyFont="1" applyBorder="1" applyAlignment="1">
      <alignment horizontal="center" vertical="center"/>
    </xf>
    <xf numFmtId="0" fontId="21" fillId="0" borderId="14" xfId="3" applyFont="1" applyBorder="1" applyAlignment="1">
      <alignment horizontal="center" vertical="center"/>
    </xf>
    <xf numFmtId="0" fontId="21" fillId="0" borderId="15" xfId="3" applyFont="1" applyBorder="1" applyAlignment="1">
      <alignment horizontal="center" vertical="center"/>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0"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1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15" xfId="3" applyFont="1" applyBorder="1" applyAlignment="1">
      <alignment horizontal="center" vertical="center" wrapText="1"/>
    </xf>
    <xf numFmtId="0" fontId="9" fillId="2" borderId="6" xfId="3" applyFont="1" applyFill="1" applyBorder="1" applyAlignment="1">
      <alignment horizontal="left" vertical="top" wrapText="1"/>
    </xf>
    <xf numFmtId="0" fontId="9" fillId="2" borderId="7" xfId="3" applyFont="1" applyFill="1" applyBorder="1" applyAlignment="1">
      <alignment horizontal="left" vertical="top" wrapText="1"/>
    </xf>
    <xf numFmtId="0" fontId="9" fillId="2" borderId="8" xfId="3" applyFont="1" applyFill="1" applyBorder="1" applyAlignment="1">
      <alignment horizontal="left" vertical="top" wrapText="1"/>
    </xf>
    <xf numFmtId="0" fontId="9" fillId="2" borderId="13" xfId="3"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15" xfId="3" applyFont="1" applyFill="1" applyBorder="1" applyAlignment="1">
      <alignment horizontal="left" vertical="top" wrapText="1"/>
    </xf>
  </cellXfs>
  <cellStyles count="8">
    <cellStyle name="標準" xfId="0" builtinId="0"/>
    <cellStyle name="標準 2" xfId="2"/>
    <cellStyle name="標準 2 2" xfId="4"/>
    <cellStyle name="標準 2 3" xfId="6"/>
    <cellStyle name="標準 3" xfId="3"/>
    <cellStyle name="標準 4" xfId="1"/>
    <cellStyle name="標準 5" xfId="5"/>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49</xdr:col>
      <xdr:colOff>38061</xdr:colOff>
      <xdr:row>11</xdr:row>
      <xdr:rowOff>104775</xdr:rowOff>
    </xdr:from>
    <xdr:ext cx="809664" cy="357693"/>
    <xdr:sp macro="" textlink="">
      <xdr:nvSpPr>
        <xdr:cNvPr id="2" name="テキスト ボックス 1"/>
        <xdr:cNvSpPr txBox="1"/>
      </xdr:nvSpPr>
      <xdr:spPr>
        <a:xfrm>
          <a:off x="21040686" y="3228975"/>
          <a:ext cx="809664" cy="357693"/>
        </a:xfrm>
        <a:custGeom>
          <a:avLst/>
          <a:gdLst>
            <a:gd name="connsiteX0" fmla="*/ 0 w 781050"/>
            <a:gd name="connsiteY0" fmla="*/ 0 h 264560"/>
            <a:gd name="connsiteX1" fmla="*/ 781050 w 781050"/>
            <a:gd name="connsiteY1" fmla="*/ 0 h 264560"/>
            <a:gd name="connsiteX2" fmla="*/ 781050 w 781050"/>
            <a:gd name="connsiteY2" fmla="*/ 264560 h 264560"/>
            <a:gd name="connsiteX3" fmla="*/ 0 w 781050"/>
            <a:gd name="connsiteY3" fmla="*/ 264560 h 264560"/>
            <a:gd name="connsiteX4" fmla="*/ 0 w 781050"/>
            <a:gd name="connsiteY4" fmla="*/ 0 h 264560"/>
            <a:gd name="connsiteX0" fmla="*/ 28614 w 809664"/>
            <a:gd name="connsiteY0" fmla="*/ 0 h 357693"/>
            <a:gd name="connsiteX1" fmla="*/ 809664 w 809664"/>
            <a:gd name="connsiteY1" fmla="*/ 0 h 357693"/>
            <a:gd name="connsiteX2" fmla="*/ 809664 w 809664"/>
            <a:gd name="connsiteY2" fmla="*/ 264560 h 357693"/>
            <a:gd name="connsiteX3" fmla="*/ 28614 w 809664"/>
            <a:gd name="connsiteY3" fmla="*/ 264560 h 357693"/>
            <a:gd name="connsiteX4" fmla="*/ 28614 w 809664"/>
            <a:gd name="connsiteY4" fmla="*/ 0 h 3576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64" h="357693">
              <a:moveTo>
                <a:pt x="28614" y="0"/>
              </a:moveTo>
              <a:lnTo>
                <a:pt x="809664" y="0"/>
              </a:lnTo>
              <a:lnTo>
                <a:pt x="809664" y="264560"/>
              </a:lnTo>
              <a:cubicBezTo>
                <a:pt x="549314" y="264560"/>
                <a:pt x="-149186" y="474110"/>
                <a:pt x="28614" y="264560"/>
              </a:cubicBezTo>
              <a:lnTo>
                <a:pt x="28614" y="0"/>
              </a:lnTo>
              <a:close/>
            </a:path>
          </a:pathLst>
        </a:cu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7</xdr:col>
      <xdr:colOff>231321</xdr:colOff>
      <xdr:row>16</xdr:row>
      <xdr:rowOff>81643</xdr:rowOff>
    </xdr:from>
    <xdr:ext cx="3513426" cy="1485034"/>
    <xdr:sp macro="" textlink="">
      <xdr:nvSpPr>
        <xdr:cNvPr id="3" name="テキスト ボックス 2"/>
        <xdr:cNvSpPr txBox="1"/>
      </xdr:nvSpPr>
      <xdr:spPr>
        <a:xfrm>
          <a:off x="3231696" y="5968093"/>
          <a:ext cx="3513426" cy="148503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ja-JP" sz="2400" b="1">
              <a:solidFill>
                <a:schemeClr val="dk1"/>
              </a:solidFill>
              <a:effectLst/>
              <a:latin typeface="+mn-lt"/>
              <a:ea typeface="+mn-ea"/>
              <a:cs typeface="+mn-cs"/>
            </a:rPr>
            <a:t>他の職種と兼務している場合は職種ごとに勤務時間を記入する。</a:t>
          </a:r>
          <a:endParaRPr lang="ja-JP" altLang="ja-JP" sz="2400">
            <a:effectLst/>
          </a:endParaRPr>
        </a:p>
        <a:p>
          <a:endParaRPr kumimoji="1" lang="ja-JP" altLang="en-US" sz="1100"/>
        </a:p>
      </xdr:txBody>
    </xdr:sp>
    <xdr:clientData/>
  </xdr:oneCellAnchor>
  <xdr:twoCellAnchor>
    <xdr:from>
      <xdr:col>10</xdr:col>
      <xdr:colOff>204107</xdr:colOff>
      <xdr:row>10</xdr:row>
      <xdr:rowOff>421822</xdr:rowOff>
    </xdr:from>
    <xdr:to>
      <xdr:col>10</xdr:col>
      <xdr:colOff>265340</xdr:colOff>
      <xdr:row>16</xdr:row>
      <xdr:rowOff>91850</xdr:rowOff>
    </xdr:to>
    <xdr:cxnSp macro="">
      <xdr:nvCxnSpPr>
        <xdr:cNvPr id="4" name="直線矢印コネクタ 3"/>
        <xdr:cNvCxnSpPr/>
      </xdr:nvCxnSpPr>
      <xdr:spPr bwMode="auto">
        <a:xfrm flipH="1" flipV="1">
          <a:off x="4490357" y="2993572"/>
          <a:ext cx="61233" cy="2984728"/>
        </a:xfrm>
        <a:prstGeom prst="straightConnector1">
          <a:avLst/>
        </a:prstGeom>
        <a:solidFill>
          <a:srgbClr val="090000"/>
        </a:solidFill>
        <a:ln w="38100" cap="flat" cmpd="sng" algn="ctr">
          <a:solidFill>
            <a:srgbClr val="400000"/>
          </a:solidFill>
          <a:prstDash val="solid"/>
          <a:round/>
          <a:headEnd type="none" w="med" len="me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312964</xdr:colOff>
      <xdr:row>12</xdr:row>
      <xdr:rowOff>449036</xdr:rowOff>
    </xdr:from>
    <xdr:to>
      <xdr:col>10</xdr:col>
      <xdr:colOff>278948</xdr:colOff>
      <xdr:row>16</xdr:row>
      <xdr:rowOff>91852</xdr:rowOff>
    </xdr:to>
    <xdr:cxnSp macro="">
      <xdr:nvCxnSpPr>
        <xdr:cNvPr id="5" name="直線矢印コネクタ 4"/>
        <xdr:cNvCxnSpPr/>
      </xdr:nvCxnSpPr>
      <xdr:spPr bwMode="auto">
        <a:xfrm flipH="1" flipV="1">
          <a:off x="4170589" y="4125686"/>
          <a:ext cx="394609" cy="1852616"/>
        </a:xfrm>
        <a:prstGeom prst="straightConnector1">
          <a:avLst/>
        </a:prstGeom>
        <a:solidFill>
          <a:srgbClr val="090000"/>
        </a:solidFill>
        <a:ln w="38100" cap="flat" cmpd="sng" algn="ctr">
          <a:solidFill>
            <a:srgbClr val="400000"/>
          </a:solidFill>
          <a:prstDash val="solid"/>
          <a:round/>
          <a:headEnd type="none" w="med" len="me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363682</xdr:colOff>
      <xdr:row>19</xdr:row>
      <xdr:rowOff>242454</xdr:rowOff>
    </xdr:from>
    <xdr:ext cx="2905124" cy="1643062"/>
    <xdr:sp macro="" textlink="">
      <xdr:nvSpPr>
        <xdr:cNvPr id="6" name="テキスト ボックス 5"/>
        <xdr:cNvSpPr txBox="1"/>
      </xdr:nvSpPr>
      <xdr:spPr>
        <a:xfrm>
          <a:off x="363682" y="7786254"/>
          <a:ext cx="2905124" cy="1643062"/>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2800" b="1">
              <a:solidFill>
                <a:schemeClr val="dk1"/>
              </a:solidFill>
              <a:effectLst/>
              <a:latin typeface="+mn-lt"/>
              <a:ea typeface="+mn-ea"/>
              <a:cs typeface="+mn-cs"/>
            </a:rPr>
            <a:t>青色のセルは</a:t>
          </a:r>
          <a:endParaRPr kumimoji="1" lang="en-US" altLang="ja-JP" sz="2800" b="1">
            <a:solidFill>
              <a:schemeClr val="dk1"/>
            </a:solidFill>
            <a:effectLst/>
            <a:latin typeface="+mn-lt"/>
            <a:ea typeface="+mn-ea"/>
            <a:cs typeface="+mn-cs"/>
          </a:endParaRPr>
        </a:p>
        <a:p>
          <a:r>
            <a:rPr kumimoji="1" lang="ja-JP" altLang="en-US" sz="2800" b="1">
              <a:solidFill>
                <a:schemeClr val="dk1"/>
              </a:solidFill>
              <a:effectLst/>
              <a:latin typeface="+mn-lt"/>
              <a:ea typeface="+mn-ea"/>
              <a:cs typeface="+mn-cs"/>
            </a:rPr>
            <a:t>プルダウンから</a:t>
          </a:r>
          <a:endParaRPr kumimoji="1" lang="en-US" altLang="ja-JP" sz="2800" b="1">
            <a:solidFill>
              <a:schemeClr val="dk1"/>
            </a:solidFill>
            <a:effectLst/>
            <a:latin typeface="+mn-lt"/>
            <a:ea typeface="+mn-ea"/>
            <a:cs typeface="+mn-cs"/>
          </a:endParaRPr>
        </a:p>
        <a:p>
          <a:r>
            <a:rPr kumimoji="1" lang="ja-JP" altLang="en-US" sz="2800" b="1">
              <a:solidFill>
                <a:schemeClr val="dk1"/>
              </a:solidFill>
              <a:effectLst/>
              <a:latin typeface="+mn-lt"/>
              <a:ea typeface="+mn-ea"/>
              <a:cs typeface="+mn-cs"/>
            </a:rPr>
            <a:t>選択してください</a:t>
          </a:r>
          <a:endParaRPr kumimoji="1" lang="ja-JP" altLang="en-US" sz="2800"/>
        </a:p>
      </xdr:txBody>
    </xdr:sp>
    <xdr:clientData/>
  </xdr:oneCellAnchor>
  <xdr:oneCellAnchor>
    <xdr:from>
      <xdr:col>18</xdr:col>
      <xdr:colOff>121227</xdr:colOff>
      <xdr:row>19</xdr:row>
      <xdr:rowOff>398318</xdr:rowOff>
    </xdr:from>
    <xdr:ext cx="2905124" cy="1238250"/>
    <xdr:sp macro="" textlink="">
      <xdr:nvSpPr>
        <xdr:cNvPr id="7" name="テキスト ボックス 6"/>
        <xdr:cNvSpPr txBox="1"/>
      </xdr:nvSpPr>
      <xdr:spPr>
        <a:xfrm>
          <a:off x="7836477" y="7942118"/>
          <a:ext cx="2905124" cy="123825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2800" b="1">
              <a:solidFill>
                <a:schemeClr val="dk1"/>
              </a:solidFill>
              <a:effectLst/>
              <a:latin typeface="+mn-lt"/>
              <a:ea typeface="+mn-ea"/>
              <a:cs typeface="+mn-cs"/>
            </a:rPr>
            <a:t>緑色のセルは</a:t>
          </a:r>
          <a:endParaRPr kumimoji="1" lang="en-US" altLang="ja-JP" sz="2800" b="1">
            <a:solidFill>
              <a:schemeClr val="dk1"/>
            </a:solidFill>
            <a:effectLst/>
            <a:latin typeface="+mn-lt"/>
            <a:ea typeface="+mn-ea"/>
            <a:cs typeface="+mn-cs"/>
          </a:endParaRPr>
        </a:p>
        <a:p>
          <a:r>
            <a:rPr kumimoji="1" lang="ja-JP" altLang="en-US" sz="2800" b="1">
              <a:solidFill>
                <a:schemeClr val="dk1"/>
              </a:solidFill>
              <a:effectLst/>
              <a:latin typeface="+mn-lt"/>
              <a:ea typeface="+mn-ea"/>
              <a:cs typeface="+mn-cs"/>
            </a:rPr>
            <a:t>入力してください</a:t>
          </a:r>
          <a:endParaRPr kumimoji="1" lang="ja-JP" altLang="en-US" sz="2800"/>
        </a:p>
      </xdr:txBody>
    </xdr:sp>
    <xdr:clientData/>
  </xdr:oneCellAnchor>
  <xdr:twoCellAnchor>
    <xdr:from>
      <xdr:col>45</xdr:col>
      <xdr:colOff>147205</xdr:colOff>
      <xdr:row>29</xdr:row>
      <xdr:rowOff>242455</xdr:rowOff>
    </xdr:from>
    <xdr:to>
      <xdr:col>54</xdr:col>
      <xdr:colOff>129886</xdr:colOff>
      <xdr:row>34</xdr:row>
      <xdr:rowOff>142875</xdr:rowOff>
    </xdr:to>
    <xdr:grpSp>
      <xdr:nvGrpSpPr>
        <xdr:cNvPr id="8" name="グループ化 7"/>
        <xdr:cNvGrpSpPr/>
      </xdr:nvGrpSpPr>
      <xdr:grpSpPr>
        <a:xfrm>
          <a:off x="18006580" y="13244080"/>
          <a:ext cx="3554556" cy="2440420"/>
          <a:chOff x="19933228" y="13369638"/>
          <a:chExt cx="3879272" cy="2084675"/>
        </a:xfrm>
      </xdr:grpSpPr>
      <xdr:sp macro="" textlink="">
        <xdr:nvSpPr>
          <xdr:cNvPr id="9" name="テキスト ボックス 8"/>
          <xdr:cNvSpPr txBox="1"/>
        </xdr:nvSpPr>
        <xdr:spPr>
          <a:xfrm>
            <a:off x="20257940" y="13620750"/>
            <a:ext cx="3411685" cy="171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latin typeface="+mn-ea"/>
                <a:ea typeface="+mn-ea"/>
              </a:rPr>
              <a:t>白色のセルは</a:t>
            </a:r>
            <a:endParaRPr kumimoji="1" lang="en-US" altLang="ja-JP" sz="2400" b="1">
              <a:latin typeface="+mn-ea"/>
              <a:ea typeface="+mn-ea"/>
            </a:endParaRPr>
          </a:p>
          <a:p>
            <a:r>
              <a:rPr kumimoji="1" lang="ja-JP" altLang="en-US" sz="2400" b="1">
                <a:latin typeface="+mn-ea"/>
                <a:ea typeface="+mn-ea"/>
              </a:rPr>
              <a:t>自動計算されるので</a:t>
            </a:r>
            <a:endParaRPr kumimoji="1" lang="en-US" altLang="ja-JP" sz="2400" b="1">
              <a:latin typeface="+mn-ea"/>
              <a:ea typeface="+mn-ea"/>
            </a:endParaRPr>
          </a:p>
          <a:p>
            <a:r>
              <a:rPr kumimoji="1" lang="ja-JP" altLang="en-US" sz="2400" b="1">
                <a:latin typeface="+mn-ea"/>
                <a:ea typeface="+mn-ea"/>
              </a:rPr>
              <a:t>触らないように</a:t>
            </a:r>
            <a:endParaRPr kumimoji="1" lang="en-US" altLang="ja-JP" sz="2400" b="1">
              <a:latin typeface="+mn-ea"/>
              <a:ea typeface="+mn-ea"/>
            </a:endParaRPr>
          </a:p>
          <a:p>
            <a:r>
              <a:rPr kumimoji="1" lang="ja-JP" altLang="en-US" sz="2400" b="1">
                <a:latin typeface="+mn-ea"/>
                <a:ea typeface="+mn-ea"/>
              </a:rPr>
              <a:t>お願いします</a:t>
            </a:r>
            <a:endParaRPr kumimoji="1" lang="en-US" altLang="ja-JP" sz="2400" b="1">
              <a:latin typeface="+mn-ea"/>
              <a:ea typeface="+mn-ea"/>
            </a:endParaRPr>
          </a:p>
        </xdr:txBody>
      </xdr:sp>
      <xdr:sp macro="" textlink="">
        <xdr:nvSpPr>
          <xdr:cNvPr id="10" name="角丸四角形吹き出し 9"/>
          <xdr:cNvSpPr/>
        </xdr:nvSpPr>
        <xdr:spPr bwMode="auto">
          <a:xfrm>
            <a:off x="19933228" y="13369638"/>
            <a:ext cx="3879272" cy="2084675"/>
          </a:xfrm>
          <a:prstGeom prst="wedgeRoundRectCallout">
            <a:avLst>
              <a:gd name="adj1" fmla="val -20086"/>
              <a:gd name="adj2" fmla="val -105709"/>
              <a:gd name="adj3" fmla="val 16667"/>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49</xdr:col>
      <xdr:colOff>38061</xdr:colOff>
      <xdr:row>11</xdr:row>
      <xdr:rowOff>104775</xdr:rowOff>
    </xdr:from>
    <xdr:ext cx="809664" cy="357693"/>
    <xdr:sp macro="" textlink="">
      <xdr:nvSpPr>
        <xdr:cNvPr id="2" name="テキスト ボックス 1"/>
        <xdr:cNvSpPr txBox="1"/>
      </xdr:nvSpPr>
      <xdr:spPr>
        <a:xfrm>
          <a:off x="21040686" y="3228975"/>
          <a:ext cx="809664" cy="357693"/>
        </a:xfrm>
        <a:custGeom>
          <a:avLst/>
          <a:gdLst>
            <a:gd name="connsiteX0" fmla="*/ 0 w 781050"/>
            <a:gd name="connsiteY0" fmla="*/ 0 h 264560"/>
            <a:gd name="connsiteX1" fmla="*/ 781050 w 781050"/>
            <a:gd name="connsiteY1" fmla="*/ 0 h 264560"/>
            <a:gd name="connsiteX2" fmla="*/ 781050 w 781050"/>
            <a:gd name="connsiteY2" fmla="*/ 264560 h 264560"/>
            <a:gd name="connsiteX3" fmla="*/ 0 w 781050"/>
            <a:gd name="connsiteY3" fmla="*/ 264560 h 264560"/>
            <a:gd name="connsiteX4" fmla="*/ 0 w 781050"/>
            <a:gd name="connsiteY4" fmla="*/ 0 h 264560"/>
            <a:gd name="connsiteX0" fmla="*/ 28614 w 809664"/>
            <a:gd name="connsiteY0" fmla="*/ 0 h 357693"/>
            <a:gd name="connsiteX1" fmla="*/ 809664 w 809664"/>
            <a:gd name="connsiteY1" fmla="*/ 0 h 357693"/>
            <a:gd name="connsiteX2" fmla="*/ 809664 w 809664"/>
            <a:gd name="connsiteY2" fmla="*/ 264560 h 357693"/>
            <a:gd name="connsiteX3" fmla="*/ 28614 w 809664"/>
            <a:gd name="connsiteY3" fmla="*/ 264560 h 357693"/>
            <a:gd name="connsiteX4" fmla="*/ 28614 w 809664"/>
            <a:gd name="connsiteY4" fmla="*/ 0 h 3576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64" h="357693">
              <a:moveTo>
                <a:pt x="28614" y="0"/>
              </a:moveTo>
              <a:lnTo>
                <a:pt x="809664" y="0"/>
              </a:lnTo>
              <a:lnTo>
                <a:pt x="809664" y="264560"/>
              </a:lnTo>
              <a:cubicBezTo>
                <a:pt x="549314" y="264560"/>
                <a:pt x="-149186" y="474110"/>
                <a:pt x="28614" y="264560"/>
              </a:cubicBezTo>
              <a:lnTo>
                <a:pt x="28614" y="0"/>
              </a:lnTo>
              <a:close/>
            </a:path>
          </a:pathLst>
        </a:cu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19"/>
  <sheetViews>
    <sheetView tabSelected="1" view="pageBreakPreview" zoomScale="85" zoomScaleNormal="85" zoomScaleSheetLayoutView="85" workbookViewId="0">
      <selection activeCell="C3" sqref="C3"/>
    </sheetView>
  </sheetViews>
  <sheetFormatPr defaultColWidth="9" defaultRowHeight="13" x14ac:dyDescent="0.2"/>
  <cols>
    <col min="1" max="1" width="3.6328125" style="1" customWidth="1"/>
    <col min="2" max="2" width="10.26953125" style="1" customWidth="1"/>
    <col min="3" max="7" width="21.26953125" style="1" customWidth="1"/>
    <col min="8" max="16384" width="9" style="1"/>
  </cols>
  <sheetData>
    <row r="1" spans="1:7" ht="23.5" x14ac:dyDescent="0.35">
      <c r="B1" s="22" t="s">
        <v>164</v>
      </c>
    </row>
    <row r="2" spans="1:7" ht="14" x14ac:dyDescent="0.2">
      <c r="B2" s="104"/>
      <c r="C2" s="104"/>
      <c r="D2" s="8"/>
    </row>
    <row r="3" spans="1:7" ht="20.25" customHeight="1" thickBot="1" x14ac:dyDescent="0.25">
      <c r="C3" s="8" t="s">
        <v>315</v>
      </c>
      <c r="D3" s="8"/>
      <c r="E3" s="23" t="s">
        <v>165</v>
      </c>
      <c r="F3" s="105"/>
      <c r="G3" s="105"/>
    </row>
    <row r="4" spans="1:7" ht="19.5" customHeight="1" x14ac:dyDescent="0.25">
      <c r="B4" s="7" t="s">
        <v>207</v>
      </c>
    </row>
    <row r="5" spans="1:7" ht="64.5" customHeight="1" x14ac:dyDescent="0.2">
      <c r="A5" s="6"/>
      <c r="B5" s="24" t="s">
        <v>166</v>
      </c>
      <c r="C5" s="5" t="s">
        <v>167</v>
      </c>
      <c r="D5" s="5" t="s">
        <v>168</v>
      </c>
      <c r="E5" s="5" t="s">
        <v>169</v>
      </c>
      <c r="F5" s="5" t="s">
        <v>1</v>
      </c>
      <c r="G5" s="5" t="s">
        <v>170</v>
      </c>
    </row>
    <row r="6" spans="1:7" ht="30" customHeight="1" x14ac:dyDescent="0.2">
      <c r="A6" s="21">
        <v>1</v>
      </c>
      <c r="B6" s="21" t="s">
        <v>171</v>
      </c>
      <c r="C6" s="2"/>
      <c r="D6" s="4" t="s">
        <v>172</v>
      </c>
      <c r="E6" s="4" t="s">
        <v>172</v>
      </c>
      <c r="F6" s="4" t="s">
        <v>172</v>
      </c>
      <c r="G6" s="3" t="s">
        <v>0</v>
      </c>
    </row>
    <row r="7" spans="1:7" ht="30" customHeight="1" x14ac:dyDescent="0.2">
      <c r="A7" s="21">
        <v>2</v>
      </c>
      <c r="B7" s="21" t="s">
        <v>173</v>
      </c>
      <c r="C7" s="2"/>
      <c r="D7" s="4" t="s">
        <v>172</v>
      </c>
      <c r="E7" s="4" t="s">
        <v>172</v>
      </c>
      <c r="F7" s="4" t="s">
        <v>172</v>
      </c>
      <c r="G7" s="3" t="s">
        <v>0</v>
      </c>
    </row>
    <row r="8" spans="1:7" ht="30" customHeight="1" x14ac:dyDescent="0.2">
      <c r="A8" s="21">
        <v>3</v>
      </c>
      <c r="B8" s="21" t="s">
        <v>173</v>
      </c>
      <c r="C8" s="2"/>
      <c r="D8" s="4" t="s">
        <v>172</v>
      </c>
      <c r="E8" s="4" t="s">
        <v>172</v>
      </c>
      <c r="F8" s="4" t="s">
        <v>172</v>
      </c>
      <c r="G8" s="3" t="s">
        <v>0</v>
      </c>
    </row>
    <row r="9" spans="1:7" ht="30" customHeight="1" x14ac:dyDescent="0.2">
      <c r="A9" s="21">
        <v>4</v>
      </c>
      <c r="B9" s="21" t="s">
        <v>173</v>
      </c>
      <c r="C9" s="2"/>
      <c r="D9" s="4" t="s">
        <v>172</v>
      </c>
      <c r="E9" s="4" t="s">
        <v>172</v>
      </c>
      <c r="F9" s="4" t="s">
        <v>172</v>
      </c>
      <c r="G9" s="3" t="s">
        <v>0</v>
      </c>
    </row>
    <row r="10" spans="1:7" ht="30" customHeight="1" x14ac:dyDescent="0.2">
      <c r="A10" s="21">
        <v>5</v>
      </c>
      <c r="B10" s="21" t="s">
        <v>173</v>
      </c>
      <c r="C10" s="2"/>
      <c r="D10" s="4" t="s">
        <v>172</v>
      </c>
      <c r="E10" s="4" t="s">
        <v>172</v>
      </c>
      <c r="F10" s="4" t="s">
        <v>172</v>
      </c>
      <c r="G10" s="3" t="s">
        <v>0</v>
      </c>
    </row>
    <row r="11" spans="1:7" ht="30" customHeight="1" x14ac:dyDescent="0.2">
      <c r="A11" s="21">
        <v>6</v>
      </c>
      <c r="B11" s="21" t="s">
        <v>173</v>
      </c>
      <c r="C11" s="2"/>
      <c r="D11" s="4" t="s">
        <v>172</v>
      </c>
      <c r="E11" s="4" t="s">
        <v>172</v>
      </c>
      <c r="F11" s="4" t="s">
        <v>172</v>
      </c>
      <c r="G11" s="3" t="s">
        <v>0</v>
      </c>
    </row>
    <row r="12" spans="1:7" ht="30" customHeight="1" x14ac:dyDescent="0.2">
      <c r="A12" s="21">
        <v>7</v>
      </c>
      <c r="B12" s="21" t="s">
        <v>173</v>
      </c>
      <c r="C12" s="2"/>
      <c r="D12" s="4" t="s">
        <v>172</v>
      </c>
      <c r="E12" s="4" t="s">
        <v>172</v>
      </c>
      <c r="F12" s="4" t="s">
        <v>172</v>
      </c>
      <c r="G12" s="3" t="s">
        <v>0</v>
      </c>
    </row>
    <row r="13" spans="1:7" ht="30" customHeight="1" x14ac:dyDescent="0.2">
      <c r="A13" s="21">
        <v>8</v>
      </c>
      <c r="B13" s="21" t="s">
        <v>173</v>
      </c>
      <c r="C13" s="2"/>
      <c r="D13" s="4" t="s">
        <v>172</v>
      </c>
      <c r="E13" s="4" t="s">
        <v>172</v>
      </c>
      <c r="F13" s="4" t="s">
        <v>172</v>
      </c>
      <c r="G13" s="3" t="s">
        <v>0</v>
      </c>
    </row>
    <row r="14" spans="1:7" ht="30" customHeight="1" x14ac:dyDescent="0.2">
      <c r="A14" s="21">
        <v>9</v>
      </c>
      <c r="B14" s="21" t="s">
        <v>173</v>
      </c>
      <c r="C14" s="2"/>
      <c r="D14" s="4" t="s">
        <v>172</v>
      </c>
      <c r="E14" s="4" t="s">
        <v>172</v>
      </c>
      <c r="F14" s="4" t="s">
        <v>172</v>
      </c>
      <c r="G14" s="3" t="s">
        <v>0</v>
      </c>
    </row>
    <row r="15" spans="1:7" ht="30" customHeight="1" x14ac:dyDescent="0.2">
      <c r="A15" s="21">
        <v>10</v>
      </c>
      <c r="B15" s="21" t="s">
        <v>173</v>
      </c>
      <c r="C15" s="2"/>
      <c r="D15" s="4" t="s">
        <v>172</v>
      </c>
      <c r="E15" s="4" t="s">
        <v>172</v>
      </c>
      <c r="F15" s="4" t="s">
        <v>172</v>
      </c>
      <c r="G15" s="3" t="s">
        <v>0</v>
      </c>
    </row>
    <row r="17" spans="1:5" x14ac:dyDescent="0.2">
      <c r="A17" s="1" t="s">
        <v>174</v>
      </c>
      <c r="B17" s="1" t="s">
        <v>175</v>
      </c>
      <c r="E17" s="2"/>
    </row>
    <row r="19" spans="1:5" x14ac:dyDescent="0.2">
      <c r="A19" s="1" t="s">
        <v>176</v>
      </c>
      <c r="B19" s="1" t="s">
        <v>177</v>
      </c>
    </row>
  </sheetData>
  <mergeCells count="2">
    <mergeCell ref="B2:C2"/>
    <mergeCell ref="F3:G3"/>
  </mergeCells>
  <phoneticPr fontId="1"/>
  <pageMargins left="0.64" right="0.26" top="0.74" bottom="0.69" header="0.51200000000000001" footer="0.39"/>
  <pageSetup paperSize="9" scale="9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view="pageBreakPreview" zoomScale="40" zoomScaleNormal="55" zoomScaleSheetLayoutView="40" workbookViewId="0">
      <selection activeCell="AC3" sqref="AC3"/>
    </sheetView>
  </sheetViews>
  <sheetFormatPr defaultColWidth="9" defaultRowHeight="14" x14ac:dyDescent="0.2"/>
  <cols>
    <col min="1" max="68" width="5.6328125" style="92" customWidth="1"/>
    <col min="69" max="16384" width="9" style="92"/>
  </cols>
  <sheetData>
    <row r="1" spans="1:56" s="26" customFormat="1" ht="20.25" customHeight="1" thickBot="1" x14ac:dyDescent="0.35">
      <c r="A1" s="25" t="s">
        <v>178</v>
      </c>
      <c r="E1" s="27"/>
      <c r="F1" s="27"/>
      <c r="G1" s="27"/>
      <c r="P1" s="202" t="s">
        <v>179</v>
      </c>
      <c r="Q1" s="202"/>
      <c r="R1" s="188">
        <v>6</v>
      </c>
      <c r="S1" s="188"/>
      <c r="T1" s="188"/>
      <c r="U1" s="202" t="s">
        <v>180</v>
      </c>
      <c r="V1" s="202"/>
      <c r="W1" s="202" t="s">
        <v>181</v>
      </c>
      <c r="X1" s="188">
        <f>IF(R1=0,"",YEAR(DATE(2018+R1,1,1)))</f>
        <v>2024</v>
      </c>
      <c r="Y1" s="188"/>
      <c r="Z1" s="188"/>
      <c r="AA1" s="188"/>
      <c r="AB1" s="202" t="s">
        <v>213</v>
      </c>
      <c r="AC1" s="188">
        <v>10</v>
      </c>
      <c r="AD1" s="188"/>
      <c r="AE1" s="188"/>
      <c r="AF1" s="189" t="s">
        <v>182</v>
      </c>
      <c r="AG1" s="189"/>
      <c r="AH1" s="28"/>
      <c r="AI1" s="190" t="s">
        <v>183</v>
      </c>
      <c r="AJ1" s="190"/>
      <c r="AK1" s="190"/>
      <c r="AL1" s="190"/>
      <c r="AM1" s="191"/>
      <c r="AN1" s="192" t="s">
        <v>207</v>
      </c>
      <c r="AO1" s="193"/>
      <c r="AP1" s="193"/>
      <c r="AQ1" s="193"/>
      <c r="AR1" s="193"/>
      <c r="AS1" s="193"/>
      <c r="AT1" s="193"/>
      <c r="AU1" s="193"/>
      <c r="AV1" s="193"/>
      <c r="AW1" s="193"/>
      <c r="AX1" s="193"/>
      <c r="AY1" s="193"/>
      <c r="AZ1" s="193"/>
      <c r="BA1" s="193"/>
      <c r="BB1" s="193"/>
      <c r="BC1" s="194"/>
    </row>
    <row r="2" spans="1:56" s="26" customFormat="1" ht="20.25" customHeight="1" thickBot="1" x14ac:dyDescent="0.35">
      <c r="A2" s="195" t="s">
        <v>184</v>
      </c>
      <c r="B2" s="195"/>
      <c r="C2" s="195"/>
      <c r="D2" s="195"/>
      <c r="E2" s="195"/>
      <c r="F2" s="195"/>
      <c r="G2" s="195"/>
      <c r="H2" s="195"/>
      <c r="I2" s="195"/>
      <c r="J2" s="195"/>
      <c r="K2" s="195"/>
      <c r="L2" s="195"/>
      <c r="M2" s="195"/>
      <c r="N2" s="195"/>
      <c r="O2" s="29"/>
      <c r="P2" s="202"/>
      <c r="Q2" s="202"/>
      <c r="R2" s="188"/>
      <c r="S2" s="188"/>
      <c r="T2" s="188"/>
      <c r="U2" s="202"/>
      <c r="V2" s="202"/>
      <c r="W2" s="202"/>
      <c r="X2" s="188"/>
      <c r="Y2" s="188"/>
      <c r="Z2" s="188"/>
      <c r="AA2" s="188"/>
      <c r="AB2" s="202"/>
      <c r="AC2" s="188"/>
      <c r="AD2" s="188"/>
      <c r="AE2" s="188"/>
      <c r="AF2" s="189"/>
      <c r="AG2" s="189"/>
      <c r="AH2" s="30"/>
      <c r="AI2" s="196" t="s">
        <v>185</v>
      </c>
      <c r="AJ2" s="196"/>
      <c r="AK2" s="196"/>
      <c r="AL2" s="196"/>
      <c r="AM2" s="197"/>
      <c r="AN2" s="198"/>
      <c r="AO2" s="199"/>
      <c r="AP2" s="199"/>
      <c r="AQ2" s="199"/>
      <c r="AR2" s="199"/>
      <c r="AS2" s="199"/>
      <c r="AT2" s="199"/>
      <c r="AU2" s="199"/>
      <c r="AV2" s="199"/>
      <c r="AW2" s="199"/>
      <c r="AX2" s="199"/>
      <c r="AY2" s="199"/>
      <c r="AZ2" s="199"/>
      <c r="BA2" s="199"/>
      <c r="BB2" s="199"/>
      <c r="BC2" s="200"/>
    </row>
    <row r="3" spans="1:56" s="26" customFormat="1" ht="20.25" customHeight="1" x14ac:dyDescent="0.3">
      <c r="A3" s="195"/>
      <c r="B3" s="195"/>
      <c r="C3" s="195"/>
      <c r="D3" s="195"/>
      <c r="E3" s="195"/>
      <c r="F3" s="195"/>
      <c r="G3" s="195"/>
      <c r="H3" s="195"/>
      <c r="I3" s="195"/>
      <c r="J3" s="195"/>
      <c r="K3" s="195"/>
      <c r="L3" s="195"/>
      <c r="M3" s="195"/>
      <c r="N3" s="195"/>
      <c r="O3" s="29"/>
      <c r="P3" s="29"/>
      <c r="Q3" s="29"/>
      <c r="R3" s="29"/>
      <c r="T3" s="84"/>
      <c r="U3" s="84"/>
      <c r="W3" s="84"/>
      <c r="X3" s="84"/>
      <c r="Y3" s="30"/>
      <c r="Z3" s="30"/>
      <c r="AA3" s="30"/>
      <c r="AB3" s="30"/>
      <c r="AC3" s="30"/>
      <c r="AD3" s="30"/>
      <c r="AE3" s="30"/>
      <c r="AF3" s="30"/>
      <c r="AG3" s="30"/>
      <c r="AH3" s="30"/>
      <c r="AI3" s="88"/>
      <c r="AJ3" s="88"/>
      <c r="AK3" s="88"/>
      <c r="AL3" s="88"/>
      <c r="AM3" s="88"/>
      <c r="AN3" s="31"/>
      <c r="AO3" s="31"/>
      <c r="AP3" s="31"/>
      <c r="AQ3" s="31"/>
      <c r="AR3" s="31"/>
      <c r="AS3" s="31"/>
      <c r="AT3" s="31"/>
      <c r="AU3" s="31"/>
      <c r="AV3" s="31"/>
      <c r="AW3" s="31"/>
      <c r="AX3" s="31"/>
      <c r="AY3" s="31"/>
      <c r="AZ3" s="31"/>
      <c r="BA3" s="31"/>
      <c r="BB3" s="31"/>
      <c r="BC3" s="31"/>
    </row>
    <row r="4" spans="1:56" s="26" customFormat="1" ht="20.25" customHeight="1" x14ac:dyDescent="0.3">
      <c r="A4" s="195"/>
      <c r="B4" s="195"/>
      <c r="C4" s="195"/>
      <c r="D4" s="195"/>
      <c r="E4" s="195"/>
      <c r="F4" s="195"/>
      <c r="G4" s="195"/>
      <c r="H4" s="195"/>
      <c r="I4" s="195"/>
      <c r="J4" s="195"/>
      <c r="K4" s="195"/>
      <c r="L4" s="195"/>
      <c r="M4" s="195"/>
      <c r="N4" s="195"/>
      <c r="Y4" s="32"/>
      <c r="Z4" s="32"/>
      <c r="AA4" s="33"/>
      <c r="AB4" s="33"/>
      <c r="AC4" s="33"/>
      <c r="AD4" s="33"/>
      <c r="AE4" s="33"/>
      <c r="AF4" s="33"/>
      <c r="AG4" s="33"/>
      <c r="AH4" s="34"/>
      <c r="AI4" s="34"/>
      <c r="AJ4" s="34"/>
      <c r="AK4" s="34"/>
      <c r="AL4" s="34"/>
      <c r="AM4" s="34"/>
      <c r="AN4" s="34"/>
      <c r="AO4" s="34"/>
      <c r="AP4" s="34"/>
      <c r="AQ4" s="34"/>
      <c r="AR4" s="34"/>
      <c r="AS4" s="34"/>
      <c r="AT4" s="34"/>
      <c r="AU4" s="34"/>
      <c r="AV4" s="34"/>
      <c r="AW4" s="35"/>
      <c r="AX4" s="35"/>
      <c r="AY4" s="201" t="s">
        <v>313</v>
      </c>
      <c r="AZ4" s="201"/>
      <c r="BA4" s="201"/>
      <c r="BB4" s="34"/>
      <c r="BC4" s="34"/>
      <c r="BD4" s="35"/>
    </row>
    <row r="5" spans="1:56" s="26" customFormat="1" ht="20.25" customHeight="1" x14ac:dyDescent="0.3">
      <c r="U5" s="35"/>
      <c r="V5" s="35"/>
      <c r="W5" s="35"/>
      <c r="Y5" s="32"/>
      <c r="Z5" s="32"/>
      <c r="AA5" s="36"/>
      <c r="AB5" s="36"/>
      <c r="AC5" s="36"/>
      <c r="AD5" s="36"/>
      <c r="AE5" s="36"/>
      <c r="AF5" s="36"/>
      <c r="AG5" s="36"/>
      <c r="AH5" s="28"/>
      <c r="AY5" s="122" t="s">
        <v>314</v>
      </c>
      <c r="AZ5" s="122"/>
      <c r="BA5" s="122"/>
      <c r="BB5" s="28"/>
      <c r="BC5" s="28"/>
      <c r="BD5" s="35"/>
    </row>
    <row r="6" spans="1:56" s="26" customFormat="1" ht="20.25" customHeight="1" thickBot="1" x14ac:dyDescent="0.35">
      <c r="AG6" s="30"/>
      <c r="AH6" s="30"/>
      <c r="AI6" s="30"/>
      <c r="AJ6" s="30"/>
      <c r="AK6" s="30"/>
      <c r="AL6" s="30"/>
      <c r="AM6" s="30"/>
      <c r="AN6" s="30"/>
      <c r="AO6" s="30"/>
      <c r="AP6" s="30"/>
      <c r="AQ6" s="30"/>
      <c r="AR6" s="30"/>
      <c r="AT6" s="30"/>
      <c r="AU6" s="30" t="s">
        <v>186</v>
      </c>
      <c r="AV6" s="30"/>
      <c r="AW6" s="30"/>
      <c r="AX6" s="30"/>
      <c r="AY6" s="142">
        <f>DAY(EOMONTH(DATE(X1,AC1,1),0))</f>
        <v>31</v>
      </c>
      <c r="AZ6" s="143"/>
      <c r="BA6" s="144"/>
      <c r="BB6" s="30"/>
      <c r="BC6" s="30"/>
    </row>
    <row r="7" spans="1:56" s="26" customFormat="1" ht="20.25" customHeight="1" thickBot="1" x14ac:dyDescent="0.35">
      <c r="A7" s="145" t="s">
        <v>187</v>
      </c>
      <c r="B7" s="146"/>
      <c r="C7" s="146"/>
      <c r="D7" s="146"/>
      <c r="E7" s="146"/>
      <c r="F7" s="150" t="s">
        <v>188</v>
      </c>
      <c r="G7" s="150"/>
      <c r="H7" s="146" t="s">
        <v>189</v>
      </c>
      <c r="I7" s="146"/>
      <c r="J7" s="146"/>
      <c r="K7" s="146"/>
      <c r="L7" s="146"/>
      <c r="M7" s="153"/>
      <c r="N7" s="156" t="s">
        <v>190</v>
      </c>
      <c r="O7" s="157"/>
      <c r="P7" s="157"/>
      <c r="Q7" s="157"/>
      <c r="R7" s="157"/>
      <c r="S7" s="157"/>
      <c r="T7" s="158"/>
      <c r="U7" s="156" t="s">
        <v>191</v>
      </c>
      <c r="V7" s="157"/>
      <c r="W7" s="157"/>
      <c r="X7" s="157"/>
      <c r="Y7" s="157"/>
      <c r="Z7" s="157"/>
      <c r="AA7" s="159"/>
      <c r="AB7" s="160" t="s">
        <v>192</v>
      </c>
      <c r="AC7" s="157"/>
      <c r="AD7" s="157"/>
      <c r="AE7" s="157"/>
      <c r="AF7" s="157"/>
      <c r="AG7" s="157"/>
      <c r="AH7" s="158"/>
      <c r="AI7" s="160" t="s">
        <v>193</v>
      </c>
      <c r="AJ7" s="157"/>
      <c r="AK7" s="157"/>
      <c r="AL7" s="157"/>
      <c r="AM7" s="157"/>
      <c r="AN7" s="157"/>
      <c r="AO7" s="159"/>
      <c r="AP7" s="160" t="str">
        <f>IF(AY4="４週","","第５週")</f>
        <v>第５週</v>
      </c>
      <c r="AQ7" s="157"/>
      <c r="AR7" s="158"/>
      <c r="AS7" s="161" t="str">
        <f>IF(AY4="４週","1～4週目の勤務時間数合計","1か月の勤務時間数合計")</f>
        <v>1か月の勤務時間数合計</v>
      </c>
      <c r="AT7" s="150"/>
      <c r="AU7" s="162"/>
      <c r="AV7" s="170" t="s">
        <v>194</v>
      </c>
      <c r="AW7" s="171"/>
      <c r="AX7" s="172"/>
      <c r="AY7" s="182" t="s">
        <v>195</v>
      </c>
      <c r="AZ7" s="182"/>
      <c r="BA7" s="182"/>
      <c r="BB7" s="182"/>
      <c r="BC7" s="182"/>
      <c r="BD7" s="183"/>
    </row>
    <row r="8" spans="1:56" s="26" customFormat="1" ht="20.25" customHeight="1" x14ac:dyDescent="0.3">
      <c r="A8" s="147"/>
      <c r="B8" s="126"/>
      <c r="C8" s="126"/>
      <c r="D8" s="126"/>
      <c r="E8" s="126"/>
      <c r="F8" s="151"/>
      <c r="G8" s="151"/>
      <c r="H8" s="126"/>
      <c r="I8" s="126"/>
      <c r="J8" s="126"/>
      <c r="K8" s="126"/>
      <c r="L8" s="126"/>
      <c r="M8" s="154"/>
      <c r="N8" s="37">
        <f>DAY(DATE($R$1,$X$1,1))</f>
        <v>1</v>
      </c>
      <c r="O8" s="38">
        <f>DAY(DATE($R$1,$X$1,2))</f>
        <v>2</v>
      </c>
      <c r="P8" s="38">
        <f>DAY(DATE($R$1,$X$1,3))</f>
        <v>3</v>
      </c>
      <c r="Q8" s="38">
        <f>DAY(DATE($R$1,$X$1,4))</f>
        <v>4</v>
      </c>
      <c r="R8" s="38">
        <f>DAY(DATE($R$1,$X$1,5))</f>
        <v>5</v>
      </c>
      <c r="S8" s="38">
        <f>DAY(DATE($R$1,$X$1,6))</f>
        <v>6</v>
      </c>
      <c r="T8" s="39">
        <f>DAY(DATE($R$1,$X$1,7))</f>
        <v>7</v>
      </c>
      <c r="U8" s="37">
        <f>DAY(DATE($R$1,$X$1,8))</f>
        <v>8</v>
      </c>
      <c r="V8" s="38">
        <f>DAY(DATE($R$1,$X$1,9))</f>
        <v>9</v>
      </c>
      <c r="W8" s="38">
        <f>DAY(DATE($R$1,$X$1,10))</f>
        <v>10</v>
      </c>
      <c r="X8" s="38">
        <f>DAY(DATE($R$1,$X$1,11))</f>
        <v>11</v>
      </c>
      <c r="Y8" s="38">
        <f>DAY(DATE($R$1,$X$1,12))</f>
        <v>12</v>
      </c>
      <c r="Z8" s="38">
        <f>DAY(DATE($R$1,$X$1,13))</f>
        <v>13</v>
      </c>
      <c r="AA8" s="40">
        <f>DAY(DATE($R$1,$X$1,14))</f>
        <v>14</v>
      </c>
      <c r="AB8" s="41">
        <f>DAY(DATE($R$1,$X$1,15))</f>
        <v>15</v>
      </c>
      <c r="AC8" s="38">
        <f>DAY(DATE($R$1,$X$1,16))</f>
        <v>16</v>
      </c>
      <c r="AD8" s="38">
        <f>DAY(DATE($R$1,$X$1,17))</f>
        <v>17</v>
      </c>
      <c r="AE8" s="38">
        <f>DAY(DATE($R$1,$X$1,18))</f>
        <v>18</v>
      </c>
      <c r="AF8" s="38">
        <f>DAY(DATE($R$1,$X$1,19))</f>
        <v>19</v>
      </c>
      <c r="AG8" s="38">
        <f>DAY(DATE($R$1,$X$1,20))</f>
        <v>20</v>
      </c>
      <c r="AH8" s="39">
        <f>DAY(DATE($R$1,$X$1,21))</f>
        <v>21</v>
      </c>
      <c r="AI8" s="41">
        <f>DAY(DATE($R$1,$X$1,22))</f>
        <v>22</v>
      </c>
      <c r="AJ8" s="38">
        <f>DAY(DATE($R$1,$X$1,23))</f>
        <v>23</v>
      </c>
      <c r="AK8" s="38">
        <f>DAY(DATE($R$1,$X$1,24))</f>
        <v>24</v>
      </c>
      <c r="AL8" s="38">
        <f>DAY(DATE($R$1,$X$1,25))</f>
        <v>25</v>
      </c>
      <c r="AM8" s="38">
        <f>DAY(DATE($R$1,$X$1,26))</f>
        <v>26</v>
      </c>
      <c r="AN8" s="38">
        <f>DAY(DATE($R$1,$X$1,27))</f>
        <v>27</v>
      </c>
      <c r="AO8" s="39">
        <f>DAY(DATE($R$1,$X$1,28))</f>
        <v>28</v>
      </c>
      <c r="AP8" s="37">
        <f>IF(AY4="暦月",IF(DAY(DATE($R$1,$X$1,29))=29,29,""),"")</f>
        <v>29</v>
      </c>
      <c r="AQ8" s="38">
        <f>IF(AY4="暦月",IF(DAY(DATE($R$1,$X$1,30))=30,30,""),"")</f>
        <v>30</v>
      </c>
      <c r="AR8" s="39">
        <f>IF(AY4="暦月",IF(DAY(DATE($X$1,$AC$1,31))=31,31,""),"")</f>
        <v>31</v>
      </c>
      <c r="AS8" s="163"/>
      <c r="AT8" s="151"/>
      <c r="AU8" s="164"/>
      <c r="AV8" s="173"/>
      <c r="AW8" s="174"/>
      <c r="AX8" s="175"/>
      <c r="AY8" s="184"/>
      <c r="AZ8" s="184"/>
      <c r="BA8" s="184"/>
      <c r="BB8" s="184"/>
      <c r="BC8" s="184"/>
      <c r="BD8" s="185"/>
    </row>
    <row r="9" spans="1:56" s="26" customFormat="1" ht="0.75" customHeight="1" x14ac:dyDescent="0.3">
      <c r="A9" s="147"/>
      <c r="B9" s="126"/>
      <c r="C9" s="126"/>
      <c r="D9" s="126"/>
      <c r="E9" s="126"/>
      <c r="F9" s="151"/>
      <c r="G9" s="151"/>
      <c r="H9" s="126"/>
      <c r="I9" s="126"/>
      <c r="J9" s="126"/>
      <c r="K9" s="126"/>
      <c r="L9" s="126"/>
      <c r="M9" s="154"/>
      <c r="N9" s="42">
        <f>WEEKDAY(DATE($X$1,$AC$1,1))</f>
        <v>3</v>
      </c>
      <c r="O9" s="43">
        <f>WEEKDAY(DATE($X$1,$AC$1,2))</f>
        <v>4</v>
      </c>
      <c r="P9" s="43">
        <f>WEEKDAY(DATE($X$1,$AC$1,3))</f>
        <v>5</v>
      </c>
      <c r="Q9" s="43">
        <f>WEEKDAY(DATE($X$1,$AC$1,4))</f>
        <v>6</v>
      </c>
      <c r="R9" s="43">
        <f>WEEKDAY(DATE($X$1,$AC$1,5))</f>
        <v>7</v>
      </c>
      <c r="S9" s="43">
        <f>WEEKDAY(DATE($X$1,$AC$1,6))</f>
        <v>1</v>
      </c>
      <c r="T9" s="44">
        <f>WEEKDAY(DATE($X$1,$AC$1,7))</f>
        <v>2</v>
      </c>
      <c r="U9" s="42">
        <f>WEEKDAY(DATE($X$1,$AC$1,8))</f>
        <v>3</v>
      </c>
      <c r="V9" s="43">
        <f>WEEKDAY(DATE($X$1,$AC$1,9))</f>
        <v>4</v>
      </c>
      <c r="W9" s="43">
        <f>WEEKDAY(DATE($X$1,$AC$1,10))</f>
        <v>5</v>
      </c>
      <c r="X9" s="43">
        <f>WEEKDAY(DATE($X$1,$AC$1,11))</f>
        <v>6</v>
      </c>
      <c r="Y9" s="43">
        <f>WEEKDAY(DATE($X$1,$AC$1,12))</f>
        <v>7</v>
      </c>
      <c r="Z9" s="43">
        <f>WEEKDAY(DATE($X$1,$AC$1,13))</f>
        <v>1</v>
      </c>
      <c r="AA9" s="45">
        <f>WEEKDAY(DATE($X$1,$AC$1,14))</f>
        <v>2</v>
      </c>
      <c r="AB9" s="46">
        <f>WEEKDAY(DATE($X$1,$AC$1,15))</f>
        <v>3</v>
      </c>
      <c r="AC9" s="43">
        <f>WEEKDAY(DATE($X$1,$AC$1,16))</f>
        <v>4</v>
      </c>
      <c r="AD9" s="43">
        <f>WEEKDAY(DATE($X$1,$AC$1,17))</f>
        <v>5</v>
      </c>
      <c r="AE9" s="43">
        <f>WEEKDAY(DATE($X$1,$AC$1,18))</f>
        <v>6</v>
      </c>
      <c r="AF9" s="43">
        <f>WEEKDAY(DATE($X$1,$AC$1,19))</f>
        <v>7</v>
      </c>
      <c r="AG9" s="43">
        <f>WEEKDAY(DATE($X$1,$AC$1,20))</f>
        <v>1</v>
      </c>
      <c r="AH9" s="44">
        <f>WEEKDAY(DATE($X$1,$AC$1,21))</f>
        <v>2</v>
      </c>
      <c r="AI9" s="46">
        <f>WEEKDAY(DATE($X$1,$AC$1,22))</f>
        <v>3</v>
      </c>
      <c r="AJ9" s="43">
        <f>WEEKDAY(DATE($X$1,$AC$1,23))</f>
        <v>4</v>
      </c>
      <c r="AK9" s="43">
        <f>WEEKDAY(DATE($X$1,$AC$1,24))</f>
        <v>5</v>
      </c>
      <c r="AL9" s="43">
        <f>WEEKDAY(DATE($X$1,$AC$1,25))</f>
        <v>6</v>
      </c>
      <c r="AM9" s="43">
        <f>WEEKDAY(DATE($X$1,$AC$1,26))</f>
        <v>7</v>
      </c>
      <c r="AN9" s="43">
        <f>WEEKDAY(DATE($X$1,$AC$1,27))</f>
        <v>1</v>
      </c>
      <c r="AO9" s="44">
        <f>WEEKDAY(DATE($X$1,$AC$1,28))</f>
        <v>2</v>
      </c>
      <c r="AP9" s="42">
        <f>IF(AP8=29,WEEKDAY(DATE($X$1,$AC$1,29)),0)</f>
        <v>3</v>
      </c>
      <c r="AQ9" s="43">
        <f>IF(AQ8=30,WEEKDAY(DATE($X$1,$AC$1,30)),0)</f>
        <v>4</v>
      </c>
      <c r="AR9" s="44">
        <f>IF(AR8=31,WEEKDAY(DATE($X$1,$AC$1,31)),0)</f>
        <v>5</v>
      </c>
      <c r="AS9" s="165"/>
      <c r="AT9" s="152"/>
      <c r="AU9" s="166"/>
      <c r="AV9" s="176"/>
      <c r="AW9" s="177"/>
      <c r="AX9" s="178"/>
      <c r="AY9" s="184"/>
      <c r="AZ9" s="184"/>
      <c r="BA9" s="184"/>
      <c r="BB9" s="184"/>
      <c r="BC9" s="184"/>
      <c r="BD9" s="185"/>
    </row>
    <row r="10" spans="1:56" s="26" customFormat="1" ht="39.75" customHeight="1" thickBot="1" x14ac:dyDescent="0.35">
      <c r="A10" s="148"/>
      <c r="B10" s="149"/>
      <c r="C10" s="149"/>
      <c r="D10" s="149"/>
      <c r="E10" s="149"/>
      <c r="F10" s="152"/>
      <c r="G10" s="152"/>
      <c r="H10" s="149"/>
      <c r="I10" s="149"/>
      <c r="J10" s="149"/>
      <c r="K10" s="149"/>
      <c r="L10" s="149"/>
      <c r="M10" s="155"/>
      <c r="N10" s="85" t="str">
        <f>IF(N9=1,"日",IF(N9=2,"月",IF(N9=3,"火",IF(N9=4,"水",IF(N9=5,"木",IF(N9=6,"金","土"))))))</f>
        <v>火</v>
      </c>
      <c r="O10" s="86" t="str">
        <f t="shared" ref="O10:AO10" si="0">IF(O9=1,"日",IF(O9=2,"月",IF(O9=3,"火",IF(O9=4,"水",IF(O9=5,"木",IF(O9=6,"金","土"))))))</f>
        <v>水</v>
      </c>
      <c r="P10" s="86" t="str">
        <f t="shared" si="0"/>
        <v>木</v>
      </c>
      <c r="Q10" s="86" t="str">
        <f t="shared" si="0"/>
        <v>金</v>
      </c>
      <c r="R10" s="86" t="str">
        <f t="shared" si="0"/>
        <v>土</v>
      </c>
      <c r="S10" s="86" t="str">
        <f t="shared" si="0"/>
        <v>日</v>
      </c>
      <c r="T10" s="47" t="str">
        <f t="shared" si="0"/>
        <v>月</v>
      </c>
      <c r="U10" s="85" t="str">
        <f t="shared" si="0"/>
        <v>火</v>
      </c>
      <c r="V10" s="86" t="str">
        <f t="shared" si="0"/>
        <v>水</v>
      </c>
      <c r="W10" s="86" t="str">
        <f t="shared" si="0"/>
        <v>木</v>
      </c>
      <c r="X10" s="86" t="str">
        <f t="shared" si="0"/>
        <v>金</v>
      </c>
      <c r="Y10" s="86" t="str">
        <f t="shared" si="0"/>
        <v>土</v>
      </c>
      <c r="Z10" s="86" t="str">
        <f t="shared" si="0"/>
        <v>日</v>
      </c>
      <c r="AA10" s="87" t="str">
        <f t="shared" si="0"/>
        <v>月</v>
      </c>
      <c r="AB10" s="48" t="str">
        <f t="shared" si="0"/>
        <v>火</v>
      </c>
      <c r="AC10" s="86" t="str">
        <f t="shared" si="0"/>
        <v>水</v>
      </c>
      <c r="AD10" s="86" t="str">
        <f t="shared" si="0"/>
        <v>木</v>
      </c>
      <c r="AE10" s="86" t="str">
        <f t="shared" si="0"/>
        <v>金</v>
      </c>
      <c r="AF10" s="86" t="str">
        <f t="shared" si="0"/>
        <v>土</v>
      </c>
      <c r="AG10" s="86" t="str">
        <f t="shared" si="0"/>
        <v>日</v>
      </c>
      <c r="AH10" s="47" t="str">
        <f t="shared" si="0"/>
        <v>月</v>
      </c>
      <c r="AI10" s="48" t="str">
        <f t="shared" si="0"/>
        <v>火</v>
      </c>
      <c r="AJ10" s="86" t="str">
        <f t="shared" si="0"/>
        <v>水</v>
      </c>
      <c r="AK10" s="86" t="str">
        <f t="shared" si="0"/>
        <v>木</v>
      </c>
      <c r="AL10" s="86" t="str">
        <f t="shared" si="0"/>
        <v>金</v>
      </c>
      <c r="AM10" s="86" t="str">
        <f t="shared" si="0"/>
        <v>土</v>
      </c>
      <c r="AN10" s="86" t="str">
        <f t="shared" si="0"/>
        <v>日</v>
      </c>
      <c r="AO10" s="47" t="str">
        <f t="shared" si="0"/>
        <v>月</v>
      </c>
      <c r="AP10" s="85" t="str">
        <f>IF(AP9=1,"日",IF(AP9=2,"月",IF(AP9=3,"火",IF(AP9=4,"水",IF(AP9=5,"木",IF(AP9=6,"金",IF(AP9=0,"","土")))))))</f>
        <v>火</v>
      </c>
      <c r="AQ10" s="86" t="str">
        <f>IF(AQ9=1,"日",IF(AQ9=2,"月",IF(AQ9=3,"火",IF(AQ9=4,"水",IF(AQ9=5,"木",IF(AQ9=6,"金",IF(AQ9=0,"","土")))))))</f>
        <v>水</v>
      </c>
      <c r="AR10" s="47" t="str">
        <f>IF(AR9=1,"日",IF(AR9=2,"月",IF(AR9=3,"火",IF(AR9=4,"水",IF(AR9=5,"木",IF(AR9=6,"金",IF(AR9=0,"","土")))))))</f>
        <v>木</v>
      </c>
      <c r="AS10" s="167"/>
      <c r="AT10" s="168"/>
      <c r="AU10" s="169"/>
      <c r="AV10" s="179"/>
      <c r="AW10" s="180"/>
      <c r="AX10" s="181"/>
      <c r="AY10" s="186"/>
      <c r="AZ10" s="186"/>
      <c r="BA10" s="186"/>
      <c r="BB10" s="186"/>
      <c r="BC10" s="186"/>
      <c r="BD10" s="187"/>
    </row>
    <row r="11" spans="1:56" s="26" customFormat="1" ht="43.5" customHeight="1" x14ac:dyDescent="0.3">
      <c r="A11" s="133" t="s">
        <v>196</v>
      </c>
      <c r="B11" s="134"/>
      <c r="C11" s="134"/>
      <c r="D11" s="134"/>
      <c r="E11" s="134"/>
      <c r="F11" s="135" t="s">
        <v>197</v>
      </c>
      <c r="G11" s="135"/>
      <c r="H11" s="136" t="s">
        <v>214</v>
      </c>
      <c r="I11" s="136"/>
      <c r="J11" s="136"/>
      <c r="K11" s="136"/>
      <c r="L11" s="136"/>
      <c r="M11" s="137"/>
      <c r="N11" s="49">
        <v>2</v>
      </c>
      <c r="O11" s="50">
        <v>2</v>
      </c>
      <c r="P11" s="50">
        <v>2</v>
      </c>
      <c r="Q11" s="50">
        <v>2</v>
      </c>
      <c r="R11" s="50">
        <v>2</v>
      </c>
      <c r="S11" s="50"/>
      <c r="T11" s="51"/>
      <c r="U11" s="52">
        <v>2</v>
      </c>
      <c r="V11" s="52">
        <v>2</v>
      </c>
      <c r="W11" s="52">
        <v>2</v>
      </c>
      <c r="X11" s="52">
        <v>2</v>
      </c>
      <c r="Y11" s="52">
        <v>2</v>
      </c>
      <c r="Z11" s="53"/>
      <c r="AA11" s="54"/>
      <c r="AB11" s="55">
        <v>2</v>
      </c>
      <c r="AC11" s="54">
        <v>2</v>
      </c>
      <c r="AD11" s="53">
        <v>2</v>
      </c>
      <c r="AE11" s="56">
        <v>2</v>
      </c>
      <c r="AF11" s="53">
        <v>2</v>
      </c>
      <c r="AG11" s="53"/>
      <c r="AH11" s="57"/>
      <c r="AI11" s="55">
        <v>2</v>
      </c>
      <c r="AJ11" s="53">
        <v>2</v>
      </c>
      <c r="AK11" s="52">
        <v>2</v>
      </c>
      <c r="AL11" s="52">
        <v>2</v>
      </c>
      <c r="AM11" s="52">
        <v>2</v>
      </c>
      <c r="AN11" s="53"/>
      <c r="AO11" s="54"/>
      <c r="AP11" s="58"/>
      <c r="AQ11" s="53"/>
      <c r="AR11" s="57"/>
      <c r="AS11" s="138">
        <f t="shared" ref="AS11:AS22" si="1">IF($AY$4="４週",SUM(N11:AO11),IF($AY$4="暦月",SUM(N11:AO11),""))</f>
        <v>40</v>
      </c>
      <c r="AT11" s="129"/>
      <c r="AU11" s="139"/>
      <c r="AV11" s="128">
        <f t="shared" ref="AV11:AV27" si="2">IF($AY$4="４週",AS11/4,IF($AY$4="暦月",AS11/($AY$6/7),""))</f>
        <v>9.0322580645161281</v>
      </c>
      <c r="AW11" s="129"/>
      <c r="AX11" s="130"/>
      <c r="AY11" s="140" t="s">
        <v>215</v>
      </c>
      <c r="AZ11" s="140"/>
      <c r="BA11" s="140"/>
      <c r="BB11" s="140"/>
      <c r="BC11" s="140"/>
      <c r="BD11" s="141"/>
    </row>
    <row r="12" spans="1:56" s="26" customFormat="1" ht="43.5" customHeight="1" x14ac:dyDescent="0.3">
      <c r="A12" s="120" t="s">
        <v>216</v>
      </c>
      <c r="B12" s="121"/>
      <c r="C12" s="121"/>
      <c r="D12" s="121"/>
      <c r="E12" s="121"/>
      <c r="F12" s="122" t="s">
        <v>199</v>
      </c>
      <c r="G12" s="122"/>
      <c r="H12" s="123" t="s">
        <v>217</v>
      </c>
      <c r="I12" s="123"/>
      <c r="J12" s="123"/>
      <c r="K12" s="123"/>
      <c r="L12" s="123"/>
      <c r="M12" s="124"/>
      <c r="N12" s="59">
        <v>8</v>
      </c>
      <c r="O12" s="60">
        <v>8</v>
      </c>
      <c r="P12" s="60">
        <v>8</v>
      </c>
      <c r="Q12" s="60">
        <v>8</v>
      </c>
      <c r="R12" s="60">
        <v>8</v>
      </c>
      <c r="S12" s="60"/>
      <c r="T12" s="61"/>
      <c r="U12" s="59">
        <v>8</v>
      </c>
      <c r="V12" s="60">
        <v>8</v>
      </c>
      <c r="W12" s="60">
        <v>8</v>
      </c>
      <c r="X12" s="60">
        <v>8</v>
      </c>
      <c r="Y12" s="60">
        <v>8</v>
      </c>
      <c r="Z12" s="60"/>
      <c r="AA12" s="62"/>
      <c r="AB12" s="63">
        <v>8</v>
      </c>
      <c r="AC12" s="60">
        <v>8</v>
      </c>
      <c r="AD12" s="60">
        <v>8</v>
      </c>
      <c r="AE12" s="60">
        <v>8</v>
      </c>
      <c r="AF12" s="60">
        <v>8</v>
      </c>
      <c r="AG12" s="60"/>
      <c r="AH12" s="61"/>
      <c r="AI12" s="63">
        <v>8</v>
      </c>
      <c r="AJ12" s="60">
        <v>8</v>
      </c>
      <c r="AK12" s="60">
        <v>8</v>
      </c>
      <c r="AL12" s="60">
        <v>8</v>
      </c>
      <c r="AM12" s="60">
        <v>8</v>
      </c>
      <c r="AN12" s="60"/>
      <c r="AO12" s="62"/>
      <c r="AP12" s="63"/>
      <c r="AQ12" s="60"/>
      <c r="AR12" s="61"/>
      <c r="AS12" s="125">
        <f t="shared" si="1"/>
        <v>160</v>
      </c>
      <c r="AT12" s="126"/>
      <c r="AU12" s="127"/>
      <c r="AV12" s="128">
        <f t="shared" si="2"/>
        <v>36.129032258064512</v>
      </c>
      <c r="AW12" s="129"/>
      <c r="AX12" s="130"/>
      <c r="AY12" s="131"/>
      <c r="AZ12" s="131"/>
      <c r="BA12" s="131"/>
      <c r="BB12" s="131"/>
      <c r="BC12" s="131"/>
      <c r="BD12" s="132"/>
    </row>
    <row r="13" spans="1:56" s="26" customFormat="1" ht="43.5" customHeight="1" x14ac:dyDescent="0.3">
      <c r="A13" s="120" t="s">
        <v>198</v>
      </c>
      <c r="B13" s="121"/>
      <c r="C13" s="121"/>
      <c r="D13" s="121"/>
      <c r="E13" s="121"/>
      <c r="F13" s="122" t="s">
        <v>197</v>
      </c>
      <c r="G13" s="122"/>
      <c r="H13" s="123" t="s">
        <v>214</v>
      </c>
      <c r="I13" s="123"/>
      <c r="J13" s="123"/>
      <c r="K13" s="123"/>
      <c r="L13" s="123"/>
      <c r="M13" s="124"/>
      <c r="N13" s="64">
        <v>6</v>
      </c>
      <c r="O13" s="60">
        <v>6</v>
      </c>
      <c r="P13" s="60">
        <v>6</v>
      </c>
      <c r="Q13" s="60">
        <v>6</v>
      </c>
      <c r="R13" s="60">
        <v>6</v>
      </c>
      <c r="S13" s="60"/>
      <c r="T13" s="61"/>
      <c r="U13" s="59">
        <v>6</v>
      </c>
      <c r="V13" s="60">
        <v>6</v>
      </c>
      <c r="W13" s="60">
        <v>6</v>
      </c>
      <c r="X13" s="60">
        <v>6</v>
      </c>
      <c r="Y13" s="60">
        <v>6</v>
      </c>
      <c r="Z13" s="60"/>
      <c r="AA13" s="62"/>
      <c r="AB13" s="63">
        <v>6</v>
      </c>
      <c r="AC13" s="60">
        <v>6</v>
      </c>
      <c r="AD13" s="60">
        <v>6</v>
      </c>
      <c r="AE13" s="60">
        <v>6</v>
      </c>
      <c r="AF13" s="60">
        <v>6</v>
      </c>
      <c r="AG13" s="60"/>
      <c r="AH13" s="65"/>
      <c r="AI13" s="63">
        <v>6</v>
      </c>
      <c r="AJ13" s="60">
        <v>6</v>
      </c>
      <c r="AK13" s="60">
        <v>6</v>
      </c>
      <c r="AL13" s="60">
        <v>6</v>
      </c>
      <c r="AM13" s="60">
        <v>6</v>
      </c>
      <c r="AN13" s="60"/>
      <c r="AO13" s="66"/>
      <c r="AP13" s="67"/>
      <c r="AQ13" s="68"/>
      <c r="AR13" s="65"/>
      <c r="AS13" s="125">
        <f t="shared" si="1"/>
        <v>120</v>
      </c>
      <c r="AT13" s="126"/>
      <c r="AU13" s="127"/>
      <c r="AV13" s="128">
        <f t="shared" si="2"/>
        <v>27.096774193548384</v>
      </c>
      <c r="AW13" s="129"/>
      <c r="AX13" s="130"/>
      <c r="AY13" s="131" t="s">
        <v>218</v>
      </c>
      <c r="AZ13" s="131"/>
      <c r="BA13" s="131"/>
      <c r="BB13" s="131"/>
      <c r="BC13" s="131"/>
      <c r="BD13" s="132"/>
    </row>
    <row r="14" spans="1:56" s="26" customFormat="1" ht="43.5" customHeight="1" x14ac:dyDescent="0.3">
      <c r="A14" s="120" t="s">
        <v>198</v>
      </c>
      <c r="B14" s="121"/>
      <c r="C14" s="121"/>
      <c r="D14" s="121"/>
      <c r="E14" s="121"/>
      <c r="F14" s="122" t="s">
        <v>200</v>
      </c>
      <c r="G14" s="122"/>
      <c r="H14" s="123" t="s">
        <v>219</v>
      </c>
      <c r="I14" s="123"/>
      <c r="J14" s="123"/>
      <c r="K14" s="123"/>
      <c r="L14" s="123"/>
      <c r="M14" s="124"/>
      <c r="N14" s="64">
        <v>4</v>
      </c>
      <c r="O14" s="60">
        <v>4</v>
      </c>
      <c r="P14" s="60">
        <v>4</v>
      </c>
      <c r="Q14" s="60">
        <v>4</v>
      </c>
      <c r="R14" s="60">
        <v>4</v>
      </c>
      <c r="S14" s="60"/>
      <c r="T14" s="65"/>
      <c r="U14" s="59">
        <v>4</v>
      </c>
      <c r="V14" s="60">
        <v>4</v>
      </c>
      <c r="W14" s="60">
        <v>4</v>
      </c>
      <c r="X14" s="60">
        <v>4</v>
      </c>
      <c r="Y14" s="60">
        <v>4</v>
      </c>
      <c r="Z14" s="60"/>
      <c r="AA14" s="66"/>
      <c r="AB14" s="63">
        <v>4</v>
      </c>
      <c r="AC14" s="60">
        <v>4</v>
      </c>
      <c r="AD14" s="60">
        <v>4</v>
      </c>
      <c r="AE14" s="60">
        <v>4</v>
      </c>
      <c r="AF14" s="60">
        <v>4</v>
      </c>
      <c r="AG14" s="60"/>
      <c r="AH14" s="65"/>
      <c r="AI14" s="63">
        <v>4</v>
      </c>
      <c r="AJ14" s="60">
        <v>4</v>
      </c>
      <c r="AK14" s="60">
        <v>4</v>
      </c>
      <c r="AL14" s="60">
        <v>4</v>
      </c>
      <c r="AM14" s="60">
        <v>4</v>
      </c>
      <c r="AN14" s="60"/>
      <c r="AO14" s="66"/>
      <c r="AP14" s="67"/>
      <c r="AQ14" s="68"/>
      <c r="AR14" s="65"/>
      <c r="AS14" s="125">
        <f t="shared" si="1"/>
        <v>80</v>
      </c>
      <c r="AT14" s="126"/>
      <c r="AU14" s="127"/>
      <c r="AV14" s="128">
        <f t="shared" si="2"/>
        <v>18.064516129032256</v>
      </c>
      <c r="AW14" s="129"/>
      <c r="AX14" s="130"/>
      <c r="AY14" s="131"/>
      <c r="AZ14" s="131"/>
      <c r="BA14" s="131"/>
      <c r="BB14" s="131"/>
      <c r="BC14" s="131"/>
      <c r="BD14" s="132"/>
    </row>
    <row r="15" spans="1:56" s="26" customFormat="1" ht="43.5" customHeight="1" x14ac:dyDescent="0.3">
      <c r="A15" s="120" t="s">
        <v>220</v>
      </c>
      <c r="B15" s="121"/>
      <c r="C15" s="121"/>
      <c r="D15" s="121"/>
      <c r="E15" s="121"/>
      <c r="F15" s="122" t="s">
        <v>197</v>
      </c>
      <c r="G15" s="122"/>
      <c r="H15" s="123" t="s">
        <v>221</v>
      </c>
      <c r="I15" s="123"/>
      <c r="J15" s="123"/>
      <c r="K15" s="123"/>
      <c r="L15" s="123"/>
      <c r="M15" s="124"/>
      <c r="N15" s="64">
        <v>4</v>
      </c>
      <c r="O15" s="60">
        <v>4</v>
      </c>
      <c r="P15" s="60">
        <v>4</v>
      </c>
      <c r="Q15" s="60">
        <v>4</v>
      </c>
      <c r="R15" s="60">
        <v>4</v>
      </c>
      <c r="S15" s="60"/>
      <c r="T15" s="65"/>
      <c r="U15" s="59">
        <v>4</v>
      </c>
      <c r="V15" s="60">
        <v>4</v>
      </c>
      <c r="W15" s="60">
        <v>4</v>
      </c>
      <c r="X15" s="60">
        <v>4</v>
      </c>
      <c r="Y15" s="60">
        <v>4</v>
      </c>
      <c r="Z15" s="60"/>
      <c r="AA15" s="66"/>
      <c r="AB15" s="63">
        <v>4</v>
      </c>
      <c r="AC15" s="60">
        <v>4</v>
      </c>
      <c r="AD15" s="60">
        <v>4</v>
      </c>
      <c r="AE15" s="60">
        <v>4</v>
      </c>
      <c r="AF15" s="60">
        <v>4</v>
      </c>
      <c r="AG15" s="60"/>
      <c r="AH15" s="65"/>
      <c r="AI15" s="63">
        <v>4</v>
      </c>
      <c r="AJ15" s="60">
        <v>4</v>
      </c>
      <c r="AK15" s="60">
        <v>4</v>
      </c>
      <c r="AL15" s="60">
        <v>4</v>
      </c>
      <c r="AM15" s="60">
        <v>4</v>
      </c>
      <c r="AN15" s="60"/>
      <c r="AO15" s="66"/>
      <c r="AP15" s="67"/>
      <c r="AQ15" s="68"/>
      <c r="AR15" s="65"/>
      <c r="AS15" s="125">
        <f t="shared" si="1"/>
        <v>80</v>
      </c>
      <c r="AT15" s="126"/>
      <c r="AU15" s="127"/>
      <c r="AV15" s="128">
        <f t="shared" si="2"/>
        <v>18.064516129032256</v>
      </c>
      <c r="AW15" s="129"/>
      <c r="AX15" s="130"/>
      <c r="AY15" s="131" t="s">
        <v>222</v>
      </c>
      <c r="AZ15" s="131"/>
      <c r="BA15" s="131"/>
      <c r="BB15" s="131"/>
      <c r="BC15" s="131"/>
      <c r="BD15" s="132"/>
    </row>
    <row r="16" spans="1:56" s="26" customFormat="1" ht="43.5" customHeight="1" x14ac:dyDescent="0.3">
      <c r="A16" s="120" t="s">
        <v>223</v>
      </c>
      <c r="B16" s="121"/>
      <c r="C16" s="121"/>
      <c r="D16" s="121"/>
      <c r="E16" s="121"/>
      <c r="F16" s="122" t="s">
        <v>197</v>
      </c>
      <c r="G16" s="122"/>
      <c r="H16" s="123" t="s">
        <v>221</v>
      </c>
      <c r="I16" s="123"/>
      <c r="J16" s="123"/>
      <c r="K16" s="123"/>
      <c r="L16" s="123"/>
      <c r="M16" s="124"/>
      <c r="N16" s="64">
        <v>4</v>
      </c>
      <c r="O16" s="60">
        <v>4</v>
      </c>
      <c r="P16" s="60">
        <v>4</v>
      </c>
      <c r="Q16" s="60">
        <v>4</v>
      </c>
      <c r="R16" s="60">
        <v>4</v>
      </c>
      <c r="S16" s="60"/>
      <c r="T16" s="65"/>
      <c r="U16" s="59">
        <v>4</v>
      </c>
      <c r="V16" s="60">
        <v>4</v>
      </c>
      <c r="W16" s="60">
        <v>4</v>
      </c>
      <c r="X16" s="60">
        <v>4</v>
      </c>
      <c r="Y16" s="60">
        <v>4</v>
      </c>
      <c r="Z16" s="60"/>
      <c r="AA16" s="66"/>
      <c r="AB16" s="63">
        <v>4</v>
      </c>
      <c r="AC16" s="60">
        <v>4</v>
      </c>
      <c r="AD16" s="60">
        <v>4</v>
      </c>
      <c r="AE16" s="60">
        <v>4</v>
      </c>
      <c r="AF16" s="60">
        <v>4</v>
      </c>
      <c r="AG16" s="60"/>
      <c r="AH16" s="65"/>
      <c r="AI16" s="63">
        <v>4</v>
      </c>
      <c r="AJ16" s="60">
        <v>4</v>
      </c>
      <c r="AK16" s="60">
        <v>4</v>
      </c>
      <c r="AL16" s="60">
        <v>4</v>
      </c>
      <c r="AM16" s="60">
        <v>4</v>
      </c>
      <c r="AN16" s="60"/>
      <c r="AO16" s="66"/>
      <c r="AP16" s="67"/>
      <c r="AQ16" s="68"/>
      <c r="AR16" s="65"/>
      <c r="AS16" s="125">
        <f t="shared" si="1"/>
        <v>80</v>
      </c>
      <c r="AT16" s="126"/>
      <c r="AU16" s="127"/>
      <c r="AV16" s="128">
        <f t="shared" si="2"/>
        <v>18.064516129032256</v>
      </c>
      <c r="AW16" s="129"/>
      <c r="AX16" s="130"/>
      <c r="AY16" s="131" t="s">
        <v>224</v>
      </c>
      <c r="AZ16" s="131"/>
      <c r="BA16" s="131"/>
      <c r="BB16" s="131"/>
      <c r="BC16" s="131"/>
      <c r="BD16" s="132"/>
    </row>
    <row r="17" spans="1:56" s="26" customFormat="1" ht="43.5" customHeight="1" x14ac:dyDescent="0.3">
      <c r="A17" s="120" t="s">
        <v>225</v>
      </c>
      <c r="B17" s="121"/>
      <c r="C17" s="121"/>
      <c r="D17" s="121"/>
      <c r="E17" s="121"/>
      <c r="F17" s="122" t="s">
        <v>199</v>
      </c>
      <c r="G17" s="122"/>
      <c r="H17" s="123"/>
      <c r="I17" s="123"/>
      <c r="J17" s="123"/>
      <c r="K17" s="123"/>
      <c r="L17" s="123"/>
      <c r="M17" s="124"/>
      <c r="N17" s="64">
        <v>8</v>
      </c>
      <c r="O17" s="60">
        <v>8</v>
      </c>
      <c r="P17" s="60">
        <v>8</v>
      </c>
      <c r="Q17" s="60">
        <v>8</v>
      </c>
      <c r="R17" s="60">
        <v>8</v>
      </c>
      <c r="S17" s="60"/>
      <c r="T17" s="65"/>
      <c r="U17" s="59">
        <v>8</v>
      </c>
      <c r="V17" s="60">
        <v>8</v>
      </c>
      <c r="W17" s="60">
        <v>8</v>
      </c>
      <c r="X17" s="60">
        <v>8</v>
      </c>
      <c r="Y17" s="60">
        <v>8</v>
      </c>
      <c r="Z17" s="60"/>
      <c r="AA17" s="66"/>
      <c r="AB17" s="63">
        <v>8</v>
      </c>
      <c r="AC17" s="60">
        <v>8</v>
      </c>
      <c r="AD17" s="60">
        <v>8</v>
      </c>
      <c r="AE17" s="60">
        <v>8</v>
      </c>
      <c r="AF17" s="60">
        <v>8</v>
      </c>
      <c r="AG17" s="60"/>
      <c r="AH17" s="65"/>
      <c r="AI17" s="63">
        <v>8</v>
      </c>
      <c r="AJ17" s="60">
        <v>8</v>
      </c>
      <c r="AK17" s="60">
        <v>8</v>
      </c>
      <c r="AL17" s="60">
        <v>8</v>
      </c>
      <c r="AM17" s="60">
        <v>8</v>
      </c>
      <c r="AN17" s="60"/>
      <c r="AO17" s="66"/>
      <c r="AP17" s="67"/>
      <c r="AQ17" s="68"/>
      <c r="AR17" s="65"/>
      <c r="AS17" s="125">
        <f t="shared" si="1"/>
        <v>160</v>
      </c>
      <c r="AT17" s="126"/>
      <c r="AU17" s="127"/>
      <c r="AV17" s="128">
        <f t="shared" si="2"/>
        <v>36.129032258064512</v>
      </c>
      <c r="AW17" s="129"/>
      <c r="AX17" s="130"/>
      <c r="AY17" s="131"/>
      <c r="AZ17" s="131"/>
      <c r="BA17" s="131"/>
      <c r="BB17" s="131"/>
      <c r="BC17" s="131"/>
      <c r="BD17" s="132"/>
    </row>
    <row r="18" spans="1:56" s="26" customFormat="1" ht="43.5" customHeight="1" x14ac:dyDescent="0.3">
      <c r="A18" s="120"/>
      <c r="B18" s="121"/>
      <c r="C18" s="121"/>
      <c r="D18" s="121"/>
      <c r="E18" s="121"/>
      <c r="F18" s="122"/>
      <c r="G18" s="122"/>
      <c r="H18" s="123"/>
      <c r="I18" s="123"/>
      <c r="J18" s="123"/>
      <c r="K18" s="123"/>
      <c r="L18" s="123"/>
      <c r="M18" s="124"/>
      <c r="N18" s="69"/>
      <c r="O18" s="60"/>
      <c r="P18" s="60"/>
      <c r="Q18" s="60"/>
      <c r="R18" s="60"/>
      <c r="S18" s="60"/>
      <c r="T18" s="65"/>
      <c r="U18" s="69"/>
      <c r="V18" s="60"/>
      <c r="W18" s="53"/>
      <c r="X18" s="60"/>
      <c r="Y18" s="60"/>
      <c r="Z18" s="60"/>
      <c r="AA18" s="66"/>
      <c r="AB18" s="67"/>
      <c r="AC18" s="60"/>
      <c r="AD18" s="60"/>
      <c r="AE18" s="60"/>
      <c r="AF18" s="60"/>
      <c r="AG18" s="60"/>
      <c r="AH18" s="65"/>
      <c r="AI18" s="63"/>
      <c r="AJ18" s="60"/>
      <c r="AK18" s="60"/>
      <c r="AL18" s="60"/>
      <c r="AM18" s="60"/>
      <c r="AN18" s="60"/>
      <c r="AO18" s="66"/>
      <c r="AP18" s="67"/>
      <c r="AQ18" s="68"/>
      <c r="AR18" s="65"/>
      <c r="AS18" s="125">
        <f t="shared" si="1"/>
        <v>0</v>
      </c>
      <c r="AT18" s="126"/>
      <c r="AU18" s="127"/>
      <c r="AV18" s="128">
        <f t="shared" si="2"/>
        <v>0</v>
      </c>
      <c r="AW18" s="129"/>
      <c r="AX18" s="130"/>
      <c r="AY18" s="131"/>
      <c r="AZ18" s="131"/>
      <c r="BA18" s="131"/>
      <c r="BB18" s="131"/>
      <c r="BC18" s="131"/>
      <c r="BD18" s="132"/>
    </row>
    <row r="19" spans="1:56" s="26" customFormat="1" ht="43.5" customHeight="1" x14ac:dyDescent="0.3">
      <c r="A19" s="120"/>
      <c r="B19" s="121"/>
      <c r="C19" s="121"/>
      <c r="D19" s="121"/>
      <c r="E19" s="121"/>
      <c r="F19" s="122"/>
      <c r="G19" s="122"/>
      <c r="H19" s="123"/>
      <c r="I19" s="123"/>
      <c r="J19" s="123"/>
      <c r="K19" s="123"/>
      <c r="L19" s="123"/>
      <c r="M19" s="124"/>
      <c r="N19" s="64"/>
      <c r="O19" s="60"/>
      <c r="P19" s="60"/>
      <c r="Q19" s="60"/>
      <c r="R19" s="60"/>
      <c r="S19" s="60"/>
      <c r="T19" s="61"/>
      <c r="U19" s="59"/>
      <c r="V19" s="60"/>
      <c r="W19" s="60"/>
      <c r="X19" s="60"/>
      <c r="Y19" s="60"/>
      <c r="Z19" s="60"/>
      <c r="AA19" s="62"/>
      <c r="AB19" s="63"/>
      <c r="AC19" s="60"/>
      <c r="AD19" s="60"/>
      <c r="AE19" s="60"/>
      <c r="AF19" s="60"/>
      <c r="AG19" s="60"/>
      <c r="AH19" s="61"/>
      <c r="AI19" s="63"/>
      <c r="AJ19" s="60"/>
      <c r="AK19" s="60"/>
      <c r="AL19" s="60"/>
      <c r="AM19" s="60"/>
      <c r="AN19" s="60"/>
      <c r="AO19" s="66"/>
      <c r="AP19" s="67"/>
      <c r="AQ19" s="68"/>
      <c r="AR19" s="65"/>
      <c r="AS19" s="125">
        <f t="shared" si="1"/>
        <v>0</v>
      </c>
      <c r="AT19" s="126"/>
      <c r="AU19" s="127"/>
      <c r="AV19" s="128">
        <f t="shared" si="2"/>
        <v>0</v>
      </c>
      <c r="AW19" s="129"/>
      <c r="AX19" s="130"/>
      <c r="AY19" s="131"/>
      <c r="AZ19" s="131"/>
      <c r="BA19" s="131"/>
      <c r="BB19" s="131"/>
      <c r="BC19" s="131"/>
      <c r="BD19" s="132"/>
    </row>
    <row r="20" spans="1:56" s="26" customFormat="1" ht="43.5" customHeight="1" x14ac:dyDescent="0.3">
      <c r="A20" s="120"/>
      <c r="B20" s="121"/>
      <c r="C20" s="121"/>
      <c r="D20" s="121"/>
      <c r="E20" s="121"/>
      <c r="F20" s="122"/>
      <c r="G20" s="122"/>
      <c r="H20" s="123"/>
      <c r="I20" s="123"/>
      <c r="J20" s="123"/>
      <c r="K20" s="123"/>
      <c r="L20" s="123"/>
      <c r="M20" s="124"/>
      <c r="N20" s="64"/>
      <c r="O20" s="68"/>
      <c r="P20" s="68"/>
      <c r="Q20" s="68"/>
      <c r="R20" s="68"/>
      <c r="S20" s="68"/>
      <c r="T20" s="65"/>
      <c r="U20" s="64"/>
      <c r="V20" s="68"/>
      <c r="W20" s="68"/>
      <c r="X20" s="68"/>
      <c r="Y20" s="68"/>
      <c r="Z20" s="68"/>
      <c r="AA20" s="66"/>
      <c r="AB20" s="67"/>
      <c r="AC20" s="68"/>
      <c r="AD20" s="60"/>
      <c r="AE20" s="60"/>
      <c r="AF20" s="68"/>
      <c r="AG20" s="68"/>
      <c r="AH20" s="65"/>
      <c r="AI20" s="67"/>
      <c r="AJ20" s="68"/>
      <c r="AK20" s="68"/>
      <c r="AL20" s="60"/>
      <c r="AM20" s="60"/>
      <c r="AN20" s="68"/>
      <c r="AO20" s="66"/>
      <c r="AP20" s="67"/>
      <c r="AQ20" s="68"/>
      <c r="AR20" s="65"/>
      <c r="AS20" s="125">
        <f t="shared" si="1"/>
        <v>0</v>
      </c>
      <c r="AT20" s="126"/>
      <c r="AU20" s="127"/>
      <c r="AV20" s="128">
        <f t="shared" si="2"/>
        <v>0</v>
      </c>
      <c r="AW20" s="129"/>
      <c r="AX20" s="130"/>
      <c r="AY20" s="131"/>
      <c r="AZ20" s="131"/>
      <c r="BA20" s="131"/>
      <c r="BB20" s="131"/>
      <c r="BC20" s="131"/>
      <c r="BD20" s="132"/>
    </row>
    <row r="21" spans="1:56" s="26" customFormat="1" ht="43.5" customHeight="1" x14ac:dyDescent="0.3">
      <c r="A21" s="120"/>
      <c r="B21" s="121"/>
      <c r="C21" s="121"/>
      <c r="D21" s="121"/>
      <c r="E21" s="121"/>
      <c r="F21" s="122"/>
      <c r="G21" s="122"/>
      <c r="H21" s="123"/>
      <c r="I21" s="123"/>
      <c r="J21" s="123"/>
      <c r="K21" s="123"/>
      <c r="L21" s="123"/>
      <c r="M21" s="124"/>
      <c r="N21" s="64"/>
      <c r="O21" s="68"/>
      <c r="P21" s="68"/>
      <c r="Q21" s="68"/>
      <c r="R21" s="68"/>
      <c r="S21" s="68"/>
      <c r="T21" s="65"/>
      <c r="U21" s="64"/>
      <c r="V21" s="68"/>
      <c r="W21" s="68"/>
      <c r="X21" s="68"/>
      <c r="Y21" s="68"/>
      <c r="Z21" s="68"/>
      <c r="AA21" s="66"/>
      <c r="AB21" s="67"/>
      <c r="AC21" s="68"/>
      <c r="AD21" s="68"/>
      <c r="AE21" s="68"/>
      <c r="AF21" s="68"/>
      <c r="AG21" s="68"/>
      <c r="AH21" s="65"/>
      <c r="AI21" s="67"/>
      <c r="AJ21" s="68"/>
      <c r="AK21" s="68"/>
      <c r="AL21" s="68"/>
      <c r="AM21" s="68"/>
      <c r="AN21" s="68"/>
      <c r="AO21" s="66"/>
      <c r="AP21" s="67"/>
      <c r="AQ21" s="68"/>
      <c r="AR21" s="65"/>
      <c r="AS21" s="125">
        <f t="shared" si="1"/>
        <v>0</v>
      </c>
      <c r="AT21" s="126"/>
      <c r="AU21" s="127"/>
      <c r="AV21" s="128">
        <f t="shared" si="2"/>
        <v>0</v>
      </c>
      <c r="AW21" s="129"/>
      <c r="AX21" s="130"/>
      <c r="AY21" s="131"/>
      <c r="AZ21" s="131"/>
      <c r="BA21" s="131"/>
      <c r="BB21" s="131"/>
      <c r="BC21" s="131"/>
      <c r="BD21" s="132"/>
    </row>
    <row r="22" spans="1:56" s="26" customFormat="1" ht="43.5" customHeight="1" x14ac:dyDescent="0.3">
      <c r="A22" s="120"/>
      <c r="B22" s="121"/>
      <c r="C22" s="121"/>
      <c r="D22" s="121"/>
      <c r="E22" s="121"/>
      <c r="F22" s="122"/>
      <c r="G22" s="122"/>
      <c r="H22" s="123"/>
      <c r="I22" s="123"/>
      <c r="J22" s="123"/>
      <c r="K22" s="123"/>
      <c r="L22" s="123"/>
      <c r="M22" s="124"/>
      <c r="N22" s="70"/>
      <c r="O22" s="71"/>
      <c r="P22" s="71"/>
      <c r="Q22" s="71"/>
      <c r="R22" s="71"/>
      <c r="S22" s="71"/>
      <c r="T22" s="72"/>
      <c r="U22" s="70"/>
      <c r="V22" s="71"/>
      <c r="W22" s="71"/>
      <c r="X22" s="71"/>
      <c r="Y22" s="71"/>
      <c r="Z22" s="71"/>
      <c r="AA22" s="73"/>
      <c r="AB22" s="74"/>
      <c r="AC22" s="71"/>
      <c r="AD22" s="71"/>
      <c r="AE22" s="71"/>
      <c r="AF22" s="71"/>
      <c r="AG22" s="71"/>
      <c r="AH22" s="72"/>
      <c r="AI22" s="74"/>
      <c r="AJ22" s="71"/>
      <c r="AK22" s="71"/>
      <c r="AL22" s="71"/>
      <c r="AM22" s="71"/>
      <c r="AN22" s="71"/>
      <c r="AO22" s="73"/>
      <c r="AP22" s="74"/>
      <c r="AQ22" s="71"/>
      <c r="AR22" s="72"/>
      <c r="AS22" s="125">
        <f t="shared" si="1"/>
        <v>0</v>
      </c>
      <c r="AT22" s="126"/>
      <c r="AU22" s="127"/>
      <c r="AV22" s="128">
        <f t="shared" si="2"/>
        <v>0</v>
      </c>
      <c r="AW22" s="129"/>
      <c r="AX22" s="130"/>
      <c r="AY22" s="131"/>
      <c r="AZ22" s="131"/>
      <c r="BA22" s="131"/>
      <c r="BB22" s="131"/>
      <c r="BC22" s="131"/>
      <c r="BD22" s="132"/>
    </row>
    <row r="23" spans="1:56" s="26" customFormat="1" ht="43.5" customHeight="1" x14ac:dyDescent="0.3">
      <c r="A23" s="120"/>
      <c r="B23" s="121"/>
      <c r="C23" s="121"/>
      <c r="D23" s="121"/>
      <c r="E23" s="121"/>
      <c r="F23" s="122"/>
      <c r="G23" s="122"/>
      <c r="H23" s="123"/>
      <c r="I23" s="123"/>
      <c r="J23" s="123"/>
      <c r="K23" s="123"/>
      <c r="L23" s="123"/>
      <c r="M23" s="124"/>
      <c r="N23" s="70"/>
      <c r="O23" s="71"/>
      <c r="P23" s="71"/>
      <c r="Q23" s="71"/>
      <c r="R23" s="71"/>
      <c r="S23" s="71"/>
      <c r="T23" s="72"/>
      <c r="U23" s="70"/>
      <c r="V23" s="71"/>
      <c r="W23" s="71"/>
      <c r="X23" s="71"/>
      <c r="Y23" s="71"/>
      <c r="Z23" s="71"/>
      <c r="AA23" s="73"/>
      <c r="AB23" s="74"/>
      <c r="AC23" s="71"/>
      <c r="AD23" s="71"/>
      <c r="AE23" s="71"/>
      <c r="AF23" s="71"/>
      <c r="AG23" s="71"/>
      <c r="AH23" s="72"/>
      <c r="AI23" s="74"/>
      <c r="AJ23" s="71"/>
      <c r="AK23" s="71"/>
      <c r="AL23" s="71"/>
      <c r="AM23" s="71"/>
      <c r="AN23" s="71"/>
      <c r="AO23" s="73"/>
      <c r="AP23" s="74"/>
      <c r="AQ23" s="71"/>
      <c r="AR23" s="72"/>
      <c r="AS23" s="125">
        <f t="shared" ref="AS23:AS26" si="3">IF($AY$4="４週",SUM(N23:AO23),IF($AY$4="暦月",SUM(N23:AO23),""))</f>
        <v>0</v>
      </c>
      <c r="AT23" s="126"/>
      <c r="AU23" s="127"/>
      <c r="AV23" s="128">
        <f t="shared" si="2"/>
        <v>0</v>
      </c>
      <c r="AW23" s="129"/>
      <c r="AX23" s="130"/>
      <c r="AY23" s="131"/>
      <c r="AZ23" s="131"/>
      <c r="BA23" s="131"/>
      <c r="BB23" s="131"/>
      <c r="BC23" s="131"/>
      <c r="BD23" s="132"/>
    </row>
    <row r="24" spans="1:56" s="26" customFormat="1" ht="43.5" customHeight="1" x14ac:dyDescent="0.3">
      <c r="A24" s="120"/>
      <c r="B24" s="121"/>
      <c r="C24" s="121"/>
      <c r="D24" s="121"/>
      <c r="E24" s="121"/>
      <c r="F24" s="122"/>
      <c r="G24" s="122"/>
      <c r="H24" s="123"/>
      <c r="I24" s="123"/>
      <c r="J24" s="123"/>
      <c r="K24" s="123"/>
      <c r="L24" s="123"/>
      <c r="M24" s="124"/>
      <c r="N24" s="70"/>
      <c r="O24" s="71"/>
      <c r="P24" s="71"/>
      <c r="Q24" s="71"/>
      <c r="R24" s="71"/>
      <c r="S24" s="71"/>
      <c r="T24" s="72"/>
      <c r="U24" s="70"/>
      <c r="V24" s="71"/>
      <c r="W24" s="71"/>
      <c r="X24" s="71"/>
      <c r="Y24" s="71"/>
      <c r="Z24" s="71"/>
      <c r="AA24" s="73"/>
      <c r="AB24" s="74"/>
      <c r="AC24" s="71"/>
      <c r="AD24" s="71"/>
      <c r="AE24" s="71"/>
      <c r="AF24" s="71"/>
      <c r="AG24" s="71"/>
      <c r="AH24" s="72"/>
      <c r="AI24" s="74"/>
      <c r="AJ24" s="71"/>
      <c r="AK24" s="71"/>
      <c r="AL24" s="71"/>
      <c r="AM24" s="71"/>
      <c r="AN24" s="71"/>
      <c r="AO24" s="73"/>
      <c r="AP24" s="74"/>
      <c r="AQ24" s="71"/>
      <c r="AR24" s="72"/>
      <c r="AS24" s="125">
        <f t="shared" si="3"/>
        <v>0</v>
      </c>
      <c r="AT24" s="126"/>
      <c r="AU24" s="127"/>
      <c r="AV24" s="128">
        <f t="shared" si="2"/>
        <v>0</v>
      </c>
      <c r="AW24" s="129"/>
      <c r="AX24" s="130"/>
      <c r="AY24" s="131"/>
      <c r="AZ24" s="131"/>
      <c r="BA24" s="131"/>
      <c r="BB24" s="131"/>
      <c r="BC24" s="131"/>
      <c r="BD24" s="132"/>
    </row>
    <row r="25" spans="1:56" s="26" customFormat="1" ht="43.5" customHeight="1" x14ac:dyDescent="0.3">
      <c r="A25" s="120"/>
      <c r="B25" s="121"/>
      <c r="C25" s="121"/>
      <c r="D25" s="121"/>
      <c r="E25" s="121"/>
      <c r="F25" s="122"/>
      <c r="G25" s="122"/>
      <c r="H25" s="123"/>
      <c r="I25" s="123"/>
      <c r="J25" s="123"/>
      <c r="K25" s="123"/>
      <c r="L25" s="123"/>
      <c r="M25" s="124"/>
      <c r="N25" s="70"/>
      <c r="O25" s="71"/>
      <c r="P25" s="71"/>
      <c r="Q25" s="71"/>
      <c r="R25" s="71"/>
      <c r="S25" s="71"/>
      <c r="T25" s="72"/>
      <c r="U25" s="70"/>
      <c r="V25" s="71"/>
      <c r="W25" s="71"/>
      <c r="X25" s="71"/>
      <c r="Y25" s="71"/>
      <c r="Z25" s="71"/>
      <c r="AA25" s="73"/>
      <c r="AB25" s="74"/>
      <c r="AC25" s="71"/>
      <c r="AD25" s="71"/>
      <c r="AE25" s="71"/>
      <c r="AF25" s="71"/>
      <c r="AG25" s="71"/>
      <c r="AH25" s="72"/>
      <c r="AI25" s="74"/>
      <c r="AJ25" s="71"/>
      <c r="AK25" s="71"/>
      <c r="AL25" s="71"/>
      <c r="AM25" s="71"/>
      <c r="AN25" s="71"/>
      <c r="AO25" s="73"/>
      <c r="AP25" s="74"/>
      <c r="AQ25" s="71"/>
      <c r="AR25" s="72"/>
      <c r="AS25" s="125">
        <f t="shared" si="3"/>
        <v>0</v>
      </c>
      <c r="AT25" s="126"/>
      <c r="AU25" s="127"/>
      <c r="AV25" s="128">
        <f t="shared" si="2"/>
        <v>0</v>
      </c>
      <c r="AW25" s="129"/>
      <c r="AX25" s="130"/>
      <c r="AY25" s="131"/>
      <c r="AZ25" s="131"/>
      <c r="BA25" s="131"/>
      <c r="BB25" s="131"/>
      <c r="BC25" s="131"/>
      <c r="BD25" s="132"/>
    </row>
    <row r="26" spans="1:56" s="26" customFormat="1" ht="43.5" customHeight="1" x14ac:dyDescent="0.3">
      <c r="A26" s="120"/>
      <c r="B26" s="121"/>
      <c r="C26" s="121"/>
      <c r="D26" s="121"/>
      <c r="E26" s="121"/>
      <c r="F26" s="122"/>
      <c r="G26" s="122"/>
      <c r="H26" s="123"/>
      <c r="I26" s="123"/>
      <c r="J26" s="123"/>
      <c r="K26" s="123"/>
      <c r="L26" s="123"/>
      <c r="M26" s="124"/>
      <c r="N26" s="70"/>
      <c r="O26" s="71"/>
      <c r="P26" s="71"/>
      <c r="Q26" s="71"/>
      <c r="R26" s="71"/>
      <c r="S26" s="71"/>
      <c r="T26" s="72"/>
      <c r="U26" s="70"/>
      <c r="V26" s="71"/>
      <c r="W26" s="71"/>
      <c r="X26" s="71"/>
      <c r="Y26" s="71"/>
      <c r="Z26" s="71"/>
      <c r="AA26" s="73"/>
      <c r="AB26" s="74"/>
      <c r="AC26" s="71"/>
      <c r="AD26" s="71"/>
      <c r="AE26" s="71"/>
      <c r="AF26" s="71"/>
      <c r="AG26" s="71"/>
      <c r="AH26" s="72"/>
      <c r="AI26" s="74"/>
      <c r="AJ26" s="71"/>
      <c r="AK26" s="71"/>
      <c r="AL26" s="71"/>
      <c r="AM26" s="71"/>
      <c r="AN26" s="71"/>
      <c r="AO26" s="73"/>
      <c r="AP26" s="74"/>
      <c r="AQ26" s="71"/>
      <c r="AR26" s="72"/>
      <c r="AS26" s="125">
        <f t="shared" si="3"/>
        <v>0</v>
      </c>
      <c r="AT26" s="126"/>
      <c r="AU26" s="127"/>
      <c r="AV26" s="128">
        <f t="shared" si="2"/>
        <v>0</v>
      </c>
      <c r="AW26" s="129"/>
      <c r="AX26" s="130"/>
      <c r="AY26" s="131"/>
      <c r="AZ26" s="131"/>
      <c r="BA26" s="131"/>
      <c r="BB26" s="131"/>
      <c r="BC26" s="131"/>
      <c r="BD26" s="132"/>
    </row>
    <row r="27" spans="1:56" s="26" customFormat="1" ht="43.5" customHeight="1" thickBot="1" x14ac:dyDescent="0.35">
      <c r="A27" s="107"/>
      <c r="B27" s="108"/>
      <c r="C27" s="108"/>
      <c r="D27" s="108"/>
      <c r="E27" s="108"/>
      <c r="F27" s="109"/>
      <c r="G27" s="109"/>
      <c r="H27" s="110"/>
      <c r="I27" s="110"/>
      <c r="J27" s="110"/>
      <c r="K27" s="110"/>
      <c r="L27" s="110"/>
      <c r="M27" s="111"/>
      <c r="N27" s="75"/>
      <c r="O27" s="76"/>
      <c r="P27" s="76"/>
      <c r="Q27" s="76"/>
      <c r="R27" s="76"/>
      <c r="S27" s="76"/>
      <c r="T27" s="77"/>
      <c r="U27" s="75"/>
      <c r="V27" s="76"/>
      <c r="W27" s="76"/>
      <c r="X27" s="76"/>
      <c r="Y27" s="76"/>
      <c r="Z27" s="76"/>
      <c r="AA27" s="78"/>
      <c r="AB27" s="79"/>
      <c r="AC27" s="76"/>
      <c r="AD27" s="76"/>
      <c r="AE27" s="76"/>
      <c r="AF27" s="76"/>
      <c r="AG27" s="76"/>
      <c r="AH27" s="77"/>
      <c r="AI27" s="79"/>
      <c r="AJ27" s="76"/>
      <c r="AK27" s="76"/>
      <c r="AL27" s="76"/>
      <c r="AM27" s="76"/>
      <c r="AN27" s="76"/>
      <c r="AO27" s="78"/>
      <c r="AP27" s="79"/>
      <c r="AQ27" s="76"/>
      <c r="AR27" s="77"/>
      <c r="AS27" s="112">
        <f>IF($AY$4="４週",SUM(N27:AO27),IF($AY$4="暦月",SUM(N27:AO27),""))</f>
        <v>0</v>
      </c>
      <c r="AT27" s="113"/>
      <c r="AU27" s="114"/>
      <c r="AV27" s="115">
        <f t="shared" si="2"/>
        <v>0</v>
      </c>
      <c r="AW27" s="116"/>
      <c r="AX27" s="117"/>
      <c r="AY27" s="118"/>
      <c r="AZ27" s="118"/>
      <c r="BA27" s="118"/>
      <c r="BB27" s="118"/>
      <c r="BC27" s="118"/>
      <c r="BD27" s="119"/>
    </row>
    <row r="28" spans="1:56" ht="40.5" customHeight="1" x14ac:dyDescent="0.2">
      <c r="A28" s="89"/>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1"/>
      <c r="AH28" s="91"/>
      <c r="AI28" s="91"/>
      <c r="AJ28" s="91"/>
    </row>
    <row r="29" spans="1:56" ht="40.5" customHeight="1" x14ac:dyDescent="0.3">
      <c r="A29" s="106" t="s">
        <v>201</v>
      </c>
      <c r="B29" s="106"/>
      <c r="C29" s="80">
        <v>1</v>
      </c>
      <c r="D29" s="81" t="s">
        <v>226</v>
      </c>
      <c r="E29" s="93"/>
      <c r="F29" s="91"/>
      <c r="G29" s="91"/>
      <c r="H29" s="91"/>
      <c r="I29" s="91"/>
      <c r="J29" s="91"/>
      <c r="K29" s="91"/>
      <c r="L29" s="91"/>
      <c r="M29" s="91"/>
      <c r="N29" s="91"/>
      <c r="O29" s="91"/>
      <c r="P29" s="91"/>
      <c r="Q29" s="91"/>
      <c r="R29" s="91"/>
      <c r="S29" s="91"/>
      <c r="T29" s="91"/>
      <c r="U29" s="91"/>
      <c r="V29" s="91"/>
      <c r="W29" s="91"/>
      <c r="X29" s="91"/>
      <c r="Y29" s="91"/>
      <c r="Z29" s="91"/>
      <c r="AA29" s="91"/>
      <c r="AB29" s="91"/>
      <c r="AC29" s="90"/>
      <c r="AD29" s="90"/>
      <c r="AE29" s="90"/>
      <c r="AF29" s="90"/>
      <c r="AG29" s="91"/>
      <c r="AH29" s="91"/>
      <c r="AI29" s="91"/>
      <c r="AJ29" s="91"/>
    </row>
    <row r="30" spans="1:56" ht="40.5" customHeight="1" x14ac:dyDescent="0.3">
      <c r="A30" s="26"/>
      <c r="B30" s="26"/>
      <c r="C30" s="30">
        <v>2</v>
      </c>
      <c r="D30" s="30" t="s">
        <v>202</v>
      </c>
      <c r="E30" s="94"/>
      <c r="F30" s="91"/>
      <c r="G30" s="91"/>
      <c r="H30" s="91"/>
      <c r="I30" s="91"/>
      <c r="J30" s="91"/>
      <c r="K30" s="91"/>
      <c r="L30" s="91"/>
      <c r="M30" s="91"/>
      <c r="N30" s="91"/>
      <c r="O30" s="91"/>
      <c r="P30" s="91"/>
      <c r="Q30" s="91"/>
      <c r="R30" s="91"/>
      <c r="S30" s="91"/>
      <c r="T30" s="91"/>
      <c r="U30" s="91"/>
      <c r="V30" s="91"/>
      <c r="W30" s="91"/>
      <c r="X30" s="91"/>
      <c r="Y30" s="91"/>
      <c r="Z30" s="91"/>
      <c r="AA30" s="91"/>
      <c r="AB30" s="91"/>
      <c r="AC30" s="90"/>
      <c r="AD30" s="90"/>
      <c r="AE30" s="90"/>
      <c r="AF30" s="90"/>
      <c r="AG30" s="91"/>
      <c r="AH30" s="91"/>
      <c r="AI30" s="91"/>
      <c r="AJ30" s="91"/>
    </row>
    <row r="31" spans="1:56" ht="40.5" customHeight="1" x14ac:dyDescent="0.3">
      <c r="A31" s="26"/>
      <c r="B31" s="26"/>
      <c r="C31" s="80">
        <v>3</v>
      </c>
      <c r="D31" s="82" t="s">
        <v>203</v>
      </c>
      <c r="E31" s="94"/>
      <c r="F31" s="91"/>
      <c r="G31" s="91"/>
      <c r="H31" s="91"/>
      <c r="I31" s="91"/>
      <c r="J31" s="91"/>
      <c r="K31" s="91"/>
      <c r="L31" s="91"/>
      <c r="M31" s="91"/>
      <c r="N31" s="91"/>
      <c r="O31" s="91"/>
      <c r="P31" s="91"/>
      <c r="Q31" s="91"/>
      <c r="R31" s="91"/>
      <c r="S31" s="91"/>
      <c r="T31" s="91"/>
      <c r="U31" s="91"/>
      <c r="V31" s="91"/>
      <c r="W31" s="91"/>
      <c r="X31" s="91"/>
      <c r="Y31" s="91"/>
      <c r="Z31" s="91"/>
      <c r="AA31" s="91"/>
      <c r="AB31" s="91"/>
      <c r="AC31" s="90"/>
      <c r="AD31" s="90"/>
      <c r="AE31" s="90"/>
      <c r="AF31" s="90"/>
      <c r="AG31" s="91"/>
      <c r="AH31" s="91"/>
      <c r="AI31" s="91"/>
      <c r="AJ31" s="91"/>
    </row>
    <row r="32" spans="1:56" ht="40.5" customHeight="1" x14ac:dyDescent="0.3">
      <c r="A32" s="26"/>
      <c r="B32" s="26"/>
      <c r="C32" s="30">
        <v>4</v>
      </c>
      <c r="D32" s="82" t="s">
        <v>211</v>
      </c>
      <c r="E32" s="94"/>
      <c r="F32" s="91"/>
      <c r="G32" s="91"/>
      <c r="H32" s="91"/>
      <c r="I32" s="91"/>
      <c r="J32" s="91"/>
      <c r="K32" s="91"/>
      <c r="L32" s="91"/>
      <c r="M32" s="91"/>
      <c r="N32" s="91"/>
      <c r="O32" s="91"/>
      <c r="P32" s="91"/>
      <c r="Q32" s="91"/>
      <c r="R32" s="91"/>
      <c r="S32" s="91"/>
      <c r="T32" s="91"/>
      <c r="U32" s="91"/>
      <c r="V32" s="91"/>
      <c r="W32" s="91"/>
      <c r="X32" s="91"/>
      <c r="Y32" s="91"/>
      <c r="Z32" s="91"/>
      <c r="AA32" s="91"/>
      <c r="AB32" s="91"/>
      <c r="AC32" s="90"/>
      <c r="AD32" s="90"/>
      <c r="AE32" s="90"/>
      <c r="AF32" s="90"/>
      <c r="AG32" s="91"/>
      <c r="AH32" s="91"/>
      <c r="AI32" s="91"/>
      <c r="AJ32" s="91"/>
    </row>
    <row r="33" spans="1:36" s="97" customFormat="1" ht="40.5" customHeight="1" x14ac:dyDescent="0.3">
      <c r="A33" s="26"/>
      <c r="B33" s="26"/>
      <c r="C33" s="30"/>
      <c r="D33" s="82" t="s">
        <v>227</v>
      </c>
      <c r="E33" s="94"/>
      <c r="F33" s="95"/>
      <c r="G33" s="95"/>
      <c r="H33" s="95"/>
      <c r="I33" s="95"/>
      <c r="J33" s="95"/>
      <c r="K33" s="95"/>
      <c r="L33" s="95"/>
      <c r="M33" s="95"/>
      <c r="N33" s="95"/>
      <c r="O33" s="95"/>
      <c r="P33" s="95"/>
      <c r="Q33" s="95"/>
      <c r="R33" s="95"/>
      <c r="S33" s="95"/>
      <c r="T33" s="95"/>
      <c r="U33" s="95"/>
      <c r="V33" s="95"/>
      <c r="W33" s="95"/>
      <c r="X33" s="96"/>
      <c r="Y33" s="96"/>
      <c r="Z33" s="96"/>
      <c r="AA33" s="96"/>
      <c r="AB33" s="96"/>
      <c r="AC33" s="96"/>
      <c r="AD33" s="96"/>
      <c r="AE33" s="96"/>
      <c r="AF33" s="96"/>
      <c r="AG33" s="96"/>
      <c r="AH33" s="96"/>
    </row>
    <row r="34" spans="1:36" ht="40.5" customHeight="1" x14ac:dyDescent="0.3">
      <c r="A34" s="26"/>
      <c r="B34" s="26"/>
      <c r="C34" s="30">
        <v>5</v>
      </c>
      <c r="D34" s="30" t="s">
        <v>204</v>
      </c>
      <c r="E34" s="98"/>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row>
    <row r="35" spans="1:36" ht="40.5" customHeight="1" x14ac:dyDescent="0.3">
      <c r="A35" s="26"/>
      <c r="B35" s="26"/>
      <c r="C35" s="30"/>
      <c r="D35" s="83" t="s">
        <v>205</v>
      </c>
      <c r="E35" s="94"/>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row>
    <row r="36" spans="1:36" ht="40.5" customHeight="1" x14ac:dyDescent="0.3">
      <c r="A36" s="26"/>
      <c r="B36" s="26"/>
      <c r="C36" s="30">
        <v>6</v>
      </c>
      <c r="D36" s="30" t="s">
        <v>206</v>
      </c>
      <c r="E36" s="94"/>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row>
    <row r="37" spans="1:36" ht="40.5" customHeight="1" x14ac:dyDescent="0.2">
      <c r="A37" s="99"/>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row>
    <row r="38" spans="1:36" ht="40.5"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row>
    <row r="39" spans="1:36" ht="40.5"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row>
    <row r="40" spans="1:36" ht="40.5"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row>
    <row r="41" spans="1:36" ht="40.5"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row>
    <row r="42" spans="1:36" ht="40.5"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row>
    <row r="43" spans="1:36" ht="40.5" customHeight="1" x14ac:dyDescent="0.2"/>
    <row r="44" spans="1:36" ht="40.5" customHeight="1" x14ac:dyDescent="0.2"/>
    <row r="45" spans="1:36" ht="40.5" customHeight="1" x14ac:dyDescent="0.2"/>
    <row r="46" spans="1:36" ht="40.5" customHeight="1" x14ac:dyDescent="0.2"/>
    <row r="47" spans="1:36" ht="40.5" customHeight="1" x14ac:dyDescent="0.2"/>
    <row r="48" spans="1:36" ht="40.5" customHeight="1" x14ac:dyDescent="0.2"/>
    <row r="49" ht="40.5" customHeight="1" x14ac:dyDescent="0.2"/>
  </sheetData>
  <mergeCells count="130">
    <mergeCell ref="AC1:AE2"/>
    <mergeCell ref="AF1:AG2"/>
    <mergeCell ref="AI1:AM1"/>
    <mergeCell ref="AN1:BC1"/>
    <mergeCell ref="A2:N4"/>
    <mergeCell ref="AI2:AM2"/>
    <mergeCell ref="AN2:BC2"/>
    <mergeCell ref="AY4:BA4"/>
    <mergeCell ref="P1:Q2"/>
    <mergeCell ref="R1:T2"/>
    <mergeCell ref="U1:V2"/>
    <mergeCell ref="W1:W2"/>
    <mergeCell ref="X1:AA2"/>
    <mergeCell ref="AB1:AB2"/>
    <mergeCell ref="AY5:BA5"/>
    <mergeCell ref="AY6:BA6"/>
    <mergeCell ref="A7:E10"/>
    <mergeCell ref="F7:G10"/>
    <mergeCell ref="H7:M10"/>
    <mergeCell ref="N7:T7"/>
    <mergeCell ref="U7:AA7"/>
    <mergeCell ref="AB7:AH7"/>
    <mergeCell ref="AI7:AO7"/>
    <mergeCell ref="AP7:AR7"/>
    <mergeCell ref="AS7:AU10"/>
    <mergeCell ref="AV7:AX10"/>
    <mergeCell ref="AY7:BD10"/>
    <mergeCell ref="A11:E11"/>
    <mergeCell ref="F11:G11"/>
    <mergeCell ref="H11:M11"/>
    <mergeCell ref="AS11:AU11"/>
    <mergeCell ref="AV11:AX11"/>
    <mergeCell ref="AY11:BD11"/>
    <mergeCell ref="A13:E13"/>
    <mergeCell ref="F13:G13"/>
    <mergeCell ref="H13:M13"/>
    <mergeCell ref="AS13:AU13"/>
    <mergeCell ref="AV13:AX13"/>
    <mergeCell ref="AY13:BD13"/>
    <mergeCell ref="A12:E12"/>
    <mergeCell ref="F12:G12"/>
    <mergeCell ref="H12:M12"/>
    <mergeCell ref="AS12:AU12"/>
    <mergeCell ref="AV12:AX12"/>
    <mergeCell ref="AY12:BD12"/>
    <mergeCell ref="A15:E15"/>
    <mergeCell ref="F15:G15"/>
    <mergeCell ref="H15:M15"/>
    <mergeCell ref="AS15:AU15"/>
    <mergeCell ref="AV15:AX15"/>
    <mergeCell ref="AY15:BD15"/>
    <mergeCell ref="A14:E14"/>
    <mergeCell ref="F14:G14"/>
    <mergeCell ref="H14:M14"/>
    <mergeCell ref="AS14:AU14"/>
    <mergeCell ref="AV14:AX14"/>
    <mergeCell ref="AY14:BD14"/>
    <mergeCell ref="A17:E17"/>
    <mergeCell ref="F17:G17"/>
    <mergeCell ref="H17:M17"/>
    <mergeCell ref="AS17:AU17"/>
    <mergeCell ref="AV17:AX17"/>
    <mergeCell ref="AY17:BD17"/>
    <mergeCell ref="A16:E16"/>
    <mergeCell ref="F16:G16"/>
    <mergeCell ref="H16:M16"/>
    <mergeCell ref="AS16:AU16"/>
    <mergeCell ref="AV16:AX16"/>
    <mergeCell ref="AY16:BD16"/>
    <mergeCell ref="A19:E19"/>
    <mergeCell ref="F19:G19"/>
    <mergeCell ref="H19:M19"/>
    <mergeCell ref="AS19:AU19"/>
    <mergeCell ref="AV19:AX19"/>
    <mergeCell ref="AY19:BD19"/>
    <mergeCell ref="A18:E18"/>
    <mergeCell ref="F18:G18"/>
    <mergeCell ref="H18:M18"/>
    <mergeCell ref="AS18:AU18"/>
    <mergeCell ref="AV18:AX18"/>
    <mergeCell ref="AY18:BD18"/>
    <mergeCell ref="A21:E21"/>
    <mergeCell ref="F21:G21"/>
    <mergeCell ref="H21:M21"/>
    <mergeCell ref="AS21:AU21"/>
    <mergeCell ref="AV21:AX21"/>
    <mergeCell ref="AY21:BD21"/>
    <mergeCell ref="A20:E20"/>
    <mergeCell ref="F20:G20"/>
    <mergeCell ref="H20:M20"/>
    <mergeCell ref="AS20:AU20"/>
    <mergeCell ref="AV20:AX20"/>
    <mergeCell ref="AY20:BD20"/>
    <mergeCell ref="A23:E23"/>
    <mergeCell ref="F23:G23"/>
    <mergeCell ref="H23:M23"/>
    <mergeCell ref="AS23:AU23"/>
    <mergeCell ref="AV23:AX23"/>
    <mergeCell ref="AY23:BD23"/>
    <mergeCell ref="A22:E22"/>
    <mergeCell ref="F22:G22"/>
    <mergeCell ref="H22:M22"/>
    <mergeCell ref="AS22:AU22"/>
    <mergeCell ref="AV22:AX22"/>
    <mergeCell ref="AY22:BD22"/>
    <mergeCell ref="A25:E25"/>
    <mergeCell ref="F25:G25"/>
    <mergeCell ref="H25:M25"/>
    <mergeCell ref="AS25:AU25"/>
    <mergeCell ref="AV25:AX25"/>
    <mergeCell ref="AY25:BD25"/>
    <mergeCell ref="A24:E24"/>
    <mergeCell ref="F24:G24"/>
    <mergeCell ref="H24:M24"/>
    <mergeCell ref="AS24:AU24"/>
    <mergeCell ref="AV24:AX24"/>
    <mergeCell ref="AY24:BD24"/>
    <mergeCell ref="A29:B29"/>
    <mergeCell ref="A27:E27"/>
    <mergeCell ref="F27:G27"/>
    <mergeCell ref="H27:M27"/>
    <mergeCell ref="AS27:AU27"/>
    <mergeCell ref="AV27:AX27"/>
    <mergeCell ref="AY27:BD27"/>
    <mergeCell ref="A26:E26"/>
    <mergeCell ref="F26:G26"/>
    <mergeCell ref="H26:M26"/>
    <mergeCell ref="AS26:AU26"/>
    <mergeCell ref="AV26:AX26"/>
    <mergeCell ref="AY26:BD26"/>
  </mergeCells>
  <phoneticPr fontId="1"/>
  <dataValidations count="4">
    <dataValidation type="list" allowBlank="1" showInputMessage="1" showErrorMessage="1" sqref="AY5">
      <formula1>"予定,実績,予定・実績"</formula1>
    </dataValidation>
    <dataValidation type="list" allowBlank="1" showInputMessage="1" showErrorMessage="1" sqref="AY4:BA4">
      <formula1>"４週,暦月"</formula1>
    </dataValidation>
    <dataValidation type="list" allowBlank="1" showInputMessage="1" showErrorMessage="1" sqref="F11:G27">
      <formula1>"Ａ,Ｂ,Ｃ,Ｄ"</formula1>
    </dataValidation>
    <dataValidation type="list" allowBlank="1" showInputMessage="1" showErrorMessage="1" sqref="A11:E27">
      <formula1>"管理者,保健師,看護師,主任介護支援専門員,介護支援専門員,社会福祉士,事務職員,‐"</formula1>
    </dataValidation>
  </dataValidations>
  <pageMargins left="0.39370078740157483" right="0.39370078740157483" top="0.59055118110236227" bottom="0.39370078740157483" header="0.51181102362204722" footer="0.51181102362204722"/>
  <pageSetup paperSize="9" scale="44" orientation="landscape"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view="pageBreakPreview" zoomScale="55" zoomScaleNormal="55" zoomScaleSheetLayoutView="55" workbookViewId="0">
      <selection activeCell="AT5" sqref="AT5"/>
    </sheetView>
  </sheetViews>
  <sheetFormatPr defaultColWidth="9" defaultRowHeight="14" x14ac:dyDescent="0.2"/>
  <cols>
    <col min="1" max="68" width="5.6328125" style="92" customWidth="1"/>
    <col min="69" max="16384" width="9" style="92"/>
  </cols>
  <sheetData>
    <row r="1" spans="1:56" s="26" customFormat="1" ht="20.25" customHeight="1" thickBot="1" x14ac:dyDescent="0.35">
      <c r="A1" s="25" t="s">
        <v>178</v>
      </c>
      <c r="E1" s="27"/>
      <c r="F1" s="27"/>
      <c r="G1" s="27"/>
      <c r="P1" s="202" t="s">
        <v>179</v>
      </c>
      <c r="Q1" s="202"/>
      <c r="R1" s="188">
        <v>6</v>
      </c>
      <c r="S1" s="188"/>
      <c r="T1" s="188"/>
      <c r="U1" s="202" t="s">
        <v>180</v>
      </c>
      <c r="V1" s="202"/>
      <c r="W1" s="202" t="s">
        <v>208</v>
      </c>
      <c r="X1" s="188">
        <f>IF(R1=0,"",YEAR(DATE(2018+R1,1,1)))</f>
        <v>2024</v>
      </c>
      <c r="Y1" s="188"/>
      <c r="Z1" s="188"/>
      <c r="AA1" s="188"/>
      <c r="AB1" s="202" t="s">
        <v>209</v>
      </c>
      <c r="AC1" s="188">
        <v>10</v>
      </c>
      <c r="AD1" s="188"/>
      <c r="AE1" s="188"/>
      <c r="AF1" s="189" t="s">
        <v>182</v>
      </c>
      <c r="AG1" s="189"/>
      <c r="AH1" s="28"/>
      <c r="AI1" s="190" t="s">
        <v>183</v>
      </c>
      <c r="AJ1" s="190"/>
      <c r="AK1" s="190"/>
      <c r="AL1" s="190"/>
      <c r="AM1" s="191"/>
      <c r="AN1" s="192" t="s">
        <v>207</v>
      </c>
      <c r="AO1" s="193"/>
      <c r="AP1" s="193"/>
      <c r="AQ1" s="193"/>
      <c r="AR1" s="193"/>
      <c r="AS1" s="193"/>
      <c r="AT1" s="193"/>
      <c r="AU1" s="193"/>
      <c r="AV1" s="193"/>
      <c r="AW1" s="193"/>
      <c r="AX1" s="193"/>
      <c r="AY1" s="193"/>
      <c r="AZ1" s="193"/>
      <c r="BA1" s="193"/>
      <c r="BB1" s="193"/>
      <c r="BC1" s="194"/>
    </row>
    <row r="2" spans="1:56" s="26" customFormat="1" ht="20.25" customHeight="1" thickBot="1" x14ac:dyDescent="0.35">
      <c r="A2" s="195" t="s">
        <v>184</v>
      </c>
      <c r="B2" s="195"/>
      <c r="C2" s="195"/>
      <c r="D2" s="195"/>
      <c r="E2" s="195"/>
      <c r="F2" s="195"/>
      <c r="G2" s="195"/>
      <c r="H2" s="195"/>
      <c r="I2" s="195"/>
      <c r="J2" s="195"/>
      <c r="K2" s="195"/>
      <c r="L2" s="195"/>
      <c r="M2" s="195"/>
      <c r="N2" s="195"/>
      <c r="O2" s="29"/>
      <c r="P2" s="202"/>
      <c r="Q2" s="202"/>
      <c r="R2" s="188"/>
      <c r="S2" s="188"/>
      <c r="T2" s="188"/>
      <c r="U2" s="202"/>
      <c r="V2" s="202"/>
      <c r="W2" s="202"/>
      <c r="X2" s="188"/>
      <c r="Y2" s="188"/>
      <c r="Z2" s="188"/>
      <c r="AA2" s="188"/>
      <c r="AB2" s="202"/>
      <c r="AC2" s="188"/>
      <c r="AD2" s="188"/>
      <c r="AE2" s="188"/>
      <c r="AF2" s="189"/>
      <c r="AG2" s="189"/>
      <c r="AH2" s="30"/>
      <c r="AI2" s="196" t="s">
        <v>185</v>
      </c>
      <c r="AJ2" s="196"/>
      <c r="AK2" s="196"/>
      <c r="AL2" s="196"/>
      <c r="AM2" s="197"/>
      <c r="AN2" s="198"/>
      <c r="AO2" s="199"/>
      <c r="AP2" s="199"/>
      <c r="AQ2" s="199"/>
      <c r="AR2" s="199"/>
      <c r="AS2" s="199"/>
      <c r="AT2" s="199"/>
      <c r="AU2" s="199"/>
      <c r="AV2" s="199"/>
      <c r="AW2" s="199"/>
      <c r="AX2" s="199"/>
      <c r="AY2" s="199"/>
      <c r="AZ2" s="199"/>
      <c r="BA2" s="199"/>
      <c r="BB2" s="199"/>
      <c r="BC2" s="200"/>
    </row>
    <row r="3" spans="1:56" s="26" customFormat="1" ht="20.25" customHeight="1" x14ac:dyDescent="0.3">
      <c r="A3" s="195"/>
      <c r="B3" s="195"/>
      <c r="C3" s="195"/>
      <c r="D3" s="195"/>
      <c r="E3" s="195"/>
      <c r="F3" s="195"/>
      <c r="G3" s="195"/>
      <c r="H3" s="195"/>
      <c r="I3" s="195"/>
      <c r="J3" s="195"/>
      <c r="K3" s="195"/>
      <c r="L3" s="195"/>
      <c r="M3" s="195"/>
      <c r="N3" s="195"/>
      <c r="O3" s="29"/>
      <c r="P3" s="29"/>
      <c r="Q3" s="29"/>
      <c r="R3" s="29"/>
      <c r="T3" s="84"/>
      <c r="U3" s="84"/>
      <c r="W3" s="84"/>
      <c r="X3" s="84"/>
      <c r="Y3" s="30"/>
      <c r="Z3" s="30"/>
      <c r="AA3" s="30"/>
      <c r="AB3" s="30"/>
      <c r="AC3" s="30"/>
      <c r="AD3" s="30"/>
      <c r="AE3" s="30"/>
      <c r="AF3" s="30"/>
      <c r="AG3" s="30"/>
      <c r="AH3" s="30"/>
      <c r="AI3" s="88"/>
      <c r="AJ3" s="88"/>
      <c r="AK3" s="88"/>
      <c r="AL3" s="88"/>
      <c r="AM3" s="88"/>
      <c r="AN3" s="31"/>
      <c r="AO3" s="31"/>
      <c r="AP3" s="31"/>
      <c r="AQ3" s="31"/>
      <c r="AR3" s="31"/>
      <c r="AS3" s="31"/>
      <c r="AT3" s="31"/>
      <c r="AU3" s="31"/>
      <c r="AV3" s="31"/>
      <c r="AW3" s="31"/>
      <c r="AX3" s="31"/>
      <c r="AY3" s="31"/>
      <c r="AZ3" s="31"/>
      <c r="BA3" s="31"/>
      <c r="BB3" s="31"/>
      <c r="BC3" s="31"/>
    </row>
    <row r="4" spans="1:56" s="26" customFormat="1" ht="20.25" customHeight="1" x14ac:dyDescent="0.3">
      <c r="A4" s="195"/>
      <c r="B4" s="195"/>
      <c r="C4" s="195"/>
      <c r="D4" s="195"/>
      <c r="E4" s="195"/>
      <c r="F4" s="195"/>
      <c r="G4" s="195"/>
      <c r="H4" s="195"/>
      <c r="I4" s="195"/>
      <c r="J4" s="195"/>
      <c r="K4" s="195"/>
      <c r="L4" s="195"/>
      <c r="M4" s="195"/>
      <c r="N4" s="195"/>
      <c r="Y4" s="32"/>
      <c r="Z4" s="32"/>
      <c r="AA4" s="33"/>
      <c r="AB4" s="33"/>
      <c r="AC4" s="33"/>
      <c r="AD4" s="33"/>
      <c r="AE4" s="33"/>
      <c r="AF4" s="33"/>
      <c r="AG4" s="33"/>
      <c r="AH4" s="34"/>
      <c r="AI4" s="34"/>
      <c r="AJ4" s="34"/>
      <c r="AK4" s="34"/>
      <c r="AL4" s="34"/>
      <c r="AM4" s="34"/>
      <c r="AN4" s="34"/>
      <c r="AO4" s="34"/>
      <c r="AP4" s="34"/>
      <c r="AQ4" s="34"/>
      <c r="AR4" s="34"/>
      <c r="AS4" s="34"/>
      <c r="AT4" s="34"/>
      <c r="AU4" s="34"/>
      <c r="AV4" s="34"/>
      <c r="AW4" s="35"/>
      <c r="AX4" s="35"/>
      <c r="AY4" s="201" t="s">
        <v>313</v>
      </c>
      <c r="AZ4" s="201"/>
      <c r="BA4" s="201"/>
      <c r="BB4" s="34"/>
      <c r="BC4" s="34"/>
      <c r="BD4" s="35"/>
    </row>
    <row r="5" spans="1:56" s="26" customFormat="1" ht="20.25" customHeight="1" x14ac:dyDescent="0.3">
      <c r="U5" s="35"/>
      <c r="V5" s="35"/>
      <c r="W5" s="35"/>
      <c r="Y5" s="32"/>
      <c r="Z5" s="32"/>
      <c r="AA5" s="36"/>
      <c r="AB5" s="36"/>
      <c r="AC5" s="36"/>
      <c r="AD5" s="36"/>
      <c r="AE5" s="36"/>
      <c r="AF5" s="36"/>
      <c r="AG5" s="36"/>
      <c r="AH5" s="28"/>
      <c r="AY5" s="122" t="s">
        <v>314</v>
      </c>
      <c r="AZ5" s="122"/>
      <c r="BA5" s="122"/>
      <c r="BB5" s="28"/>
      <c r="BC5" s="28"/>
      <c r="BD5" s="35"/>
    </row>
    <row r="6" spans="1:56" s="26" customFormat="1" ht="20.25" customHeight="1" thickBot="1" x14ac:dyDescent="0.35">
      <c r="AG6" s="30"/>
      <c r="AH6" s="30"/>
      <c r="AI6" s="30"/>
      <c r="AJ6" s="30"/>
      <c r="AK6" s="30"/>
      <c r="AL6" s="30"/>
      <c r="AM6" s="30"/>
      <c r="AN6" s="30"/>
      <c r="AO6" s="30"/>
      <c r="AP6" s="30"/>
      <c r="AQ6" s="30"/>
      <c r="AR6" s="30"/>
      <c r="AT6" s="30"/>
      <c r="AU6" s="30" t="s">
        <v>186</v>
      </c>
      <c r="AV6" s="30"/>
      <c r="AW6" s="30"/>
      <c r="AX6" s="30"/>
      <c r="AY6" s="142">
        <f>DAY(EOMONTH(DATE(X1,AC1,1),0))</f>
        <v>31</v>
      </c>
      <c r="AZ6" s="143"/>
      <c r="BA6" s="144"/>
      <c r="BB6" s="30"/>
      <c r="BC6" s="30"/>
    </row>
    <row r="7" spans="1:56" s="26" customFormat="1" ht="20.25" customHeight="1" thickBot="1" x14ac:dyDescent="0.35">
      <c r="A7" s="145" t="s">
        <v>187</v>
      </c>
      <c r="B7" s="146"/>
      <c r="C7" s="146"/>
      <c r="D7" s="146"/>
      <c r="E7" s="146"/>
      <c r="F7" s="150" t="s">
        <v>188</v>
      </c>
      <c r="G7" s="150"/>
      <c r="H7" s="146" t="s">
        <v>189</v>
      </c>
      <c r="I7" s="146"/>
      <c r="J7" s="146"/>
      <c r="K7" s="146"/>
      <c r="L7" s="146"/>
      <c r="M7" s="153"/>
      <c r="N7" s="156" t="s">
        <v>190</v>
      </c>
      <c r="O7" s="157"/>
      <c r="P7" s="157"/>
      <c r="Q7" s="157"/>
      <c r="R7" s="157"/>
      <c r="S7" s="157"/>
      <c r="T7" s="158"/>
      <c r="U7" s="156" t="s">
        <v>191</v>
      </c>
      <c r="V7" s="157"/>
      <c r="W7" s="157"/>
      <c r="X7" s="157"/>
      <c r="Y7" s="157"/>
      <c r="Z7" s="157"/>
      <c r="AA7" s="159"/>
      <c r="AB7" s="160" t="s">
        <v>192</v>
      </c>
      <c r="AC7" s="157"/>
      <c r="AD7" s="157"/>
      <c r="AE7" s="157"/>
      <c r="AF7" s="157"/>
      <c r="AG7" s="157"/>
      <c r="AH7" s="158"/>
      <c r="AI7" s="160" t="s">
        <v>193</v>
      </c>
      <c r="AJ7" s="157"/>
      <c r="AK7" s="157"/>
      <c r="AL7" s="157"/>
      <c r="AM7" s="157"/>
      <c r="AN7" s="157"/>
      <c r="AO7" s="159"/>
      <c r="AP7" s="160" t="str">
        <f>IF(AY4="４週","","第５週")</f>
        <v>第５週</v>
      </c>
      <c r="AQ7" s="157"/>
      <c r="AR7" s="158"/>
      <c r="AS7" s="161" t="str">
        <f>IF(AY4="４週","1～4週目の勤務時間数合計","1か月の勤務時間数合計")</f>
        <v>1か月の勤務時間数合計</v>
      </c>
      <c r="AT7" s="150"/>
      <c r="AU7" s="162"/>
      <c r="AV7" s="170" t="s">
        <v>194</v>
      </c>
      <c r="AW7" s="171"/>
      <c r="AX7" s="172"/>
      <c r="AY7" s="182" t="s">
        <v>195</v>
      </c>
      <c r="AZ7" s="182"/>
      <c r="BA7" s="182"/>
      <c r="BB7" s="182"/>
      <c r="BC7" s="182"/>
      <c r="BD7" s="183"/>
    </row>
    <row r="8" spans="1:56" s="26" customFormat="1" ht="20.25" customHeight="1" x14ac:dyDescent="0.3">
      <c r="A8" s="147"/>
      <c r="B8" s="126"/>
      <c r="C8" s="126"/>
      <c r="D8" s="126"/>
      <c r="E8" s="126"/>
      <c r="F8" s="151"/>
      <c r="G8" s="151"/>
      <c r="H8" s="126"/>
      <c r="I8" s="126"/>
      <c r="J8" s="126"/>
      <c r="K8" s="126"/>
      <c r="L8" s="126"/>
      <c r="M8" s="154"/>
      <c r="N8" s="37">
        <f>DAY(DATE($R$1,$X$1,1))</f>
        <v>1</v>
      </c>
      <c r="O8" s="38">
        <f>DAY(DATE($R$1,$X$1,2))</f>
        <v>2</v>
      </c>
      <c r="P8" s="38">
        <f>DAY(DATE($R$1,$X$1,3))</f>
        <v>3</v>
      </c>
      <c r="Q8" s="38">
        <f>DAY(DATE($R$1,$X$1,4))</f>
        <v>4</v>
      </c>
      <c r="R8" s="38">
        <f>DAY(DATE($R$1,$X$1,5))</f>
        <v>5</v>
      </c>
      <c r="S8" s="38">
        <f>DAY(DATE($R$1,$X$1,6))</f>
        <v>6</v>
      </c>
      <c r="T8" s="39">
        <f>DAY(DATE($R$1,$X$1,7))</f>
        <v>7</v>
      </c>
      <c r="U8" s="37">
        <f>DAY(DATE($R$1,$X$1,8))</f>
        <v>8</v>
      </c>
      <c r="V8" s="38">
        <f>DAY(DATE($R$1,$X$1,9))</f>
        <v>9</v>
      </c>
      <c r="W8" s="38">
        <f>DAY(DATE($R$1,$X$1,10))</f>
        <v>10</v>
      </c>
      <c r="X8" s="38">
        <f>DAY(DATE($R$1,$X$1,11))</f>
        <v>11</v>
      </c>
      <c r="Y8" s="38">
        <f>DAY(DATE($R$1,$X$1,12))</f>
        <v>12</v>
      </c>
      <c r="Z8" s="38">
        <f>DAY(DATE($R$1,$X$1,13))</f>
        <v>13</v>
      </c>
      <c r="AA8" s="40">
        <f>DAY(DATE($R$1,$X$1,14))</f>
        <v>14</v>
      </c>
      <c r="AB8" s="41">
        <f>DAY(DATE($R$1,$X$1,15))</f>
        <v>15</v>
      </c>
      <c r="AC8" s="38">
        <f>DAY(DATE($R$1,$X$1,16))</f>
        <v>16</v>
      </c>
      <c r="AD8" s="38">
        <f>DAY(DATE($R$1,$X$1,17))</f>
        <v>17</v>
      </c>
      <c r="AE8" s="38">
        <f>DAY(DATE($R$1,$X$1,18))</f>
        <v>18</v>
      </c>
      <c r="AF8" s="38">
        <f>DAY(DATE($R$1,$X$1,19))</f>
        <v>19</v>
      </c>
      <c r="AG8" s="38">
        <f>DAY(DATE($R$1,$X$1,20))</f>
        <v>20</v>
      </c>
      <c r="AH8" s="39">
        <f>DAY(DATE($R$1,$X$1,21))</f>
        <v>21</v>
      </c>
      <c r="AI8" s="41">
        <f>DAY(DATE($R$1,$X$1,22))</f>
        <v>22</v>
      </c>
      <c r="AJ8" s="38">
        <f>DAY(DATE($R$1,$X$1,23))</f>
        <v>23</v>
      </c>
      <c r="AK8" s="38">
        <f>DAY(DATE($R$1,$X$1,24))</f>
        <v>24</v>
      </c>
      <c r="AL8" s="38">
        <f>DAY(DATE($R$1,$X$1,25))</f>
        <v>25</v>
      </c>
      <c r="AM8" s="38">
        <f>DAY(DATE($R$1,$X$1,26))</f>
        <v>26</v>
      </c>
      <c r="AN8" s="38">
        <f>DAY(DATE($R$1,$X$1,27))</f>
        <v>27</v>
      </c>
      <c r="AO8" s="39">
        <f>DAY(DATE($R$1,$X$1,28))</f>
        <v>28</v>
      </c>
      <c r="AP8" s="37">
        <f>IF(AY4="暦月",IF(DAY(DATE($R$1,$X$1,29))=29,29,""),"")</f>
        <v>29</v>
      </c>
      <c r="AQ8" s="38">
        <f>IF(AY4="暦月",IF(DAY(DATE($R$1,$X$1,30))=30,30,""),"")</f>
        <v>30</v>
      </c>
      <c r="AR8" s="39">
        <f>IF(AY4="暦月",IF(DAY(DATE($X$1,$AC$1,31))=31,31,""),"")</f>
        <v>31</v>
      </c>
      <c r="AS8" s="163"/>
      <c r="AT8" s="151"/>
      <c r="AU8" s="164"/>
      <c r="AV8" s="173"/>
      <c r="AW8" s="174"/>
      <c r="AX8" s="175"/>
      <c r="AY8" s="184"/>
      <c r="AZ8" s="184"/>
      <c r="BA8" s="184"/>
      <c r="BB8" s="184"/>
      <c r="BC8" s="184"/>
      <c r="BD8" s="185"/>
    </row>
    <row r="9" spans="1:56" s="26" customFormat="1" ht="0.75" customHeight="1" x14ac:dyDescent="0.3">
      <c r="A9" s="147"/>
      <c r="B9" s="126"/>
      <c r="C9" s="126"/>
      <c r="D9" s="126"/>
      <c r="E9" s="126"/>
      <c r="F9" s="151"/>
      <c r="G9" s="151"/>
      <c r="H9" s="126"/>
      <c r="I9" s="126"/>
      <c r="J9" s="126"/>
      <c r="K9" s="126"/>
      <c r="L9" s="126"/>
      <c r="M9" s="154"/>
      <c r="N9" s="42">
        <f>WEEKDAY(DATE($X$1,$AC$1,1))</f>
        <v>3</v>
      </c>
      <c r="O9" s="43">
        <f>WEEKDAY(DATE($X$1,$AC$1,2))</f>
        <v>4</v>
      </c>
      <c r="P9" s="43">
        <f>WEEKDAY(DATE($X$1,$AC$1,3))</f>
        <v>5</v>
      </c>
      <c r="Q9" s="43">
        <f>WEEKDAY(DATE($X$1,$AC$1,4))</f>
        <v>6</v>
      </c>
      <c r="R9" s="43">
        <f>WEEKDAY(DATE($X$1,$AC$1,5))</f>
        <v>7</v>
      </c>
      <c r="S9" s="43">
        <f>WEEKDAY(DATE($X$1,$AC$1,6))</f>
        <v>1</v>
      </c>
      <c r="T9" s="44">
        <f>WEEKDAY(DATE($X$1,$AC$1,7))</f>
        <v>2</v>
      </c>
      <c r="U9" s="42">
        <f>WEEKDAY(DATE($X$1,$AC$1,8))</f>
        <v>3</v>
      </c>
      <c r="V9" s="43">
        <f>WEEKDAY(DATE($X$1,$AC$1,9))</f>
        <v>4</v>
      </c>
      <c r="W9" s="43">
        <f>WEEKDAY(DATE($X$1,$AC$1,10))</f>
        <v>5</v>
      </c>
      <c r="X9" s="43">
        <f>WEEKDAY(DATE($X$1,$AC$1,11))</f>
        <v>6</v>
      </c>
      <c r="Y9" s="43">
        <f>WEEKDAY(DATE($X$1,$AC$1,12))</f>
        <v>7</v>
      </c>
      <c r="Z9" s="43">
        <f>WEEKDAY(DATE($X$1,$AC$1,13))</f>
        <v>1</v>
      </c>
      <c r="AA9" s="45">
        <f>WEEKDAY(DATE($X$1,$AC$1,14))</f>
        <v>2</v>
      </c>
      <c r="AB9" s="46">
        <f>WEEKDAY(DATE($X$1,$AC$1,15))</f>
        <v>3</v>
      </c>
      <c r="AC9" s="43">
        <f>WEEKDAY(DATE($X$1,$AC$1,16))</f>
        <v>4</v>
      </c>
      <c r="AD9" s="43">
        <f>WEEKDAY(DATE($X$1,$AC$1,17))</f>
        <v>5</v>
      </c>
      <c r="AE9" s="43">
        <f>WEEKDAY(DATE($X$1,$AC$1,18))</f>
        <v>6</v>
      </c>
      <c r="AF9" s="43">
        <f>WEEKDAY(DATE($X$1,$AC$1,19))</f>
        <v>7</v>
      </c>
      <c r="AG9" s="43">
        <f>WEEKDAY(DATE($X$1,$AC$1,20))</f>
        <v>1</v>
      </c>
      <c r="AH9" s="44">
        <f>WEEKDAY(DATE($X$1,$AC$1,21))</f>
        <v>2</v>
      </c>
      <c r="AI9" s="46">
        <f>WEEKDAY(DATE($X$1,$AC$1,22))</f>
        <v>3</v>
      </c>
      <c r="AJ9" s="43">
        <f>WEEKDAY(DATE($X$1,$AC$1,23))</f>
        <v>4</v>
      </c>
      <c r="AK9" s="43">
        <f>WEEKDAY(DATE($X$1,$AC$1,24))</f>
        <v>5</v>
      </c>
      <c r="AL9" s="43">
        <f>WEEKDAY(DATE($X$1,$AC$1,25))</f>
        <v>6</v>
      </c>
      <c r="AM9" s="43">
        <f>WEEKDAY(DATE($X$1,$AC$1,26))</f>
        <v>7</v>
      </c>
      <c r="AN9" s="43">
        <f>WEEKDAY(DATE($X$1,$AC$1,27))</f>
        <v>1</v>
      </c>
      <c r="AO9" s="44">
        <f>WEEKDAY(DATE($X$1,$AC$1,28))</f>
        <v>2</v>
      </c>
      <c r="AP9" s="42">
        <f>IF(AP8=29,WEEKDAY(DATE($X$1,$AC$1,29)),0)</f>
        <v>3</v>
      </c>
      <c r="AQ9" s="43">
        <f>IF(AQ8=30,WEEKDAY(DATE($X$1,$AC$1,30)),0)</f>
        <v>4</v>
      </c>
      <c r="AR9" s="44">
        <f>IF(AR8=31,WEEKDAY(DATE($X$1,$AC$1,31)),0)</f>
        <v>5</v>
      </c>
      <c r="AS9" s="165"/>
      <c r="AT9" s="152"/>
      <c r="AU9" s="166"/>
      <c r="AV9" s="176"/>
      <c r="AW9" s="177"/>
      <c r="AX9" s="178"/>
      <c r="AY9" s="184"/>
      <c r="AZ9" s="184"/>
      <c r="BA9" s="184"/>
      <c r="BB9" s="184"/>
      <c r="BC9" s="184"/>
      <c r="BD9" s="185"/>
    </row>
    <row r="10" spans="1:56" s="26" customFormat="1" ht="39.75" customHeight="1" thickBot="1" x14ac:dyDescent="0.35">
      <c r="A10" s="148"/>
      <c r="B10" s="149"/>
      <c r="C10" s="149"/>
      <c r="D10" s="149"/>
      <c r="E10" s="149"/>
      <c r="F10" s="152"/>
      <c r="G10" s="152"/>
      <c r="H10" s="149"/>
      <c r="I10" s="149"/>
      <c r="J10" s="149"/>
      <c r="K10" s="149"/>
      <c r="L10" s="149"/>
      <c r="M10" s="155"/>
      <c r="N10" s="85" t="str">
        <f>IF(N9=1,"日",IF(N9=2,"月",IF(N9=3,"火",IF(N9=4,"水",IF(N9=5,"木",IF(N9=6,"金","土"))))))</f>
        <v>火</v>
      </c>
      <c r="O10" s="86" t="str">
        <f t="shared" ref="O10:AO10" si="0">IF(O9=1,"日",IF(O9=2,"月",IF(O9=3,"火",IF(O9=4,"水",IF(O9=5,"木",IF(O9=6,"金","土"))))))</f>
        <v>水</v>
      </c>
      <c r="P10" s="86" t="str">
        <f t="shared" si="0"/>
        <v>木</v>
      </c>
      <c r="Q10" s="86" t="str">
        <f t="shared" si="0"/>
        <v>金</v>
      </c>
      <c r="R10" s="86" t="str">
        <f t="shared" si="0"/>
        <v>土</v>
      </c>
      <c r="S10" s="86" t="str">
        <f t="shared" si="0"/>
        <v>日</v>
      </c>
      <c r="T10" s="47" t="str">
        <f t="shared" si="0"/>
        <v>月</v>
      </c>
      <c r="U10" s="85" t="str">
        <f t="shared" si="0"/>
        <v>火</v>
      </c>
      <c r="V10" s="86" t="str">
        <f t="shared" si="0"/>
        <v>水</v>
      </c>
      <c r="W10" s="86" t="str">
        <f t="shared" si="0"/>
        <v>木</v>
      </c>
      <c r="X10" s="86" t="str">
        <f t="shared" si="0"/>
        <v>金</v>
      </c>
      <c r="Y10" s="86" t="str">
        <f t="shared" si="0"/>
        <v>土</v>
      </c>
      <c r="Z10" s="86" t="str">
        <f t="shared" si="0"/>
        <v>日</v>
      </c>
      <c r="AA10" s="87" t="str">
        <f t="shared" si="0"/>
        <v>月</v>
      </c>
      <c r="AB10" s="48" t="str">
        <f t="shared" si="0"/>
        <v>火</v>
      </c>
      <c r="AC10" s="86" t="str">
        <f t="shared" si="0"/>
        <v>水</v>
      </c>
      <c r="AD10" s="86" t="str">
        <f t="shared" si="0"/>
        <v>木</v>
      </c>
      <c r="AE10" s="86" t="str">
        <f t="shared" si="0"/>
        <v>金</v>
      </c>
      <c r="AF10" s="86" t="str">
        <f t="shared" si="0"/>
        <v>土</v>
      </c>
      <c r="AG10" s="86" t="str">
        <f t="shared" si="0"/>
        <v>日</v>
      </c>
      <c r="AH10" s="47" t="str">
        <f t="shared" si="0"/>
        <v>月</v>
      </c>
      <c r="AI10" s="48" t="str">
        <f t="shared" si="0"/>
        <v>火</v>
      </c>
      <c r="AJ10" s="86" t="str">
        <f t="shared" si="0"/>
        <v>水</v>
      </c>
      <c r="AK10" s="86" t="str">
        <f t="shared" si="0"/>
        <v>木</v>
      </c>
      <c r="AL10" s="86" t="str">
        <f t="shared" si="0"/>
        <v>金</v>
      </c>
      <c r="AM10" s="86" t="str">
        <f t="shared" si="0"/>
        <v>土</v>
      </c>
      <c r="AN10" s="86" t="str">
        <f t="shared" si="0"/>
        <v>日</v>
      </c>
      <c r="AO10" s="47" t="str">
        <f t="shared" si="0"/>
        <v>月</v>
      </c>
      <c r="AP10" s="85" t="str">
        <f>IF(AP9=1,"日",IF(AP9=2,"月",IF(AP9=3,"火",IF(AP9=4,"水",IF(AP9=5,"木",IF(AP9=6,"金",IF(AP9=0,"","土")))))))</f>
        <v>火</v>
      </c>
      <c r="AQ10" s="86" t="str">
        <f>IF(AQ9=1,"日",IF(AQ9=2,"月",IF(AQ9=3,"火",IF(AQ9=4,"水",IF(AQ9=5,"木",IF(AQ9=6,"金",IF(AQ9=0,"","土")))))))</f>
        <v>水</v>
      </c>
      <c r="AR10" s="47" t="str">
        <f>IF(AR9=1,"日",IF(AR9=2,"月",IF(AR9=3,"火",IF(AR9=4,"水",IF(AR9=5,"木",IF(AR9=6,"金",IF(AR9=0,"","土")))))))</f>
        <v>木</v>
      </c>
      <c r="AS10" s="167"/>
      <c r="AT10" s="168"/>
      <c r="AU10" s="169"/>
      <c r="AV10" s="179"/>
      <c r="AW10" s="180"/>
      <c r="AX10" s="181"/>
      <c r="AY10" s="186"/>
      <c r="AZ10" s="186"/>
      <c r="BA10" s="186"/>
      <c r="BB10" s="186"/>
      <c r="BC10" s="186"/>
      <c r="BD10" s="187"/>
    </row>
    <row r="11" spans="1:56" s="26" customFormat="1" ht="43.5" customHeight="1" x14ac:dyDescent="0.3">
      <c r="A11" s="133"/>
      <c r="B11" s="134"/>
      <c r="C11" s="134"/>
      <c r="D11" s="134"/>
      <c r="E11" s="134"/>
      <c r="F11" s="135"/>
      <c r="G11" s="135"/>
      <c r="H11" s="136"/>
      <c r="I11" s="136"/>
      <c r="J11" s="136"/>
      <c r="K11" s="136"/>
      <c r="L11" s="136"/>
      <c r="M11" s="137"/>
      <c r="N11" s="49"/>
      <c r="O11" s="50"/>
      <c r="P11" s="50"/>
      <c r="Q11" s="50"/>
      <c r="R11" s="50"/>
      <c r="S11" s="50"/>
      <c r="T11" s="51"/>
      <c r="U11" s="52"/>
      <c r="V11" s="52"/>
      <c r="W11" s="52"/>
      <c r="X11" s="52"/>
      <c r="Y11" s="52"/>
      <c r="Z11" s="53"/>
      <c r="AA11" s="54"/>
      <c r="AB11" s="55"/>
      <c r="AC11" s="54"/>
      <c r="AD11" s="53"/>
      <c r="AE11" s="56"/>
      <c r="AF11" s="53"/>
      <c r="AG11" s="53"/>
      <c r="AH11" s="57"/>
      <c r="AI11" s="55"/>
      <c r="AJ11" s="53"/>
      <c r="AK11" s="52"/>
      <c r="AL11" s="52"/>
      <c r="AM11" s="52"/>
      <c r="AN11" s="53"/>
      <c r="AO11" s="54"/>
      <c r="AP11" s="58"/>
      <c r="AQ11" s="53"/>
      <c r="AR11" s="57"/>
      <c r="AS11" s="138">
        <f t="shared" ref="AS11:AS22" si="1">IF($AY$4="４週",SUM(N11:AO11),IF($AY$4="暦月",SUM(N11:AO11),""))</f>
        <v>0</v>
      </c>
      <c r="AT11" s="129"/>
      <c r="AU11" s="139"/>
      <c r="AV11" s="128">
        <f t="shared" ref="AV11:AV27" si="2">IF($AY$4="４週",AS11/4,IF($AY$4="暦月",AS11/($AY$6/7),""))</f>
        <v>0</v>
      </c>
      <c r="AW11" s="129"/>
      <c r="AX11" s="130"/>
      <c r="AY11" s="140"/>
      <c r="AZ11" s="140"/>
      <c r="BA11" s="140"/>
      <c r="BB11" s="140"/>
      <c r="BC11" s="140"/>
      <c r="BD11" s="141"/>
    </row>
    <row r="12" spans="1:56" s="26" customFormat="1" ht="43.5" customHeight="1" x14ac:dyDescent="0.3">
      <c r="A12" s="120"/>
      <c r="B12" s="121"/>
      <c r="C12" s="121"/>
      <c r="D12" s="121"/>
      <c r="E12" s="121"/>
      <c r="F12" s="122"/>
      <c r="G12" s="122"/>
      <c r="H12" s="123"/>
      <c r="I12" s="123"/>
      <c r="J12" s="123"/>
      <c r="K12" s="123"/>
      <c r="L12" s="123"/>
      <c r="M12" s="124"/>
      <c r="N12" s="59"/>
      <c r="O12" s="60"/>
      <c r="P12" s="60"/>
      <c r="Q12" s="60"/>
      <c r="R12" s="60"/>
      <c r="S12" s="60"/>
      <c r="T12" s="61"/>
      <c r="U12" s="59"/>
      <c r="V12" s="60"/>
      <c r="W12" s="60"/>
      <c r="X12" s="60"/>
      <c r="Y12" s="60"/>
      <c r="Z12" s="60"/>
      <c r="AA12" s="62"/>
      <c r="AB12" s="63"/>
      <c r="AC12" s="60"/>
      <c r="AD12" s="60"/>
      <c r="AE12" s="60"/>
      <c r="AF12" s="60"/>
      <c r="AG12" s="60"/>
      <c r="AH12" s="61"/>
      <c r="AI12" s="63"/>
      <c r="AJ12" s="60"/>
      <c r="AK12" s="60"/>
      <c r="AL12" s="60"/>
      <c r="AM12" s="60"/>
      <c r="AN12" s="60"/>
      <c r="AO12" s="62"/>
      <c r="AP12" s="63"/>
      <c r="AQ12" s="60"/>
      <c r="AR12" s="61"/>
      <c r="AS12" s="125">
        <f t="shared" si="1"/>
        <v>0</v>
      </c>
      <c r="AT12" s="126"/>
      <c r="AU12" s="127"/>
      <c r="AV12" s="128">
        <f t="shared" si="2"/>
        <v>0</v>
      </c>
      <c r="AW12" s="129"/>
      <c r="AX12" s="130"/>
      <c r="AY12" s="131"/>
      <c r="AZ12" s="131"/>
      <c r="BA12" s="131"/>
      <c r="BB12" s="131"/>
      <c r="BC12" s="131"/>
      <c r="BD12" s="132"/>
    </row>
    <row r="13" spans="1:56" s="26" customFormat="1" ht="43.5" customHeight="1" x14ac:dyDescent="0.3">
      <c r="A13" s="120"/>
      <c r="B13" s="121"/>
      <c r="C13" s="121"/>
      <c r="D13" s="121"/>
      <c r="E13" s="121"/>
      <c r="F13" s="122"/>
      <c r="G13" s="122"/>
      <c r="H13" s="123"/>
      <c r="I13" s="123"/>
      <c r="J13" s="123"/>
      <c r="K13" s="123"/>
      <c r="L13" s="123"/>
      <c r="M13" s="124"/>
      <c r="N13" s="64"/>
      <c r="O13" s="60"/>
      <c r="P13" s="60"/>
      <c r="Q13" s="60"/>
      <c r="R13" s="60"/>
      <c r="S13" s="60"/>
      <c r="T13" s="61"/>
      <c r="U13" s="59"/>
      <c r="V13" s="60"/>
      <c r="W13" s="60"/>
      <c r="X13" s="60"/>
      <c r="Y13" s="60"/>
      <c r="Z13" s="60"/>
      <c r="AA13" s="62"/>
      <c r="AB13" s="63"/>
      <c r="AC13" s="60"/>
      <c r="AD13" s="60"/>
      <c r="AE13" s="60"/>
      <c r="AF13" s="60"/>
      <c r="AG13" s="60"/>
      <c r="AH13" s="65"/>
      <c r="AI13" s="63"/>
      <c r="AJ13" s="60"/>
      <c r="AK13" s="60"/>
      <c r="AL13" s="60"/>
      <c r="AM13" s="60"/>
      <c r="AN13" s="60"/>
      <c r="AO13" s="66"/>
      <c r="AP13" s="67"/>
      <c r="AQ13" s="68"/>
      <c r="AR13" s="65"/>
      <c r="AS13" s="125">
        <f t="shared" si="1"/>
        <v>0</v>
      </c>
      <c r="AT13" s="126"/>
      <c r="AU13" s="127"/>
      <c r="AV13" s="128">
        <f t="shared" si="2"/>
        <v>0</v>
      </c>
      <c r="AW13" s="129"/>
      <c r="AX13" s="130"/>
      <c r="AY13" s="131"/>
      <c r="AZ13" s="131"/>
      <c r="BA13" s="131"/>
      <c r="BB13" s="131"/>
      <c r="BC13" s="131"/>
      <c r="BD13" s="132"/>
    </row>
    <row r="14" spans="1:56" s="26" customFormat="1" ht="43.5" customHeight="1" x14ac:dyDescent="0.3">
      <c r="A14" s="120"/>
      <c r="B14" s="121"/>
      <c r="C14" s="121"/>
      <c r="D14" s="121"/>
      <c r="E14" s="121"/>
      <c r="F14" s="122"/>
      <c r="G14" s="122"/>
      <c r="H14" s="123"/>
      <c r="I14" s="123"/>
      <c r="J14" s="123"/>
      <c r="K14" s="123"/>
      <c r="L14" s="123"/>
      <c r="M14" s="124"/>
      <c r="N14" s="64"/>
      <c r="O14" s="60"/>
      <c r="P14" s="60"/>
      <c r="Q14" s="60"/>
      <c r="R14" s="60"/>
      <c r="S14" s="60"/>
      <c r="T14" s="65"/>
      <c r="U14" s="59"/>
      <c r="V14" s="60"/>
      <c r="W14" s="60"/>
      <c r="X14" s="60"/>
      <c r="Y14" s="60"/>
      <c r="Z14" s="60"/>
      <c r="AA14" s="66"/>
      <c r="AB14" s="63"/>
      <c r="AC14" s="60"/>
      <c r="AD14" s="60"/>
      <c r="AE14" s="60"/>
      <c r="AF14" s="60"/>
      <c r="AG14" s="60"/>
      <c r="AH14" s="65"/>
      <c r="AI14" s="63"/>
      <c r="AJ14" s="60"/>
      <c r="AK14" s="60"/>
      <c r="AL14" s="60"/>
      <c r="AM14" s="60"/>
      <c r="AN14" s="60"/>
      <c r="AO14" s="66"/>
      <c r="AP14" s="67"/>
      <c r="AQ14" s="68"/>
      <c r="AR14" s="65"/>
      <c r="AS14" s="125">
        <f t="shared" si="1"/>
        <v>0</v>
      </c>
      <c r="AT14" s="126"/>
      <c r="AU14" s="127"/>
      <c r="AV14" s="128">
        <f t="shared" si="2"/>
        <v>0</v>
      </c>
      <c r="AW14" s="129"/>
      <c r="AX14" s="130"/>
      <c r="AY14" s="131"/>
      <c r="AZ14" s="131"/>
      <c r="BA14" s="131"/>
      <c r="BB14" s="131"/>
      <c r="BC14" s="131"/>
      <c r="BD14" s="132"/>
    </row>
    <row r="15" spans="1:56" s="26" customFormat="1" ht="43.5" customHeight="1" x14ac:dyDescent="0.3">
      <c r="A15" s="120"/>
      <c r="B15" s="121"/>
      <c r="C15" s="121"/>
      <c r="D15" s="121"/>
      <c r="E15" s="121"/>
      <c r="F15" s="122"/>
      <c r="G15" s="122"/>
      <c r="H15" s="123"/>
      <c r="I15" s="123"/>
      <c r="J15" s="123"/>
      <c r="K15" s="123"/>
      <c r="L15" s="123"/>
      <c r="M15" s="124"/>
      <c r="N15" s="64"/>
      <c r="O15" s="60"/>
      <c r="P15" s="60"/>
      <c r="Q15" s="60"/>
      <c r="R15" s="60"/>
      <c r="S15" s="60"/>
      <c r="T15" s="65"/>
      <c r="U15" s="59"/>
      <c r="V15" s="60"/>
      <c r="W15" s="60"/>
      <c r="X15" s="60"/>
      <c r="Y15" s="60"/>
      <c r="Z15" s="60"/>
      <c r="AA15" s="66"/>
      <c r="AB15" s="63"/>
      <c r="AC15" s="60"/>
      <c r="AD15" s="60"/>
      <c r="AE15" s="60"/>
      <c r="AF15" s="60"/>
      <c r="AG15" s="60"/>
      <c r="AH15" s="65"/>
      <c r="AI15" s="63"/>
      <c r="AJ15" s="60"/>
      <c r="AK15" s="60"/>
      <c r="AL15" s="60"/>
      <c r="AM15" s="60"/>
      <c r="AN15" s="60"/>
      <c r="AO15" s="66"/>
      <c r="AP15" s="67"/>
      <c r="AQ15" s="68"/>
      <c r="AR15" s="65"/>
      <c r="AS15" s="125">
        <f t="shared" si="1"/>
        <v>0</v>
      </c>
      <c r="AT15" s="126"/>
      <c r="AU15" s="127"/>
      <c r="AV15" s="128">
        <f t="shared" si="2"/>
        <v>0</v>
      </c>
      <c r="AW15" s="129"/>
      <c r="AX15" s="130"/>
      <c r="AY15" s="131"/>
      <c r="AZ15" s="131"/>
      <c r="BA15" s="131"/>
      <c r="BB15" s="131"/>
      <c r="BC15" s="131"/>
      <c r="BD15" s="132"/>
    </row>
    <row r="16" spans="1:56" s="26" customFormat="1" ht="43.5" customHeight="1" x14ac:dyDescent="0.3">
      <c r="A16" s="120"/>
      <c r="B16" s="121"/>
      <c r="C16" s="121"/>
      <c r="D16" s="121"/>
      <c r="E16" s="121"/>
      <c r="F16" s="122"/>
      <c r="G16" s="122"/>
      <c r="H16" s="123"/>
      <c r="I16" s="123"/>
      <c r="J16" s="123"/>
      <c r="K16" s="123"/>
      <c r="L16" s="123"/>
      <c r="M16" s="124"/>
      <c r="N16" s="64"/>
      <c r="O16" s="60"/>
      <c r="P16" s="60"/>
      <c r="Q16" s="60"/>
      <c r="R16" s="60"/>
      <c r="S16" s="60"/>
      <c r="T16" s="65"/>
      <c r="U16" s="59"/>
      <c r="V16" s="60"/>
      <c r="W16" s="60"/>
      <c r="X16" s="60"/>
      <c r="Y16" s="60"/>
      <c r="Z16" s="60"/>
      <c r="AA16" s="66"/>
      <c r="AB16" s="63"/>
      <c r="AC16" s="60"/>
      <c r="AD16" s="60"/>
      <c r="AE16" s="60"/>
      <c r="AF16" s="60"/>
      <c r="AG16" s="60"/>
      <c r="AH16" s="65"/>
      <c r="AI16" s="63"/>
      <c r="AJ16" s="60"/>
      <c r="AK16" s="60"/>
      <c r="AL16" s="60"/>
      <c r="AM16" s="60"/>
      <c r="AN16" s="60"/>
      <c r="AO16" s="66"/>
      <c r="AP16" s="67"/>
      <c r="AQ16" s="68"/>
      <c r="AR16" s="65"/>
      <c r="AS16" s="125">
        <f t="shared" si="1"/>
        <v>0</v>
      </c>
      <c r="AT16" s="126"/>
      <c r="AU16" s="127"/>
      <c r="AV16" s="128">
        <f t="shared" si="2"/>
        <v>0</v>
      </c>
      <c r="AW16" s="129"/>
      <c r="AX16" s="130"/>
      <c r="AY16" s="131"/>
      <c r="AZ16" s="131"/>
      <c r="BA16" s="131"/>
      <c r="BB16" s="131"/>
      <c r="BC16" s="131"/>
      <c r="BD16" s="132"/>
    </row>
    <row r="17" spans="1:56" s="26" customFormat="1" ht="43.5" customHeight="1" x14ac:dyDescent="0.3">
      <c r="A17" s="120"/>
      <c r="B17" s="121"/>
      <c r="C17" s="121"/>
      <c r="D17" s="121"/>
      <c r="E17" s="121"/>
      <c r="F17" s="122"/>
      <c r="G17" s="122"/>
      <c r="H17" s="123"/>
      <c r="I17" s="123"/>
      <c r="J17" s="123"/>
      <c r="K17" s="123"/>
      <c r="L17" s="123"/>
      <c r="M17" s="124"/>
      <c r="N17" s="64"/>
      <c r="O17" s="60"/>
      <c r="P17" s="60"/>
      <c r="Q17" s="60"/>
      <c r="R17" s="60"/>
      <c r="S17" s="60"/>
      <c r="T17" s="65"/>
      <c r="U17" s="59"/>
      <c r="V17" s="60"/>
      <c r="W17" s="60"/>
      <c r="X17" s="60"/>
      <c r="Y17" s="60"/>
      <c r="Z17" s="60"/>
      <c r="AA17" s="66"/>
      <c r="AB17" s="63"/>
      <c r="AC17" s="60"/>
      <c r="AD17" s="60"/>
      <c r="AE17" s="60"/>
      <c r="AF17" s="60"/>
      <c r="AG17" s="60"/>
      <c r="AH17" s="65"/>
      <c r="AI17" s="63"/>
      <c r="AJ17" s="60"/>
      <c r="AK17" s="60"/>
      <c r="AL17" s="60"/>
      <c r="AM17" s="60"/>
      <c r="AN17" s="60"/>
      <c r="AO17" s="66"/>
      <c r="AP17" s="67"/>
      <c r="AQ17" s="68"/>
      <c r="AR17" s="65"/>
      <c r="AS17" s="125">
        <f t="shared" si="1"/>
        <v>0</v>
      </c>
      <c r="AT17" s="126"/>
      <c r="AU17" s="127"/>
      <c r="AV17" s="128">
        <f t="shared" si="2"/>
        <v>0</v>
      </c>
      <c r="AW17" s="129"/>
      <c r="AX17" s="130"/>
      <c r="AY17" s="131"/>
      <c r="AZ17" s="131"/>
      <c r="BA17" s="131"/>
      <c r="BB17" s="131"/>
      <c r="BC17" s="131"/>
      <c r="BD17" s="132"/>
    </row>
    <row r="18" spans="1:56" s="26" customFormat="1" ht="43.5" customHeight="1" x14ac:dyDescent="0.3">
      <c r="A18" s="120"/>
      <c r="B18" s="121"/>
      <c r="C18" s="121"/>
      <c r="D18" s="121"/>
      <c r="E18" s="121"/>
      <c r="F18" s="122"/>
      <c r="G18" s="122"/>
      <c r="H18" s="123"/>
      <c r="I18" s="123"/>
      <c r="J18" s="123"/>
      <c r="K18" s="123"/>
      <c r="L18" s="123"/>
      <c r="M18" s="124"/>
      <c r="N18" s="69"/>
      <c r="O18" s="60"/>
      <c r="P18" s="60"/>
      <c r="Q18" s="60"/>
      <c r="R18" s="60"/>
      <c r="S18" s="60"/>
      <c r="T18" s="65"/>
      <c r="U18" s="69"/>
      <c r="V18" s="60"/>
      <c r="W18" s="53"/>
      <c r="X18" s="60"/>
      <c r="Y18" s="60"/>
      <c r="Z18" s="60"/>
      <c r="AA18" s="66"/>
      <c r="AB18" s="67"/>
      <c r="AC18" s="60"/>
      <c r="AD18" s="60"/>
      <c r="AE18" s="60"/>
      <c r="AF18" s="60"/>
      <c r="AG18" s="60"/>
      <c r="AH18" s="65"/>
      <c r="AI18" s="63"/>
      <c r="AJ18" s="60"/>
      <c r="AK18" s="60"/>
      <c r="AL18" s="60"/>
      <c r="AM18" s="60"/>
      <c r="AN18" s="60"/>
      <c r="AO18" s="66"/>
      <c r="AP18" s="67"/>
      <c r="AQ18" s="68"/>
      <c r="AR18" s="65"/>
      <c r="AS18" s="125">
        <f t="shared" si="1"/>
        <v>0</v>
      </c>
      <c r="AT18" s="126"/>
      <c r="AU18" s="127"/>
      <c r="AV18" s="128">
        <f t="shared" si="2"/>
        <v>0</v>
      </c>
      <c r="AW18" s="129"/>
      <c r="AX18" s="130"/>
      <c r="AY18" s="131"/>
      <c r="AZ18" s="131"/>
      <c r="BA18" s="131"/>
      <c r="BB18" s="131"/>
      <c r="BC18" s="131"/>
      <c r="BD18" s="132"/>
    </row>
    <row r="19" spans="1:56" s="26" customFormat="1" ht="43.5" customHeight="1" x14ac:dyDescent="0.3">
      <c r="A19" s="120"/>
      <c r="B19" s="121"/>
      <c r="C19" s="121"/>
      <c r="D19" s="121"/>
      <c r="E19" s="121"/>
      <c r="F19" s="122"/>
      <c r="G19" s="122"/>
      <c r="H19" s="123"/>
      <c r="I19" s="123"/>
      <c r="J19" s="123"/>
      <c r="K19" s="123"/>
      <c r="L19" s="123"/>
      <c r="M19" s="124"/>
      <c r="N19" s="64"/>
      <c r="O19" s="60"/>
      <c r="P19" s="60"/>
      <c r="Q19" s="60"/>
      <c r="R19" s="60"/>
      <c r="S19" s="60"/>
      <c r="T19" s="61"/>
      <c r="U19" s="59"/>
      <c r="V19" s="60"/>
      <c r="W19" s="60"/>
      <c r="X19" s="60"/>
      <c r="Y19" s="60"/>
      <c r="Z19" s="60"/>
      <c r="AA19" s="62"/>
      <c r="AB19" s="63"/>
      <c r="AC19" s="60"/>
      <c r="AD19" s="60"/>
      <c r="AE19" s="60"/>
      <c r="AF19" s="60"/>
      <c r="AG19" s="60"/>
      <c r="AH19" s="61"/>
      <c r="AI19" s="63"/>
      <c r="AJ19" s="60"/>
      <c r="AK19" s="60"/>
      <c r="AL19" s="60"/>
      <c r="AM19" s="60"/>
      <c r="AN19" s="60"/>
      <c r="AO19" s="66"/>
      <c r="AP19" s="67"/>
      <c r="AQ19" s="68"/>
      <c r="AR19" s="65"/>
      <c r="AS19" s="125">
        <f t="shared" si="1"/>
        <v>0</v>
      </c>
      <c r="AT19" s="126"/>
      <c r="AU19" s="127"/>
      <c r="AV19" s="128">
        <f t="shared" si="2"/>
        <v>0</v>
      </c>
      <c r="AW19" s="129"/>
      <c r="AX19" s="130"/>
      <c r="AY19" s="131"/>
      <c r="AZ19" s="131"/>
      <c r="BA19" s="131"/>
      <c r="BB19" s="131"/>
      <c r="BC19" s="131"/>
      <c r="BD19" s="132"/>
    </row>
    <row r="20" spans="1:56" s="26" customFormat="1" ht="43.5" customHeight="1" x14ac:dyDescent="0.3">
      <c r="A20" s="120"/>
      <c r="B20" s="121"/>
      <c r="C20" s="121"/>
      <c r="D20" s="121"/>
      <c r="E20" s="121"/>
      <c r="F20" s="122"/>
      <c r="G20" s="122"/>
      <c r="H20" s="123"/>
      <c r="I20" s="123"/>
      <c r="J20" s="123"/>
      <c r="K20" s="123"/>
      <c r="L20" s="123"/>
      <c r="M20" s="124"/>
      <c r="N20" s="64"/>
      <c r="O20" s="68"/>
      <c r="P20" s="68"/>
      <c r="Q20" s="68"/>
      <c r="R20" s="68"/>
      <c r="S20" s="68"/>
      <c r="T20" s="65"/>
      <c r="U20" s="64"/>
      <c r="V20" s="68"/>
      <c r="W20" s="68"/>
      <c r="X20" s="68"/>
      <c r="Y20" s="68"/>
      <c r="Z20" s="68"/>
      <c r="AA20" s="66"/>
      <c r="AB20" s="67"/>
      <c r="AC20" s="68"/>
      <c r="AD20" s="60"/>
      <c r="AE20" s="60"/>
      <c r="AF20" s="68"/>
      <c r="AG20" s="68"/>
      <c r="AH20" s="65"/>
      <c r="AI20" s="67"/>
      <c r="AJ20" s="68"/>
      <c r="AK20" s="68"/>
      <c r="AL20" s="60"/>
      <c r="AM20" s="60"/>
      <c r="AN20" s="68"/>
      <c r="AO20" s="66"/>
      <c r="AP20" s="67"/>
      <c r="AQ20" s="68"/>
      <c r="AR20" s="65"/>
      <c r="AS20" s="125">
        <f t="shared" si="1"/>
        <v>0</v>
      </c>
      <c r="AT20" s="126"/>
      <c r="AU20" s="127"/>
      <c r="AV20" s="128">
        <f t="shared" si="2"/>
        <v>0</v>
      </c>
      <c r="AW20" s="129"/>
      <c r="AX20" s="130"/>
      <c r="AY20" s="131"/>
      <c r="AZ20" s="131"/>
      <c r="BA20" s="131"/>
      <c r="BB20" s="131"/>
      <c r="BC20" s="131"/>
      <c r="BD20" s="132"/>
    </row>
    <row r="21" spans="1:56" s="26" customFormat="1" ht="43.5" customHeight="1" x14ac:dyDescent="0.3">
      <c r="A21" s="120"/>
      <c r="B21" s="121"/>
      <c r="C21" s="121"/>
      <c r="D21" s="121"/>
      <c r="E21" s="121"/>
      <c r="F21" s="122"/>
      <c r="G21" s="122"/>
      <c r="H21" s="123"/>
      <c r="I21" s="123"/>
      <c r="J21" s="123"/>
      <c r="K21" s="123"/>
      <c r="L21" s="123"/>
      <c r="M21" s="124"/>
      <c r="N21" s="64"/>
      <c r="O21" s="68"/>
      <c r="P21" s="68"/>
      <c r="Q21" s="68"/>
      <c r="R21" s="68"/>
      <c r="S21" s="68"/>
      <c r="T21" s="65"/>
      <c r="U21" s="64"/>
      <c r="V21" s="68"/>
      <c r="W21" s="68"/>
      <c r="X21" s="68"/>
      <c r="Y21" s="68"/>
      <c r="Z21" s="68"/>
      <c r="AA21" s="66"/>
      <c r="AB21" s="67"/>
      <c r="AC21" s="68"/>
      <c r="AD21" s="68"/>
      <c r="AE21" s="68"/>
      <c r="AF21" s="68"/>
      <c r="AG21" s="68"/>
      <c r="AH21" s="65"/>
      <c r="AI21" s="67"/>
      <c r="AJ21" s="68"/>
      <c r="AK21" s="68"/>
      <c r="AL21" s="68"/>
      <c r="AM21" s="68"/>
      <c r="AN21" s="68"/>
      <c r="AO21" s="66"/>
      <c r="AP21" s="67"/>
      <c r="AQ21" s="68"/>
      <c r="AR21" s="65"/>
      <c r="AS21" s="125">
        <f t="shared" si="1"/>
        <v>0</v>
      </c>
      <c r="AT21" s="126"/>
      <c r="AU21" s="127"/>
      <c r="AV21" s="128">
        <f t="shared" si="2"/>
        <v>0</v>
      </c>
      <c r="AW21" s="129"/>
      <c r="AX21" s="130"/>
      <c r="AY21" s="131"/>
      <c r="AZ21" s="131"/>
      <c r="BA21" s="131"/>
      <c r="BB21" s="131"/>
      <c r="BC21" s="131"/>
      <c r="BD21" s="132"/>
    </row>
    <row r="22" spans="1:56" s="26" customFormat="1" ht="43.5" customHeight="1" x14ac:dyDescent="0.3">
      <c r="A22" s="120"/>
      <c r="B22" s="121"/>
      <c r="C22" s="121"/>
      <c r="D22" s="121"/>
      <c r="E22" s="121"/>
      <c r="F22" s="122"/>
      <c r="G22" s="122"/>
      <c r="H22" s="123"/>
      <c r="I22" s="123"/>
      <c r="J22" s="123"/>
      <c r="K22" s="123"/>
      <c r="L22" s="123"/>
      <c r="M22" s="124"/>
      <c r="N22" s="70"/>
      <c r="O22" s="71"/>
      <c r="P22" s="71"/>
      <c r="Q22" s="71"/>
      <c r="R22" s="71"/>
      <c r="S22" s="71"/>
      <c r="T22" s="72"/>
      <c r="U22" s="70"/>
      <c r="V22" s="71"/>
      <c r="W22" s="71"/>
      <c r="X22" s="71"/>
      <c r="Y22" s="71"/>
      <c r="Z22" s="71"/>
      <c r="AA22" s="73"/>
      <c r="AB22" s="74"/>
      <c r="AC22" s="71"/>
      <c r="AD22" s="71"/>
      <c r="AE22" s="71"/>
      <c r="AF22" s="71"/>
      <c r="AG22" s="71"/>
      <c r="AH22" s="72"/>
      <c r="AI22" s="74"/>
      <c r="AJ22" s="71"/>
      <c r="AK22" s="71"/>
      <c r="AL22" s="71"/>
      <c r="AM22" s="71"/>
      <c r="AN22" s="71"/>
      <c r="AO22" s="73"/>
      <c r="AP22" s="74"/>
      <c r="AQ22" s="71"/>
      <c r="AR22" s="72"/>
      <c r="AS22" s="125">
        <f t="shared" si="1"/>
        <v>0</v>
      </c>
      <c r="AT22" s="126"/>
      <c r="AU22" s="127"/>
      <c r="AV22" s="128">
        <f t="shared" si="2"/>
        <v>0</v>
      </c>
      <c r="AW22" s="129"/>
      <c r="AX22" s="130"/>
      <c r="AY22" s="131"/>
      <c r="AZ22" s="131"/>
      <c r="BA22" s="131"/>
      <c r="BB22" s="131"/>
      <c r="BC22" s="131"/>
      <c r="BD22" s="132"/>
    </row>
    <row r="23" spans="1:56" s="26" customFormat="1" ht="43.5" customHeight="1" x14ac:dyDescent="0.3">
      <c r="A23" s="120"/>
      <c r="B23" s="121"/>
      <c r="C23" s="121"/>
      <c r="D23" s="121"/>
      <c r="E23" s="121"/>
      <c r="F23" s="122"/>
      <c r="G23" s="122"/>
      <c r="H23" s="123"/>
      <c r="I23" s="123"/>
      <c r="J23" s="123"/>
      <c r="K23" s="123"/>
      <c r="L23" s="123"/>
      <c r="M23" s="124"/>
      <c r="N23" s="70"/>
      <c r="O23" s="71"/>
      <c r="P23" s="71"/>
      <c r="Q23" s="71"/>
      <c r="R23" s="71"/>
      <c r="S23" s="71"/>
      <c r="T23" s="72"/>
      <c r="U23" s="70"/>
      <c r="V23" s="71"/>
      <c r="W23" s="71"/>
      <c r="X23" s="71"/>
      <c r="Y23" s="71"/>
      <c r="Z23" s="71"/>
      <c r="AA23" s="73"/>
      <c r="AB23" s="74"/>
      <c r="AC23" s="71"/>
      <c r="AD23" s="71"/>
      <c r="AE23" s="71"/>
      <c r="AF23" s="71"/>
      <c r="AG23" s="71"/>
      <c r="AH23" s="72"/>
      <c r="AI23" s="74"/>
      <c r="AJ23" s="71"/>
      <c r="AK23" s="71"/>
      <c r="AL23" s="71"/>
      <c r="AM23" s="71"/>
      <c r="AN23" s="71"/>
      <c r="AO23" s="73"/>
      <c r="AP23" s="74"/>
      <c r="AQ23" s="71"/>
      <c r="AR23" s="72"/>
      <c r="AS23" s="125">
        <f t="shared" ref="AS23:AS26" si="3">IF($AY$4="４週",SUM(N23:AO23),IF($AY$4="暦月",SUM(N23:AO23),""))</f>
        <v>0</v>
      </c>
      <c r="AT23" s="126"/>
      <c r="AU23" s="127"/>
      <c r="AV23" s="128">
        <f t="shared" si="2"/>
        <v>0</v>
      </c>
      <c r="AW23" s="129"/>
      <c r="AX23" s="130"/>
      <c r="AY23" s="131"/>
      <c r="AZ23" s="131"/>
      <c r="BA23" s="131"/>
      <c r="BB23" s="131"/>
      <c r="BC23" s="131"/>
      <c r="BD23" s="132"/>
    </row>
    <row r="24" spans="1:56" s="26" customFormat="1" ht="43.5" customHeight="1" x14ac:dyDescent="0.3">
      <c r="A24" s="120"/>
      <c r="B24" s="121"/>
      <c r="C24" s="121"/>
      <c r="D24" s="121"/>
      <c r="E24" s="121"/>
      <c r="F24" s="122"/>
      <c r="G24" s="122"/>
      <c r="H24" s="123"/>
      <c r="I24" s="123"/>
      <c r="J24" s="123"/>
      <c r="K24" s="123"/>
      <c r="L24" s="123"/>
      <c r="M24" s="124"/>
      <c r="N24" s="70"/>
      <c r="O24" s="71"/>
      <c r="P24" s="71"/>
      <c r="Q24" s="71"/>
      <c r="R24" s="71"/>
      <c r="S24" s="71"/>
      <c r="T24" s="72"/>
      <c r="U24" s="70"/>
      <c r="V24" s="71"/>
      <c r="W24" s="71"/>
      <c r="X24" s="71"/>
      <c r="Y24" s="71"/>
      <c r="Z24" s="71"/>
      <c r="AA24" s="73"/>
      <c r="AB24" s="74"/>
      <c r="AC24" s="71"/>
      <c r="AD24" s="71"/>
      <c r="AE24" s="71"/>
      <c r="AF24" s="71"/>
      <c r="AG24" s="71"/>
      <c r="AH24" s="72"/>
      <c r="AI24" s="74"/>
      <c r="AJ24" s="71"/>
      <c r="AK24" s="71"/>
      <c r="AL24" s="71"/>
      <c r="AM24" s="71"/>
      <c r="AN24" s="71"/>
      <c r="AO24" s="73"/>
      <c r="AP24" s="74"/>
      <c r="AQ24" s="71"/>
      <c r="AR24" s="72"/>
      <c r="AS24" s="125">
        <f t="shared" si="3"/>
        <v>0</v>
      </c>
      <c r="AT24" s="126"/>
      <c r="AU24" s="127"/>
      <c r="AV24" s="128">
        <f t="shared" si="2"/>
        <v>0</v>
      </c>
      <c r="AW24" s="129"/>
      <c r="AX24" s="130"/>
      <c r="AY24" s="131"/>
      <c r="AZ24" s="131"/>
      <c r="BA24" s="131"/>
      <c r="BB24" s="131"/>
      <c r="BC24" s="131"/>
      <c r="BD24" s="132"/>
    </row>
    <row r="25" spans="1:56" s="26" customFormat="1" ht="43.5" customHeight="1" x14ac:dyDescent="0.3">
      <c r="A25" s="120"/>
      <c r="B25" s="121"/>
      <c r="C25" s="121"/>
      <c r="D25" s="121"/>
      <c r="E25" s="121"/>
      <c r="F25" s="122"/>
      <c r="G25" s="122"/>
      <c r="H25" s="123"/>
      <c r="I25" s="123"/>
      <c r="J25" s="123"/>
      <c r="K25" s="123"/>
      <c r="L25" s="123"/>
      <c r="M25" s="124"/>
      <c r="N25" s="70"/>
      <c r="O25" s="71"/>
      <c r="P25" s="71"/>
      <c r="Q25" s="71"/>
      <c r="R25" s="71"/>
      <c r="S25" s="71"/>
      <c r="T25" s="72"/>
      <c r="U25" s="70"/>
      <c r="V25" s="71"/>
      <c r="W25" s="71"/>
      <c r="X25" s="71"/>
      <c r="Y25" s="71"/>
      <c r="Z25" s="71"/>
      <c r="AA25" s="73"/>
      <c r="AB25" s="74"/>
      <c r="AC25" s="71"/>
      <c r="AD25" s="71"/>
      <c r="AE25" s="71"/>
      <c r="AF25" s="71"/>
      <c r="AG25" s="71"/>
      <c r="AH25" s="72"/>
      <c r="AI25" s="74"/>
      <c r="AJ25" s="71"/>
      <c r="AK25" s="71"/>
      <c r="AL25" s="71"/>
      <c r="AM25" s="71"/>
      <c r="AN25" s="71"/>
      <c r="AO25" s="73"/>
      <c r="AP25" s="74"/>
      <c r="AQ25" s="71"/>
      <c r="AR25" s="72"/>
      <c r="AS25" s="125">
        <f t="shared" si="3"/>
        <v>0</v>
      </c>
      <c r="AT25" s="126"/>
      <c r="AU25" s="127"/>
      <c r="AV25" s="128">
        <f t="shared" si="2"/>
        <v>0</v>
      </c>
      <c r="AW25" s="129"/>
      <c r="AX25" s="130"/>
      <c r="AY25" s="131"/>
      <c r="AZ25" s="131"/>
      <c r="BA25" s="131"/>
      <c r="BB25" s="131"/>
      <c r="BC25" s="131"/>
      <c r="BD25" s="132"/>
    </row>
    <row r="26" spans="1:56" s="26" customFormat="1" ht="43.5" customHeight="1" x14ac:dyDescent="0.3">
      <c r="A26" s="120"/>
      <c r="B26" s="121"/>
      <c r="C26" s="121"/>
      <c r="D26" s="121"/>
      <c r="E26" s="121"/>
      <c r="F26" s="122"/>
      <c r="G26" s="122"/>
      <c r="H26" s="123"/>
      <c r="I26" s="123"/>
      <c r="J26" s="123"/>
      <c r="K26" s="123"/>
      <c r="L26" s="123"/>
      <c r="M26" s="124"/>
      <c r="N26" s="70"/>
      <c r="O26" s="71"/>
      <c r="P26" s="71"/>
      <c r="Q26" s="71"/>
      <c r="R26" s="71"/>
      <c r="S26" s="71"/>
      <c r="T26" s="72"/>
      <c r="U26" s="70"/>
      <c r="V26" s="71"/>
      <c r="W26" s="71"/>
      <c r="X26" s="71"/>
      <c r="Y26" s="71"/>
      <c r="Z26" s="71"/>
      <c r="AA26" s="73"/>
      <c r="AB26" s="74"/>
      <c r="AC26" s="71"/>
      <c r="AD26" s="71"/>
      <c r="AE26" s="71"/>
      <c r="AF26" s="71"/>
      <c r="AG26" s="71"/>
      <c r="AH26" s="72"/>
      <c r="AI26" s="74"/>
      <c r="AJ26" s="71"/>
      <c r="AK26" s="71"/>
      <c r="AL26" s="71"/>
      <c r="AM26" s="71"/>
      <c r="AN26" s="71"/>
      <c r="AO26" s="73"/>
      <c r="AP26" s="74"/>
      <c r="AQ26" s="71"/>
      <c r="AR26" s="72"/>
      <c r="AS26" s="125">
        <f t="shared" si="3"/>
        <v>0</v>
      </c>
      <c r="AT26" s="126"/>
      <c r="AU26" s="127"/>
      <c r="AV26" s="128">
        <f t="shared" si="2"/>
        <v>0</v>
      </c>
      <c r="AW26" s="129"/>
      <c r="AX26" s="130"/>
      <c r="AY26" s="131"/>
      <c r="AZ26" s="131"/>
      <c r="BA26" s="131"/>
      <c r="BB26" s="131"/>
      <c r="BC26" s="131"/>
      <c r="BD26" s="132"/>
    </row>
    <row r="27" spans="1:56" s="26" customFormat="1" ht="43.5" customHeight="1" thickBot="1" x14ac:dyDescent="0.35">
      <c r="A27" s="107"/>
      <c r="B27" s="108"/>
      <c r="C27" s="108"/>
      <c r="D27" s="108"/>
      <c r="E27" s="108"/>
      <c r="F27" s="109"/>
      <c r="G27" s="109"/>
      <c r="H27" s="110"/>
      <c r="I27" s="110"/>
      <c r="J27" s="110"/>
      <c r="K27" s="110"/>
      <c r="L27" s="110"/>
      <c r="M27" s="111"/>
      <c r="N27" s="75"/>
      <c r="O27" s="76"/>
      <c r="P27" s="76"/>
      <c r="Q27" s="76"/>
      <c r="R27" s="76"/>
      <c r="S27" s="76"/>
      <c r="T27" s="77"/>
      <c r="U27" s="75"/>
      <c r="V27" s="76"/>
      <c r="W27" s="76"/>
      <c r="X27" s="76"/>
      <c r="Y27" s="76"/>
      <c r="Z27" s="76"/>
      <c r="AA27" s="78"/>
      <c r="AB27" s="79"/>
      <c r="AC27" s="76"/>
      <c r="AD27" s="76"/>
      <c r="AE27" s="76"/>
      <c r="AF27" s="76"/>
      <c r="AG27" s="76"/>
      <c r="AH27" s="77"/>
      <c r="AI27" s="79"/>
      <c r="AJ27" s="76"/>
      <c r="AK27" s="76"/>
      <c r="AL27" s="76"/>
      <c r="AM27" s="76"/>
      <c r="AN27" s="76"/>
      <c r="AO27" s="78"/>
      <c r="AP27" s="79"/>
      <c r="AQ27" s="76"/>
      <c r="AR27" s="77"/>
      <c r="AS27" s="112">
        <f>IF($AY$4="４週",SUM(N27:AO27),IF($AY$4="暦月",SUM(N27:AO27),""))</f>
        <v>0</v>
      </c>
      <c r="AT27" s="113"/>
      <c r="AU27" s="114"/>
      <c r="AV27" s="115">
        <f t="shared" si="2"/>
        <v>0</v>
      </c>
      <c r="AW27" s="116"/>
      <c r="AX27" s="117"/>
      <c r="AY27" s="118"/>
      <c r="AZ27" s="118"/>
      <c r="BA27" s="118"/>
      <c r="BB27" s="118"/>
      <c r="BC27" s="118"/>
      <c r="BD27" s="119"/>
    </row>
    <row r="28" spans="1:56" ht="40.5" customHeight="1" x14ac:dyDescent="0.2">
      <c r="A28" s="89"/>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1"/>
      <c r="AH28" s="91"/>
      <c r="AI28" s="91"/>
      <c r="AJ28" s="91"/>
    </row>
    <row r="29" spans="1:56" ht="40.5" customHeight="1" x14ac:dyDescent="0.3">
      <c r="A29" s="106" t="s">
        <v>201</v>
      </c>
      <c r="B29" s="106"/>
      <c r="C29" s="80">
        <v>1</v>
      </c>
      <c r="D29" s="81" t="s">
        <v>210</v>
      </c>
      <c r="E29" s="93"/>
      <c r="F29" s="91"/>
      <c r="G29" s="91"/>
      <c r="H29" s="91"/>
      <c r="I29" s="91"/>
      <c r="J29" s="91"/>
      <c r="K29" s="91"/>
      <c r="L29" s="91"/>
      <c r="M29" s="91"/>
      <c r="N29" s="91"/>
      <c r="O29" s="91"/>
      <c r="P29" s="91"/>
      <c r="Q29" s="91"/>
      <c r="R29" s="91"/>
      <c r="S29" s="91"/>
      <c r="T29" s="91"/>
      <c r="U29" s="91"/>
      <c r="V29" s="91"/>
      <c r="W29" s="91"/>
      <c r="X29" s="91"/>
      <c r="Y29" s="91"/>
      <c r="Z29" s="91"/>
      <c r="AA29" s="91"/>
      <c r="AB29" s="91"/>
      <c r="AC29" s="90"/>
      <c r="AD29" s="90"/>
      <c r="AE29" s="90"/>
      <c r="AF29" s="90"/>
      <c r="AG29" s="91"/>
      <c r="AH29" s="91"/>
      <c r="AI29" s="91"/>
      <c r="AJ29" s="91"/>
    </row>
    <row r="30" spans="1:56" ht="40.5" customHeight="1" x14ac:dyDescent="0.3">
      <c r="A30" s="26"/>
      <c r="B30" s="26"/>
      <c r="C30" s="30">
        <v>2</v>
      </c>
      <c r="D30" s="30" t="s">
        <v>202</v>
      </c>
      <c r="E30" s="94"/>
      <c r="F30" s="91"/>
      <c r="G30" s="91"/>
      <c r="H30" s="91"/>
      <c r="I30" s="91"/>
      <c r="J30" s="91"/>
      <c r="K30" s="91"/>
      <c r="L30" s="91"/>
      <c r="M30" s="91"/>
      <c r="N30" s="91"/>
      <c r="O30" s="91"/>
      <c r="P30" s="91"/>
      <c r="Q30" s="91"/>
      <c r="R30" s="91"/>
      <c r="S30" s="91"/>
      <c r="T30" s="91"/>
      <c r="U30" s="91"/>
      <c r="V30" s="91"/>
      <c r="W30" s="91"/>
      <c r="X30" s="91"/>
      <c r="Y30" s="91"/>
      <c r="Z30" s="91"/>
      <c r="AA30" s="91"/>
      <c r="AB30" s="91"/>
      <c r="AC30" s="90"/>
      <c r="AD30" s="90"/>
      <c r="AE30" s="90"/>
      <c r="AF30" s="90"/>
      <c r="AG30" s="91"/>
      <c r="AH30" s="91"/>
      <c r="AI30" s="91"/>
      <c r="AJ30" s="91"/>
    </row>
    <row r="31" spans="1:56" ht="40.5" customHeight="1" x14ac:dyDescent="0.3">
      <c r="A31" s="26"/>
      <c r="B31" s="26"/>
      <c r="C31" s="80">
        <v>3</v>
      </c>
      <c r="D31" s="82" t="s">
        <v>203</v>
      </c>
      <c r="E31" s="94"/>
      <c r="F31" s="91"/>
      <c r="G31" s="91"/>
      <c r="H31" s="91"/>
      <c r="I31" s="91"/>
      <c r="J31" s="91"/>
      <c r="K31" s="91"/>
      <c r="L31" s="91"/>
      <c r="M31" s="91"/>
      <c r="N31" s="91"/>
      <c r="O31" s="91"/>
      <c r="P31" s="91"/>
      <c r="Q31" s="91"/>
      <c r="R31" s="91"/>
      <c r="S31" s="91"/>
      <c r="T31" s="91"/>
      <c r="U31" s="91"/>
      <c r="V31" s="91"/>
      <c r="W31" s="91"/>
      <c r="X31" s="91"/>
      <c r="Y31" s="91"/>
      <c r="Z31" s="91"/>
      <c r="AA31" s="91"/>
      <c r="AB31" s="91"/>
      <c r="AC31" s="90"/>
      <c r="AD31" s="90"/>
      <c r="AE31" s="90"/>
      <c r="AF31" s="90"/>
      <c r="AG31" s="91"/>
      <c r="AH31" s="91"/>
      <c r="AI31" s="91"/>
      <c r="AJ31" s="91"/>
    </row>
    <row r="32" spans="1:56" ht="40.5" customHeight="1" x14ac:dyDescent="0.3">
      <c r="A32" s="26"/>
      <c r="B32" s="26"/>
      <c r="C32" s="30">
        <v>4</v>
      </c>
      <c r="D32" s="82" t="s">
        <v>211</v>
      </c>
      <c r="E32" s="94"/>
      <c r="F32" s="91"/>
      <c r="G32" s="91"/>
      <c r="H32" s="91"/>
      <c r="I32" s="91"/>
      <c r="J32" s="91"/>
      <c r="K32" s="91"/>
      <c r="L32" s="91"/>
      <c r="M32" s="91"/>
      <c r="N32" s="91"/>
      <c r="O32" s="91"/>
      <c r="P32" s="91"/>
      <c r="Q32" s="91"/>
      <c r="R32" s="91"/>
      <c r="S32" s="91"/>
      <c r="T32" s="91"/>
      <c r="U32" s="91"/>
      <c r="V32" s="91"/>
      <c r="W32" s="91"/>
      <c r="X32" s="91"/>
      <c r="Y32" s="91"/>
      <c r="Z32" s="91"/>
      <c r="AA32" s="91"/>
      <c r="AB32" s="91"/>
      <c r="AC32" s="90"/>
      <c r="AD32" s="90"/>
      <c r="AE32" s="90"/>
      <c r="AF32" s="90"/>
      <c r="AG32" s="91"/>
      <c r="AH32" s="91"/>
      <c r="AI32" s="91"/>
      <c r="AJ32" s="91"/>
    </row>
    <row r="33" spans="1:36" s="97" customFormat="1" ht="40.5" customHeight="1" x14ac:dyDescent="0.3">
      <c r="A33" s="26"/>
      <c r="B33" s="26"/>
      <c r="C33" s="30"/>
      <c r="D33" s="82" t="s">
        <v>212</v>
      </c>
      <c r="E33" s="94"/>
      <c r="F33" s="95"/>
      <c r="G33" s="95"/>
      <c r="H33" s="95"/>
      <c r="I33" s="95"/>
      <c r="J33" s="95"/>
      <c r="K33" s="95"/>
      <c r="L33" s="95"/>
      <c r="M33" s="95"/>
      <c r="N33" s="95"/>
      <c r="O33" s="95"/>
      <c r="P33" s="95"/>
      <c r="Q33" s="95"/>
      <c r="R33" s="95"/>
      <c r="S33" s="95"/>
      <c r="T33" s="95"/>
      <c r="U33" s="95"/>
      <c r="V33" s="95"/>
      <c r="W33" s="95"/>
      <c r="X33" s="96"/>
      <c r="Y33" s="96"/>
      <c r="Z33" s="96"/>
      <c r="AA33" s="96"/>
      <c r="AB33" s="96"/>
      <c r="AC33" s="96"/>
      <c r="AD33" s="96"/>
      <c r="AE33" s="96"/>
      <c r="AF33" s="96"/>
      <c r="AG33" s="96"/>
      <c r="AH33" s="96"/>
    </row>
    <row r="34" spans="1:36" ht="40.5" customHeight="1" x14ac:dyDescent="0.3">
      <c r="A34" s="26"/>
      <c r="B34" s="26"/>
      <c r="C34" s="30">
        <v>5</v>
      </c>
      <c r="D34" s="30" t="s">
        <v>204</v>
      </c>
      <c r="E34" s="98"/>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row>
    <row r="35" spans="1:36" ht="40.5" customHeight="1" x14ac:dyDescent="0.3">
      <c r="A35" s="26"/>
      <c r="B35" s="26"/>
      <c r="C35" s="30"/>
      <c r="D35" s="83" t="s">
        <v>205</v>
      </c>
      <c r="E35" s="94"/>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row>
    <row r="36" spans="1:36" ht="40.5" customHeight="1" x14ac:dyDescent="0.3">
      <c r="A36" s="26"/>
      <c r="B36" s="26"/>
      <c r="C36" s="30">
        <v>6</v>
      </c>
      <c r="D36" s="30" t="s">
        <v>206</v>
      </c>
      <c r="E36" s="94"/>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row>
    <row r="37" spans="1:36" ht="40.5" customHeight="1" x14ac:dyDescent="0.2">
      <c r="A37" s="99"/>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row>
    <row r="38" spans="1:36" ht="40.5"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row>
    <row r="39" spans="1:36" ht="40.5"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row>
    <row r="40" spans="1:36" ht="40.5"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row>
    <row r="41" spans="1:36" ht="40.5"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row>
    <row r="42" spans="1:36" ht="40.5"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row>
    <row r="43" spans="1:36" ht="40.5" customHeight="1" x14ac:dyDescent="0.2"/>
    <row r="44" spans="1:36" ht="40.5" customHeight="1" x14ac:dyDescent="0.2"/>
    <row r="45" spans="1:36" ht="40.5" customHeight="1" x14ac:dyDescent="0.2"/>
    <row r="46" spans="1:36" ht="40.5" customHeight="1" x14ac:dyDescent="0.2"/>
    <row r="47" spans="1:36" ht="40.5" customHeight="1" x14ac:dyDescent="0.2"/>
    <row r="48" spans="1:36" ht="40.5" customHeight="1" x14ac:dyDescent="0.2"/>
    <row r="49" ht="40.5" customHeight="1" x14ac:dyDescent="0.2"/>
  </sheetData>
  <mergeCells count="130">
    <mergeCell ref="AC1:AE2"/>
    <mergeCell ref="AF1:AG2"/>
    <mergeCell ref="AI1:AM1"/>
    <mergeCell ref="AN1:BC1"/>
    <mergeCell ref="A2:N4"/>
    <mergeCell ref="AI2:AM2"/>
    <mergeCell ref="AN2:BC2"/>
    <mergeCell ref="AY4:BA4"/>
    <mergeCell ref="P1:Q2"/>
    <mergeCell ref="R1:T2"/>
    <mergeCell ref="U1:V2"/>
    <mergeCell ref="W1:W2"/>
    <mergeCell ref="X1:AA2"/>
    <mergeCell ref="AB1:AB2"/>
    <mergeCell ref="AY5:BA5"/>
    <mergeCell ref="AY6:BA6"/>
    <mergeCell ref="A7:E10"/>
    <mergeCell ref="F7:G10"/>
    <mergeCell ref="H7:M10"/>
    <mergeCell ref="N7:T7"/>
    <mergeCell ref="U7:AA7"/>
    <mergeCell ref="AB7:AH7"/>
    <mergeCell ref="AI7:AO7"/>
    <mergeCell ref="AP7:AR7"/>
    <mergeCell ref="AS7:AU10"/>
    <mergeCell ref="AV7:AX10"/>
    <mergeCell ref="AY7:BD10"/>
    <mergeCell ref="A11:E11"/>
    <mergeCell ref="F11:G11"/>
    <mergeCell ref="H11:M11"/>
    <mergeCell ref="AS11:AU11"/>
    <mergeCell ref="AV11:AX11"/>
    <mergeCell ref="AY11:BD11"/>
    <mergeCell ref="A13:E13"/>
    <mergeCell ref="F13:G13"/>
    <mergeCell ref="H13:M13"/>
    <mergeCell ref="AS13:AU13"/>
    <mergeCell ref="AV13:AX13"/>
    <mergeCell ref="AY13:BD13"/>
    <mergeCell ref="A12:E12"/>
    <mergeCell ref="F12:G12"/>
    <mergeCell ref="H12:M12"/>
    <mergeCell ref="AS12:AU12"/>
    <mergeCell ref="AV12:AX12"/>
    <mergeCell ref="AY12:BD12"/>
    <mergeCell ref="A15:E15"/>
    <mergeCell ref="F15:G15"/>
    <mergeCell ref="H15:M15"/>
    <mergeCell ref="AS15:AU15"/>
    <mergeCell ref="AV15:AX15"/>
    <mergeCell ref="AY15:BD15"/>
    <mergeCell ref="A14:E14"/>
    <mergeCell ref="F14:G14"/>
    <mergeCell ref="H14:M14"/>
    <mergeCell ref="AS14:AU14"/>
    <mergeCell ref="AV14:AX14"/>
    <mergeCell ref="AY14:BD14"/>
    <mergeCell ref="A17:E17"/>
    <mergeCell ref="F17:G17"/>
    <mergeCell ref="H17:M17"/>
    <mergeCell ref="AS17:AU17"/>
    <mergeCell ref="AV17:AX17"/>
    <mergeCell ref="AY17:BD17"/>
    <mergeCell ref="A16:E16"/>
    <mergeCell ref="F16:G16"/>
    <mergeCell ref="H16:M16"/>
    <mergeCell ref="AS16:AU16"/>
    <mergeCell ref="AV16:AX16"/>
    <mergeCell ref="AY16:BD16"/>
    <mergeCell ref="A19:E19"/>
    <mergeCell ref="F19:G19"/>
    <mergeCell ref="H19:M19"/>
    <mergeCell ref="AS19:AU19"/>
    <mergeCell ref="AV19:AX19"/>
    <mergeCell ref="AY19:BD19"/>
    <mergeCell ref="A18:E18"/>
    <mergeCell ref="F18:G18"/>
    <mergeCell ref="H18:M18"/>
    <mergeCell ref="AS18:AU18"/>
    <mergeCell ref="AV18:AX18"/>
    <mergeCell ref="AY18:BD18"/>
    <mergeCell ref="A21:E21"/>
    <mergeCell ref="F21:G21"/>
    <mergeCell ref="H21:M21"/>
    <mergeCell ref="AS21:AU21"/>
    <mergeCell ref="AV21:AX21"/>
    <mergeCell ref="AY21:BD21"/>
    <mergeCell ref="A20:E20"/>
    <mergeCell ref="F20:G20"/>
    <mergeCell ref="H20:M20"/>
    <mergeCell ref="AS20:AU20"/>
    <mergeCell ref="AV20:AX20"/>
    <mergeCell ref="AY20:BD20"/>
    <mergeCell ref="A23:E23"/>
    <mergeCell ref="F23:G23"/>
    <mergeCell ref="H23:M23"/>
    <mergeCell ref="AS23:AU23"/>
    <mergeCell ref="AV23:AX23"/>
    <mergeCell ref="AY23:BD23"/>
    <mergeCell ref="A22:E22"/>
    <mergeCell ref="F22:G22"/>
    <mergeCell ref="H22:M22"/>
    <mergeCell ref="AS22:AU22"/>
    <mergeCell ref="AV22:AX22"/>
    <mergeCell ref="AY22:BD22"/>
    <mergeCell ref="A25:E25"/>
    <mergeCell ref="F25:G25"/>
    <mergeCell ref="H25:M25"/>
    <mergeCell ref="AS25:AU25"/>
    <mergeCell ref="AV25:AX25"/>
    <mergeCell ref="AY25:BD25"/>
    <mergeCell ref="A24:E24"/>
    <mergeCell ref="F24:G24"/>
    <mergeCell ref="H24:M24"/>
    <mergeCell ref="AS24:AU24"/>
    <mergeCell ref="AV24:AX24"/>
    <mergeCell ref="AY24:BD24"/>
    <mergeCell ref="A29:B29"/>
    <mergeCell ref="A27:E27"/>
    <mergeCell ref="F27:G27"/>
    <mergeCell ref="H27:M27"/>
    <mergeCell ref="AS27:AU27"/>
    <mergeCell ref="AV27:AX27"/>
    <mergeCell ref="AY27:BD27"/>
    <mergeCell ref="A26:E26"/>
    <mergeCell ref="F26:G26"/>
    <mergeCell ref="H26:M26"/>
    <mergeCell ref="AS26:AU26"/>
    <mergeCell ref="AV26:AX26"/>
    <mergeCell ref="AY26:BD26"/>
  </mergeCells>
  <phoneticPr fontId="1"/>
  <dataValidations count="4">
    <dataValidation type="list" allowBlank="1" showInputMessage="1" showErrorMessage="1" sqref="A11:E27">
      <formula1>"管理者,保健師,看護師,主任介護支援専門員,介護支援専門員,社会福祉士,事務職員,‐"</formula1>
    </dataValidation>
    <dataValidation type="list" allowBlank="1" showInputMessage="1" showErrorMessage="1" sqref="F11:G27">
      <formula1>"Ａ,Ｂ,Ｃ,Ｄ"</formula1>
    </dataValidation>
    <dataValidation type="list" allowBlank="1" showInputMessage="1" showErrorMessage="1" sqref="AY4:BA4">
      <formula1>"４週,暦月"</formula1>
    </dataValidation>
    <dataValidation type="list" allowBlank="1" showInputMessage="1" showErrorMessage="1" sqref="AY5">
      <formula1>"予定,実績,予定・実績"</formula1>
    </dataValidation>
  </dataValidations>
  <pageMargins left="0.39370078740157483" right="0.39370078740157483" top="0.59055118110236227" bottom="0.39370078740157483" header="0.51181102362204722" footer="0.51181102362204722"/>
  <pageSetup paperSize="9" scale="44"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656"/>
  <sheetViews>
    <sheetView view="pageBreakPreview" zoomScale="85" zoomScaleNormal="85" zoomScaleSheetLayoutView="85" workbookViewId="0">
      <selection activeCell="H633" sqref="H633:I648"/>
    </sheetView>
  </sheetViews>
  <sheetFormatPr defaultColWidth="9" defaultRowHeight="13" x14ac:dyDescent="0.2"/>
  <cols>
    <col min="1" max="1" width="4.08984375" style="9" customWidth="1"/>
    <col min="2" max="9" width="9" style="9"/>
    <col min="10" max="12" width="2.90625" style="9" bestFit="1" customWidth="1"/>
    <col min="13" max="16384" width="9" style="9"/>
  </cols>
  <sheetData>
    <row r="1" spans="1:12" x14ac:dyDescent="0.2">
      <c r="A1" s="295" t="s">
        <v>19</v>
      </c>
      <c r="B1" s="295"/>
      <c r="C1" s="295"/>
      <c r="D1" s="295"/>
      <c r="E1" s="295"/>
      <c r="F1" s="295"/>
      <c r="G1" s="295"/>
      <c r="H1" s="295"/>
      <c r="I1" s="295"/>
      <c r="J1" s="295"/>
      <c r="K1" s="295"/>
    </row>
    <row r="2" spans="1:12" x14ac:dyDescent="0.2">
      <c r="A2" s="296" t="s">
        <v>2</v>
      </c>
      <c r="B2" s="297" t="s">
        <v>3</v>
      </c>
      <c r="C2" s="297"/>
      <c r="D2" s="297"/>
      <c r="E2" s="297"/>
      <c r="F2" s="297"/>
      <c r="G2" s="297"/>
      <c r="H2" s="297" t="s">
        <v>4</v>
      </c>
      <c r="I2" s="298"/>
      <c r="J2" s="296" t="s">
        <v>5</v>
      </c>
      <c r="K2" s="296" t="s">
        <v>6</v>
      </c>
      <c r="L2" s="296" t="s">
        <v>7</v>
      </c>
    </row>
    <row r="3" spans="1:12" x14ac:dyDescent="0.2">
      <c r="A3" s="296"/>
      <c r="B3" s="297"/>
      <c r="C3" s="297"/>
      <c r="D3" s="297"/>
      <c r="E3" s="297"/>
      <c r="F3" s="297"/>
      <c r="G3" s="297"/>
      <c r="H3" s="298"/>
      <c r="I3" s="298"/>
      <c r="J3" s="296"/>
      <c r="K3" s="296"/>
      <c r="L3" s="296"/>
    </row>
    <row r="4" spans="1:12" x14ac:dyDescent="0.2">
      <c r="A4" s="296"/>
      <c r="B4" s="297"/>
      <c r="C4" s="297"/>
      <c r="D4" s="297"/>
      <c r="E4" s="297"/>
      <c r="F4" s="297"/>
      <c r="G4" s="297"/>
      <c r="H4" s="298"/>
      <c r="I4" s="298"/>
      <c r="J4" s="296"/>
      <c r="K4" s="296"/>
      <c r="L4" s="296"/>
    </row>
    <row r="5" spans="1:12" ht="13.5" customHeight="1" x14ac:dyDescent="0.2">
      <c r="A5" s="299" t="s">
        <v>78</v>
      </c>
      <c r="B5" s="274" t="s">
        <v>77</v>
      </c>
      <c r="C5" s="275"/>
      <c r="D5" s="275"/>
      <c r="E5" s="275"/>
      <c r="F5" s="275"/>
      <c r="G5" s="276"/>
      <c r="H5" s="274" t="s">
        <v>140</v>
      </c>
      <c r="I5" s="288"/>
      <c r="J5" s="217" t="s">
        <v>8</v>
      </c>
      <c r="K5" s="217" t="s">
        <v>8</v>
      </c>
      <c r="L5" s="217" t="s">
        <v>8</v>
      </c>
    </row>
    <row r="6" spans="1:12" ht="13.5" customHeight="1" x14ac:dyDescent="0.2">
      <c r="A6" s="300"/>
      <c r="B6" s="277"/>
      <c r="C6" s="278"/>
      <c r="D6" s="278"/>
      <c r="E6" s="278"/>
      <c r="F6" s="278"/>
      <c r="G6" s="279"/>
      <c r="H6" s="277"/>
      <c r="I6" s="290"/>
      <c r="J6" s="216"/>
      <c r="K6" s="216"/>
      <c r="L6" s="216"/>
    </row>
    <row r="7" spans="1:12" x14ac:dyDescent="0.2">
      <c r="A7" s="300"/>
      <c r="B7" s="277"/>
      <c r="C7" s="278"/>
      <c r="D7" s="278"/>
      <c r="E7" s="278"/>
      <c r="F7" s="278"/>
      <c r="G7" s="279"/>
      <c r="H7" s="291"/>
      <c r="I7" s="290"/>
      <c r="J7" s="216"/>
      <c r="K7" s="216"/>
      <c r="L7" s="216"/>
    </row>
    <row r="8" spans="1:12" x14ac:dyDescent="0.2">
      <c r="A8" s="300"/>
      <c r="B8" s="277"/>
      <c r="C8" s="278"/>
      <c r="D8" s="278"/>
      <c r="E8" s="278"/>
      <c r="F8" s="278"/>
      <c r="G8" s="279"/>
      <c r="H8" s="291"/>
      <c r="I8" s="290"/>
      <c r="J8" s="216"/>
      <c r="K8" s="216"/>
      <c r="L8" s="216"/>
    </row>
    <row r="9" spans="1:12" x14ac:dyDescent="0.2">
      <c r="A9" s="300"/>
      <c r="B9" s="274" t="s">
        <v>20</v>
      </c>
      <c r="C9" s="275"/>
      <c r="D9" s="275"/>
      <c r="E9" s="275"/>
      <c r="F9" s="275"/>
      <c r="G9" s="276"/>
      <c r="H9" s="274" t="s">
        <v>75</v>
      </c>
      <c r="I9" s="276"/>
      <c r="J9" s="217" t="s">
        <v>9</v>
      </c>
      <c r="K9" s="217" t="s">
        <v>9</v>
      </c>
      <c r="L9" s="217" t="s">
        <v>9</v>
      </c>
    </row>
    <row r="10" spans="1:12" x14ac:dyDescent="0.2">
      <c r="A10" s="300"/>
      <c r="B10" s="277"/>
      <c r="C10" s="278"/>
      <c r="D10" s="278"/>
      <c r="E10" s="278"/>
      <c r="F10" s="278"/>
      <c r="G10" s="279"/>
      <c r="H10" s="277"/>
      <c r="I10" s="279"/>
      <c r="J10" s="216"/>
      <c r="K10" s="216"/>
      <c r="L10" s="216"/>
    </row>
    <row r="11" spans="1:12" x14ac:dyDescent="0.2">
      <c r="A11" s="300"/>
      <c r="B11" s="277"/>
      <c r="C11" s="278"/>
      <c r="D11" s="278"/>
      <c r="E11" s="278"/>
      <c r="F11" s="278"/>
      <c r="G11" s="279"/>
      <c r="H11" s="277"/>
      <c r="I11" s="279"/>
      <c r="J11" s="216"/>
      <c r="K11" s="216"/>
      <c r="L11" s="216"/>
    </row>
    <row r="12" spans="1:12" x14ac:dyDescent="0.2">
      <c r="A12" s="300"/>
      <c r="B12" s="277"/>
      <c r="C12" s="278"/>
      <c r="D12" s="278"/>
      <c r="E12" s="278"/>
      <c r="F12" s="278"/>
      <c r="G12" s="279"/>
      <c r="H12" s="277"/>
      <c r="I12" s="279"/>
      <c r="J12" s="216"/>
      <c r="K12" s="216"/>
      <c r="L12" s="216"/>
    </row>
    <row r="13" spans="1:12" x14ac:dyDescent="0.2">
      <c r="A13" s="300"/>
      <c r="B13" s="281"/>
      <c r="C13" s="282"/>
      <c r="D13" s="282"/>
      <c r="E13" s="282"/>
      <c r="F13" s="282"/>
      <c r="G13" s="283"/>
      <c r="H13" s="281"/>
      <c r="I13" s="283"/>
      <c r="J13" s="218"/>
      <c r="K13" s="218"/>
      <c r="L13" s="218"/>
    </row>
    <row r="14" spans="1:12" x14ac:dyDescent="0.2">
      <c r="A14" s="300"/>
      <c r="B14" s="274" t="s">
        <v>21</v>
      </c>
      <c r="C14" s="275"/>
      <c r="D14" s="275"/>
      <c r="E14" s="275"/>
      <c r="F14" s="275"/>
      <c r="G14" s="276"/>
      <c r="H14" s="274" t="s">
        <v>76</v>
      </c>
      <c r="I14" s="276"/>
      <c r="J14" s="217" t="s">
        <v>9</v>
      </c>
      <c r="K14" s="217" t="s">
        <v>9</v>
      </c>
      <c r="L14" s="217" t="s">
        <v>9</v>
      </c>
    </row>
    <row r="15" spans="1:12" x14ac:dyDescent="0.2">
      <c r="A15" s="300"/>
      <c r="B15" s="277"/>
      <c r="C15" s="278"/>
      <c r="D15" s="278"/>
      <c r="E15" s="278"/>
      <c r="F15" s="278"/>
      <c r="G15" s="279"/>
      <c r="H15" s="277"/>
      <c r="I15" s="279"/>
      <c r="J15" s="216"/>
      <c r="K15" s="216"/>
      <c r="L15" s="216"/>
    </row>
    <row r="16" spans="1:12" x14ac:dyDescent="0.2">
      <c r="A16" s="300"/>
      <c r="B16" s="277"/>
      <c r="C16" s="278"/>
      <c r="D16" s="278"/>
      <c r="E16" s="278"/>
      <c r="F16" s="278"/>
      <c r="G16" s="279"/>
      <c r="H16" s="277"/>
      <c r="I16" s="279"/>
      <c r="J16" s="216"/>
      <c r="K16" s="216"/>
      <c r="L16" s="216"/>
    </row>
    <row r="17" spans="1:12" x14ac:dyDescent="0.2">
      <c r="A17" s="300"/>
      <c r="B17" s="277"/>
      <c r="C17" s="278"/>
      <c r="D17" s="278"/>
      <c r="E17" s="278"/>
      <c r="F17" s="278"/>
      <c r="G17" s="279"/>
      <c r="H17" s="277"/>
      <c r="I17" s="279"/>
      <c r="J17" s="216"/>
      <c r="K17" s="216"/>
      <c r="L17" s="216"/>
    </row>
    <row r="18" spans="1:12" x14ac:dyDescent="0.2">
      <c r="A18" s="300"/>
      <c r="B18" s="277"/>
      <c r="C18" s="278"/>
      <c r="D18" s="278"/>
      <c r="E18" s="278"/>
      <c r="F18" s="278"/>
      <c r="G18" s="279"/>
      <c r="H18" s="277"/>
      <c r="I18" s="279"/>
      <c r="J18" s="216"/>
      <c r="K18" s="216"/>
      <c r="L18" s="216"/>
    </row>
    <row r="19" spans="1:12" x14ac:dyDescent="0.2">
      <c r="A19" s="300"/>
      <c r="B19" s="274" t="s">
        <v>228</v>
      </c>
      <c r="C19" s="275"/>
      <c r="D19" s="275"/>
      <c r="E19" s="275"/>
      <c r="F19" s="275"/>
      <c r="G19" s="276"/>
      <c r="H19" s="274" t="s">
        <v>79</v>
      </c>
      <c r="I19" s="275"/>
      <c r="J19" s="217" t="s">
        <v>12</v>
      </c>
      <c r="K19" s="217" t="s">
        <v>9</v>
      </c>
      <c r="L19" s="217" t="s">
        <v>9</v>
      </c>
    </row>
    <row r="20" spans="1:12" x14ac:dyDescent="0.2">
      <c r="A20" s="300"/>
      <c r="B20" s="277"/>
      <c r="C20" s="278"/>
      <c r="D20" s="278"/>
      <c r="E20" s="278"/>
      <c r="F20" s="278"/>
      <c r="G20" s="279"/>
      <c r="H20" s="277"/>
      <c r="I20" s="278"/>
      <c r="J20" s="216"/>
      <c r="K20" s="216"/>
      <c r="L20" s="216"/>
    </row>
    <row r="21" spans="1:12" x14ac:dyDescent="0.2">
      <c r="A21" s="300"/>
      <c r="B21" s="277"/>
      <c r="C21" s="278"/>
      <c r="D21" s="278"/>
      <c r="E21" s="278"/>
      <c r="F21" s="278"/>
      <c r="G21" s="279"/>
      <c r="H21" s="277"/>
      <c r="I21" s="278"/>
      <c r="J21" s="216"/>
      <c r="K21" s="216"/>
      <c r="L21" s="216"/>
    </row>
    <row r="22" spans="1:12" ht="36" customHeight="1" x14ac:dyDescent="0.2">
      <c r="A22" s="300"/>
      <c r="B22" s="281"/>
      <c r="C22" s="282"/>
      <c r="D22" s="282"/>
      <c r="E22" s="282"/>
      <c r="F22" s="282"/>
      <c r="G22" s="283"/>
      <c r="H22" s="281"/>
      <c r="I22" s="282"/>
      <c r="J22" s="218"/>
      <c r="K22" s="218"/>
      <c r="L22" s="218"/>
    </row>
    <row r="23" spans="1:12" ht="36" customHeight="1" x14ac:dyDescent="0.2">
      <c r="A23" s="300"/>
      <c r="B23" s="302" t="s">
        <v>61</v>
      </c>
      <c r="C23" s="304"/>
      <c r="D23" s="304"/>
      <c r="E23" s="304"/>
      <c r="F23" s="304"/>
      <c r="G23" s="303"/>
      <c r="H23" s="302" t="s">
        <v>135</v>
      </c>
      <c r="I23" s="303"/>
      <c r="J23" s="10" t="s">
        <v>12</v>
      </c>
      <c r="K23" s="10" t="s">
        <v>12</v>
      </c>
      <c r="L23" s="10" t="s">
        <v>12</v>
      </c>
    </row>
    <row r="24" spans="1:12" ht="36" customHeight="1" x14ac:dyDescent="0.2">
      <c r="A24" s="301"/>
      <c r="B24" s="302" t="s">
        <v>62</v>
      </c>
      <c r="C24" s="304"/>
      <c r="D24" s="304"/>
      <c r="E24" s="304"/>
      <c r="F24" s="304"/>
      <c r="G24" s="303"/>
      <c r="H24" s="302" t="s">
        <v>134</v>
      </c>
      <c r="I24" s="303"/>
      <c r="J24" s="11" t="s">
        <v>12</v>
      </c>
      <c r="K24" s="11" t="s">
        <v>12</v>
      </c>
      <c r="L24" s="11" t="s">
        <v>22</v>
      </c>
    </row>
    <row r="25" spans="1:12" ht="13.5" customHeight="1" x14ac:dyDescent="0.2">
      <c r="A25" s="299" t="s">
        <v>10</v>
      </c>
      <c r="B25" s="274" t="s">
        <v>230</v>
      </c>
      <c r="C25" s="275"/>
      <c r="D25" s="275"/>
      <c r="E25" s="275"/>
      <c r="F25" s="275"/>
      <c r="G25" s="276"/>
      <c r="H25" s="206" t="s">
        <v>229</v>
      </c>
      <c r="I25" s="208"/>
      <c r="J25" s="217" t="s">
        <v>8</v>
      </c>
      <c r="K25" s="217" t="s">
        <v>8</v>
      </c>
      <c r="L25" s="217" t="s">
        <v>8</v>
      </c>
    </row>
    <row r="26" spans="1:12" x14ac:dyDescent="0.2">
      <c r="A26" s="300"/>
      <c r="B26" s="277"/>
      <c r="C26" s="278"/>
      <c r="D26" s="278"/>
      <c r="E26" s="278"/>
      <c r="F26" s="278"/>
      <c r="G26" s="279"/>
      <c r="H26" s="209"/>
      <c r="I26" s="211"/>
      <c r="J26" s="216"/>
      <c r="K26" s="216"/>
      <c r="L26" s="216"/>
    </row>
    <row r="27" spans="1:12" x14ac:dyDescent="0.2">
      <c r="A27" s="300"/>
      <c r="B27" s="277"/>
      <c r="C27" s="278"/>
      <c r="D27" s="278"/>
      <c r="E27" s="278"/>
      <c r="F27" s="278"/>
      <c r="G27" s="279"/>
      <c r="H27" s="209"/>
      <c r="I27" s="211"/>
      <c r="J27" s="216"/>
      <c r="K27" s="216"/>
      <c r="L27" s="216"/>
    </row>
    <row r="28" spans="1:12" ht="18" customHeight="1" x14ac:dyDescent="0.2">
      <c r="A28" s="300"/>
      <c r="B28" s="277"/>
      <c r="C28" s="278"/>
      <c r="D28" s="278"/>
      <c r="E28" s="278"/>
      <c r="F28" s="278"/>
      <c r="G28" s="279"/>
      <c r="H28" s="209"/>
      <c r="I28" s="211"/>
      <c r="J28" s="216"/>
      <c r="K28" s="216"/>
      <c r="L28" s="216"/>
    </row>
    <row r="29" spans="1:12" ht="18" customHeight="1" x14ac:dyDescent="0.2">
      <c r="A29" s="300"/>
      <c r="B29" s="206" t="s">
        <v>231</v>
      </c>
      <c r="C29" s="207"/>
      <c r="D29" s="207"/>
      <c r="E29" s="207"/>
      <c r="F29" s="207"/>
      <c r="G29" s="208"/>
      <c r="H29" s="206" t="s">
        <v>232</v>
      </c>
      <c r="I29" s="208"/>
      <c r="J29" s="215" t="s">
        <v>8</v>
      </c>
      <c r="K29" s="215" t="s">
        <v>8</v>
      </c>
      <c r="L29" s="215" t="s">
        <v>8</v>
      </c>
    </row>
    <row r="30" spans="1:12" ht="18" customHeight="1" x14ac:dyDescent="0.2">
      <c r="A30" s="300"/>
      <c r="B30" s="212"/>
      <c r="C30" s="213"/>
      <c r="D30" s="213"/>
      <c r="E30" s="213"/>
      <c r="F30" s="213"/>
      <c r="G30" s="214"/>
      <c r="H30" s="212"/>
      <c r="I30" s="214"/>
      <c r="J30" s="218"/>
      <c r="K30" s="218"/>
      <c r="L30" s="218"/>
    </row>
    <row r="31" spans="1:12" x14ac:dyDescent="0.2">
      <c r="A31" s="300"/>
      <c r="B31" s="274" t="s">
        <v>233</v>
      </c>
      <c r="C31" s="287"/>
      <c r="D31" s="287"/>
      <c r="E31" s="287"/>
      <c r="F31" s="287"/>
      <c r="G31" s="288"/>
      <c r="H31" s="274" t="s">
        <v>143</v>
      </c>
      <c r="I31" s="276"/>
      <c r="J31" s="217" t="s">
        <v>8</v>
      </c>
      <c r="K31" s="217" t="s">
        <v>8</v>
      </c>
      <c r="L31" s="217" t="s">
        <v>8</v>
      </c>
    </row>
    <row r="32" spans="1:12" x14ac:dyDescent="0.2">
      <c r="A32" s="300"/>
      <c r="B32" s="291"/>
      <c r="C32" s="289"/>
      <c r="D32" s="289"/>
      <c r="E32" s="289"/>
      <c r="F32" s="289"/>
      <c r="G32" s="290"/>
      <c r="H32" s="277"/>
      <c r="I32" s="279"/>
      <c r="J32" s="216"/>
      <c r="K32" s="216"/>
      <c r="L32" s="216"/>
    </row>
    <row r="33" spans="1:12" ht="20" customHeight="1" x14ac:dyDescent="0.2">
      <c r="A33" s="300"/>
      <c r="B33" s="291"/>
      <c r="C33" s="289"/>
      <c r="D33" s="289"/>
      <c r="E33" s="289"/>
      <c r="F33" s="289"/>
      <c r="G33" s="290"/>
      <c r="H33" s="277"/>
      <c r="I33" s="279"/>
      <c r="J33" s="216"/>
      <c r="K33" s="216"/>
      <c r="L33" s="216"/>
    </row>
    <row r="34" spans="1:12" ht="13" customHeight="1" x14ac:dyDescent="0.2">
      <c r="A34" s="300"/>
      <c r="B34" s="274" t="s">
        <v>234</v>
      </c>
      <c r="C34" s="275"/>
      <c r="D34" s="275"/>
      <c r="E34" s="275"/>
      <c r="F34" s="275"/>
      <c r="G34" s="276"/>
      <c r="H34" s="274" t="s">
        <v>80</v>
      </c>
      <c r="I34" s="276"/>
      <c r="J34" s="217" t="s">
        <v>8</v>
      </c>
      <c r="K34" s="217" t="s">
        <v>8</v>
      </c>
      <c r="L34" s="217" t="s">
        <v>8</v>
      </c>
    </row>
    <row r="35" spans="1:12" x14ac:dyDescent="0.2">
      <c r="A35" s="300"/>
      <c r="B35" s="277"/>
      <c r="C35" s="278"/>
      <c r="D35" s="278"/>
      <c r="E35" s="278"/>
      <c r="F35" s="278"/>
      <c r="G35" s="279"/>
      <c r="H35" s="277"/>
      <c r="I35" s="279"/>
      <c r="J35" s="216"/>
      <c r="K35" s="216"/>
      <c r="L35" s="216"/>
    </row>
    <row r="36" spans="1:12" x14ac:dyDescent="0.2">
      <c r="A36" s="300"/>
      <c r="B36" s="277"/>
      <c r="C36" s="278"/>
      <c r="D36" s="278"/>
      <c r="E36" s="278"/>
      <c r="F36" s="278"/>
      <c r="G36" s="279"/>
      <c r="H36" s="277"/>
      <c r="I36" s="279"/>
      <c r="J36" s="216"/>
      <c r="K36" s="216"/>
      <c r="L36" s="216"/>
    </row>
    <row r="37" spans="1:12" x14ac:dyDescent="0.2">
      <c r="A37" s="300"/>
      <c r="B37" s="277"/>
      <c r="C37" s="278"/>
      <c r="D37" s="278"/>
      <c r="E37" s="278"/>
      <c r="F37" s="278"/>
      <c r="G37" s="279"/>
      <c r="H37" s="277"/>
      <c r="I37" s="279"/>
      <c r="J37" s="216"/>
      <c r="K37" s="216"/>
      <c r="L37" s="216"/>
    </row>
    <row r="38" spans="1:12" ht="16.5" customHeight="1" x14ac:dyDescent="0.2">
      <c r="A38" s="300"/>
      <c r="B38" s="281"/>
      <c r="C38" s="282"/>
      <c r="D38" s="282"/>
      <c r="E38" s="282"/>
      <c r="F38" s="282"/>
      <c r="G38" s="283"/>
      <c r="H38" s="281"/>
      <c r="I38" s="283"/>
      <c r="J38" s="218"/>
      <c r="K38" s="218"/>
      <c r="L38" s="218"/>
    </row>
    <row r="39" spans="1:12" ht="13" customHeight="1" x14ac:dyDescent="0.2">
      <c r="A39" s="300"/>
      <c r="B39" s="206" t="s">
        <v>316</v>
      </c>
      <c r="C39" s="207"/>
      <c r="D39" s="207"/>
      <c r="E39" s="207"/>
      <c r="F39" s="207"/>
      <c r="G39" s="208"/>
      <c r="H39" s="206" t="s">
        <v>235</v>
      </c>
      <c r="I39" s="208"/>
      <c r="J39" s="215" t="s">
        <v>8</v>
      </c>
      <c r="K39" s="215" t="s">
        <v>8</v>
      </c>
      <c r="L39" s="215" t="s">
        <v>8</v>
      </c>
    </row>
    <row r="40" spans="1:12" x14ac:dyDescent="0.2">
      <c r="A40" s="300"/>
      <c r="B40" s="209"/>
      <c r="C40" s="210"/>
      <c r="D40" s="210"/>
      <c r="E40" s="210"/>
      <c r="F40" s="210"/>
      <c r="G40" s="211"/>
      <c r="H40" s="209"/>
      <c r="I40" s="211"/>
      <c r="J40" s="216"/>
      <c r="K40" s="216"/>
      <c r="L40" s="216"/>
    </row>
    <row r="41" spans="1:12" x14ac:dyDescent="0.2">
      <c r="A41" s="300"/>
      <c r="B41" s="209"/>
      <c r="C41" s="210"/>
      <c r="D41" s="210"/>
      <c r="E41" s="210"/>
      <c r="F41" s="210"/>
      <c r="G41" s="211"/>
      <c r="H41" s="209"/>
      <c r="I41" s="211"/>
      <c r="J41" s="216"/>
      <c r="K41" s="216"/>
      <c r="L41" s="216"/>
    </row>
    <row r="42" spans="1:12" x14ac:dyDescent="0.2">
      <c r="A42" s="300"/>
      <c r="B42" s="209"/>
      <c r="C42" s="210"/>
      <c r="D42" s="210"/>
      <c r="E42" s="210"/>
      <c r="F42" s="210"/>
      <c r="G42" s="211"/>
      <c r="H42" s="209"/>
      <c r="I42" s="211"/>
      <c r="J42" s="216"/>
      <c r="K42" s="216"/>
      <c r="L42" s="216"/>
    </row>
    <row r="43" spans="1:12" ht="14.5" customHeight="1" x14ac:dyDescent="0.2">
      <c r="A43" s="300"/>
      <c r="B43" s="212"/>
      <c r="C43" s="213"/>
      <c r="D43" s="213"/>
      <c r="E43" s="213"/>
      <c r="F43" s="213"/>
      <c r="G43" s="214"/>
      <c r="H43" s="212"/>
      <c r="I43" s="214"/>
      <c r="J43" s="218"/>
      <c r="K43" s="218"/>
      <c r="L43" s="218"/>
    </row>
    <row r="44" spans="1:12" ht="14.5" customHeight="1" x14ac:dyDescent="0.2">
      <c r="A44" s="300"/>
      <c r="B44" s="206" t="s">
        <v>317</v>
      </c>
      <c r="C44" s="207"/>
      <c r="D44" s="207"/>
      <c r="E44" s="207"/>
      <c r="F44" s="207"/>
      <c r="G44" s="208"/>
      <c r="H44" s="206" t="s">
        <v>236</v>
      </c>
      <c r="I44" s="208"/>
      <c r="J44" s="215" t="s">
        <v>8</v>
      </c>
      <c r="K44" s="215" t="s">
        <v>8</v>
      </c>
      <c r="L44" s="215" t="s">
        <v>8</v>
      </c>
    </row>
    <row r="45" spans="1:12" ht="14.5" customHeight="1" x14ac:dyDescent="0.2">
      <c r="A45" s="300"/>
      <c r="B45" s="209"/>
      <c r="C45" s="210"/>
      <c r="D45" s="210"/>
      <c r="E45" s="210"/>
      <c r="F45" s="210"/>
      <c r="G45" s="211"/>
      <c r="H45" s="209"/>
      <c r="I45" s="211"/>
      <c r="J45" s="216"/>
      <c r="K45" s="216"/>
      <c r="L45" s="216"/>
    </row>
    <row r="46" spans="1:12" ht="14.5" customHeight="1" x14ac:dyDescent="0.2">
      <c r="A46" s="300"/>
      <c r="B46" s="209"/>
      <c r="C46" s="210"/>
      <c r="D46" s="210"/>
      <c r="E46" s="210"/>
      <c r="F46" s="210"/>
      <c r="G46" s="211"/>
      <c r="H46" s="209"/>
      <c r="I46" s="211"/>
      <c r="J46" s="216"/>
      <c r="K46" s="216"/>
      <c r="L46" s="216"/>
    </row>
    <row r="47" spans="1:12" x14ac:dyDescent="0.2">
      <c r="A47" s="300"/>
      <c r="B47" s="209"/>
      <c r="C47" s="210"/>
      <c r="D47" s="210"/>
      <c r="E47" s="210"/>
      <c r="F47" s="210"/>
      <c r="G47" s="211"/>
      <c r="H47" s="209"/>
      <c r="I47" s="211"/>
      <c r="J47" s="216"/>
      <c r="K47" s="216"/>
      <c r="L47" s="216"/>
    </row>
    <row r="48" spans="1:12" x14ac:dyDescent="0.2">
      <c r="A48" s="301"/>
      <c r="B48" s="212"/>
      <c r="C48" s="213"/>
      <c r="D48" s="213"/>
      <c r="E48" s="213"/>
      <c r="F48" s="213"/>
      <c r="G48" s="214"/>
      <c r="H48" s="212"/>
      <c r="I48" s="214"/>
      <c r="J48" s="218"/>
      <c r="K48" s="218"/>
      <c r="L48" s="218"/>
    </row>
    <row r="49" spans="1:12" ht="13" customHeight="1" x14ac:dyDescent="0.2">
      <c r="A49" s="219" t="s">
        <v>299</v>
      </c>
      <c r="B49" s="333" t="s">
        <v>3</v>
      </c>
      <c r="C49" s="258"/>
      <c r="D49" s="258"/>
      <c r="E49" s="258"/>
      <c r="F49" s="258"/>
      <c r="G49" s="259"/>
      <c r="H49" s="333" t="s">
        <v>300</v>
      </c>
      <c r="I49" s="335"/>
      <c r="J49" s="296" t="s">
        <v>5</v>
      </c>
      <c r="K49" s="296" t="s">
        <v>6</v>
      </c>
      <c r="L49" s="296" t="s">
        <v>7</v>
      </c>
    </row>
    <row r="50" spans="1:12" x14ac:dyDescent="0.2">
      <c r="A50" s="342"/>
      <c r="B50" s="260"/>
      <c r="C50" s="261"/>
      <c r="D50" s="261"/>
      <c r="E50" s="261"/>
      <c r="F50" s="261"/>
      <c r="G50" s="262"/>
      <c r="H50" s="336"/>
      <c r="I50" s="338"/>
      <c r="J50" s="296"/>
      <c r="K50" s="296"/>
      <c r="L50" s="296"/>
    </row>
    <row r="51" spans="1:12" x14ac:dyDescent="0.2">
      <c r="A51" s="343"/>
      <c r="B51" s="263"/>
      <c r="C51" s="264"/>
      <c r="D51" s="264"/>
      <c r="E51" s="264"/>
      <c r="F51" s="264"/>
      <c r="G51" s="265"/>
      <c r="H51" s="339"/>
      <c r="I51" s="341"/>
      <c r="J51" s="296"/>
      <c r="K51" s="296"/>
      <c r="L51" s="296"/>
    </row>
    <row r="52" spans="1:12" ht="13.5" customHeight="1" x14ac:dyDescent="0.2">
      <c r="A52" s="299" t="s">
        <v>11</v>
      </c>
      <c r="B52" s="274" t="s">
        <v>238</v>
      </c>
      <c r="C52" s="275"/>
      <c r="D52" s="275"/>
      <c r="E52" s="275"/>
      <c r="F52" s="275"/>
      <c r="G52" s="276"/>
      <c r="H52" s="274" t="s">
        <v>81</v>
      </c>
      <c r="I52" s="288"/>
      <c r="J52" s="217" t="s">
        <v>8</v>
      </c>
      <c r="K52" s="217" t="s">
        <v>8</v>
      </c>
      <c r="L52" s="217" t="s">
        <v>8</v>
      </c>
    </row>
    <row r="53" spans="1:12" x14ac:dyDescent="0.2">
      <c r="A53" s="300"/>
      <c r="B53" s="277"/>
      <c r="C53" s="278"/>
      <c r="D53" s="278"/>
      <c r="E53" s="278"/>
      <c r="F53" s="278"/>
      <c r="G53" s="279"/>
      <c r="H53" s="291"/>
      <c r="I53" s="290"/>
      <c r="J53" s="216"/>
      <c r="K53" s="216"/>
      <c r="L53" s="216"/>
    </row>
    <row r="54" spans="1:12" x14ac:dyDescent="0.2">
      <c r="A54" s="300"/>
      <c r="B54" s="277"/>
      <c r="C54" s="278"/>
      <c r="D54" s="278"/>
      <c r="E54" s="278"/>
      <c r="F54" s="278"/>
      <c r="G54" s="279"/>
      <c r="H54" s="291"/>
      <c r="I54" s="290"/>
      <c r="J54" s="216"/>
      <c r="K54" s="216"/>
      <c r="L54" s="216"/>
    </row>
    <row r="55" spans="1:12" x14ac:dyDescent="0.2">
      <c r="A55" s="300"/>
      <c r="B55" s="277"/>
      <c r="C55" s="278"/>
      <c r="D55" s="278"/>
      <c r="E55" s="278"/>
      <c r="F55" s="278"/>
      <c r="G55" s="279"/>
      <c r="H55" s="291"/>
      <c r="I55" s="290"/>
      <c r="J55" s="216"/>
      <c r="K55" s="216"/>
      <c r="L55" s="216"/>
    </row>
    <row r="56" spans="1:12" x14ac:dyDescent="0.2">
      <c r="A56" s="300"/>
      <c r="B56" s="277"/>
      <c r="C56" s="278"/>
      <c r="D56" s="278"/>
      <c r="E56" s="278"/>
      <c r="F56" s="278"/>
      <c r="G56" s="279"/>
      <c r="H56" s="291"/>
      <c r="I56" s="290"/>
      <c r="J56" s="216"/>
      <c r="K56" s="216"/>
      <c r="L56" s="216"/>
    </row>
    <row r="57" spans="1:12" x14ac:dyDescent="0.2">
      <c r="A57" s="300"/>
      <c r="B57" s="281"/>
      <c r="C57" s="282"/>
      <c r="D57" s="282"/>
      <c r="E57" s="282"/>
      <c r="F57" s="282"/>
      <c r="G57" s="283"/>
      <c r="H57" s="292"/>
      <c r="I57" s="294"/>
      <c r="J57" s="218"/>
      <c r="K57" s="218"/>
      <c r="L57" s="218"/>
    </row>
    <row r="58" spans="1:12" x14ac:dyDescent="0.2">
      <c r="A58" s="300"/>
      <c r="B58" s="274" t="s">
        <v>237</v>
      </c>
      <c r="C58" s="275"/>
      <c r="D58" s="275"/>
      <c r="E58" s="275"/>
      <c r="F58" s="275"/>
      <c r="G58" s="276"/>
      <c r="H58" s="274" t="s">
        <v>82</v>
      </c>
      <c r="I58" s="276"/>
      <c r="J58" s="217" t="s">
        <v>23</v>
      </c>
      <c r="K58" s="217" t="s">
        <v>8</v>
      </c>
      <c r="L58" s="217" t="s">
        <v>8</v>
      </c>
    </row>
    <row r="59" spans="1:12" x14ac:dyDescent="0.2">
      <c r="A59" s="300"/>
      <c r="B59" s="277"/>
      <c r="C59" s="278"/>
      <c r="D59" s="278"/>
      <c r="E59" s="278"/>
      <c r="F59" s="278"/>
      <c r="G59" s="279"/>
      <c r="H59" s="277"/>
      <c r="I59" s="279"/>
      <c r="J59" s="216"/>
      <c r="K59" s="216"/>
      <c r="L59" s="216"/>
    </row>
    <row r="60" spans="1:12" x14ac:dyDescent="0.2">
      <c r="A60" s="300"/>
      <c r="B60" s="277"/>
      <c r="C60" s="278"/>
      <c r="D60" s="278"/>
      <c r="E60" s="278"/>
      <c r="F60" s="278"/>
      <c r="G60" s="279"/>
      <c r="H60" s="277"/>
      <c r="I60" s="279"/>
      <c r="J60" s="216"/>
      <c r="K60" s="216"/>
      <c r="L60" s="216"/>
    </row>
    <row r="61" spans="1:12" x14ac:dyDescent="0.2">
      <c r="A61" s="300"/>
      <c r="B61" s="277"/>
      <c r="C61" s="278"/>
      <c r="D61" s="278"/>
      <c r="E61" s="278"/>
      <c r="F61" s="278"/>
      <c r="G61" s="279"/>
      <c r="H61" s="277"/>
      <c r="I61" s="279"/>
      <c r="J61" s="216"/>
      <c r="K61" s="216"/>
      <c r="L61" s="216"/>
    </row>
    <row r="62" spans="1:12" x14ac:dyDescent="0.2">
      <c r="A62" s="300"/>
      <c r="B62" s="281"/>
      <c r="C62" s="282"/>
      <c r="D62" s="282"/>
      <c r="E62" s="282"/>
      <c r="F62" s="282"/>
      <c r="G62" s="283"/>
      <c r="H62" s="281"/>
      <c r="I62" s="283"/>
      <c r="J62" s="218"/>
      <c r="K62" s="218"/>
      <c r="L62" s="218"/>
    </row>
    <row r="63" spans="1:12" ht="13.5" customHeight="1" x14ac:dyDescent="0.2">
      <c r="A63" s="300"/>
      <c r="B63" s="274" t="s">
        <v>305</v>
      </c>
      <c r="C63" s="275"/>
      <c r="D63" s="275"/>
      <c r="E63" s="275"/>
      <c r="F63" s="275"/>
      <c r="G63" s="276"/>
      <c r="H63" s="274" t="s">
        <v>318</v>
      </c>
      <c r="I63" s="276"/>
      <c r="J63" s="217" t="s">
        <v>12</v>
      </c>
      <c r="K63" s="217" t="s">
        <v>12</v>
      </c>
      <c r="L63" s="217" t="s">
        <v>12</v>
      </c>
    </row>
    <row r="64" spans="1:12" x14ac:dyDescent="0.2">
      <c r="A64" s="300"/>
      <c r="B64" s="277"/>
      <c r="C64" s="278"/>
      <c r="D64" s="278"/>
      <c r="E64" s="278"/>
      <c r="F64" s="278"/>
      <c r="G64" s="279"/>
      <c r="H64" s="277"/>
      <c r="I64" s="279"/>
      <c r="J64" s="216"/>
      <c r="K64" s="216"/>
      <c r="L64" s="216"/>
    </row>
    <row r="65" spans="1:12" x14ac:dyDescent="0.2">
      <c r="A65" s="300"/>
      <c r="B65" s="277"/>
      <c r="C65" s="278"/>
      <c r="D65" s="278"/>
      <c r="E65" s="278"/>
      <c r="F65" s="278"/>
      <c r="G65" s="279"/>
      <c r="H65" s="277"/>
      <c r="I65" s="279"/>
      <c r="J65" s="216"/>
      <c r="K65" s="216"/>
      <c r="L65" s="216"/>
    </row>
    <row r="66" spans="1:12" ht="13" customHeight="1" x14ac:dyDescent="0.2">
      <c r="A66" s="300"/>
      <c r="B66" s="277"/>
      <c r="C66" s="278"/>
      <c r="D66" s="278"/>
      <c r="E66" s="278"/>
      <c r="F66" s="278"/>
      <c r="G66" s="279"/>
      <c r="H66" s="277"/>
      <c r="I66" s="279"/>
      <c r="J66" s="216"/>
      <c r="K66" s="216"/>
      <c r="L66" s="216"/>
    </row>
    <row r="67" spans="1:12" ht="18" customHeight="1" x14ac:dyDescent="0.2">
      <c r="A67" s="300"/>
      <c r="B67" s="281"/>
      <c r="C67" s="282"/>
      <c r="D67" s="282"/>
      <c r="E67" s="282"/>
      <c r="F67" s="282"/>
      <c r="G67" s="283"/>
      <c r="H67" s="281"/>
      <c r="I67" s="283"/>
      <c r="J67" s="218"/>
      <c r="K67" s="218"/>
      <c r="L67" s="218"/>
    </row>
    <row r="68" spans="1:12" ht="39" customHeight="1" x14ac:dyDescent="0.2">
      <c r="A68" s="300"/>
      <c r="B68" s="274" t="s">
        <v>25</v>
      </c>
      <c r="C68" s="275"/>
      <c r="D68" s="275"/>
      <c r="E68" s="275"/>
      <c r="F68" s="275"/>
      <c r="G68" s="276"/>
      <c r="H68" s="274" t="s">
        <v>83</v>
      </c>
      <c r="I68" s="276"/>
      <c r="J68" s="12" t="s">
        <v>8</v>
      </c>
      <c r="K68" s="12" t="s">
        <v>8</v>
      </c>
      <c r="L68" s="12" t="s">
        <v>8</v>
      </c>
    </row>
    <row r="69" spans="1:12" x14ac:dyDescent="0.2">
      <c r="A69" s="300"/>
      <c r="B69" s="274" t="s">
        <v>26</v>
      </c>
      <c r="C69" s="275"/>
      <c r="D69" s="275"/>
      <c r="E69" s="275"/>
      <c r="F69" s="275"/>
      <c r="G69" s="276"/>
      <c r="H69" s="274" t="s">
        <v>84</v>
      </c>
      <c r="I69" s="276"/>
      <c r="J69" s="284" t="s">
        <v>8</v>
      </c>
      <c r="K69" s="284" t="s">
        <v>8</v>
      </c>
      <c r="L69" s="284" t="s">
        <v>8</v>
      </c>
    </row>
    <row r="70" spans="1:12" x14ac:dyDescent="0.2">
      <c r="A70" s="300"/>
      <c r="B70" s="277"/>
      <c r="C70" s="278"/>
      <c r="D70" s="278"/>
      <c r="E70" s="278"/>
      <c r="F70" s="278"/>
      <c r="G70" s="279"/>
      <c r="H70" s="277"/>
      <c r="I70" s="279"/>
      <c r="J70" s="285"/>
      <c r="K70" s="285"/>
      <c r="L70" s="285"/>
    </row>
    <row r="71" spans="1:12" x14ac:dyDescent="0.2">
      <c r="A71" s="300"/>
      <c r="B71" s="277"/>
      <c r="C71" s="278"/>
      <c r="D71" s="278"/>
      <c r="E71" s="278"/>
      <c r="F71" s="278"/>
      <c r="G71" s="279"/>
      <c r="H71" s="277"/>
      <c r="I71" s="279"/>
      <c r="J71" s="285"/>
      <c r="K71" s="285"/>
      <c r="L71" s="285"/>
    </row>
    <row r="72" spans="1:12" x14ac:dyDescent="0.2">
      <c r="A72" s="300"/>
      <c r="B72" s="277"/>
      <c r="C72" s="278"/>
      <c r="D72" s="278"/>
      <c r="E72" s="278"/>
      <c r="F72" s="278"/>
      <c r="G72" s="279"/>
      <c r="H72" s="277"/>
      <c r="I72" s="279"/>
      <c r="J72" s="285"/>
      <c r="K72" s="285"/>
      <c r="L72" s="285"/>
    </row>
    <row r="73" spans="1:12" x14ac:dyDescent="0.2">
      <c r="A73" s="300"/>
      <c r="B73" s="281"/>
      <c r="C73" s="282"/>
      <c r="D73" s="282"/>
      <c r="E73" s="282"/>
      <c r="F73" s="282"/>
      <c r="G73" s="283"/>
      <c r="H73" s="281"/>
      <c r="I73" s="283"/>
      <c r="J73" s="286"/>
      <c r="K73" s="286"/>
      <c r="L73" s="286"/>
    </row>
    <row r="74" spans="1:12" x14ac:dyDescent="0.2">
      <c r="A74" s="300"/>
      <c r="B74" s="274" t="s">
        <v>27</v>
      </c>
      <c r="C74" s="287"/>
      <c r="D74" s="287"/>
      <c r="E74" s="287"/>
      <c r="F74" s="287"/>
      <c r="G74" s="288"/>
      <c r="H74" s="274" t="s">
        <v>85</v>
      </c>
      <c r="I74" s="276"/>
      <c r="J74" s="284" t="s">
        <v>8</v>
      </c>
      <c r="K74" s="284" t="s">
        <v>8</v>
      </c>
      <c r="L74" s="284" t="s">
        <v>8</v>
      </c>
    </row>
    <row r="75" spans="1:12" x14ac:dyDescent="0.2">
      <c r="A75" s="300"/>
      <c r="B75" s="291"/>
      <c r="C75" s="289"/>
      <c r="D75" s="289"/>
      <c r="E75" s="289"/>
      <c r="F75" s="289"/>
      <c r="G75" s="290"/>
      <c r="H75" s="277"/>
      <c r="I75" s="279"/>
      <c r="J75" s="285"/>
      <c r="K75" s="285"/>
      <c r="L75" s="285"/>
    </row>
    <row r="76" spans="1:12" x14ac:dyDescent="0.2">
      <c r="A76" s="300"/>
      <c r="B76" s="291"/>
      <c r="C76" s="289"/>
      <c r="D76" s="289"/>
      <c r="E76" s="289"/>
      <c r="F76" s="289"/>
      <c r="G76" s="290"/>
      <c r="H76" s="277"/>
      <c r="I76" s="279"/>
      <c r="J76" s="285"/>
      <c r="K76" s="285"/>
      <c r="L76" s="285"/>
    </row>
    <row r="77" spans="1:12" x14ac:dyDescent="0.2">
      <c r="A77" s="300"/>
      <c r="B77" s="291"/>
      <c r="C77" s="289"/>
      <c r="D77" s="289"/>
      <c r="E77" s="289"/>
      <c r="F77" s="289"/>
      <c r="G77" s="290"/>
      <c r="H77" s="277"/>
      <c r="I77" s="279"/>
      <c r="J77" s="285"/>
      <c r="K77" s="285"/>
      <c r="L77" s="285"/>
    </row>
    <row r="78" spans="1:12" x14ac:dyDescent="0.2">
      <c r="A78" s="300"/>
      <c r="B78" s="292"/>
      <c r="C78" s="293"/>
      <c r="D78" s="293"/>
      <c r="E78" s="293"/>
      <c r="F78" s="293"/>
      <c r="G78" s="294"/>
      <c r="H78" s="281"/>
      <c r="I78" s="283"/>
      <c r="J78" s="286"/>
      <c r="K78" s="286"/>
      <c r="L78" s="286"/>
    </row>
    <row r="79" spans="1:12" x14ac:dyDescent="0.2">
      <c r="A79" s="300"/>
      <c r="B79" s="274" t="s">
        <v>63</v>
      </c>
      <c r="C79" s="287"/>
      <c r="D79" s="287"/>
      <c r="E79" s="287"/>
      <c r="F79" s="287"/>
      <c r="G79" s="288"/>
      <c r="H79" s="274" t="s">
        <v>86</v>
      </c>
      <c r="I79" s="276"/>
      <c r="J79" s="284" t="s">
        <v>8</v>
      </c>
      <c r="K79" s="284" t="s">
        <v>8</v>
      </c>
      <c r="L79" s="284" t="s">
        <v>8</v>
      </c>
    </row>
    <row r="80" spans="1:12" x14ac:dyDescent="0.2">
      <c r="A80" s="300"/>
      <c r="B80" s="277"/>
      <c r="C80" s="289"/>
      <c r="D80" s="289"/>
      <c r="E80" s="289"/>
      <c r="F80" s="289"/>
      <c r="G80" s="290"/>
      <c r="H80" s="277"/>
      <c r="I80" s="279"/>
      <c r="J80" s="285"/>
      <c r="K80" s="285"/>
      <c r="L80" s="285"/>
    </row>
    <row r="81" spans="1:12" x14ac:dyDescent="0.2">
      <c r="A81" s="300"/>
      <c r="B81" s="291"/>
      <c r="C81" s="289"/>
      <c r="D81" s="289"/>
      <c r="E81" s="289"/>
      <c r="F81" s="289"/>
      <c r="G81" s="290"/>
      <c r="H81" s="277"/>
      <c r="I81" s="279"/>
      <c r="J81" s="285"/>
      <c r="K81" s="285"/>
      <c r="L81" s="285"/>
    </row>
    <row r="82" spans="1:12" x14ac:dyDescent="0.2">
      <c r="A82" s="300"/>
      <c r="B82" s="292"/>
      <c r="C82" s="293"/>
      <c r="D82" s="293"/>
      <c r="E82" s="293"/>
      <c r="F82" s="293"/>
      <c r="G82" s="294"/>
      <c r="H82" s="281"/>
      <c r="I82" s="283"/>
      <c r="J82" s="286"/>
      <c r="K82" s="286"/>
      <c r="L82" s="286"/>
    </row>
    <row r="83" spans="1:12" x14ac:dyDescent="0.2">
      <c r="A83" s="300"/>
      <c r="B83" s="274" t="s">
        <v>28</v>
      </c>
      <c r="C83" s="275"/>
      <c r="D83" s="275"/>
      <c r="E83" s="275"/>
      <c r="F83" s="275"/>
      <c r="G83" s="276"/>
      <c r="H83" s="274" t="s">
        <v>87</v>
      </c>
      <c r="I83" s="276"/>
      <c r="J83" s="284" t="s">
        <v>12</v>
      </c>
      <c r="K83" s="284" t="s">
        <v>12</v>
      </c>
      <c r="L83" s="284" t="s">
        <v>12</v>
      </c>
    </row>
    <row r="84" spans="1:12" x14ac:dyDescent="0.2">
      <c r="A84" s="300"/>
      <c r="B84" s="277"/>
      <c r="C84" s="278"/>
      <c r="D84" s="278"/>
      <c r="E84" s="278"/>
      <c r="F84" s="278"/>
      <c r="G84" s="279"/>
      <c r="H84" s="277"/>
      <c r="I84" s="279"/>
      <c r="J84" s="285"/>
      <c r="K84" s="285"/>
      <c r="L84" s="285"/>
    </row>
    <row r="85" spans="1:12" x14ac:dyDescent="0.2">
      <c r="A85" s="300"/>
      <c r="B85" s="277"/>
      <c r="C85" s="278"/>
      <c r="D85" s="278"/>
      <c r="E85" s="278"/>
      <c r="F85" s="278"/>
      <c r="G85" s="279"/>
      <c r="H85" s="277"/>
      <c r="I85" s="279"/>
      <c r="J85" s="285"/>
      <c r="K85" s="285"/>
      <c r="L85" s="285"/>
    </row>
    <row r="86" spans="1:12" x14ac:dyDescent="0.2">
      <c r="A86" s="300"/>
      <c r="B86" s="277"/>
      <c r="C86" s="278"/>
      <c r="D86" s="278"/>
      <c r="E86" s="278"/>
      <c r="F86" s="278"/>
      <c r="G86" s="279"/>
      <c r="H86" s="277"/>
      <c r="I86" s="279"/>
      <c r="J86" s="285"/>
      <c r="K86" s="285"/>
      <c r="L86" s="285"/>
    </row>
    <row r="87" spans="1:12" x14ac:dyDescent="0.2">
      <c r="A87" s="300"/>
      <c r="B87" s="281"/>
      <c r="C87" s="282"/>
      <c r="D87" s="282"/>
      <c r="E87" s="282"/>
      <c r="F87" s="282"/>
      <c r="G87" s="283"/>
      <c r="H87" s="281"/>
      <c r="I87" s="283"/>
      <c r="J87" s="286"/>
      <c r="K87" s="286"/>
      <c r="L87" s="286"/>
    </row>
    <row r="88" spans="1:12" x14ac:dyDescent="0.2">
      <c r="A88" s="300"/>
      <c r="B88" s="274" t="s">
        <v>29</v>
      </c>
      <c r="C88" s="275"/>
      <c r="D88" s="275"/>
      <c r="E88" s="275"/>
      <c r="F88" s="275"/>
      <c r="G88" s="276"/>
      <c r="H88" s="274" t="s">
        <v>88</v>
      </c>
      <c r="I88" s="276"/>
      <c r="J88" s="284" t="s">
        <v>12</v>
      </c>
      <c r="K88" s="284" t="s">
        <v>12</v>
      </c>
      <c r="L88" s="284" t="s">
        <v>12</v>
      </c>
    </row>
    <row r="89" spans="1:12" x14ac:dyDescent="0.2">
      <c r="A89" s="300"/>
      <c r="B89" s="277"/>
      <c r="C89" s="278"/>
      <c r="D89" s="278"/>
      <c r="E89" s="278"/>
      <c r="F89" s="278"/>
      <c r="G89" s="279"/>
      <c r="H89" s="277"/>
      <c r="I89" s="279"/>
      <c r="J89" s="285"/>
      <c r="K89" s="285"/>
      <c r="L89" s="285"/>
    </row>
    <row r="90" spans="1:12" x14ac:dyDescent="0.2">
      <c r="A90" s="300"/>
      <c r="B90" s="277"/>
      <c r="C90" s="278"/>
      <c r="D90" s="278"/>
      <c r="E90" s="278"/>
      <c r="F90" s="278"/>
      <c r="G90" s="279"/>
      <c r="H90" s="277"/>
      <c r="I90" s="279"/>
      <c r="J90" s="285"/>
      <c r="K90" s="285"/>
      <c r="L90" s="285"/>
    </row>
    <row r="91" spans="1:12" x14ac:dyDescent="0.2">
      <c r="A91" s="300"/>
      <c r="B91" s="281"/>
      <c r="C91" s="282"/>
      <c r="D91" s="282"/>
      <c r="E91" s="282"/>
      <c r="F91" s="282"/>
      <c r="G91" s="283"/>
      <c r="H91" s="281"/>
      <c r="I91" s="283"/>
      <c r="J91" s="286"/>
      <c r="K91" s="286"/>
      <c r="L91" s="286"/>
    </row>
    <row r="92" spans="1:12" x14ac:dyDescent="0.2">
      <c r="A92" s="300"/>
      <c r="B92" s="274" t="s">
        <v>30</v>
      </c>
      <c r="C92" s="275"/>
      <c r="D92" s="275"/>
      <c r="E92" s="275"/>
      <c r="F92" s="275"/>
      <c r="G92" s="276"/>
      <c r="H92" s="274" t="s">
        <v>89</v>
      </c>
      <c r="I92" s="276"/>
      <c r="J92" s="284" t="s">
        <v>12</v>
      </c>
      <c r="K92" s="284" t="s">
        <v>12</v>
      </c>
      <c r="L92" s="284" t="s">
        <v>12</v>
      </c>
    </row>
    <row r="93" spans="1:12" x14ac:dyDescent="0.2">
      <c r="A93" s="300"/>
      <c r="B93" s="277"/>
      <c r="C93" s="278"/>
      <c r="D93" s="278"/>
      <c r="E93" s="278"/>
      <c r="F93" s="278"/>
      <c r="G93" s="279"/>
      <c r="H93" s="277"/>
      <c r="I93" s="279"/>
      <c r="J93" s="285"/>
      <c r="K93" s="285"/>
      <c r="L93" s="285"/>
    </row>
    <row r="94" spans="1:12" x14ac:dyDescent="0.2">
      <c r="A94" s="300"/>
      <c r="B94" s="277"/>
      <c r="C94" s="278"/>
      <c r="D94" s="278"/>
      <c r="E94" s="278"/>
      <c r="F94" s="278"/>
      <c r="G94" s="279"/>
      <c r="H94" s="277"/>
      <c r="I94" s="279"/>
      <c r="J94" s="285"/>
      <c r="K94" s="285"/>
      <c r="L94" s="285"/>
    </row>
    <row r="95" spans="1:12" x14ac:dyDescent="0.2">
      <c r="A95" s="300"/>
      <c r="B95" s="281"/>
      <c r="C95" s="282"/>
      <c r="D95" s="282"/>
      <c r="E95" s="282"/>
      <c r="F95" s="282"/>
      <c r="G95" s="283"/>
      <c r="H95" s="281"/>
      <c r="I95" s="283"/>
      <c r="J95" s="286"/>
      <c r="K95" s="286"/>
      <c r="L95" s="286"/>
    </row>
    <row r="96" spans="1:12" x14ac:dyDescent="0.2">
      <c r="A96" s="300"/>
      <c r="B96" s="274" t="s">
        <v>31</v>
      </c>
      <c r="C96" s="275"/>
      <c r="D96" s="275"/>
      <c r="E96" s="275"/>
      <c r="F96" s="275"/>
      <c r="G96" s="276"/>
      <c r="H96" s="274" t="s">
        <v>239</v>
      </c>
      <c r="I96" s="276"/>
      <c r="J96" s="284" t="s">
        <v>12</v>
      </c>
      <c r="K96" s="284" t="s">
        <v>12</v>
      </c>
      <c r="L96" s="284" t="s">
        <v>12</v>
      </c>
    </row>
    <row r="97" spans="1:12" x14ac:dyDescent="0.2">
      <c r="A97" s="300"/>
      <c r="B97" s="277"/>
      <c r="C97" s="278"/>
      <c r="D97" s="278"/>
      <c r="E97" s="278"/>
      <c r="F97" s="278"/>
      <c r="G97" s="279"/>
      <c r="H97" s="277"/>
      <c r="I97" s="279"/>
      <c r="J97" s="285"/>
      <c r="K97" s="285"/>
      <c r="L97" s="285"/>
    </row>
    <row r="98" spans="1:12" x14ac:dyDescent="0.2">
      <c r="A98" s="300"/>
      <c r="B98" s="277"/>
      <c r="C98" s="278"/>
      <c r="D98" s="278"/>
      <c r="E98" s="278"/>
      <c r="F98" s="278"/>
      <c r="G98" s="279"/>
      <c r="H98" s="277"/>
      <c r="I98" s="279"/>
      <c r="J98" s="285"/>
      <c r="K98" s="285"/>
      <c r="L98" s="285"/>
    </row>
    <row r="99" spans="1:12" x14ac:dyDescent="0.2">
      <c r="A99" s="300"/>
      <c r="B99" s="281"/>
      <c r="C99" s="282"/>
      <c r="D99" s="282"/>
      <c r="E99" s="282"/>
      <c r="F99" s="282"/>
      <c r="G99" s="283"/>
      <c r="H99" s="281"/>
      <c r="I99" s="283"/>
      <c r="J99" s="286"/>
      <c r="K99" s="286"/>
      <c r="L99" s="286"/>
    </row>
    <row r="100" spans="1:12" x14ac:dyDescent="0.2">
      <c r="A100" s="300"/>
      <c r="B100" s="206" t="s">
        <v>240</v>
      </c>
      <c r="C100" s="207"/>
      <c r="D100" s="207"/>
      <c r="E100" s="207"/>
      <c r="F100" s="207"/>
      <c r="G100" s="208"/>
      <c r="H100" s="206" t="s">
        <v>241</v>
      </c>
      <c r="I100" s="208"/>
      <c r="J100" s="215" t="s">
        <v>8</v>
      </c>
      <c r="K100" s="215" t="s">
        <v>8</v>
      </c>
      <c r="L100" s="215" t="s">
        <v>8</v>
      </c>
    </row>
    <row r="101" spans="1:12" x14ac:dyDescent="0.2">
      <c r="A101" s="300"/>
      <c r="B101" s="209"/>
      <c r="C101" s="210"/>
      <c r="D101" s="210"/>
      <c r="E101" s="210"/>
      <c r="F101" s="210"/>
      <c r="G101" s="211"/>
      <c r="H101" s="209"/>
      <c r="I101" s="211"/>
      <c r="J101" s="216"/>
      <c r="K101" s="216"/>
      <c r="L101" s="216"/>
    </row>
    <row r="102" spans="1:12" x14ac:dyDescent="0.2">
      <c r="A102" s="300"/>
      <c r="B102" s="209"/>
      <c r="C102" s="210"/>
      <c r="D102" s="210"/>
      <c r="E102" s="210"/>
      <c r="F102" s="210"/>
      <c r="G102" s="211"/>
      <c r="H102" s="209"/>
      <c r="I102" s="211"/>
      <c r="J102" s="216"/>
      <c r="K102" s="216"/>
      <c r="L102" s="216"/>
    </row>
    <row r="103" spans="1:12" x14ac:dyDescent="0.2">
      <c r="A103" s="300"/>
      <c r="B103" s="209"/>
      <c r="C103" s="210"/>
      <c r="D103" s="210"/>
      <c r="E103" s="210"/>
      <c r="F103" s="210"/>
      <c r="G103" s="211"/>
      <c r="H103" s="209"/>
      <c r="I103" s="211"/>
      <c r="J103" s="216"/>
      <c r="K103" s="216"/>
      <c r="L103" s="216"/>
    </row>
    <row r="104" spans="1:12" ht="17" customHeight="1" x14ac:dyDescent="0.2">
      <c r="A104" s="301"/>
      <c r="B104" s="212"/>
      <c r="C104" s="213"/>
      <c r="D104" s="213"/>
      <c r="E104" s="213"/>
      <c r="F104" s="213"/>
      <c r="G104" s="214"/>
      <c r="H104" s="212"/>
      <c r="I104" s="214"/>
      <c r="J104" s="218"/>
      <c r="K104" s="218"/>
      <c r="L104" s="218"/>
    </row>
    <row r="105" spans="1:12" ht="11.5" customHeight="1" x14ac:dyDescent="0.2">
      <c r="A105" s="219" t="s">
        <v>299</v>
      </c>
      <c r="B105" s="333" t="s">
        <v>301</v>
      </c>
      <c r="C105" s="334"/>
      <c r="D105" s="334"/>
      <c r="E105" s="334"/>
      <c r="F105" s="334"/>
      <c r="G105" s="335"/>
      <c r="H105" s="333" t="s">
        <v>300</v>
      </c>
      <c r="I105" s="335"/>
      <c r="J105" s="296" t="s">
        <v>5</v>
      </c>
      <c r="K105" s="296" t="s">
        <v>6</v>
      </c>
      <c r="L105" s="296" t="s">
        <v>7</v>
      </c>
    </row>
    <row r="106" spans="1:12" ht="13" customHeight="1" x14ac:dyDescent="0.2">
      <c r="A106" s="220"/>
      <c r="B106" s="336"/>
      <c r="C106" s="337"/>
      <c r="D106" s="337"/>
      <c r="E106" s="337"/>
      <c r="F106" s="337"/>
      <c r="G106" s="338"/>
      <c r="H106" s="336"/>
      <c r="I106" s="338"/>
      <c r="J106" s="296"/>
      <c r="K106" s="296"/>
      <c r="L106" s="296"/>
    </row>
    <row r="107" spans="1:12" ht="12" customHeight="1" x14ac:dyDescent="0.2">
      <c r="A107" s="221"/>
      <c r="B107" s="339"/>
      <c r="C107" s="340"/>
      <c r="D107" s="340"/>
      <c r="E107" s="340"/>
      <c r="F107" s="340"/>
      <c r="G107" s="341"/>
      <c r="H107" s="339"/>
      <c r="I107" s="341"/>
      <c r="J107" s="296"/>
      <c r="K107" s="296"/>
      <c r="L107" s="296"/>
    </row>
    <row r="108" spans="1:12" ht="13" customHeight="1" x14ac:dyDescent="0.2">
      <c r="A108" s="203" t="s">
        <v>24</v>
      </c>
      <c r="B108" s="274" t="s">
        <v>306</v>
      </c>
      <c r="C108" s="275"/>
      <c r="D108" s="275"/>
      <c r="E108" s="275"/>
      <c r="F108" s="275"/>
      <c r="G108" s="276"/>
      <c r="H108" s="245" t="s">
        <v>90</v>
      </c>
      <c r="I108" s="247"/>
      <c r="J108" s="284" t="s">
        <v>12</v>
      </c>
      <c r="K108" s="284" t="s">
        <v>12</v>
      </c>
      <c r="L108" s="284" t="s">
        <v>12</v>
      </c>
    </row>
    <row r="109" spans="1:12" x14ac:dyDescent="0.2">
      <c r="A109" s="204"/>
      <c r="B109" s="277"/>
      <c r="C109" s="278"/>
      <c r="D109" s="278"/>
      <c r="E109" s="278"/>
      <c r="F109" s="278"/>
      <c r="G109" s="279"/>
      <c r="H109" s="248"/>
      <c r="I109" s="250"/>
      <c r="J109" s="285"/>
      <c r="K109" s="285"/>
      <c r="L109" s="285"/>
    </row>
    <row r="110" spans="1:12" x14ac:dyDescent="0.2">
      <c r="A110" s="204"/>
      <c r="B110" s="277"/>
      <c r="C110" s="278"/>
      <c r="D110" s="278"/>
      <c r="E110" s="278"/>
      <c r="F110" s="278"/>
      <c r="G110" s="279"/>
      <c r="H110" s="248"/>
      <c r="I110" s="250"/>
      <c r="J110" s="285"/>
      <c r="K110" s="285"/>
      <c r="L110" s="285"/>
    </row>
    <row r="111" spans="1:12" x14ac:dyDescent="0.2">
      <c r="A111" s="204"/>
      <c r="B111" s="277"/>
      <c r="C111" s="278"/>
      <c r="D111" s="278"/>
      <c r="E111" s="278"/>
      <c r="F111" s="278"/>
      <c r="G111" s="279"/>
      <c r="H111" s="248"/>
      <c r="I111" s="250"/>
      <c r="J111" s="285"/>
      <c r="K111" s="285"/>
      <c r="L111" s="285"/>
    </row>
    <row r="112" spans="1:12" ht="13.5" customHeight="1" x14ac:dyDescent="0.2">
      <c r="A112" s="204"/>
      <c r="B112" s="313" t="s">
        <v>304</v>
      </c>
      <c r="C112" s="314"/>
      <c r="D112" s="314"/>
      <c r="E112" s="314"/>
      <c r="F112" s="314"/>
      <c r="G112" s="315"/>
      <c r="H112" s="274" t="s">
        <v>91</v>
      </c>
      <c r="I112" s="276"/>
      <c r="J112" s="217" t="s">
        <v>12</v>
      </c>
      <c r="K112" s="217" t="s">
        <v>8</v>
      </c>
      <c r="L112" s="217" t="s">
        <v>8</v>
      </c>
    </row>
    <row r="113" spans="1:12" x14ac:dyDescent="0.2">
      <c r="A113" s="204"/>
      <c r="B113" s="316"/>
      <c r="C113" s="317"/>
      <c r="D113" s="317"/>
      <c r="E113" s="317"/>
      <c r="F113" s="317"/>
      <c r="G113" s="318"/>
      <c r="H113" s="277"/>
      <c r="I113" s="279"/>
      <c r="J113" s="216"/>
      <c r="K113" s="216"/>
      <c r="L113" s="216"/>
    </row>
    <row r="114" spans="1:12" x14ac:dyDescent="0.2">
      <c r="A114" s="204"/>
      <c r="B114" s="316"/>
      <c r="C114" s="317"/>
      <c r="D114" s="317"/>
      <c r="E114" s="317"/>
      <c r="F114" s="317"/>
      <c r="G114" s="318"/>
      <c r="H114" s="277"/>
      <c r="I114" s="279"/>
      <c r="J114" s="216"/>
      <c r="K114" s="216"/>
      <c r="L114" s="216"/>
    </row>
    <row r="115" spans="1:12" x14ac:dyDescent="0.2">
      <c r="A115" s="204"/>
      <c r="B115" s="316"/>
      <c r="C115" s="317"/>
      <c r="D115" s="317"/>
      <c r="E115" s="317"/>
      <c r="F115" s="317"/>
      <c r="G115" s="318"/>
      <c r="H115" s="277"/>
      <c r="I115" s="279"/>
      <c r="J115" s="216"/>
      <c r="K115" s="216"/>
      <c r="L115" s="216"/>
    </row>
    <row r="116" spans="1:12" x14ac:dyDescent="0.2">
      <c r="A116" s="204"/>
      <c r="B116" s="316"/>
      <c r="C116" s="317"/>
      <c r="D116" s="317"/>
      <c r="E116" s="317"/>
      <c r="F116" s="317"/>
      <c r="G116" s="318"/>
      <c r="H116" s="277"/>
      <c r="I116" s="279"/>
      <c r="J116" s="216"/>
      <c r="K116" s="216"/>
      <c r="L116" s="216"/>
    </row>
    <row r="117" spans="1:12" x14ac:dyDescent="0.2">
      <c r="A117" s="204"/>
      <c r="B117" s="316"/>
      <c r="C117" s="317"/>
      <c r="D117" s="317"/>
      <c r="E117" s="317"/>
      <c r="F117" s="317"/>
      <c r="G117" s="318"/>
      <c r="H117" s="277"/>
      <c r="I117" s="279"/>
      <c r="J117" s="216"/>
      <c r="K117" s="216"/>
      <c r="L117" s="216"/>
    </row>
    <row r="118" spans="1:12" x14ac:dyDescent="0.2">
      <c r="A118" s="204"/>
      <c r="B118" s="316"/>
      <c r="C118" s="317"/>
      <c r="D118" s="317"/>
      <c r="E118" s="317"/>
      <c r="F118" s="317"/>
      <c r="G118" s="318"/>
      <c r="H118" s="277"/>
      <c r="I118" s="279"/>
      <c r="J118" s="216"/>
      <c r="K118" s="216"/>
      <c r="L118" s="216"/>
    </row>
    <row r="119" spans="1:12" x14ac:dyDescent="0.2">
      <c r="A119" s="204"/>
      <c r="B119" s="316"/>
      <c r="C119" s="317"/>
      <c r="D119" s="317"/>
      <c r="E119" s="317"/>
      <c r="F119" s="317"/>
      <c r="G119" s="318"/>
      <c r="H119" s="277"/>
      <c r="I119" s="279"/>
      <c r="J119" s="216"/>
      <c r="K119" s="216"/>
      <c r="L119" s="216"/>
    </row>
    <row r="120" spans="1:12" x14ac:dyDescent="0.2">
      <c r="A120" s="204"/>
      <c r="B120" s="316"/>
      <c r="C120" s="317"/>
      <c r="D120" s="317"/>
      <c r="E120" s="317"/>
      <c r="F120" s="317"/>
      <c r="G120" s="318"/>
      <c r="H120" s="277"/>
      <c r="I120" s="279"/>
      <c r="J120" s="216"/>
      <c r="K120" s="216"/>
      <c r="L120" s="216"/>
    </row>
    <row r="121" spans="1:12" x14ac:dyDescent="0.2">
      <c r="A121" s="204"/>
      <c r="B121" s="316"/>
      <c r="C121" s="317"/>
      <c r="D121" s="317"/>
      <c r="E121" s="317"/>
      <c r="F121" s="317"/>
      <c r="G121" s="318"/>
      <c r="H121" s="277"/>
      <c r="I121" s="279"/>
      <c r="J121" s="216"/>
      <c r="K121" s="216"/>
      <c r="L121" s="216"/>
    </row>
    <row r="122" spans="1:12" x14ac:dyDescent="0.2">
      <c r="A122" s="204"/>
      <c r="B122" s="316"/>
      <c r="C122" s="317"/>
      <c r="D122" s="317"/>
      <c r="E122" s="317"/>
      <c r="F122" s="317"/>
      <c r="G122" s="318"/>
      <c r="H122" s="277"/>
      <c r="I122" s="279"/>
      <c r="J122" s="216"/>
      <c r="K122" s="216"/>
      <c r="L122" s="216"/>
    </row>
    <row r="123" spans="1:12" x14ac:dyDescent="0.2">
      <c r="A123" s="204"/>
      <c r="B123" s="316"/>
      <c r="C123" s="317"/>
      <c r="D123" s="317"/>
      <c r="E123" s="317"/>
      <c r="F123" s="317"/>
      <c r="G123" s="318"/>
      <c r="H123" s="277"/>
      <c r="I123" s="279"/>
      <c r="J123" s="216"/>
      <c r="K123" s="216"/>
      <c r="L123" s="216"/>
    </row>
    <row r="124" spans="1:12" x14ac:dyDescent="0.2">
      <c r="A124" s="204"/>
      <c r="B124" s="319"/>
      <c r="C124" s="320"/>
      <c r="D124" s="320"/>
      <c r="E124" s="320"/>
      <c r="F124" s="320"/>
      <c r="G124" s="321"/>
      <c r="H124" s="281"/>
      <c r="I124" s="283"/>
      <c r="J124" s="218"/>
      <c r="K124" s="218"/>
      <c r="L124" s="218"/>
    </row>
    <row r="125" spans="1:12" ht="13.5" customHeight="1" x14ac:dyDescent="0.2">
      <c r="A125" s="204"/>
      <c r="B125" s="274" t="s">
        <v>307</v>
      </c>
      <c r="C125" s="275"/>
      <c r="D125" s="275"/>
      <c r="E125" s="275"/>
      <c r="F125" s="275"/>
      <c r="G125" s="276"/>
      <c r="H125" s="274" t="s">
        <v>92</v>
      </c>
      <c r="I125" s="276"/>
      <c r="J125" s="217" t="s">
        <v>12</v>
      </c>
      <c r="K125" s="328" t="s">
        <v>12</v>
      </c>
      <c r="L125" s="217" t="s">
        <v>12</v>
      </c>
    </row>
    <row r="126" spans="1:12" x14ac:dyDescent="0.2">
      <c r="A126" s="204"/>
      <c r="B126" s="277"/>
      <c r="C126" s="278"/>
      <c r="D126" s="278"/>
      <c r="E126" s="278"/>
      <c r="F126" s="278"/>
      <c r="G126" s="279"/>
      <c r="H126" s="277"/>
      <c r="I126" s="279"/>
      <c r="J126" s="216"/>
      <c r="K126" s="329"/>
      <c r="L126" s="216"/>
    </row>
    <row r="127" spans="1:12" x14ac:dyDescent="0.2">
      <c r="A127" s="204"/>
      <c r="B127" s="277"/>
      <c r="C127" s="278"/>
      <c r="D127" s="278"/>
      <c r="E127" s="278"/>
      <c r="F127" s="278"/>
      <c r="G127" s="279"/>
      <c r="H127" s="277"/>
      <c r="I127" s="279"/>
      <c r="J127" s="216"/>
      <c r="K127" s="329"/>
      <c r="L127" s="216"/>
    </row>
    <row r="128" spans="1:12" ht="31.5" customHeight="1" x14ac:dyDescent="0.2">
      <c r="A128" s="204"/>
      <c r="B128" s="281"/>
      <c r="C128" s="282"/>
      <c r="D128" s="282"/>
      <c r="E128" s="282"/>
      <c r="F128" s="282"/>
      <c r="G128" s="283"/>
      <c r="H128" s="281"/>
      <c r="I128" s="283"/>
      <c r="J128" s="218"/>
      <c r="K128" s="330"/>
      <c r="L128" s="218"/>
    </row>
    <row r="129" spans="1:12" ht="13.5" customHeight="1" x14ac:dyDescent="0.2">
      <c r="A129" s="204"/>
      <c r="B129" s="274" t="s">
        <v>242</v>
      </c>
      <c r="C129" s="275"/>
      <c r="D129" s="275"/>
      <c r="E129" s="275"/>
      <c r="F129" s="275"/>
      <c r="G129" s="276"/>
      <c r="H129" s="274" t="s">
        <v>93</v>
      </c>
      <c r="I129" s="276"/>
      <c r="J129" s="11" t="s">
        <v>12</v>
      </c>
      <c r="K129" s="13" t="s">
        <v>12</v>
      </c>
      <c r="L129" s="11" t="s">
        <v>12</v>
      </c>
    </row>
    <row r="130" spans="1:12" ht="13.5" customHeight="1" x14ac:dyDescent="0.2">
      <c r="A130" s="204"/>
      <c r="B130" s="277"/>
      <c r="C130" s="278"/>
      <c r="D130" s="278"/>
      <c r="E130" s="278"/>
      <c r="F130" s="278"/>
      <c r="G130" s="279"/>
      <c r="H130" s="277"/>
      <c r="I130" s="279"/>
      <c r="J130" s="11"/>
      <c r="K130" s="13"/>
      <c r="L130" s="11"/>
    </row>
    <row r="131" spans="1:12" ht="13.5" customHeight="1" x14ac:dyDescent="0.2">
      <c r="A131" s="204"/>
      <c r="B131" s="277"/>
      <c r="C131" s="278"/>
      <c r="D131" s="278"/>
      <c r="E131" s="278"/>
      <c r="F131" s="278"/>
      <c r="G131" s="279"/>
      <c r="H131" s="277"/>
      <c r="I131" s="279"/>
      <c r="J131" s="11"/>
      <c r="K131" s="13"/>
      <c r="L131" s="11"/>
    </row>
    <row r="132" spans="1:12" ht="13.5" customHeight="1" x14ac:dyDescent="0.2">
      <c r="A132" s="204"/>
      <c r="B132" s="277"/>
      <c r="C132" s="278"/>
      <c r="D132" s="278"/>
      <c r="E132" s="278"/>
      <c r="F132" s="278"/>
      <c r="G132" s="279"/>
      <c r="H132" s="277"/>
      <c r="I132" s="279"/>
      <c r="J132" s="11"/>
      <c r="K132" s="13"/>
      <c r="L132" s="11"/>
    </row>
    <row r="133" spans="1:12" ht="6.75" customHeight="1" x14ac:dyDescent="0.2">
      <c r="A133" s="204"/>
      <c r="B133" s="281"/>
      <c r="C133" s="282"/>
      <c r="D133" s="282"/>
      <c r="E133" s="282"/>
      <c r="F133" s="282"/>
      <c r="G133" s="283"/>
      <c r="H133" s="281"/>
      <c r="I133" s="283"/>
      <c r="J133" s="14"/>
      <c r="K133" s="15"/>
      <c r="L133" s="14"/>
    </row>
    <row r="134" spans="1:12" ht="27" customHeight="1" x14ac:dyDescent="0.2">
      <c r="A134" s="204"/>
      <c r="B134" s="274" t="s">
        <v>146</v>
      </c>
      <c r="C134" s="275"/>
      <c r="D134" s="275"/>
      <c r="E134" s="275"/>
      <c r="F134" s="275"/>
      <c r="G134" s="276"/>
      <c r="H134" s="274" t="s">
        <v>94</v>
      </c>
      <c r="I134" s="276"/>
      <c r="J134" s="11" t="s">
        <v>12</v>
      </c>
      <c r="K134" s="11" t="s">
        <v>12</v>
      </c>
      <c r="L134" s="11" t="s">
        <v>12</v>
      </c>
    </row>
    <row r="135" spans="1:12" ht="33" customHeight="1" x14ac:dyDescent="0.2">
      <c r="A135" s="204"/>
      <c r="B135" s="281"/>
      <c r="C135" s="282"/>
      <c r="D135" s="282"/>
      <c r="E135" s="282"/>
      <c r="F135" s="282"/>
      <c r="G135" s="283"/>
      <c r="H135" s="281"/>
      <c r="I135" s="283"/>
      <c r="J135" s="11"/>
      <c r="K135" s="11"/>
      <c r="L135" s="11"/>
    </row>
    <row r="136" spans="1:12" ht="13.5" customHeight="1" x14ac:dyDescent="0.2">
      <c r="A136" s="204"/>
      <c r="B136" s="274" t="s">
        <v>308</v>
      </c>
      <c r="C136" s="275"/>
      <c r="D136" s="275"/>
      <c r="E136" s="275"/>
      <c r="F136" s="275"/>
      <c r="G136" s="276"/>
      <c r="H136" s="274" t="s">
        <v>95</v>
      </c>
      <c r="I136" s="276"/>
      <c r="J136" s="16" t="s">
        <v>12</v>
      </c>
      <c r="K136" s="17" t="s">
        <v>12</v>
      </c>
      <c r="L136" s="16" t="s">
        <v>12</v>
      </c>
    </row>
    <row r="137" spans="1:12" x14ac:dyDescent="0.2">
      <c r="A137" s="204"/>
      <c r="B137" s="277"/>
      <c r="C137" s="278"/>
      <c r="D137" s="278"/>
      <c r="E137" s="278"/>
      <c r="F137" s="278"/>
      <c r="G137" s="279"/>
      <c r="H137" s="277"/>
      <c r="I137" s="279"/>
      <c r="J137" s="11"/>
      <c r="K137" s="13"/>
      <c r="L137" s="11"/>
    </row>
    <row r="138" spans="1:12" x14ac:dyDescent="0.2">
      <c r="A138" s="204"/>
      <c r="B138" s="277"/>
      <c r="C138" s="278"/>
      <c r="D138" s="278"/>
      <c r="E138" s="278"/>
      <c r="F138" s="278"/>
      <c r="G138" s="279"/>
      <c r="H138" s="277"/>
      <c r="I138" s="279"/>
      <c r="J138" s="11"/>
      <c r="K138" s="13"/>
      <c r="L138" s="11"/>
    </row>
    <row r="139" spans="1:12" x14ac:dyDescent="0.2">
      <c r="A139" s="204"/>
      <c r="B139" s="277"/>
      <c r="C139" s="278"/>
      <c r="D139" s="278"/>
      <c r="E139" s="278"/>
      <c r="F139" s="278"/>
      <c r="G139" s="279"/>
      <c r="H139" s="277"/>
      <c r="I139" s="279"/>
      <c r="J139" s="11"/>
      <c r="K139" s="13"/>
      <c r="L139" s="11"/>
    </row>
    <row r="140" spans="1:12" x14ac:dyDescent="0.2">
      <c r="A140" s="204"/>
      <c r="B140" s="277"/>
      <c r="C140" s="278"/>
      <c r="D140" s="278"/>
      <c r="E140" s="278"/>
      <c r="F140" s="278"/>
      <c r="G140" s="279"/>
      <c r="H140" s="277"/>
      <c r="I140" s="279"/>
      <c r="J140" s="11"/>
      <c r="K140" s="13"/>
      <c r="L140" s="11"/>
    </row>
    <row r="141" spans="1:12" x14ac:dyDescent="0.2">
      <c r="A141" s="204"/>
      <c r="B141" s="277"/>
      <c r="C141" s="278"/>
      <c r="D141" s="278"/>
      <c r="E141" s="278"/>
      <c r="F141" s="278"/>
      <c r="G141" s="279"/>
      <c r="H141" s="277"/>
      <c r="I141" s="279"/>
      <c r="J141" s="11"/>
      <c r="K141" s="13"/>
      <c r="L141" s="11"/>
    </row>
    <row r="142" spans="1:12" x14ac:dyDescent="0.2">
      <c r="A142" s="204"/>
      <c r="B142" s="277"/>
      <c r="C142" s="278"/>
      <c r="D142" s="278"/>
      <c r="E142" s="278"/>
      <c r="F142" s="278"/>
      <c r="G142" s="279"/>
      <c r="H142" s="277"/>
      <c r="I142" s="279"/>
      <c r="J142" s="11"/>
      <c r="K142" s="13"/>
      <c r="L142" s="11"/>
    </row>
    <row r="143" spans="1:12" ht="9" customHeight="1" x14ac:dyDescent="0.2">
      <c r="A143" s="204"/>
      <c r="B143" s="281"/>
      <c r="C143" s="282"/>
      <c r="D143" s="282"/>
      <c r="E143" s="282"/>
      <c r="F143" s="282"/>
      <c r="G143" s="283"/>
      <c r="H143" s="281"/>
      <c r="I143" s="283"/>
      <c r="J143" s="14"/>
      <c r="K143" s="15"/>
      <c r="L143" s="14"/>
    </row>
    <row r="144" spans="1:12" ht="13.5" customHeight="1" x14ac:dyDescent="0.2">
      <c r="A144" s="204"/>
      <c r="B144" s="274" t="s">
        <v>147</v>
      </c>
      <c r="C144" s="275"/>
      <c r="D144" s="275"/>
      <c r="E144" s="275"/>
      <c r="F144" s="275"/>
      <c r="G144" s="276"/>
      <c r="H144" s="274" t="s">
        <v>96</v>
      </c>
      <c r="I144" s="305"/>
      <c r="J144" s="16" t="s">
        <v>12</v>
      </c>
      <c r="K144" s="17" t="s">
        <v>12</v>
      </c>
      <c r="L144" s="16" t="s">
        <v>12</v>
      </c>
    </row>
    <row r="145" spans="1:12" x14ac:dyDescent="0.2">
      <c r="A145" s="204"/>
      <c r="B145" s="277"/>
      <c r="C145" s="278"/>
      <c r="D145" s="278"/>
      <c r="E145" s="278"/>
      <c r="F145" s="278"/>
      <c r="G145" s="279"/>
      <c r="H145" s="306"/>
      <c r="I145" s="307"/>
      <c r="J145" s="11"/>
      <c r="K145" s="13"/>
      <c r="L145" s="11"/>
    </row>
    <row r="146" spans="1:12" x14ac:dyDescent="0.2">
      <c r="A146" s="204"/>
      <c r="B146" s="277"/>
      <c r="C146" s="278"/>
      <c r="D146" s="278"/>
      <c r="E146" s="278"/>
      <c r="F146" s="278"/>
      <c r="G146" s="279"/>
      <c r="H146" s="306"/>
      <c r="I146" s="307"/>
      <c r="J146" s="11"/>
      <c r="K146" s="13"/>
      <c r="L146" s="11"/>
    </row>
    <row r="147" spans="1:12" x14ac:dyDescent="0.2">
      <c r="A147" s="204"/>
      <c r="B147" s="277"/>
      <c r="C147" s="278"/>
      <c r="D147" s="278"/>
      <c r="E147" s="278"/>
      <c r="F147" s="278"/>
      <c r="G147" s="279"/>
      <c r="H147" s="306"/>
      <c r="I147" s="307"/>
      <c r="J147" s="11"/>
      <c r="K147" s="13"/>
      <c r="L147" s="11"/>
    </row>
    <row r="148" spans="1:12" x14ac:dyDescent="0.2">
      <c r="A148" s="204"/>
      <c r="B148" s="281"/>
      <c r="C148" s="282"/>
      <c r="D148" s="282"/>
      <c r="E148" s="282"/>
      <c r="F148" s="282"/>
      <c r="G148" s="283"/>
      <c r="H148" s="308"/>
      <c r="I148" s="309"/>
      <c r="J148" s="14"/>
      <c r="K148" s="15"/>
      <c r="L148" s="14"/>
    </row>
    <row r="149" spans="1:12" ht="13.5" customHeight="1" x14ac:dyDescent="0.2">
      <c r="A149" s="204"/>
      <c r="B149" s="274" t="s">
        <v>32</v>
      </c>
      <c r="C149" s="275"/>
      <c r="D149" s="275"/>
      <c r="E149" s="275"/>
      <c r="F149" s="275"/>
      <c r="G149" s="276"/>
      <c r="H149" s="274" t="s">
        <v>97</v>
      </c>
      <c r="I149" s="276"/>
      <c r="J149" s="16" t="s">
        <v>12</v>
      </c>
      <c r="K149" s="17" t="s">
        <v>12</v>
      </c>
      <c r="L149" s="16" t="s">
        <v>12</v>
      </c>
    </row>
    <row r="150" spans="1:12" x14ac:dyDescent="0.2">
      <c r="A150" s="204"/>
      <c r="B150" s="277"/>
      <c r="C150" s="278"/>
      <c r="D150" s="278"/>
      <c r="E150" s="278"/>
      <c r="F150" s="278"/>
      <c r="G150" s="279"/>
      <c r="H150" s="277"/>
      <c r="I150" s="279"/>
      <c r="J150" s="11"/>
      <c r="K150" s="13"/>
      <c r="L150" s="11"/>
    </row>
    <row r="151" spans="1:12" ht="15" customHeight="1" x14ac:dyDescent="0.2">
      <c r="A151" s="204"/>
      <c r="B151" s="281"/>
      <c r="C151" s="282"/>
      <c r="D151" s="282"/>
      <c r="E151" s="282"/>
      <c r="F151" s="282"/>
      <c r="G151" s="283"/>
      <c r="H151" s="281"/>
      <c r="I151" s="283"/>
      <c r="J151" s="14"/>
      <c r="K151" s="15"/>
      <c r="L151" s="14"/>
    </row>
    <row r="152" spans="1:12" ht="29.5" customHeight="1" x14ac:dyDescent="0.2">
      <c r="A152" s="204"/>
      <c r="B152" s="274" t="s">
        <v>148</v>
      </c>
      <c r="C152" s="275"/>
      <c r="D152" s="275"/>
      <c r="E152" s="275"/>
      <c r="F152" s="275"/>
      <c r="G152" s="276"/>
      <c r="H152" s="274" t="s">
        <v>142</v>
      </c>
      <c r="I152" s="276"/>
      <c r="J152" s="16" t="s">
        <v>12</v>
      </c>
      <c r="K152" s="17" t="s">
        <v>12</v>
      </c>
      <c r="L152" s="16" t="s">
        <v>12</v>
      </c>
    </row>
    <row r="153" spans="1:12" ht="6" customHeight="1" x14ac:dyDescent="0.2">
      <c r="A153" s="204"/>
      <c r="B153" s="281"/>
      <c r="C153" s="282"/>
      <c r="D153" s="282"/>
      <c r="E153" s="282"/>
      <c r="F153" s="282"/>
      <c r="G153" s="283"/>
      <c r="H153" s="18"/>
      <c r="I153" s="19"/>
      <c r="J153" s="14"/>
      <c r="K153" s="15"/>
      <c r="L153" s="14"/>
    </row>
    <row r="154" spans="1:12" ht="13.5" customHeight="1" x14ac:dyDescent="0.2">
      <c r="A154" s="204"/>
      <c r="B154" s="274" t="s">
        <v>67</v>
      </c>
      <c r="C154" s="275"/>
      <c r="D154" s="275"/>
      <c r="E154" s="275"/>
      <c r="F154" s="275"/>
      <c r="G154" s="276"/>
      <c r="H154" s="274" t="s">
        <v>124</v>
      </c>
      <c r="I154" s="276"/>
      <c r="J154" s="16" t="s">
        <v>12</v>
      </c>
      <c r="K154" s="17" t="s">
        <v>12</v>
      </c>
      <c r="L154" s="16" t="s">
        <v>12</v>
      </c>
    </row>
    <row r="155" spans="1:12" x14ac:dyDescent="0.2">
      <c r="A155" s="204"/>
      <c r="B155" s="277"/>
      <c r="C155" s="278"/>
      <c r="D155" s="278"/>
      <c r="E155" s="278"/>
      <c r="F155" s="278"/>
      <c r="G155" s="279"/>
      <c r="H155" s="277"/>
      <c r="I155" s="279"/>
      <c r="J155" s="11"/>
      <c r="K155" s="13"/>
      <c r="L155" s="11"/>
    </row>
    <row r="156" spans="1:12" x14ac:dyDescent="0.2">
      <c r="A156" s="204"/>
      <c r="B156" s="281"/>
      <c r="C156" s="282"/>
      <c r="D156" s="282"/>
      <c r="E156" s="282"/>
      <c r="F156" s="282"/>
      <c r="G156" s="283"/>
      <c r="H156" s="281"/>
      <c r="I156" s="283"/>
      <c r="J156" s="14"/>
      <c r="K156" s="15"/>
      <c r="L156" s="14"/>
    </row>
    <row r="157" spans="1:12" ht="13.5" customHeight="1" x14ac:dyDescent="0.2">
      <c r="A157" s="204"/>
      <c r="B157" s="274" t="s">
        <v>68</v>
      </c>
      <c r="C157" s="275"/>
      <c r="D157" s="275"/>
      <c r="E157" s="275"/>
      <c r="F157" s="275"/>
      <c r="G157" s="276"/>
      <c r="H157" s="274" t="s">
        <v>125</v>
      </c>
      <c r="I157" s="276"/>
      <c r="J157" s="16" t="s">
        <v>12</v>
      </c>
      <c r="K157" s="17" t="s">
        <v>12</v>
      </c>
      <c r="L157" s="16" t="s">
        <v>12</v>
      </c>
    </row>
    <row r="158" spans="1:12" x14ac:dyDescent="0.2">
      <c r="A158" s="205"/>
      <c r="B158" s="281"/>
      <c r="C158" s="282"/>
      <c r="D158" s="282"/>
      <c r="E158" s="282"/>
      <c r="F158" s="282"/>
      <c r="G158" s="283"/>
      <c r="H158" s="281"/>
      <c r="I158" s="283"/>
      <c r="J158" s="11"/>
      <c r="K158" s="13"/>
      <c r="L158" s="11"/>
    </row>
    <row r="159" spans="1:12" x14ac:dyDescent="0.2">
      <c r="A159" s="219" t="s">
        <v>299</v>
      </c>
      <c r="B159" s="333" t="s">
        <v>3</v>
      </c>
      <c r="C159" s="354"/>
      <c r="D159" s="354"/>
      <c r="E159" s="354"/>
      <c r="F159" s="354"/>
      <c r="G159" s="355"/>
      <c r="H159" s="333" t="s">
        <v>4</v>
      </c>
      <c r="I159" s="335"/>
      <c r="J159" s="296" t="s">
        <v>5</v>
      </c>
      <c r="K159" s="296" t="s">
        <v>6</v>
      </c>
      <c r="L159" s="296" t="s">
        <v>7</v>
      </c>
    </row>
    <row r="160" spans="1:12" x14ac:dyDescent="0.2">
      <c r="A160" s="220"/>
      <c r="B160" s="356"/>
      <c r="C160" s="357"/>
      <c r="D160" s="357"/>
      <c r="E160" s="357"/>
      <c r="F160" s="357"/>
      <c r="G160" s="358"/>
      <c r="H160" s="336"/>
      <c r="I160" s="338"/>
      <c r="J160" s="296"/>
      <c r="K160" s="296"/>
      <c r="L160" s="296"/>
    </row>
    <row r="161" spans="1:12" x14ac:dyDescent="0.2">
      <c r="A161" s="221"/>
      <c r="B161" s="359"/>
      <c r="C161" s="360"/>
      <c r="D161" s="360"/>
      <c r="E161" s="360"/>
      <c r="F161" s="360"/>
      <c r="G161" s="361"/>
      <c r="H161" s="339"/>
      <c r="I161" s="341"/>
      <c r="J161" s="296"/>
      <c r="K161" s="296"/>
      <c r="L161" s="296"/>
    </row>
    <row r="162" spans="1:12" ht="13.5" customHeight="1" x14ac:dyDescent="0.2">
      <c r="A162" s="299" t="s">
        <v>13</v>
      </c>
      <c r="B162" s="362" t="s">
        <v>149</v>
      </c>
      <c r="C162" s="363"/>
      <c r="D162" s="363"/>
      <c r="E162" s="363"/>
      <c r="F162" s="363"/>
      <c r="G162" s="364"/>
      <c r="H162" s="274" t="s">
        <v>263</v>
      </c>
      <c r="I162" s="276"/>
      <c r="J162" s="16" t="s">
        <v>12</v>
      </c>
      <c r="K162" s="17" t="s">
        <v>12</v>
      </c>
      <c r="L162" s="16" t="s">
        <v>12</v>
      </c>
    </row>
    <row r="163" spans="1:12" ht="26.25" customHeight="1" x14ac:dyDescent="0.2">
      <c r="A163" s="300"/>
      <c r="B163" s="365"/>
      <c r="C163" s="366"/>
      <c r="D163" s="366"/>
      <c r="E163" s="366"/>
      <c r="F163" s="366"/>
      <c r="G163" s="367"/>
      <c r="H163" s="281"/>
      <c r="I163" s="283"/>
      <c r="J163" s="14"/>
      <c r="K163" s="15"/>
      <c r="L163" s="14"/>
    </row>
    <row r="164" spans="1:12" ht="13.5" customHeight="1" x14ac:dyDescent="0.2">
      <c r="A164" s="300"/>
      <c r="B164" s="274" t="s">
        <v>249</v>
      </c>
      <c r="C164" s="275"/>
      <c r="D164" s="275"/>
      <c r="E164" s="275"/>
      <c r="F164" s="275"/>
      <c r="G164" s="276"/>
      <c r="H164" s="274" t="s">
        <v>264</v>
      </c>
      <c r="I164" s="276"/>
      <c r="J164" s="217" t="s">
        <v>12</v>
      </c>
      <c r="K164" s="217" t="s">
        <v>12</v>
      </c>
      <c r="L164" s="217" t="s">
        <v>12</v>
      </c>
    </row>
    <row r="165" spans="1:12" x14ac:dyDescent="0.2">
      <c r="A165" s="300"/>
      <c r="B165" s="277"/>
      <c r="C165" s="278"/>
      <c r="D165" s="278"/>
      <c r="E165" s="278"/>
      <c r="F165" s="278"/>
      <c r="G165" s="279"/>
      <c r="H165" s="277"/>
      <c r="I165" s="279"/>
      <c r="J165" s="216"/>
      <c r="K165" s="216"/>
      <c r="L165" s="216"/>
    </row>
    <row r="166" spans="1:12" x14ac:dyDescent="0.2">
      <c r="A166" s="300"/>
      <c r="B166" s="281"/>
      <c r="C166" s="282"/>
      <c r="D166" s="282"/>
      <c r="E166" s="282"/>
      <c r="F166" s="282"/>
      <c r="G166" s="283"/>
      <c r="H166" s="281"/>
      <c r="I166" s="283"/>
      <c r="J166" s="218"/>
      <c r="K166" s="218"/>
      <c r="L166" s="218"/>
    </row>
    <row r="167" spans="1:12" ht="13" customHeight="1" x14ac:dyDescent="0.2">
      <c r="A167" s="300"/>
      <c r="B167" s="206" t="s">
        <v>250</v>
      </c>
      <c r="C167" s="207"/>
      <c r="D167" s="207"/>
      <c r="E167" s="207"/>
      <c r="F167" s="207"/>
      <c r="G167" s="208"/>
      <c r="H167" s="206" t="s">
        <v>265</v>
      </c>
      <c r="I167" s="208"/>
      <c r="J167" s="215" t="s">
        <v>8</v>
      </c>
      <c r="K167" s="215" t="s">
        <v>8</v>
      </c>
      <c r="L167" s="215" t="s">
        <v>8</v>
      </c>
    </row>
    <row r="168" spans="1:12" x14ac:dyDescent="0.2">
      <c r="A168" s="300"/>
      <c r="B168" s="209"/>
      <c r="C168" s="210"/>
      <c r="D168" s="210"/>
      <c r="E168" s="210"/>
      <c r="F168" s="210"/>
      <c r="G168" s="211"/>
      <c r="H168" s="209"/>
      <c r="I168" s="211"/>
      <c r="J168" s="216"/>
      <c r="K168" s="216"/>
      <c r="L168" s="216"/>
    </row>
    <row r="169" spans="1:12" x14ac:dyDescent="0.2">
      <c r="A169" s="300"/>
      <c r="B169" s="212"/>
      <c r="C169" s="213"/>
      <c r="D169" s="213"/>
      <c r="E169" s="213"/>
      <c r="F169" s="213"/>
      <c r="G169" s="214"/>
      <c r="H169" s="212"/>
      <c r="I169" s="214"/>
      <c r="J169" s="218"/>
      <c r="K169" s="218"/>
      <c r="L169" s="218"/>
    </row>
    <row r="170" spans="1:12" x14ac:dyDescent="0.2">
      <c r="A170" s="300"/>
      <c r="B170" s="206" t="s">
        <v>251</v>
      </c>
      <c r="C170" s="207"/>
      <c r="D170" s="207"/>
      <c r="E170" s="207"/>
      <c r="F170" s="207"/>
      <c r="G170" s="208"/>
      <c r="H170" s="206" t="s">
        <v>266</v>
      </c>
      <c r="I170" s="208"/>
      <c r="J170" s="215" t="s">
        <v>8</v>
      </c>
      <c r="K170" s="215" t="s">
        <v>8</v>
      </c>
      <c r="L170" s="215" t="s">
        <v>8</v>
      </c>
    </row>
    <row r="171" spans="1:12" x14ac:dyDescent="0.2">
      <c r="A171" s="300"/>
      <c r="B171" s="209"/>
      <c r="C171" s="210"/>
      <c r="D171" s="210"/>
      <c r="E171" s="210"/>
      <c r="F171" s="210"/>
      <c r="G171" s="211"/>
      <c r="H171" s="209"/>
      <c r="I171" s="211"/>
      <c r="J171" s="218"/>
      <c r="K171" s="218"/>
      <c r="L171" s="218"/>
    </row>
    <row r="172" spans="1:12" ht="13.5" customHeight="1" x14ac:dyDescent="0.2">
      <c r="A172" s="300"/>
      <c r="B172" s="274" t="s">
        <v>47</v>
      </c>
      <c r="C172" s="275"/>
      <c r="D172" s="275"/>
      <c r="E172" s="275"/>
      <c r="F172" s="275"/>
      <c r="G172" s="276"/>
      <c r="H172" s="274" t="s">
        <v>267</v>
      </c>
      <c r="I172" s="276"/>
      <c r="J172" s="217" t="s">
        <v>12</v>
      </c>
      <c r="K172" s="217" t="s">
        <v>12</v>
      </c>
      <c r="L172" s="217" t="s">
        <v>12</v>
      </c>
    </row>
    <row r="173" spans="1:12" x14ac:dyDescent="0.2">
      <c r="A173" s="300"/>
      <c r="B173" s="277"/>
      <c r="C173" s="278"/>
      <c r="D173" s="278"/>
      <c r="E173" s="278"/>
      <c r="F173" s="278"/>
      <c r="G173" s="279"/>
      <c r="H173" s="277"/>
      <c r="I173" s="279"/>
      <c r="J173" s="216"/>
      <c r="K173" s="216"/>
      <c r="L173" s="216"/>
    </row>
    <row r="174" spans="1:12" ht="18" customHeight="1" x14ac:dyDescent="0.2">
      <c r="A174" s="300"/>
      <c r="B174" s="281"/>
      <c r="C174" s="282"/>
      <c r="D174" s="282"/>
      <c r="E174" s="282"/>
      <c r="F174" s="282"/>
      <c r="G174" s="283"/>
      <c r="H174" s="281"/>
      <c r="I174" s="283"/>
      <c r="J174" s="218"/>
      <c r="K174" s="218"/>
      <c r="L174" s="218"/>
    </row>
    <row r="175" spans="1:12" ht="13.5" customHeight="1" x14ac:dyDescent="0.2">
      <c r="A175" s="300"/>
      <c r="B175" s="274" t="s">
        <v>48</v>
      </c>
      <c r="C175" s="275"/>
      <c r="D175" s="275"/>
      <c r="E175" s="275"/>
      <c r="F175" s="275"/>
      <c r="G175" s="276"/>
      <c r="H175" s="274" t="s">
        <v>268</v>
      </c>
      <c r="I175" s="276"/>
      <c r="J175" s="217" t="s">
        <v>12</v>
      </c>
      <c r="K175" s="217" t="s">
        <v>12</v>
      </c>
      <c r="L175" s="217" t="s">
        <v>12</v>
      </c>
    </row>
    <row r="176" spans="1:12" x14ac:dyDescent="0.2">
      <c r="A176" s="300"/>
      <c r="B176" s="277"/>
      <c r="C176" s="278"/>
      <c r="D176" s="278"/>
      <c r="E176" s="278"/>
      <c r="F176" s="278"/>
      <c r="G176" s="279"/>
      <c r="H176" s="277"/>
      <c r="I176" s="279"/>
      <c r="J176" s="216"/>
      <c r="K176" s="216"/>
      <c r="L176" s="216"/>
    </row>
    <row r="177" spans="1:12" x14ac:dyDescent="0.2">
      <c r="A177" s="300"/>
      <c r="B177" s="277"/>
      <c r="C177" s="278"/>
      <c r="D177" s="278"/>
      <c r="E177" s="278"/>
      <c r="F177" s="278"/>
      <c r="G177" s="279"/>
      <c r="H177" s="277"/>
      <c r="I177" s="279"/>
      <c r="J177" s="216"/>
      <c r="K177" s="216"/>
      <c r="L177" s="216"/>
    </row>
    <row r="178" spans="1:12" x14ac:dyDescent="0.2">
      <c r="A178" s="300"/>
      <c r="B178" s="277"/>
      <c r="C178" s="278"/>
      <c r="D178" s="278"/>
      <c r="E178" s="278"/>
      <c r="F178" s="278"/>
      <c r="G178" s="279"/>
      <c r="H178" s="277"/>
      <c r="I178" s="279"/>
      <c r="J178" s="216"/>
      <c r="K178" s="216"/>
      <c r="L178" s="216"/>
    </row>
    <row r="179" spans="1:12" ht="17.25" customHeight="1" x14ac:dyDescent="0.2">
      <c r="A179" s="300"/>
      <c r="B179" s="281"/>
      <c r="C179" s="282"/>
      <c r="D179" s="282"/>
      <c r="E179" s="282"/>
      <c r="F179" s="282"/>
      <c r="G179" s="283"/>
      <c r="H179" s="281"/>
      <c r="I179" s="283"/>
      <c r="J179" s="218"/>
      <c r="K179" s="218"/>
      <c r="L179" s="218"/>
    </row>
    <row r="180" spans="1:12" ht="11.25" customHeight="1" x14ac:dyDescent="0.2">
      <c r="A180" s="300"/>
      <c r="B180" s="274" t="s">
        <v>49</v>
      </c>
      <c r="C180" s="275"/>
      <c r="D180" s="275"/>
      <c r="E180" s="275"/>
      <c r="F180" s="275"/>
      <c r="G180" s="276"/>
      <c r="H180" s="274" t="s">
        <v>269</v>
      </c>
      <c r="I180" s="276"/>
      <c r="J180" s="217" t="s">
        <v>12</v>
      </c>
      <c r="K180" s="217" t="s">
        <v>12</v>
      </c>
      <c r="L180" s="217" t="s">
        <v>12</v>
      </c>
    </row>
    <row r="181" spans="1:12" ht="11.25" customHeight="1" x14ac:dyDescent="0.2">
      <c r="A181" s="300"/>
      <c r="B181" s="277"/>
      <c r="C181" s="278"/>
      <c r="D181" s="278"/>
      <c r="E181" s="278"/>
      <c r="F181" s="278"/>
      <c r="G181" s="279"/>
      <c r="H181" s="277"/>
      <c r="I181" s="279"/>
      <c r="J181" s="216"/>
      <c r="K181" s="216"/>
      <c r="L181" s="216"/>
    </row>
    <row r="182" spans="1:12" ht="11.25" customHeight="1" x14ac:dyDescent="0.2">
      <c r="A182" s="300"/>
      <c r="B182" s="277"/>
      <c r="C182" s="278"/>
      <c r="D182" s="278"/>
      <c r="E182" s="278"/>
      <c r="F182" s="278"/>
      <c r="G182" s="279"/>
      <c r="H182" s="277"/>
      <c r="I182" s="279"/>
      <c r="J182" s="216"/>
      <c r="K182" s="216"/>
      <c r="L182" s="216"/>
    </row>
    <row r="183" spans="1:12" ht="11.25" customHeight="1" x14ac:dyDescent="0.2">
      <c r="A183" s="300"/>
      <c r="B183" s="277"/>
      <c r="C183" s="278"/>
      <c r="D183" s="278"/>
      <c r="E183" s="278"/>
      <c r="F183" s="278"/>
      <c r="G183" s="279"/>
      <c r="H183" s="277"/>
      <c r="I183" s="279"/>
      <c r="J183" s="216"/>
      <c r="K183" s="216"/>
      <c r="L183" s="216"/>
    </row>
    <row r="184" spans="1:12" ht="11.25" customHeight="1" x14ac:dyDescent="0.2">
      <c r="A184" s="300"/>
      <c r="B184" s="277"/>
      <c r="C184" s="278"/>
      <c r="D184" s="278"/>
      <c r="E184" s="278"/>
      <c r="F184" s="278"/>
      <c r="G184" s="279"/>
      <c r="H184" s="277"/>
      <c r="I184" s="279"/>
      <c r="J184" s="216"/>
      <c r="K184" s="216"/>
      <c r="L184" s="216"/>
    </row>
    <row r="185" spans="1:12" ht="13.5" customHeight="1" x14ac:dyDescent="0.2">
      <c r="A185" s="300"/>
      <c r="B185" s="274" t="s">
        <v>50</v>
      </c>
      <c r="C185" s="275"/>
      <c r="D185" s="275"/>
      <c r="E185" s="275"/>
      <c r="F185" s="275"/>
      <c r="G185" s="276"/>
      <c r="H185" s="274" t="s">
        <v>270</v>
      </c>
      <c r="I185" s="276"/>
      <c r="J185" s="217" t="s">
        <v>12</v>
      </c>
      <c r="K185" s="217" t="s">
        <v>12</v>
      </c>
      <c r="L185" s="217" t="s">
        <v>12</v>
      </c>
    </row>
    <row r="186" spans="1:12" x14ac:dyDescent="0.2">
      <c r="A186" s="300"/>
      <c r="B186" s="277"/>
      <c r="C186" s="278"/>
      <c r="D186" s="278"/>
      <c r="E186" s="278"/>
      <c r="F186" s="278"/>
      <c r="G186" s="279"/>
      <c r="H186" s="277"/>
      <c r="I186" s="279"/>
      <c r="J186" s="216"/>
      <c r="K186" s="216"/>
      <c r="L186" s="216"/>
    </row>
    <row r="187" spans="1:12" x14ac:dyDescent="0.2">
      <c r="A187" s="300"/>
      <c r="B187" s="277"/>
      <c r="C187" s="278"/>
      <c r="D187" s="278"/>
      <c r="E187" s="278"/>
      <c r="F187" s="278"/>
      <c r="G187" s="279"/>
      <c r="H187" s="277"/>
      <c r="I187" s="279"/>
      <c r="J187" s="216"/>
      <c r="K187" s="216"/>
      <c r="L187" s="216"/>
    </row>
    <row r="188" spans="1:12" x14ac:dyDescent="0.2">
      <c r="A188" s="300"/>
      <c r="B188" s="277"/>
      <c r="C188" s="278"/>
      <c r="D188" s="278"/>
      <c r="E188" s="278"/>
      <c r="F188" s="278"/>
      <c r="G188" s="279"/>
      <c r="H188" s="277"/>
      <c r="I188" s="279"/>
      <c r="J188" s="216"/>
      <c r="K188" s="216"/>
      <c r="L188" s="216"/>
    </row>
    <row r="189" spans="1:12" x14ac:dyDescent="0.2">
      <c r="A189" s="300"/>
      <c r="B189" s="277"/>
      <c r="C189" s="278"/>
      <c r="D189" s="278"/>
      <c r="E189" s="278"/>
      <c r="F189" s="278"/>
      <c r="G189" s="279"/>
      <c r="H189" s="277"/>
      <c r="I189" s="279"/>
      <c r="J189" s="216"/>
      <c r="K189" s="216"/>
      <c r="L189" s="216"/>
    </row>
    <row r="190" spans="1:12" x14ac:dyDescent="0.2">
      <c r="A190" s="300"/>
      <c r="B190" s="277"/>
      <c r="C190" s="278"/>
      <c r="D190" s="278"/>
      <c r="E190" s="278"/>
      <c r="F190" s="278"/>
      <c r="G190" s="279"/>
      <c r="H190" s="277"/>
      <c r="I190" s="279"/>
      <c r="J190" s="216"/>
      <c r="K190" s="216"/>
      <c r="L190" s="216"/>
    </row>
    <row r="191" spans="1:12" x14ac:dyDescent="0.2">
      <c r="A191" s="300"/>
      <c r="B191" s="277"/>
      <c r="C191" s="278"/>
      <c r="D191" s="278"/>
      <c r="E191" s="278"/>
      <c r="F191" s="278"/>
      <c r="G191" s="279"/>
      <c r="H191" s="277"/>
      <c r="I191" s="279"/>
      <c r="J191" s="216"/>
      <c r="K191" s="216"/>
      <c r="L191" s="216"/>
    </row>
    <row r="192" spans="1:12" x14ac:dyDescent="0.2">
      <c r="A192" s="300"/>
      <c r="B192" s="277"/>
      <c r="C192" s="278"/>
      <c r="D192" s="278"/>
      <c r="E192" s="278"/>
      <c r="F192" s="278"/>
      <c r="G192" s="279"/>
      <c r="H192" s="277"/>
      <c r="I192" s="279"/>
      <c r="J192" s="216"/>
      <c r="K192" s="216"/>
      <c r="L192" s="216"/>
    </row>
    <row r="193" spans="1:12" x14ac:dyDescent="0.2">
      <c r="A193" s="300"/>
      <c r="B193" s="277"/>
      <c r="C193" s="278"/>
      <c r="D193" s="278"/>
      <c r="E193" s="278"/>
      <c r="F193" s="278"/>
      <c r="G193" s="279"/>
      <c r="H193" s="277"/>
      <c r="I193" s="279"/>
      <c r="J193" s="216"/>
      <c r="K193" s="216"/>
      <c r="L193" s="216"/>
    </row>
    <row r="194" spans="1:12" x14ac:dyDescent="0.2">
      <c r="A194" s="300"/>
      <c r="B194" s="281"/>
      <c r="C194" s="282"/>
      <c r="D194" s="282"/>
      <c r="E194" s="282"/>
      <c r="F194" s="282"/>
      <c r="G194" s="283"/>
      <c r="H194" s="281"/>
      <c r="I194" s="283"/>
      <c r="J194" s="218"/>
      <c r="K194" s="218"/>
      <c r="L194" s="218"/>
    </row>
    <row r="195" spans="1:12" ht="13.5" customHeight="1" x14ac:dyDescent="0.2">
      <c r="A195" s="300"/>
      <c r="B195" s="274" t="s">
        <v>141</v>
      </c>
      <c r="C195" s="275"/>
      <c r="D195" s="275"/>
      <c r="E195" s="275"/>
      <c r="F195" s="275"/>
      <c r="G195" s="276"/>
      <c r="H195" s="274" t="s">
        <v>271</v>
      </c>
      <c r="I195" s="276"/>
      <c r="J195" s="280" t="s">
        <v>12</v>
      </c>
      <c r="K195" s="280" t="s">
        <v>12</v>
      </c>
      <c r="L195" s="280" t="s">
        <v>12</v>
      </c>
    </row>
    <row r="196" spans="1:12" x14ac:dyDescent="0.2">
      <c r="A196" s="300"/>
      <c r="B196" s="277"/>
      <c r="C196" s="278"/>
      <c r="D196" s="278"/>
      <c r="E196" s="278"/>
      <c r="F196" s="278"/>
      <c r="G196" s="279"/>
      <c r="H196" s="277"/>
      <c r="I196" s="279"/>
      <c r="J196" s="280"/>
      <c r="K196" s="280"/>
      <c r="L196" s="280"/>
    </row>
    <row r="197" spans="1:12" x14ac:dyDescent="0.2">
      <c r="A197" s="300"/>
      <c r="B197" s="277"/>
      <c r="C197" s="278"/>
      <c r="D197" s="278"/>
      <c r="E197" s="278"/>
      <c r="F197" s="278"/>
      <c r="G197" s="279"/>
      <c r="H197" s="277"/>
      <c r="I197" s="279"/>
      <c r="J197" s="280"/>
      <c r="K197" s="280"/>
      <c r="L197" s="280"/>
    </row>
    <row r="198" spans="1:12" ht="17.25" customHeight="1" x14ac:dyDescent="0.2">
      <c r="A198" s="300"/>
      <c r="B198" s="277"/>
      <c r="C198" s="278"/>
      <c r="D198" s="278"/>
      <c r="E198" s="278"/>
      <c r="F198" s="278"/>
      <c r="G198" s="279"/>
      <c r="H198" s="277"/>
      <c r="I198" s="279"/>
      <c r="J198" s="280"/>
      <c r="K198" s="280"/>
      <c r="L198" s="280"/>
    </row>
    <row r="199" spans="1:12" ht="10.5" customHeight="1" x14ac:dyDescent="0.2">
      <c r="A199" s="300"/>
      <c r="B199" s="274" t="s">
        <v>51</v>
      </c>
      <c r="C199" s="287"/>
      <c r="D199" s="287"/>
      <c r="E199" s="287"/>
      <c r="F199" s="287"/>
      <c r="G199" s="288"/>
      <c r="H199" s="274" t="s">
        <v>272</v>
      </c>
      <c r="I199" s="288"/>
      <c r="J199" s="217" t="s">
        <v>12</v>
      </c>
      <c r="K199" s="217" t="s">
        <v>12</v>
      </c>
      <c r="L199" s="217" t="s">
        <v>12</v>
      </c>
    </row>
    <row r="200" spans="1:12" x14ac:dyDescent="0.2">
      <c r="A200" s="300"/>
      <c r="B200" s="291"/>
      <c r="C200" s="289"/>
      <c r="D200" s="289"/>
      <c r="E200" s="289"/>
      <c r="F200" s="289"/>
      <c r="G200" s="290"/>
      <c r="H200" s="291"/>
      <c r="I200" s="290"/>
      <c r="J200" s="216"/>
      <c r="K200" s="216"/>
      <c r="L200" s="216"/>
    </row>
    <row r="201" spans="1:12" x14ac:dyDescent="0.2">
      <c r="A201" s="300"/>
      <c r="B201" s="291"/>
      <c r="C201" s="289"/>
      <c r="D201" s="289"/>
      <c r="E201" s="289"/>
      <c r="F201" s="289"/>
      <c r="G201" s="290"/>
      <c r="H201" s="291"/>
      <c r="I201" s="290"/>
      <c r="J201" s="216"/>
      <c r="K201" s="216"/>
      <c r="L201" s="216"/>
    </row>
    <row r="202" spans="1:12" ht="13.5" customHeight="1" x14ac:dyDescent="0.2">
      <c r="A202" s="300"/>
      <c r="B202" s="291"/>
      <c r="C202" s="289"/>
      <c r="D202" s="289"/>
      <c r="E202" s="289"/>
      <c r="F202" s="289"/>
      <c r="G202" s="290"/>
      <c r="H202" s="291"/>
      <c r="I202" s="290"/>
      <c r="J202" s="216"/>
      <c r="K202" s="216"/>
      <c r="L202" s="216"/>
    </row>
    <row r="203" spans="1:12" ht="13.5" customHeight="1" x14ac:dyDescent="0.2">
      <c r="A203" s="300"/>
      <c r="B203" s="291"/>
      <c r="C203" s="289"/>
      <c r="D203" s="289"/>
      <c r="E203" s="289"/>
      <c r="F203" s="289"/>
      <c r="G203" s="290"/>
      <c r="H203" s="291"/>
      <c r="I203" s="290"/>
      <c r="J203" s="216"/>
      <c r="K203" s="216"/>
      <c r="L203" s="216"/>
    </row>
    <row r="204" spans="1:12" x14ac:dyDescent="0.2">
      <c r="A204" s="300"/>
      <c r="B204" s="291"/>
      <c r="C204" s="289"/>
      <c r="D204" s="289"/>
      <c r="E204" s="289"/>
      <c r="F204" s="289"/>
      <c r="G204" s="290"/>
      <c r="H204" s="291"/>
      <c r="I204" s="290"/>
      <c r="J204" s="216"/>
      <c r="K204" s="216"/>
      <c r="L204" s="216"/>
    </row>
    <row r="205" spans="1:12" x14ac:dyDescent="0.2">
      <c r="A205" s="300"/>
      <c r="B205" s="274" t="s">
        <v>52</v>
      </c>
      <c r="C205" s="275"/>
      <c r="D205" s="275"/>
      <c r="E205" s="275"/>
      <c r="F205" s="275"/>
      <c r="G205" s="276"/>
      <c r="H205" s="274" t="s">
        <v>273</v>
      </c>
      <c r="I205" s="288"/>
      <c r="J205" s="217" t="s">
        <v>12</v>
      </c>
      <c r="K205" s="217" t="s">
        <v>12</v>
      </c>
      <c r="L205" s="217" t="s">
        <v>12</v>
      </c>
    </row>
    <row r="206" spans="1:12" x14ac:dyDescent="0.2">
      <c r="A206" s="300"/>
      <c r="B206" s="277"/>
      <c r="C206" s="278"/>
      <c r="D206" s="278"/>
      <c r="E206" s="278"/>
      <c r="F206" s="278"/>
      <c r="G206" s="279"/>
      <c r="H206" s="291"/>
      <c r="I206" s="290"/>
      <c r="J206" s="216"/>
      <c r="K206" s="216"/>
      <c r="L206" s="216"/>
    </row>
    <row r="207" spans="1:12" x14ac:dyDescent="0.2">
      <c r="A207" s="300"/>
      <c r="B207" s="277"/>
      <c r="C207" s="278"/>
      <c r="D207" s="278"/>
      <c r="E207" s="278"/>
      <c r="F207" s="278"/>
      <c r="G207" s="279"/>
      <c r="H207" s="291"/>
      <c r="I207" s="290"/>
      <c r="J207" s="216"/>
      <c r="K207" s="216"/>
      <c r="L207" s="216"/>
    </row>
    <row r="208" spans="1:12" x14ac:dyDescent="0.2">
      <c r="A208" s="300"/>
      <c r="B208" s="277"/>
      <c r="C208" s="278"/>
      <c r="D208" s="278"/>
      <c r="E208" s="278"/>
      <c r="F208" s="278"/>
      <c r="G208" s="279"/>
      <c r="H208" s="291"/>
      <c r="I208" s="290"/>
      <c r="J208" s="216"/>
      <c r="K208" s="216"/>
      <c r="L208" s="216"/>
    </row>
    <row r="209" spans="1:12" x14ac:dyDescent="0.2">
      <c r="A209" s="300"/>
      <c r="B209" s="277"/>
      <c r="C209" s="278"/>
      <c r="D209" s="278"/>
      <c r="E209" s="278"/>
      <c r="F209" s="278"/>
      <c r="G209" s="279"/>
      <c r="H209" s="291"/>
      <c r="I209" s="290"/>
      <c r="J209" s="216"/>
      <c r="K209" s="216"/>
      <c r="L209" s="216"/>
    </row>
    <row r="210" spans="1:12" x14ac:dyDescent="0.2">
      <c r="A210" s="300"/>
      <c r="B210" s="277"/>
      <c r="C210" s="278"/>
      <c r="D210" s="278"/>
      <c r="E210" s="278"/>
      <c r="F210" s="278"/>
      <c r="G210" s="279"/>
      <c r="H210" s="291"/>
      <c r="I210" s="290"/>
      <c r="J210" s="216"/>
      <c r="K210" s="216"/>
      <c r="L210" s="216"/>
    </row>
    <row r="211" spans="1:12" x14ac:dyDescent="0.2">
      <c r="A211" s="300"/>
      <c r="B211" s="277"/>
      <c r="C211" s="278"/>
      <c r="D211" s="278"/>
      <c r="E211" s="278"/>
      <c r="F211" s="278"/>
      <c r="G211" s="279"/>
      <c r="H211" s="291"/>
      <c r="I211" s="290"/>
      <c r="J211" s="216"/>
      <c r="K211" s="216"/>
      <c r="L211" s="216"/>
    </row>
    <row r="212" spans="1:12" x14ac:dyDescent="0.2">
      <c r="A212" s="300"/>
      <c r="B212" s="277"/>
      <c r="C212" s="278"/>
      <c r="D212" s="278"/>
      <c r="E212" s="278"/>
      <c r="F212" s="278"/>
      <c r="G212" s="279"/>
      <c r="H212" s="291"/>
      <c r="I212" s="290"/>
      <c r="J212" s="216"/>
      <c r="K212" s="216"/>
      <c r="L212" s="216"/>
    </row>
    <row r="213" spans="1:12" x14ac:dyDescent="0.2">
      <c r="A213" s="300"/>
      <c r="B213" s="277"/>
      <c r="C213" s="278"/>
      <c r="D213" s="278"/>
      <c r="E213" s="278"/>
      <c r="F213" s="278"/>
      <c r="G213" s="279"/>
      <c r="H213" s="291"/>
      <c r="I213" s="290"/>
      <c r="J213" s="216"/>
      <c r="K213" s="216"/>
      <c r="L213" s="216"/>
    </row>
    <row r="214" spans="1:12" x14ac:dyDescent="0.2">
      <c r="A214" s="301"/>
      <c r="B214" s="281"/>
      <c r="C214" s="282"/>
      <c r="D214" s="282"/>
      <c r="E214" s="282"/>
      <c r="F214" s="282"/>
      <c r="G214" s="283"/>
      <c r="H214" s="292"/>
      <c r="I214" s="294"/>
      <c r="J214" s="218"/>
      <c r="K214" s="218"/>
      <c r="L214" s="218"/>
    </row>
    <row r="215" spans="1:12" x14ac:dyDescent="0.2">
      <c r="A215" s="219" t="s">
        <v>299</v>
      </c>
      <c r="B215" s="333" t="s">
        <v>3</v>
      </c>
      <c r="C215" s="334"/>
      <c r="D215" s="334"/>
      <c r="E215" s="334"/>
      <c r="F215" s="334"/>
      <c r="G215" s="335"/>
      <c r="H215" s="222" t="s">
        <v>4</v>
      </c>
      <c r="I215" s="231"/>
      <c r="J215" s="296" t="s">
        <v>5</v>
      </c>
      <c r="K215" s="296" t="s">
        <v>6</v>
      </c>
      <c r="L215" s="296" t="s">
        <v>7</v>
      </c>
    </row>
    <row r="216" spans="1:12" x14ac:dyDescent="0.2">
      <c r="A216" s="220"/>
      <c r="B216" s="336"/>
      <c r="C216" s="337"/>
      <c r="D216" s="337"/>
      <c r="E216" s="337"/>
      <c r="F216" s="337"/>
      <c r="G216" s="338"/>
      <c r="H216" s="232"/>
      <c r="I216" s="233"/>
      <c r="J216" s="296"/>
      <c r="K216" s="296"/>
      <c r="L216" s="296"/>
    </row>
    <row r="217" spans="1:12" x14ac:dyDescent="0.2">
      <c r="A217" s="221"/>
      <c r="B217" s="339"/>
      <c r="C217" s="340"/>
      <c r="D217" s="340"/>
      <c r="E217" s="340"/>
      <c r="F217" s="340"/>
      <c r="G217" s="341"/>
      <c r="H217" s="234"/>
      <c r="I217" s="235"/>
      <c r="J217" s="296"/>
      <c r="K217" s="296"/>
      <c r="L217" s="296"/>
    </row>
    <row r="218" spans="1:12" ht="13.5" customHeight="1" x14ac:dyDescent="0.2">
      <c r="A218" s="299" t="s">
        <v>14</v>
      </c>
      <c r="B218" s="274" t="s">
        <v>53</v>
      </c>
      <c r="C218" s="275"/>
      <c r="D218" s="275"/>
      <c r="E218" s="275"/>
      <c r="F218" s="275"/>
      <c r="G218" s="276"/>
      <c r="H218" s="274" t="s">
        <v>274</v>
      </c>
      <c r="I218" s="276"/>
      <c r="J218" s="280" t="s">
        <v>12</v>
      </c>
      <c r="K218" s="280" t="s">
        <v>12</v>
      </c>
      <c r="L218" s="280" t="s">
        <v>12</v>
      </c>
    </row>
    <row r="219" spans="1:12" x14ac:dyDescent="0.2">
      <c r="A219" s="300"/>
      <c r="B219" s="277"/>
      <c r="C219" s="278"/>
      <c r="D219" s="278"/>
      <c r="E219" s="278"/>
      <c r="F219" s="278"/>
      <c r="G219" s="279"/>
      <c r="H219" s="277"/>
      <c r="I219" s="279"/>
      <c r="J219" s="280"/>
      <c r="K219" s="280"/>
      <c r="L219" s="280"/>
    </row>
    <row r="220" spans="1:12" x14ac:dyDescent="0.2">
      <c r="A220" s="300"/>
      <c r="B220" s="277"/>
      <c r="C220" s="278"/>
      <c r="D220" s="278"/>
      <c r="E220" s="278"/>
      <c r="F220" s="278"/>
      <c r="G220" s="279"/>
      <c r="H220" s="277"/>
      <c r="I220" s="279"/>
      <c r="J220" s="280"/>
      <c r="K220" s="280"/>
      <c r="L220" s="280"/>
    </row>
    <row r="221" spans="1:12" x14ac:dyDescent="0.2">
      <c r="A221" s="300"/>
      <c r="B221" s="277"/>
      <c r="C221" s="278"/>
      <c r="D221" s="278"/>
      <c r="E221" s="278"/>
      <c r="F221" s="278"/>
      <c r="G221" s="279"/>
      <c r="H221" s="281"/>
      <c r="I221" s="283"/>
      <c r="J221" s="280"/>
      <c r="K221" s="280"/>
      <c r="L221" s="280"/>
    </row>
    <row r="222" spans="1:12" x14ac:dyDescent="0.2">
      <c r="A222" s="300"/>
      <c r="B222" s="274" t="s">
        <v>54</v>
      </c>
      <c r="C222" s="275"/>
      <c r="D222" s="275"/>
      <c r="E222" s="275"/>
      <c r="F222" s="275"/>
      <c r="G222" s="276"/>
      <c r="H222" s="274" t="s">
        <v>275</v>
      </c>
      <c r="I222" s="276"/>
      <c r="J222" s="280" t="s">
        <v>69</v>
      </c>
      <c r="K222" s="280" t="s">
        <v>69</v>
      </c>
      <c r="L222" s="280" t="s">
        <v>69</v>
      </c>
    </row>
    <row r="223" spans="1:12" x14ac:dyDescent="0.2">
      <c r="A223" s="300"/>
      <c r="B223" s="277"/>
      <c r="C223" s="278"/>
      <c r="D223" s="278"/>
      <c r="E223" s="278"/>
      <c r="F223" s="278"/>
      <c r="G223" s="279"/>
      <c r="H223" s="277"/>
      <c r="I223" s="279"/>
      <c r="J223" s="280"/>
      <c r="K223" s="280"/>
      <c r="L223" s="280"/>
    </row>
    <row r="224" spans="1:12" ht="13" customHeight="1" x14ac:dyDescent="0.2">
      <c r="A224" s="300"/>
      <c r="B224" s="274" t="s">
        <v>74</v>
      </c>
      <c r="C224" s="275"/>
      <c r="D224" s="275"/>
      <c r="E224" s="275"/>
      <c r="F224" s="275"/>
      <c r="G224" s="276"/>
      <c r="H224" s="274" t="s">
        <v>276</v>
      </c>
      <c r="I224" s="276"/>
      <c r="J224" s="280" t="s">
        <v>12</v>
      </c>
      <c r="K224" s="280" t="s">
        <v>12</v>
      </c>
      <c r="L224" s="280" t="s">
        <v>12</v>
      </c>
    </row>
    <row r="225" spans="1:12" x14ac:dyDescent="0.2">
      <c r="A225" s="300"/>
      <c r="B225" s="277"/>
      <c r="C225" s="278"/>
      <c r="D225" s="278"/>
      <c r="E225" s="278"/>
      <c r="F225" s="278"/>
      <c r="G225" s="279"/>
      <c r="H225" s="277"/>
      <c r="I225" s="279"/>
      <c r="J225" s="280"/>
      <c r="K225" s="280"/>
      <c r="L225" s="280"/>
    </row>
    <row r="226" spans="1:12" ht="19.5" customHeight="1" x14ac:dyDescent="0.2">
      <c r="A226" s="300"/>
      <c r="B226" s="277"/>
      <c r="C226" s="278"/>
      <c r="D226" s="278"/>
      <c r="E226" s="278"/>
      <c r="F226" s="278"/>
      <c r="G226" s="279"/>
      <c r="H226" s="281"/>
      <c r="I226" s="283"/>
      <c r="J226" s="280"/>
      <c r="K226" s="280"/>
      <c r="L226" s="280"/>
    </row>
    <row r="227" spans="1:12" ht="13" customHeight="1" x14ac:dyDescent="0.2">
      <c r="A227" s="300"/>
      <c r="B227" s="274" t="s">
        <v>55</v>
      </c>
      <c r="C227" s="275"/>
      <c r="D227" s="275"/>
      <c r="E227" s="275"/>
      <c r="F227" s="275"/>
      <c r="G227" s="276"/>
      <c r="H227" s="274" t="s">
        <v>277</v>
      </c>
      <c r="I227" s="276"/>
      <c r="J227" s="280" t="s">
        <v>12</v>
      </c>
      <c r="K227" s="280" t="s">
        <v>12</v>
      </c>
      <c r="L227" s="280" t="s">
        <v>12</v>
      </c>
    </row>
    <row r="228" spans="1:12" x14ac:dyDescent="0.2">
      <c r="A228" s="300"/>
      <c r="B228" s="277"/>
      <c r="C228" s="278"/>
      <c r="D228" s="278"/>
      <c r="E228" s="278"/>
      <c r="F228" s="278"/>
      <c r="G228" s="279"/>
      <c r="H228" s="277"/>
      <c r="I228" s="279"/>
      <c r="J228" s="280"/>
      <c r="K228" s="280"/>
      <c r="L228" s="280"/>
    </row>
    <row r="229" spans="1:12" x14ac:dyDescent="0.2">
      <c r="A229" s="300"/>
      <c r="B229" s="277"/>
      <c r="C229" s="278"/>
      <c r="D229" s="278"/>
      <c r="E229" s="278"/>
      <c r="F229" s="278"/>
      <c r="G229" s="279"/>
      <c r="H229" s="277"/>
      <c r="I229" s="279"/>
      <c r="J229" s="280"/>
      <c r="K229" s="280"/>
      <c r="L229" s="280"/>
    </row>
    <row r="230" spans="1:12" ht="18.75" customHeight="1" x14ac:dyDescent="0.2">
      <c r="A230" s="300"/>
      <c r="B230" s="277"/>
      <c r="C230" s="278"/>
      <c r="D230" s="278"/>
      <c r="E230" s="278"/>
      <c r="F230" s="278"/>
      <c r="G230" s="279"/>
      <c r="H230" s="281"/>
      <c r="I230" s="283"/>
      <c r="J230" s="280"/>
      <c r="K230" s="280"/>
      <c r="L230" s="280"/>
    </row>
    <row r="231" spans="1:12" ht="13" customHeight="1" x14ac:dyDescent="0.2">
      <c r="A231" s="300"/>
      <c r="B231" s="274" t="s">
        <v>57</v>
      </c>
      <c r="C231" s="275"/>
      <c r="D231" s="275"/>
      <c r="E231" s="275"/>
      <c r="F231" s="275"/>
      <c r="G231" s="276"/>
      <c r="H231" s="274" t="s">
        <v>278</v>
      </c>
      <c r="I231" s="276"/>
      <c r="J231" s="280" t="s">
        <v>12</v>
      </c>
      <c r="K231" s="280" t="s">
        <v>12</v>
      </c>
      <c r="L231" s="280" t="s">
        <v>12</v>
      </c>
    </row>
    <row r="232" spans="1:12" x14ac:dyDescent="0.2">
      <c r="A232" s="300"/>
      <c r="B232" s="277"/>
      <c r="C232" s="278"/>
      <c r="D232" s="278"/>
      <c r="E232" s="278"/>
      <c r="F232" s="278"/>
      <c r="G232" s="279"/>
      <c r="H232" s="277"/>
      <c r="I232" s="279"/>
      <c r="J232" s="280"/>
      <c r="K232" s="280"/>
      <c r="L232" s="280"/>
    </row>
    <row r="233" spans="1:12" x14ac:dyDescent="0.2">
      <c r="A233" s="300"/>
      <c r="B233" s="277"/>
      <c r="C233" s="278"/>
      <c r="D233" s="278"/>
      <c r="E233" s="278"/>
      <c r="F233" s="278"/>
      <c r="G233" s="279"/>
      <c r="H233" s="277"/>
      <c r="I233" s="279"/>
      <c r="J233" s="280"/>
      <c r="K233" s="280"/>
      <c r="L233" s="280"/>
    </row>
    <row r="234" spans="1:12" x14ac:dyDescent="0.2">
      <c r="A234" s="300"/>
      <c r="B234" s="277"/>
      <c r="C234" s="278"/>
      <c r="D234" s="278"/>
      <c r="E234" s="278"/>
      <c r="F234" s="278"/>
      <c r="G234" s="279"/>
      <c r="H234" s="277"/>
      <c r="I234" s="279"/>
      <c r="J234" s="280"/>
      <c r="K234" s="280"/>
      <c r="L234" s="280"/>
    </row>
    <row r="235" spans="1:12" x14ac:dyDescent="0.2">
      <c r="A235" s="300"/>
      <c r="B235" s="277"/>
      <c r="C235" s="278"/>
      <c r="D235" s="278"/>
      <c r="E235" s="278"/>
      <c r="F235" s="278"/>
      <c r="G235" s="279"/>
      <c r="H235" s="277"/>
      <c r="I235" s="279"/>
      <c r="J235" s="280"/>
      <c r="K235" s="280"/>
      <c r="L235" s="280"/>
    </row>
    <row r="236" spans="1:12" x14ac:dyDescent="0.2">
      <c r="A236" s="300"/>
      <c r="B236" s="277"/>
      <c r="C236" s="278"/>
      <c r="D236" s="278"/>
      <c r="E236" s="278"/>
      <c r="F236" s="278"/>
      <c r="G236" s="279"/>
      <c r="H236" s="277"/>
      <c r="I236" s="279"/>
      <c r="J236" s="280"/>
      <c r="K236" s="280"/>
      <c r="L236" s="280"/>
    </row>
    <row r="237" spans="1:12" x14ac:dyDescent="0.2">
      <c r="A237" s="300"/>
      <c r="B237" s="277"/>
      <c r="C237" s="278"/>
      <c r="D237" s="278"/>
      <c r="E237" s="278"/>
      <c r="F237" s="278"/>
      <c r="G237" s="279"/>
      <c r="H237" s="277"/>
      <c r="I237" s="279"/>
      <c r="J237" s="280"/>
      <c r="K237" s="280"/>
      <c r="L237" s="280"/>
    </row>
    <row r="238" spans="1:12" ht="18.75" customHeight="1" x14ac:dyDescent="0.2">
      <c r="A238" s="300"/>
      <c r="B238" s="281"/>
      <c r="C238" s="282"/>
      <c r="D238" s="282"/>
      <c r="E238" s="282"/>
      <c r="F238" s="282"/>
      <c r="G238" s="283"/>
      <c r="H238" s="281"/>
      <c r="I238" s="283"/>
      <c r="J238" s="280"/>
      <c r="K238" s="280"/>
      <c r="L238" s="280"/>
    </row>
    <row r="239" spans="1:12" ht="13.5" customHeight="1" x14ac:dyDescent="0.2">
      <c r="A239" s="300"/>
      <c r="B239" s="274" t="s">
        <v>56</v>
      </c>
      <c r="C239" s="275"/>
      <c r="D239" s="275"/>
      <c r="E239" s="275"/>
      <c r="F239" s="275"/>
      <c r="G239" s="276"/>
      <c r="H239" s="274" t="s">
        <v>279</v>
      </c>
      <c r="I239" s="276"/>
      <c r="J239" s="217" t="s">
        <v>12</v>
      </c>
      <c r="K239" s="217" t="s">
        <v>12</v>
      </c>
      <c r="L239" s="217" t="s">
        <v>12</v>
      </c>
    </row>
    <row r="240" spans="1:12" ht="13.5" customHeight="1" x14ac:dyDescent="0.2">
      <c r="A240" s="300"/>
      <c r="B240" s="277"/>
      <c r="C240" s="278"/>
      <c r="D240" s="278"/>
      <c r="E240" s="278"/>
      <c r="F240" s="278"/>
      <c r="G240" s="279"/>
      <c r="H240" s="277"/>
      <c r="I240" s="279"/>
      <c r="J240" s="216"/>
      <c r="K240" s="216"/>
      <c r="L240" s="216"/>
    </row>
    <row r="241" spans="1:12" x14ac:dyDescent="0.2">
      <c r="A241" s="300"/>
      <c r="B241" s="281"/>
      <c r="C241" s="282"/>
      <c r="D241" s="282"/>
      <c r="E241" s="282"/>
      <c r="F241" s="282"/>
      <c r="G241" s="283"/>
      <c r="H241" s="281"/>
      <c r="I241" s="283"/>
      <c r="J241" s="218"/>
      <c r="K241" s="218"/>
      <c r="L241" s="218"/>
    </row>
    <row r="242" spans="1:12" ht="13.5" customHeight="1" x14ac:dyDescent="0.2">
      <c r="A242" s="300"/>
      <c r="B242" s="206" t="s">
        <v>320</v>
      </c>
      <c r="C242" s="207"/>
      <c r="D242" s="207"/>
      <c r="E242" s="207"/>
      <c r="F242" s="207"/>
      <c r="G242" s="208"/>
      <c r="H242" s="274" t="s">
        <v>280</v>
      </c>
      <c r="I242" s="276"/>
      <c r="J242" s="217" t="s">
        <v>12</v>
      </c>
      <c r="K242" s="217" t="s">
        <v>12</v>
      </c>
      <c r="L242" s="217" t="s">
        <v>12</v>
      </c>
    </row>
    <row r="243" spans="1:12" x14ac:dyDescent="0.2">
      <c r="A243" s="300"/>
      <c r="B243" s="209"/>
      <c r="C243" s="210"/>
      <c r="D243" s="210"/>
      <c r="E243" s="210"/>
      <c r="F243" s="210"/>
      <c r="G243" s="211"/>
      <c r="H243" s="277"/>
      <c r="I243" s="279"/>
      <c r="J243" s="216"/>
      <c r="K243" s="216"/>
      <c r="L243" s="216"/>
    </row>
    <row r="244" spans="1:12" x14ac:dyDescent="0.2">
      <c r="A244" s="300"/>
      <c r="B244" s="209"/>
      <c r="C244" s="210"/>
      <c r="D244" s="210"/>
      <c r="E244" s="210"/>
      <c r="F244" s="210"/>
      <c r="G244" s="211"/>
      <c r="H244" s="277"/>
      <c r="I244" s="279"/>
      <c r="J244" s="216"/>
      <c r="K244" s="216"/>
      <c r="L244" s="216"/>
    </row>
    <row r="245" spans="1:12" x14ac:dyDescent="0.2">
      <c r="A245" s="300"/>
      <c r="B245" s="209"/>
      <c r="C245" s="210"/>
      <c r="D245" s="210"/>
      <c r="E245" s="210"/>
      <c r="F245" s="210"/>
      <c r="G245" s="211"/>
      <c r="H245" s="277"/>
      <c r="I245" s="279"/>
      <c r="J245" s="216"/>
      <c r="K245" s="216"/>
      <c r="L245" s="216"/>
    </row>
    <row r="246" spans="1:12" x14ac:dyDescent="0.2">
      <c r="A246" s="300"/>
      <c r="B246" s="209"/>
      <c r="C246" s="210"/>
      <c r="D246" s="210"/>
      <c r="E246" s="210"/>
      <c r="F246" s="210"/>
      <c r="G246" s="211"/>
      <c r="H246" s="277"/>
      <c r="I246" s="279"/>
      <c r="J246" s="216"/>
      <c r="K246" s="216"/>
      <c r="L246" s="216"/>
    </row>
    <row r="247" spans="1:12" x14ac:dyDescent="0.2">
      <c r="A247" s="300"/>
      <c r="B247" s="209"/>
      <c r="C247" s="210"/>
      <c r="D247" s="210"/>
      <c r="E247" s="210"/>
      <c r="F247" s="210"/>
      <c r="G247" s="211"/>
      <c r="H247" s="277"/>
      <c r="I247" s="279"/>
      <c r="J247" s="216"/>
      <c r="K247" s="216"/>
      <c r="L247" s="216"/>
    </row>
    <row r="248" spans="1:12" ht="13.5" customHeight="1" x14ac:dyDescent="0.2">
      <c r="A248" s="300"/>
      <c r="B248" s="209" t="s">
        <v>252</v>
      </c>
      <c r="C248" s="210"/>
      <c r="D248" s="210"/>
      <c r="E248" s="210"/>
      <c r="F248" s="210"/>
      <c r="G248" s="211"/>
      <c r="H248" s="277"/>
      <c r="I248" s="279"/>
      <c r="J248" s="216"/>
      <c r="K248" s="216"/>
      <c r="L248" s="216"/>
    </row>
    <row r="249" spans="1:12" x14ac:dyDescent="0.2">
      <c r="A249" s="300"/>
      <c r="B249" s="209"/>
      <c r="C249" s="210"/>
      <c r="D249" s="210"/>
      <c r="E249" s="210"/>
      <c r="F249" s="210"/>
      <c r="G249" s="211"/>
      <c r="H249" s="277"/>
      <c r="I249" s="279"/>
      <c r="J249" s="216"/>
      <c r="K249" s="216"/>
      <c r="L249" s="216"/>
    </row>
    <row r="250" spans="1:12" x14ac:dyDescent="0.2">
      <c r="A250" s="300"/>
      <c r="B250" s="209"/>
      <c r="C250" s="210"/>
      <c r="D250" s="210"/>
      <c r="E250" s="210"/>
      <c r="F250" s="210"/>
      <c r="G250" s="211"/>
      <c r="H250" s="277"/>
      <c r="I250" s="279"/>
      <c r="J250" s="216"/>
      <c r="K250" s="216"/>
      <c r="L250" s="216"/>
    </row>
    <row r="251" spans="1:12" x14ac:dyDescent="0.2">
      <c r="A251" s="300"/>
      <c r="B251" s="209"/>
      <c r="C251" s="210"/>
      <c r="D251" s="210"/>
      <c r="E251" s="210"/>
      <c r="F251" s="210"/>
      <c r="G251" s="211"/>
      <c r="H251" s="277"/>
      <c r="I251" s="279"/>
      <c r="J251" s="216"/>
      <c r="K251" s="216"/>
      <c r="L251" s="216"/>
    </row>
    <row r="252" spans="1:12" x14ac:dyDescent="0.2">
      <c r="A252" s="300"/>
      <c r="B252" s="209"/>
      <c r="C252" s="210"/>
      <c r="D252" s="210"/>
      <c r="E252" s="210"/>
      <c r="F252" s="210"/>
      <c r="G252" s="211"/>
      <c r="H252" s="277"/>
      <c r="I252" s="279"/>
      <c r="J252" s="216"/>
      <c r="K252" s="216"/>
      <c r="L252" s="216"/>
    </row>
    <row r="253" spans="1:12" x14ac:dyDescent="0.2">
      <c r="A253" s="300"/>
      <c r="B253" s="209"/>
      <c r="C253" s="210"/>
      <c r="D253" s="210"/>
      <c r="E253" s="210"/>
      <c r="F253" s="210"/>
      <c r="G253" s="211"/>
      <c r="H253" s="277"/>
      <c r="I253" s="279"/>
      <c r="J253" s="216"/>
      <c r="K253" s="216"/>
      <c r="L253" s="216"/>
    </row>
    <row r="254" spans="1:12" x14ac:dyDescent="0.2">
      <c r="A254" s="300"/>
      <c r="B254" s="209"/>
      <c r="C254" s="210"/>
      <c r="D254" s="210"/>
      <c r="E254" s="210"/>
      <c r="F254" s="210"/>
      <c r="G254" s="211"/>
      <c r="H254" s="277"/>
      <c r="I254" s="279"/>
      <c r="J254" s="216"/>
      <c r="K254" s="216"/>
      <c r="L254" s="216"/>
    </row>
    <row r="255" spans="1:12" x14ac:dyDescent="0.2">
      <c r="A255" s="300"/>
      <c r="B255" s="209"/>
      <c r="C255" s="210"/>
      <c r="D255" s="210"/>
      <c r="E255" s="210"/>
      <c r="F255" s="210"/>
      <c r="G255" s="211"/>
      <c r="H255" s="277"/>
      <c r="I255" s="279"/>
      <c r="J255" s="216"/>
      <c r="K255" s="216"/>
      <c r="L255" s="216"/>
    </row>
    <row r="256" spans="1:12" x14ac:dyDescent="0.2">
      <c r="A256" s="300"/>
      <c r="B256" s="209"/>
      <c r="C256" s="210"/>
      <c r="D256" s="210"/>
      <c r="E256" s="210"/>
      <c r="F256" s="210"/>
      <c r="G256" s="211"/>
      <c r="H256" s="277"/>
      <c r="I256" s="279"/>
      <c r="J256" s="216"/>
      <c r="K256" s="216"/>
      <c r="L256" s="216"/>
    </row>
    <row r="257" spans="1:12" x14ac:dyDescent="0.2">
      <c r="A257" s="300"/>
      <c r="B257" s="209"/>
      <c r="C257" s="210"/>
      <c r="D257" s="210"/>
      <c r="E257" s="210"/>
      <c r="F257" s="210"/>
      <c r="G257" s="211"/>
      <c r="H257" s="277"/>
      <c r="I257" s="279"/>
      <c r="J257" s="216"/>
      <c r="K257" s="216"/>
      <c r="L257" s="216"/>
    </row>
    <row r="258" spans="1:12" x14ac:dyDescent="0.2">
      <c r="A258" s="300"/>
      <c r="B258" s="209"/>
      <c r="C258" s="210"/>
      <c r="D258" s="210"/>
      <c r="E258" s="210"/>
      <c r="F258" s="210"/>
      <c r="G258" s="211"/>
      <c r="H258" s="277"/>
      <c r="I258" s="279"/>
      <c r="J258" s="216"/>
      <c r="K258" s="216"/>
      <c r="L258" s="216"/>
    </row>
    <row r="259" spans="1:12" x14ac:dyDescent="0.2">
      <c r="A259" s="300"/>
      <c r="B259" s="209"/>
      <c r="C259" s="210"/>
      <c r="D259" s="210"/>
      <c r="E259" s="210"/>
      <c r="F259" s="210"/>
      <c r="G259" s="211"/>
      <c r="H259" s="277"/>
      <c r="I259" s="279"/>
      <c r="J259" s="216"/>
      <c r="K259" s="216"/>
      <c r="L259" s="216"/>
    </row>
    <row r="260" spans="1:12" x14ac:dyDescent="0.2">
      <c r="A260" s="300"/>
      <c r="B260" s="209"/>
      <c r="C260" s="210"/>
      <c r="D260" s="210"/>
      <c r="E260" s="210"/>
      <c r="F260" s="210"/>
      <c r="G260" s="211"/>
      <c r="H260" s="277"/>
      <c r="I260" s="279"/>
      <c r="J260" s="216"/>
      <c r="K260" s="216"/>
      <c r="L260" s="216"/>
    </row>
    <row r="261" spans="1:12" x14ac:dyDescent="0.2">
      <c r="A261" s="300"/>
      <c r="B261" s="209"/>
      <c r="C261" s="210"/>
      <c r="D261" s="210"/>
      <c r="E261" s="210"/>
      <c r="F261" s="210"/>
      <c r="G261" s="211"/>
      <c r="H261" s="277"/>
      <c r="I261" s="279"/>
      <c r="J261" s="216"/>
      <c r="K261" s="216"/>
      <c r="L261" s="216"/>
    </row>
    <row r="262" spans="1:12" x14ac:dyDescent="0.2">
      <c r="A262" s="300"/>
      <c r="B262" s="209" t="s">
        <v>253</v>
      </c>
      <c r="C262" s="210"/>
      <c r="D262" s="210"/>
      <c r="E262" s="210"/>
      <c r="F262" s="210"/>
      <c r="G262" s="211"/>
      <c r="H262" s="277"/>
      <c r="I262" s="279"/>
      <c r="J262" s="216"/>
      <c r="K262" s="216"/>
      <c r="L262" s="216"/>
    </row>
    <row r="263" spans="1:12" x14ac:dyDescent="0.2">
      <c r="A263" s="300"/>
      <c r="B263" s="209"/>
      <c r="C263" s="210"/>
      <c r="D263" s="210"/>
      <c r="E263" s="210"/>
      <c r="F263" s="210"/>
      <c r="G263" s="211"/>
      <c r="H263" s="277"/>
      <c r="I263" s="279"/>
      <c r="J263" s="216"/>
      <c r="K263" s="216"/>
      <c r="L263" s="216"/>
    </row>
    <row r="264" spans="1:12" ht="13" customHeight="1" x14ac:dyDescent="0.2">
      <c r="A264" s="300"/>
      <c r="B264" s="209" t="s">
        <v>254</v>
      </c>
      <c r="C264" s="210"/>
      <c r="D264" s="210"/>
      <c r="E264" s="210"/>
      <c r="F264" s="210"/>
      <c r="G264" s="211"/>
      <c r="H264" s="277"/>
      <c r="I264" s="279"/>
      <c r="J264" s="216"/>
      <c r="K264" s="216"/>
      <c r="L264" s="216"/>
    </row>
    <row r="265" spans="1:12" x14ac:dyDescent="0.2">
      <c r="A265" s="300"/>
      <c r="B265" s="209"/>
      <c r="C265" s="210"/>
      <c r="D265" s="210"/>
      <c r="E265" s="210"/>
      <c r="F265" s="210"/>
      <c r="G265" s="211"/>
      <c r="H265" s="277"/>
      <c r="I265" s="279"/>
      <c r="J265" s="216"/>
      <c r="K265" s="216"/>
      <c r="L265" s="216"/>
    </row>
    <row r="266" spans="1:12" x14ac:dyDescent="0.2">
      <c r="A266" s="300"/>
      <c r="B266" s="209"/>
      <c r="C266" s="210"/>
      <c r="D266" s="210"/>
      <c r="E266" s="210"/>
      <c r="F266" s="210"/>
      <c r="G266" s="211"/>
      <c r="H266" s="277"/>
      <c r="I266" s="279"/>
      <c r="J266" s="216"/>
      <c r="K266" s="216"/>
      <c r="L266" s="216"/>
    </row>
    <row r="267" spans="1:12" x14ac:dyDescent="0.2">
      <c r="A267" s="300"/>
      <c r="B267" s="209"/>
      <c r="C267" s="210"/>
      <c r="D267" s="210"/>
      <c r="E267" s="210"/>
      <c r="F267" s="210"/>
      <c r="G267" s="211"/>
      <c r="H267" s="277"/>
      <c r="I267" s="279"/>
      <c r="J267" s="216"/>
      <c r="K267" s="216"/>
      <c r="L267" s="216"/>
    </row>
    <row r="268" spans="1:12" ht="14" customHeight="1" x14ac:dyDescent="0.2">
      <c r="A268" s="300"/>
      <c r="B268" s="209"/>
      <c r="C268" s="210"/>
      <c r="D268" s="210"/>
      <c r="E268" s="210"/>
      <c r="F268" s="210"/>
      <c r="G268" s="211"/>
      <c r="H268" s="277"/>
      <c r="I268" s="279"/>
      <c r="J268" s="216"/>
      <c r="K268" s="216"/>
      <c r="L268" s="216"/>
    </row>
    <row r="269" spans="1:12" ht="14" customHeight="1" x14ac:dyDescent="0.2">
      <c r="A269" s="300"/>
      <c r="B269" s="209"/>
      <c r="C269" s="210"/>
      <c r="D269" s="210"/>
      <c r="E269" s="210"/>
      <c r="F269" s="210"/>
      <c r="G269" s="211"/>
      <c r="H269" s="277"/>
      <c r="I269" s="279"/>
      <c r="J269" s="216"/>
      <c r="K269" s="216"/>
      <c r="L269" s="216"/>
    </row>
    <row r="270" spans="1:12" x14ac:dyDescent="0.2">
      <c r="A270" s="301"/>
      <c r="B270" s="310" t="s">
        <v>255</v>
      </c>
      <c r="C270" s="311"/>
      <c r="D270" s="311"/>
      <c r="E270" s="311"/>
      <c r="F270" s="311"/>
      <c r="G270" s="312"/>
      <c r="H270" s="281"/>
      <c r="I270" s="283"/>
      <c r="J270" s="218"/>
      <c r="K270" s="218"/>
      <c r="L270" s="218"/>
    </row>
    <row r="271" spans="1:12" x14ac:dyDescent="0.2">
      <c r="A271" s="254" t="s">
        <v>299</v>
      </c>
      <c r="B271" s="222" t="s">
        <v>3</v>
      </c>
      <c r="C271" s="346"/>
      <c r="D271" s="346"/>
      <c r="E271" s="346"/>
      <c r="F271" s="346"/>
      <c r="G271" s="347"/>
      <c r="H271" s="333" t="s">
        <v>4</v>
      </c>
      <c r="I271" s="335"/>
      <c r="J271" s="296" t="s">
        <v>5</v>
      </c>
      <c r="K271" s="296" t="s">
        <v>6</v>
      </c>
      <c r="L271" s="296" t="s">
        <v>7</v>
      </c>
    </row>
    <row r="272" spans="1:12" x14ac:dyDescent="0.2">
      <c r="A272" s="344"/>
      <c r="B272" s="348"/>
      <c r="C272" s="349"/>
      <c r="D272" s="349"/>
      <c r="E272" s="349"/>
      <c r="F272" s="349"/>
      <c r="G272" s="350"/>
      <c r="H272" s="336"/>
      <c r="I272" s="338"/>
      <c r="J272" s="296"/>
      <c r="K272" s="296"/>
      <c r="L272" s="296"/>
    </row>
    <row r="273" spans="1:12" x14ac:dyDescent="0.2">
      <c r="A273" s="345"/>
      <c r="B273" s="351"/>
      <c r="C273" s="352"/>
      <c r="D273" s="352"/>
      <c r="E273" s="352"/>
      <c r="F273" s="352"/>
      <c r="G273" s="353"/>
      <c r="H273" s="339"/>
      <c r="I273" s="341"/>
      <c r="J273" s="296"/>
      <c r="K273" s="296"/>
      <c r="L273" s="296"/>
    </row>
    <row r="274" spans="1:12" ht="13.5" customHeight="1" x14ac:dyDescent="0.2">
      <c r="A274" s="299" t="s">
        <v>15</v>
      </c>
      <c r="B274" s="274" t="s">
        <v>58</v>
      </c>
      <c r="C274" s="275"/>
      <c r="D274" s="275"/>
      <c r="E274" s="275"/>
      <c r="F274" s="275"/>
      <c r="G274" s="276"/>
      <c r="H274" s="274" t="s">
        <v>281</v>
      </c>
      <c r="I274" s="276"/>
      <c r="J274" s="299" t="s">
        <v>12</v>
      </c>
      <c r="K274" s="299" t="s">
        <v>12</v>
      </c>
      <c r="L274" s="299" t="s">
        <v>12</v>
      </c>
    </row>
    <row r="275" spans="1:12" x14ac:dyDescent="0.2">
      <c r="A275" s="300"/>
      <c r="B275" s="277"/>
      <c r="C275" s="278"/>
      <c r="D275" s="278"/>
      <c r="E275" s="278"/>
      <c r="F275" s="278"/>
      <c r="G275" s="279"/>
      <c r="H275" s="277"/>
      <c r="I275" s="279"/>
      <c r="J275" s="300"/>
      <c r="K275" s="300"/>
      <c r="L275" s="300"/>
    </row>
    <row r="276" spans="1:12" x14ac:dyDescent="0.2">
      <c r="A276" s="300"/>
      <c r="B276" s="277"/>
      <c r="C276" s="278"/>
      <c r="D276" s="278"/>
      <c r="E276" s="278"/>
      <c r="F276" s="278"/>
      <c r="G276" s="279"/>
      <c r="H276" s="277"/>
      <c r="I276" s="279"/>
      <c r="J276" s="300"/>
      <c r="K276" s="300"/>
      <c r="L276" s="300"/>
    </row>
    <row r="277" spans="1:12" x14ac:dyDescent="0.2">
      <c r="A277" s="300"/>
      <c r="B277" s="277"/>
      <c r="C277" s="278"/>
      <c r="D277" s="278"/>
      <c r="E277" s="278"/>
      <c r="F277" s="278"/>
      <c r="G277" s="279"/>
      <c r="H277" s="277"/>
      <c r="I277" s="279"/>
      <c r="J277" s="300"/>
      <c r="K277" s="300"/>
      <c r="L277" s="300"/>
    </row>
    <row r="278" spans="1:12" x14ac:dyDescent="0.2">
      <c r="A278" s="300"/>
      <c r="B278" s="277"/>
      <c r="C278" s="278"/>
      <c r="D278" s="278"/>
      <c r="E278" s="278"/>
      <c r="F278" s="278"/>
      <c r="G278" s="279"/>
      <c r="H278" s="277"/>
      <c r="I278" s="279"/>
      <c r="J278" s="300"/>
      <c r="K278" s="300"/>
      <c r="L278" s="300"/>
    </row>
    <row r="279" spans="1:12" x14ac:dyDescent="0.2">
      <c r="A279" s="300"/>
      <c r="B279" s="277"/>
      <c r="C279" s="278"/>
      <c r="D279" s="278"/>
      <c r="E279" s="278"/>
      <c r="F279" s="278"/>
      <c r="G279" s="279"/>
      <c r="H279" s="277"/>
      <c r="I279" s="279"/>
      <c r="J279" s="300"/>
      <c r="K279" s="300"/>
      <c r="L279" s="300"/>
    </row>
    <row r="280" spans="1:12" x14ac:dyDescent="0.2">
      <c r="A280" s="300"/>
      <c r="B280" s="277"/>
      <c r="C280" s="278"/>
      <c r="D280" s="278"/>
      <c r="E280" s="278"/>
      <c r="F280" s="278"/>
      <c r="G280" s="279"/>
      <c r="H280" s="277"/>
      <c r="I280" s="279"/>
      <c r="J280" s="300"/>
      <c r="K280" s="300"/>
      <c r="L280" s="300"/>
    </row>
    <row r="281" spans="1:12" x14ac:dyDescent="0.2">
      <c r="A281" s="300"/>
      <c r="B281" s="277"/>
      <c r="C281" s="278"/>
      <c r="D281" s="278"/>
      <c r="E281" s="278"/>
      <c r="F281" s="278"/>
      <c r="G281" s="279"/>
      <c r="H281" s="277"/>
      <c r="I281" s="279"/>
      <c r="J281" s="300"/>
      <c r="K281" s="300"/>
      <c r="L281" s="300"/>
    </row>
    <row r="282" spans="1:12" x14ac:dyDescent="0.2">
      <c r="A282" s="300"/>
      <c r="B282" s="281"/>
      <c r="C282" s="282"/>
      <c r="D282" s="282"/>
      <c r="E282" s="282"/>
      <c r="F282" s="282"/>
      <c r="G282" s="283"/>
      <c r="H282" s="281"/>
      <c r="I282" s="283"/>
      <c r="J282" s="301"/>
      <c r="K282" s="301"/>
      <c r="L282" s="301"/>
    </row>
    <row r="283" spans="1:12" ht="13.5" customHeight="1" x14ac:dyDescent="0.2">
      <c r="A283" s="300"/>
      <c r="B283" s="274" t="s">
        <v>70</v>
      </c>
      <c r="C283" s="275"/>
      <c r="D283" s="275"/>
      <c r="E283" s="275"/>
      <c r="F283" s="275"/>
      <c r="G283" s="276"/>
      <c r="H283" s="274" t="s">
        <v>282</v>
      </c>
      <c r="I283" s="276"/>
      <c r="J283" s="299" t="s">
        <v>12</v>
      </c>
      <c r="K283" s="299" t="s">
        <v>12</v>
      </c>
      <c r="L283" s="299" t="s">
        <v>12</v>
      </c>
    </row>
    <row r="284" spans="1:12" ht="13.5" customHeight="1" x14ac:dyDescent="0.2">
      <c r="A284" s="300"/>
      <c r="B284" s="277"/>
      <c r="C284" s="278"/>
      <c r="D284" s="278"/>
      <c r="E284" s="278"/>
      <c r="F284" s="278"/>
      <c r="G284" s="279"/>
      <c r="H284" s="277"/>
      <c r="I284" s="279"/>
      <c r="J284" s="300"/>
      <c r="K284" s="300"/>
      <c r="L284" s="300"/>
    </row>
    <row r="285" spans="1:12" x14ac:dyDescent="0.2">
      <c r="A285" s="300"/>
      <c r="B285" s="277"/>
      <c r="C285" s="278"/>
      <c r="D285" s="278"/>
      <c r="E285" s="278"/>
      <c r="F285" s="278"/>
      <c r="G285" s="279"/>
      <c r="H285" s="277"/>
      <c r="I285" s="279"/>
      <c r="J285" s="300"/>
      <c r="K285" s="300"/>
      <c r="L285" s="300"/>
    </row>
    <row r="286" spans="1:12" x14ac:dyDescent="0.2">
      <c r="A286" s="300"/>
      <c r="B286" s="281"/>
      <c r="C286" s="282"/>
      <c r="D286" s="282"/>
      <c r="E286" s="282"/>
      <c r="F286" s="282"/>
      <c r="G286" s="283"/>
      <c r="H286" s="281"/>
      <c r="I286" s="283"/>
      <c r="J286" s="301"/>
      <c r="K286" s="301"/>
      <c r="L286" s="301"/>
    </row>
    <row r="287" spans="1:12" ht="13.5" customHeight="1" x14ac:dyDescent="0.2">
      <c r="A287" s="300"/>
      <c r="B287" s="274" t="s">
        <v>59</v>
      </c>
      <c r="C287" s="275"/>
      <c r="D287" s="275"/>
      <c r="E287" s="275"/>
      <c r="F287" s="275"/>
      <c r="G287" s="276"/>
      <c r="H287" s="274" t="s">
        <v>283</v>
      </c>
      <c r="I287" s="276"/>
      <c r="J287" s="217" t="s">
        <v>12</v>
      </c>
      <c r="K287" s="217" t="s">
        <v>12</v>
      </c>
      <c r="L287" s="217" t="s">
        <v>12</v>
      </c>
    </row>
    <row r="288" spans="1:12" x14ac:dyDescent="0.2">
      <c r="A288" s="300"/>
      <c r="B288" s="277"/>
      <c r="C288" s="278"/>
      <c r="D288" s="278"/>
      <c r="E288" s="278"/>
      <c r="F288" s="278"/>
      <c r="G288" s="279"/>
      <c r="H288" s="277"/>
      <c r="I288" s="279"/>
      <c r="J288" s="216"/>
      <c r="K288" s="216"/>
      <c r="L288" s="216"/>
    </row>
    <row r="289" spans="1:12" x14ac:dyDescent="0.2">
      <c r="A289" s="300"/>
      <c r="B289" s="277"/>
      <c r="C289" s="278"/>
      <c r="D289" s="278"/>
      <c r="E289" s="278"/>
      <c r="F289" s="278"/>
      <c r="G289" s="279"/>
      <c r="H289" s="277"/>
      <c r="I289" s="279"/>
      <c r="J289" s="216"/>
      <c r="K289" s="216"/>
      <c r="L289" s="216"/>
    </row>
    <row r="290" spans="1:12" x14ac:dyDescent="0.2">
      <c r="A290" s="300"/>
      <c r="B290" s="277"/>
      <c r="C290" s="278"/>
      <c r="D290" s="278"/>
      <c r="E290" s="278"/>
      <c r="F290" s="278"/>
      <c r="G290" s="279"/>
      <c r="H290" s="277"/>
      <c r="I290" s="279"/>
      <c r="J290" s="216"/>
      <c r="K290" s="216"/>
      <c r="L290" s="216"/>
    </row>
    <row r="291" spans="1:12" x14ac:dyDescent="0.2">
      <c r="A291" s="300"/>
      <c r="B291" s="277"/>
      <c r="C291" s="278"/>
      <c r="D291" s="278"/>
      <c r="E291" s="278"/>
      <c r="F291" s="278"/>
      <c r="G291" s="279"/>
      <c r="H291" s="277"/>
      <c r="I291" s="279"/>
      <c r="J291" s="216"/>
      <c r="K291" s="216"/>
      <c r="L291" s="216"/>
    </row>
    <row r="292" spans="1:12" x14ac:dyDescent="0.2">
      <c r="A292" s="300"/>
      <c r="B292" s="281"/>
      <c r="C292" s="282"/>
      <c r="D292" s="282"/>
      <c r="E292" s="282"/>
      <c r="F292" s="282"/>
      <c r="G292" s="283"/>
      <c r="H292" s="281"/>
      <c r="I292" s="283"/>
      <c r="J292" s="218"/>
      <c r="K292" s="218"/>
      <c r="L292" s="218"/>
    </row>
    <row r="293" spans="1:12" ht="13.5" customHeight="1" x14ac:dyDescent="0.2">
      <c r="A293" s="300"/>
      <c r="B293" s="274" t="s">
        <v>60</v>
      </c>
      <c r="C293" s="275"/>
      <c r="D293" s="275"/>
      <c r="E293" s="275"/>
      <c r="F293" s="275"/>
      <c r="G293" s="276"/>
      <c r="H293" s="274" t="s">
        <v>284</v>
      </c>
      <c r="I293" s="276"/>
      <c r="J293" s="217" t="s">
        <v>12</v>
      </c>
      <c r="K293" s="217" t="s">
        <v>8</v>
      </c>
      <c r="L293" s="217" t="s">
        <v>8</v>
      </c>
    </row>
    <row r="294" spans="1:12" ht="13.5" customHeight="1" x14ac:dyDescent="0.2">
      <c r="A294" s="300"/>
      <c r="B294" s="277"/>
      <c r="C294" s="278"/>
      <c r="D294" s="278"/>
      <c r="E294" s="278"/>
      <c r="F294" s="278"/>
      <c r="G294" s="279"/>
      <c r="H294" s="277"/>
      <c r="I294" s="279"/>
      <c r="J294" s="216"/>
      <c r="K294" s="216"/>
      <c r="L294" s="216"/>
    </row>
    <row r="295" spans="1:12" ht="17.25" customHeight="1" x14ac:dyDescent="0.2">
      <c r="A295" s="300"/>
      <c r="B295" s="281"/>
      <c r="C295" s="282"/>
      <c r="D295" s="282"/>
      <c r="E295" s="282"/>
      <c r="F295" s="282"/>
      <c r="G295" s="283"/>
      <c r="H295" s="281"/>
      <c r="I295" s="283"/>
      <c r="J295" s="216"/>
      <c r="K295" s="216"/>
      <c r="L295" s="216"/>
    </row>
    <row r="296" spans="1:12" ht="13.5" customHeight="1" x14ac:dyDescent="0.2">
      <c r="A296" s="300"/>
      <c r="B296" s="274" t="s">
        <v>256</v>
      </c>
      <c r="C296" s="275"/>
      <c r="D296" s="275"/>
      <c r="E296" s="275"/>
      <c r="F296" s="275"/>
      <c r="G296" s="276"/>
      <c r="H296" s="322" t="s">
        <v>285</v>
      </c>
      <c r="I296" s="322"/>
      <c r="J296" s="280" t="s">
        <v>12</v>
      </c>
      <c r="K296" s="280" t="s">
        <v>8</v>
      </c>
      <c r="L296" s="280" t="s">
        <v>8</v>
      </c>
    </row>
    <row r="297" spans="1:12" ht="13.5" customHeight="1" x14ac:dyDescent="0.2">
      <c r="A297" s="300"/>
      <c r="B297" s="277"/>
      <c r="C297" s="278"/>
      <c r="D297" s="278"/>
      <c r="E297" s="278"/>
      <c r="F297" s="278"/>
      <c r="G297" s="279"/>
      <c r="H297" s="322"/>
      <c r="I297" s="322"/>
      <c r="J297" s="280"/>
      <c r="K297" s="280"/>
      <c r="L297" s="280"/>
    </row>
    <row r="298" spans="1:12" ht="13.5" customHeight="1" x14ac:dyDescent="0.2">
      <c r="A298" s="300"/>
      <c r="B298" s="277"/>
      <c r="C298" s="278"/>
      <c r="D298" s="278"/>
      <c r="E298" s="278"/>
      <c r="F298" s="278"/>
      <c r="G298" s="279"/>
      <c r="H298" s="322"/>
      <c r="I298" s="322"/>
      <c r="J298" s="280"/>
      <c r="K298" s="280"/>
      <c r="L298" s="280"/>
    </row>
    <row r="299" spans="1:12" x14ac:dyDescent="0.2">
      <c r="A299" s="300"/>
      <c r="B299" s="277"/>
      <c r="C299" s="278"/>
      <c r="D299" s="278"/>
      <c r="E299" s="278"/>
      <c r="F299" s="278"/>
      <c r="G299" s="279"/>
      <c r="H299" s="322"/>
      <c r="I299" s="322"/>
      <c r="J299" s="280"/>
      <c r="K299" s="280"/>
      <c r="L299" s="280"/>
    </row>
    <row r="300" spans="1:12" ht="13.5" customHeight="1" x14ac:dyDescent="0.2">
      <c r="A300" s="300"/>
      <c r="B300" s="274" t="s">
        <v>257</v>
      </c>
      <c r="C300" s="275"/>
      <c r="D300" s="275"/>
      <c r="E300" s="275"/>
      <c r="F300" s="275"/>
      <c r="G300" s="276"/>
      <c r="H300" s="274" t="s">
        <v>286</v>
      </c>
      <c r="I300" s="276"/>
      <c r="J300" s="217" t="s">
        <v>8</v>
      </c>
      <c r="K300" s="217" t="s">
        <v>8</v>
      </c>
      <c r="L300" s="217" t="s">
        <v>8</v>
      </c>
    </row>
    <row r="301" spans="1:12" x14ac:dyDescent="0.2">
      <c r="A301" s="300"/>
      <c r="B301" s="277"/>
      <c r="C301" s="278"/>
      <c r="D301" s="278"/>
      <c r="E301" s="278"/>
      <c r="F301" s="278"/>
      <c r="G301" s="279"/>
      <c r="H301" s="277"/>
      <c r="I301" s="279"/>
      <c r="J301" s="216"/>
      <c r="K301" s="216"/>
      <c r="L301" s="216"/>
    </row>
    <row r="302" spans="1:12" x14ac:dyDescent="0.2">
      <c r="A302" s="300"/>
      <c r="B302" s="277"/>
      <c r="C302" s="278"/>
      <c r="D302" s="278"/>
      <c r="E302" s="278"/>
      <c r="F302" s="278"/>
      <c r="G302" s="279"/>
      <c r="H302" s="277"/>
      <c r="I302" s="279"/>
      <c r="J302" s="216"/>
      <c r="K302" s="216"/>
      <c r="L302" s="216"/>
    </row>
    <row r="303" spans="1:12" ht="13.5" customHeight="1" x14ac:dyDescent="0.2">
      <c r="A303" s="300"/>
      <c r="B303" s="274" t="s">
        <v>258</v>
      </c>
      <c r="C303" s="275"/>
      <c r="D303" s="275"/>
      <c r="E303" s="275"/>
      <c r="F303" s="275"/>
      <c r="G303" s="276"/>
      <c r="H303" s="274" t="s">
        <v>287</v>
      </c>
      <c r="I303" s="276"/>
      <c r="J303" s="17" t="s">
        <v>12</v>
      </c>
      <c r="K303" s="17" t="s">
        <v>12</v>
      </c>
      <c r="L303" s="17" t="s">
        <v>12</v>
      </c>
    </row>
    <row r="304" spans="1:12" ht="13.5" customHeight="1" x14ac:dyDescent="0.2">
      <c r="A304" s="300"/>
      <c r="B304" s="277"/>
      <c r="C304" s="278"/>
      <c r="D304" s="278"/>
      <c r="E304" s="278"/>
      <c r="F304" s="278"/>
      <c r="G304" s="279"/>
      <c r="H304" s="277"/>
      <c r="I304" s="279"/>
      <c r="J304" s="20"/>
      <c r="K304" s="20"/>
      <c r="L304" s="20"/>
    </row>
    <row r="305" spans="1:12" ht="13.5" customHeight="1" x14ac:dyDescent="0.2">
      <c r="A305" s="300"/>
      <c r="B305" s="277"/>
      <c r="C305" s="278"/>
      <c r="D305" s="278"/>
      <c r="E305" s="278"/>
      <c r="F305" s="278"/>
      <c r="G305" s="279"/>
      <c r="H305" s="277"/>
      <c r="I305" s="279"/>
      <c r="J305" s="20"/>
      <c r="K305" s="20"/>
      <c r="L305" s="20"/>
    </row>
    <row r="306" spans="1:12" x14ac:dyDescent="0.2">
      <c r="A306" s="300"/>
      <c r="B306" s="277"/>
      <c r="C306" s="278"/>
      <c r="D306" s="278"/>
      <c r="E306" s="278"/>
      <c r="F306" s="278"/>
      <c r="G306" s="279"/>
      <c r="H306" s="277"/>
      <c r="I306" s="279"/>
      <c r="J306" s="13"/>
      <c r="K306" s="13"/>
      <c r="L306" s="13"/>
    </row>
    <row r="307" spans="1:12" x14ac:dyDescent="0.2">
      <c r="A307" s="300"/>
      <c r="B307" s="277"/>
      <c r="C307" s="278"/>
      <c r="D307" s="278"/>
      <c r="E307" s="278"/>
      <c r="F307" s="278"/>
      <c r="G307" s="279"/>
      <c r="H307" s="277"/>
      <c r="I307" s="279"/>
      <c r="J307" s="13"/>
      <c r="K307" s="13"/>
      <c r="L307" s="13"/>
    </row>
    <row r="308" spans="1:12" x14ac:dyDescent="0.2">
      <c r="A308" s="300"/>
      <c r="B308" s="277"/>
      <c r="C308" s="278"/>
      <c r="D308" s="278"/>
      <c r="E308" s="278"/>
      <c r="F308" s="278"/>
      <c r="G308" s="279"/>
      <c r="H308" s="277"/>
      <c r="I308" s="279"/>
      <c r="J308" s="13"/>
      <c r="K308" s="13"/>
      <c r="L308" s="13"/>
    </row>
    <row r="309" spans="1:12" x14ac:dyDescent="0.2">
      <c r="A309" s="300"/>
      <c r="B309" s="281"/>
      <c r="C309" s="282"/>
      <c r="D309" s="282"/>
      <c r="E309" s="282"/>
      <c r="F309" s="282"/>
      <c r="G309" s="283"/>
      <c r="H309" s="281"/>
      <c r="I309" s="283"/>
      <c r="J309" s="15"/>
      <c r="K309" s="15"/>
      <c r="L309" s="15"/>
    </row>
    <row r="310" spans="1:12" ht="13.5" customHeight="1" x14ac:dyDescent="0.2">
      <c r="A310" s="300"/>
      <c r="B310" s="274" t="s">
        <v>259</v>
      </c>
      <c r="C310" s="275"/>
      <c r="D310" s="275"/>
      <c r="E310" s="275"/>
      <c r="F310" s="275"/>
      <c r="G310" s="276"/>
      <c r="H310" s="274" t="s">
        <v>288</v>
      </c>
      <c r="I310" s="276"/>
      <c r="J310" s="217" t="s">
        <v>8</v>
      </c>
      <c r="K310" s="217" t="s">
        <v>8</v>
      </c>
      <c r="L310" s="217" t="s">
        <v>8</v>
      </c>
    </row>
    <row r="311" spans="1:12" ht="13.5" customHeight="1" x14ac:dyDescent="0.2">
      <c r="A311" s="300"/>
      <c r="B311" s="277"/>
      <c r="C311" s="278"/>
      <c r="D311" s="278"/>
      <c r="E311" s="278"/>
      <c r="F311" s="278"/>
      <c r="G311" s="279"/>
      <c r="H311" s="277"/>
      <c r="I311" s="279"/>
      <c r="J311" s="216"/>
      <c r="K311" s="216"/>
      <c r="L311" s="216"/>
    </row>
    <row r="312" spans="1:12" x14ac:dyDescent="0.2">
      <c r="A312" s="300"/>
      <c r="B312" s="277"/>
      <c r="C312" s="278"/>
      <c r="D312" s="278"/>
      <c r="E312" s="278"/>
      <c r="F312" s="278"/>
      <c r="G312" s="279"/>
      <c r="H312" s="277"/>
      <c r="I312" s="279"/>
      <c r="J312" s="216"/>
      <c r="K312" s="216"/>
      <c r="L312" s="216"/>
    </row>
    <row r="313" spans="1:12" x14ac:dyDescent="0.2">
      <c r="A313" s="300"/>
      <c r="B313" s="277"/>
      <c r="C313" s="278"/>
      <c r="D313" s="278"/>
      <c r="E313" s="278"/>
      <c r="F313" s="278"/>
      <c r="G313" s="279"/>
      <c r="H313" s="277"/>
      <c r="I313" s="279"/>
      <c r="J313" s="216"/>
      <c r="K313" s="216"/>
      <c r="L313" s="216"/>
    </row>
    <row r="314" spans="1:12" x14ac:dyDescent="0.2">
      <c r="A314" s="300"/>
      <c r="B314" s="281"/>
      <c r="C314" s="282"/>
      <c r="D314" s="282"/>
      <c r="E314" s="282"/>
      <c r="F314" s="282"/>
      <c r="G314" s="283"/>
      <c r="H314" s="281"/>
      <c r="I314" s="283"/>
      <c r="J314" s="218"/>
      <c r="K314" s="218"/>
      <c r="L314" s="218"/>
    </row>
    <row r="315" spans="1:12" ht="13.5" customHeight="1" x14ac:dyDescent="0.2">
      <c r="A315" s="300"/>
      <c r="B315" s="274" t="s">
        <v>260</v>
      </c>
      <c r="C315" s="275"/>
      <c r="D315" s="275"/>
      <c r="E315" s="275"/>
      <c r="F315" s="275"/>
      <c r="G315" s="276"/>
      <c r="H315" s="274" t="s">
        <v>289</v>
      </c>
      <c r="I315" s="276"/>
      <c r="J315" s="217" t="s">
        <v>126</v>
      </c>
      <c r="K315" s="217" t="s">
        <v>126</v>
      </c>
      <c r="L315" s="217" t="s">
        <v>126</v>
      </c>
    </row>
    <row r="316" spans="1:12" x14ac:dyDescent="0.2">
      <c r="A316" s="300"/>
      <c r="B316" s="277"/>
      <c r="C316" s="278"/>
      <c r="D316" s="278"/>
      <c r="E316" s="278"/>
      <c r="F316" s="278"/>
      <c r="G316" s="279"/>
      <c r="H316" s="277"/>
      <c r="I316" s="279"/>
      <c r="J316" s="216"/>
      <c r="K316" s="216"/>
      <c r="L316" s="216"/>
    </row>
    <row r="317" spans="1:12" x14ac:dyDescent="0.2">
      <c r="A317" s="300"/>
      <c r="B317" s="277"/>
      <c r="C317" s="278"/>
      <c r="D317" s="278"/>
      <c r="E317" s="278"/>
      <c r="F317" s="278"/>
      <c r="G317" s="279"/>
      <c r="H317" s="277"/>
      <c r="I317" s="279"/>
      <c r="J317" s="216"/>
      <c r="K317" s="216"/>
      <c r="L317" s="216"/>
    </row>
    <row r="318" spans="1:12" x14ac:dyDescent="0.2">
      <c r="A318" s="300"/>
      <c r="B318" s="277"/>
      <c r="C318" s="278"/>
      <c r="D318" s="278"/>
      <c r="E318" s="278"/>
      <c r="F318" s="278"/>
      <c r="G318" s="279"/>
      <c r="H318" s="277"/>
      <c r="I318" s="279"/>
      <c r="J318" s="216"/>
      <c r="K318" s="216"/>
      <c r="L318" s="216"/>
    </row>
    <row r="319" spans="1:12" x14ac:dyDescent="0.2">
      <c r="A319" s="300"/>
      <c r="B319" s="277"/>
      <c r="C319" s="278"/>
      <c r="D319" s="278"/>
      <c r="E319" s="278"/>
      <c r="F319" s="278"/>
      <c r="G319" s="279"/>
      <c r="H319" s="277"/>
      <c r="I319" s="279"/>
      <c r="J319" s="218"/>
      <c r="K319" s="218"/>
      <c r="L319" s="218"/>
    </row>
    <row r="320" spans="1:12" ht="13.5" customHeight="1" x14ac:dyDescent="0.2">
      <c r="A320" s="300"/>
      <c r="B320" s="274" t="s">
        <v>261</v>
      </c>
      <c r="C320" s="275"/>
      <c r="D320" s="275"/>
      <c r="E320" s="275"/>
      <c r="F320" s="275"/>
      <c r="G320" s="276"/>
      <c r="H320" s="274" t="s">
        <v>290</v>
      </c>
      <c r="I320" s="276"/>
      <c r="J320" s="217" t="s">
        <v>127</v>
      </c>
      <c r="K320" s="217" t="s">
        <v>127</v>
      </c>
      <c r="L320" s="217" t="s">
        <v>127</v>
      </c>
    </row>
    <row r="321" spans="1:12" ht="13.5" customHeight="1" x14ac:dyDescent="0.2">
      <c r="A321" s="300"/>
      <c r="B321" s="277"/>
      <c r="C321" s="278"/>
      <c r="D321" s="278"/>
      <c r="E321" s="278"/>
      <c r="F321" s="278"/>
      <c r="G321" s="279"/>
      <c r="H321" s="277"/>
      <c r="I321" s="279"/>
      <c r="J321" s="216"/>
      <c r="K321" s="216"/>
      <c r="L321" s="216"/>
    </row>
    <row r="322" spans="1:12" x14ac:dyDescent="0.2">
      <c r="A322" s="300"/>
      <c r="B322" s="277"/>
      <c r="C322" s="278"/>
      <c r="D322" s="278"/>
      <c r="E322" s="278"/>
      <c r="F322" s="278"/>
      <c r="G322" s="279"/>
      <c r="H322" s="277"/>
      <c r="I322" s="279"/>
      <c r="J322" s="218"/>
      <c r="K322" s="218"/>
      <c r="L322" s="218"/>
    </row>
    <row r="323" spans="1:12" ht="13.5" customHeight="1" x14ac:dyDescent="0.2">
      <c r="A323" s="300"/>
      <c r="B323" s="274" t="s">
        <v>262</v>
      </c>
      <c r="C323" s="275"/>
      <c r="D323" s="275"/>
      <c r="E323" s="275"/>
      <c r="F323" s="275"/>
      <c r="G323" s="276"/>
      <c r="H323" s="274" t="s">
        <v>291</v>
      </c>
      <c r="I323" s="276"/>
      <c r="J323" s="217" t="s">
        <v>128</v>
      </c>
      <c r="K323" s="217" t="s">
        <v>128</v>
      </c>
      <c r="L323" s="217" t="s">
        <v>128</v>
      </c>
    </row>
    <row r="324" spans="1:12" x14ac:dyDescent="0.2">
      <c r="A324" s="300"/>
      <c r="B324" s="277"/>
      <c r="C324" s="278"/>
      <c r="D324" s="278"/>
      <c r="E324" s="278"/>
      <c r="F324" s="278"/>
      <c r="G324" s="279"/>
      <c r="H324" s="277"/>
      <c r="I324" s="279"/>
      <c r="J324" s="216"/>
      <c r="K324" s="216"/>
      <c r="L324" s="216"/>
    </row>
    <row r="325" spans="1:12" x14ac:dyDescent="0.2">
      <c r="A325" s="300"/>
      <c r="B325" s="277"/>
      <c r="C325" s="278"/>
      <c r="D325" s="278"/>
      <c r="E325" s="278"/>
      <c r="F325" s="278"/>
      <c r="G325" s="279"/>
      <c r="H325" s="277"/>
      <c r="I325" s="279"/>
      <c r="J325" s="216"/>
      <c r="K325" s="216"/>
      <c r="L325" s="216"/>
    </row>
    <row r="326" spans="1:12" x14ac:dyDescent="0.2">
      <c r="A326" s="300"/>
      <c r="B326" s="277"/>
      <c r="C326" s="278"/>
      <c r="D326" s="278"/>
      <c r="E326" s="278"/>
      <c r="F326" s="278"/>
      <c r="G326" s="279"/>
      <c r="H326" s="277"/>
      <c r="I326" s="279"/>
      <c r="J326" s="216"/>
      <c r="K326" s="216"/>
      <c r="L326" s="216"/>
    </row>
    <row r="327" spans="1:12" ht="12.5" customHeight="1" x14ac:dyDescent="0.2">
      <c r="A327" s="301"/>
      <c r="B327" s="281"/>
      <c r="C327" s="282"/>
      <c r="D327" s="282"/>
      <c r="E327" s="282"/>
      <c r="F327" s="282"/>
      <c r="G327" s="283"/>
      <c r="H327" s="281"/>
      <c r="I327" s="283"/>
      <c r="J327" s="218"/>
      <c r="K327" s="218"/>
      <c r="L327" s="218"/>
    </row>
    <row r="328" spans="1:12" ht="12.5" customHeight="1" x14ac:dyDescent="0.2">
      <c r="A328" s="219" t="s">
        <v>299</v>
      </c>
      <c r="B328" s="333" t="s">
        <v>302</v>
      </c>
      <c r="C328" s="334"/>
      <c r="D328" s="334"/>
      <c r="E328" s="334"/>
      <c r="F328" s="334"/>
      <c r="G328" s="335"/>
      <c r="H328" s="333" t="s">
        <v>4</v>
      </c>
      <c r="I328" s="335"/>
      <c r="J328" s="296" t="s">
        <v>5</v>
      </c>
      <c r="K328" s="296" t="s">
        <v>6</v>
      </c>
      <c r="L328" s="296" t="s">
        <v>7</v>
      </c>
    </row>
    <row r="329" spans="1:12" ht="12.5" customHeight="1" x14ac:dyDescent="0.2">
      <c r="A329" s="220"/>
      <c r="B329" s="336"/>
      <c r="C329" s="337"/>
      <c r="D329" s="337"/>
      <c r="E329" s="337"/>
      <c r="F329" s="337"/>
      <c r="G329" s="338"/>
      <c r="H329" s="336"/>
      <c r="I329" s="338"/>
      <c r="J329" s="296"/>
      <c r="K329" s="296"/>
      <c r="L329" s="296"/>
    </row>
    <row r="330" spans="1:12" ht="12.5" customHeight="1" x14ac:dyDescent="0.2">
      <c r="A330" s="221"/>
      <c r="B330" s="339"/>
      <c r="C330" s="340"/>
      <c r="D330" s="340"/>
      <c r="E330" s="340"/>
      <c r="F330" s="340"/>
      <c r="G330" s="341"/>
      <c r="H330" s="339"/>
      <c r="I330" s="341"/>
      <c r="J330" s="296"/>
      <c r="K330" s="296"/>
      <c r="L330" s="296"/>
    </row>
    <row r="331" spans="1:12" x14ac:dyDescent="0.2">
      <c r="A331" s="299" t="s">
        <v>14</v>
      </c>
      <c r="B331" s="274" t="s">
        <v>310</v>
      </c>
      <c r="C331" s="275"/>
      <c r="D331" s="275"/>
      <c r="E331" s="275"/>
      <c r="F331" s="275"/>
      <c r="G331" s="276"/>
      <c r="H331" s="274" t="s">
        <v>292</v>
      </c>
      <c r="I331" s="276"/>
      <c r="J331" s="217" t="s">
        <v>23</v>
      </c>
      <c r="K331" s="217" t="s">
        <v>23</v>
      </c>
      <c r="L331" s="217" t="s">
        <v>23</v>
      </c>
    </row>
    <row r="332" spans="1:12" x14ac:dyDescent="0.2">
      <c r="A332" s="300"/>
      <c r="B332" s="277"/>
      <c r="C332" s="278"/>
      <c r="D332" s="278"/>
      <c r="E332" s="278"/>
      <c r="F332" s="278"/>
      <c r="G332" s="279"/>
      <c r="H332" s="277"/>
      <c r="I332" s="279"/>
      <c r="J332" s="216"/>
      <c r="K332" s="216"/>
      <c r="L332" s="216"/>
    </row>
    <row r="333" spans="1:12" x14ac:dyDescent="0.2">
      <c r="A333" s="300"/>
      <c r="B333" s="277"/>
      <c r="C333" s="278"/>
      <c r="D333" s="278"/>
      <c r="E333" s="278"/>
      <c r="F333" s="278"/>
      <c r="G333" s="279"/>
      <c r="H333" s="277"/>
      <c r="I333" s="279"/>
      <c r="J333" s="216"/>
      <c r="K333" s="216"/>
      <c r="L333" s="216"/>
    </row>
    <row r="334" spans="1:12" x14ac:dyDescent="0.2">
      <c r="A334" s="300"/>
      <c r="B334" s="277"/>
      <c r="C334" s="278"/>
      <c r="D334" s="278"/>
      <c r="E334" s="278"/>
      <c r="F334" s="278"/>
      <c r="G334" s="279"/>
      <c r="H334" s="277"/>
      <c r="I334" s="279"/>
      <c r="J334" s="216"/>
      <c r="K334" s="216"/>
      <c r="L334" s="216"/>
    </row>
    <row r="335" spans="1:12" x14ac:dyDescent="0.2">
      <c r="A335" s="300"/>
      <c r="B335" s="277"/>
      <c r="C335" s="278"/>
      <c r="D335" s="278"/>
      <c r="E335" s="278"/>
      <c r="F335" s="278"/>
      <c r="G335" s="279"/>
      <c r="H335" s="277"/>
      <c r="I335" s="279"/>
      <c r="J335" s="216"/>
      <c r="K335" s="216"/>
      <c r="L335" s="216"/>
    </row>
    <row r="336" spans="1:12" ht="13.5" customHeight="1" x14ac:dyDescent="0.2">
      <c r="A336" s="300"/>
      <c r="B336" s="281"/>
      <c r="C336" s="282"/>
      <c r="D336" s="282"/>
      <c r="E336" s="282"/>
      <c r="F336" s="282"/>
      <c r="G336" s="283"/>
      <c r="H336" s="281"/>
      <c r="I336" s="283"/>
      <c r="J336" s="218"/>
      <c r="K336" s="218"/>
      <c r="L336" s="218"/>
    </row>
    <row r="337" spans="1:12" ht="13.5" customHeight="1" x14ac:dyDescent="0.2">
      <c r="A337" s="300"/>
      <c r="B337" s="206" t="s">
        <v>321</v>
      </c>
      <c r="C337" s="207"/>
      <c r="D337" s="207"/>
      <c r="E337" s="207"/>
      <c r="F337" s="207"/>
      <c r="G337" s="208"/>
      <c r="H337" s="206" t="s">
        <v>293</v>
      </c>
      <c r="I337" s="208"/>
      <c r="J337" s="215" t="s">
        <v>8</v>
      </c>
      <c r="K337" s="215" t="s">
        <v>8</v>
      </c>
      <c r="L337" s="215" t="s">
        <v>8</v>
      </c>
    </row>
    <row r="338" spans="1:12" ht="13.5" customHeight="1" x14ac:dyDescent="0.2">
      <c r="A338" s="300"/>
      <c r="B338" s="209"/>
      <c r="C338" s="210"/>
      <c r="D338" s="210"/>
      <c r="E338" s="210"/>
      <c r="F338" s="210"/>
      <c r="G338" s="211"/>
      <c r="H338" s="209"/>
      <c r="I338" s="211"/>
      <c r="J338" s="237"/>
      <c r="K338" s="237"/>
      <c r="L338" s="237"/>
    </row>
    <row r="339" spans="1:12" ht="13.5" customHeight="1" x14ac:dyDescent="0.2">
      <c r="A339" s="300"/>
      <c r="B339" s="212"/>
      <c r="C339" s="213"/>
      <c r="D339" s="213"/>
      <c r="E339" s="213"/>
      <c r="F339" s="213"/>
      <c r="G339" s="214"/>
      <c r="H339" s="212"/>
      <c r="I339" s="214"/>
      <c r="J339" s="238"/>
      <c r="K339" s="238"/>
      <c r="L339" s="238"/>
    </row>
    <row r="340" spans="1:12" ht="13.5" customHeight="1" x14ac:dyDescent="0.2">
      <c r="A340" s="300"/>
      <c r="B340" s="274" t="s">
        <v>150</v>
      </c>
      <c r="C340" s="275"/>
      <c r="D340" s="275"/>
      <c r="E340" s="275"/>
      <c r="F340" s="275"/>
      <c r="G340" s="276"/>
      <c r="H340" s="274" t="s">
        <v>16</v>
      </c>
      <c r="I340" s="276"/>
      <c r="J340" s="217" t="s">
        <v>12</v>
      </c>
      <c r="K340" s="217" t="s">
        <v>8</v>
      </c>
      <c r="L340" s="217" t="s">
        <v>8</v>
      </c>
    </row>
    <row r="341" spans="1:12" x14ac:dyDescent="0.2">
      <c r="A341" s="300"/>
      <c r="B341" s="277"/>
      <c r="C341" s="278"/>
      <c r="D341" s="278"/>
      <c r="E341" s="278"/>
      <c r="F341" s="278"/>
      <c r="G341" s="279"/>
      <c r="H341" s="277"/>
      <c r="I341" s="279"/>
      <c r="J341" s="216"/>
      <c r="K341" s="216"/>
      <c r="L341" s="216"/>
    </row>
    <row r="342" spans="1:12" x14ac:dyDescent="0.2">
      <c r="A342" s="300"/>
      <c r="B342" s="277"/>
      <c r="C342" s="278"/>
      <c r="D342" s="278"/>
      <c r="E342" s="278"/>
      <c r="F342" s="278"/>
      <c r="G342" s="279"/>
      <c r="H342" s="277"/>
      <c r="I342" s="279"/>
      <c r="J342" s="216"/>
      <c r="K342" s="216"/>
      <c r="L342" s="216"/>
    </row>
    <row r="343" spans="1:12" x14ac:dyDescent="0.2">
      <c r="A343" s="300"/>
      <c r="B343" s="277"/>
      <c r="C343" s="278"/>
      <c r="D343" s="278"/>
      <c r="E343" s="278"/>
      <c r="F343" s="278"/>
      <c r="G343" s="279"/>
      <c r="H343" s="277"/>
      <c r="I343" s="279"/>
      <c r="J343" s="216"/>
      <c r="K343" s="216"/>
      <c r="L343" s="216"/>
    </row>
    <row r="344" spans="1:12" x14ac:dyDescent="0.2">
      <c r="A344" s="300"/>
      <c r="B344" s="277"/>
      <c r="C344" s="278"/>
      <c r="D344" s="278"/>
      <c r="E344" s="278"/>
      <c r="F344" s="278"/>
      <c r="G344" s="279"/>
      <c r="H344" s="277"/>
      <c r="I344" s="279"/>
      <c r="J344" s="216"/>
      <c r="K344" s="216"/>
      <c r="L344" s="216"/>
    </row>
    <row r="345" spans="1:12" x14ac:dyDescent="0.2">
      <c r="A345" s="300"/>
      <c r="B345" s="277"/>
      <c r="C345" s="278"/>
      <c r="D345" s="278"/>
      <c r="E345" s="278"/>
      <c r="F345" s="278"/>
      <c r="G345" s="279"/>
      <c r="H345" s="277"/>
      <c r="I345" s="279"/>
      <c r="J345" s="216"/>
      <c r="K345" s="216"/>
      <c r="L345" s="216"/>
    </row>
    <row r="346" spans="1:12" x14ac:dyDescent="0.2">
      <c r="A346" s="300"/>
      <c r="B346" s="277"/>
      <c r="C346" s="278"/>
      <c r="D346" s="278"/>
      <c r="E346" s="278"/>
      <c r="F346" s="278"/>
      <c r="G346" s="279"/>
      <c r="H346" s="277"/>
      <c r="I346" s="279"/>
      <c r="J346" s="216"/>
      <c r="K346" s="216"/>
      <c r="L346" s="216"/>
    </row>
    <row r="347" spans="1:12" x14ac:dyDescent="0.2">
      <c r="A347" s="300"/>
      <c r="B347" s="277"/>
      <c r="C347" s="278"/>
      <c r="D347" s="278"/>
      <c r="E347" s="278"/>
      <c r="F347" s="278"/>
      <c r="G347" s="279"/>
      <c r="H347" s="277"/>
      <c r="I347" s="279"/>
      <c r="J347" s="216"/>
      <c r="K347" s="216"/>
      <c r="L347" s="216"/>
    </row>
    <row r="348" spans="1:12" x14ac:dyDescent="0.2">
      <c r="A348" s="300"/>
      <c r="B348" s="277"/>
      <c r="C348" s="278"/>
      <c r="D348" s="278"/>
      <c r="E348" s="278"/>
      <c r="F348" s="278"/>
      <c r="G348" s="279"/>
      <c r="H348" s="277"/>
      <c r="I348" s="279"/>
      <c r="J348" s="216"/>
      <c r="K348" s="216"/>
      <c r="L348" s="216"/>
    </row>
    <row r="349" spans="1:12" x14ac:dyDescent="0.2">
      <c r="A349" s="300"/>
      <c r="B349" s="277"/>
      <c r="C349" s="278"/>
      <c r="D349" s="278"/>
      <c r="E349" s="278"/>
      <c r="F349" s="278"/>
      <c r="G349" s="279"/>
      <c r="H349" s="277"/>
      <c r="I349" s="279"/>
      <c r="J349" s="216"/>
      <c r="K349" s="216"/>
      <c r="L349" s="216"/>
    </row>
    <row r="350" spans="1:12" x14ac:dyDescent="0.2">
      <c r="A350" s="300"/>
      <c r="B350" s="277"/>
      <c r="C350" s="278"/>
      <c r="D350" s="278"/>
      <c r="E350" s="278"/>
      <c r="F350" s="278"/>
      <c r="G350" s="279"/>
      <c r="H350" s="277"/>
      <c r="I350" s="279"/>
      <c r="J350" s="216"/>
      <c r="K350" s="216"/>
      <c r="L350" s="216"/>
    </row>
    <row r="351" spans="1:12" x14ac:dyDescent="0.2">
      <c r="A351" s="300"/>
      <c r="B351" s="277"/>
      <c r="C351" s="278"/>
      <c r="D351" s="278"/>
      <c r="E351" s="278"/>
      <c r="F351" s="278"/>
      <c r="G351" s="279"/>
      <c r="H351" s="277"/>
      <c r="I351" s="279"/>
      <c r="J351" s="216"/>
      <c r="K351" s="216"/>
      <c r="L351" s="216"/>
    </row>
    <row r="352" spans="1:12" x14ac:dyDescent="0.2">
      <c r="A352" s="300"/>
      <c r="B352" s="277"/>
      <c r="C352" s="278"/>
      <c r="D352" s="278"/>
      <c r="E352" s="278"/>
      <c r="F352" s="278"/>
      <c r="G352" s="279"/>
      <c r="H352" s="277"/>
      <c r="I352" s="279"/>
      <c r="J352" s="216"/>
      <c r="K352" s="216"/>
      <c r="L352" s="216"/>
    </row>
    <row r="353" spans="1:12" x14ac:dyDescent="0.2">
      <c r="A353" s="300"/>
      <c r="B353" s="277"/>
      <c r="C353" s="278"/>
      <c r="D353" s="278"/>
      <c r="E353" s="278"/>
      <c r="F353" s="278"/>
      <c r="G353" s="279"/>
      <c r="H353" s="277"/>
      <c r="I353" s="279"/>
      <c r="J353" s="216"/>
      <c r="K353" s="216"/>
      <c r="L353" s="216"/>
    </row>
    <row r="354" spans="1:12" x14ac:dyDescent="0.2">
      <c r="A354" s="300"/>
      <c r="B354" s="277"/>
      <c r="C354" s="278"/>
      <c r="D354" s="278"/>
      <c r="E354" s="278"/>
      <c r="F354" s="278"/>
      <c r="G354" s="279"/>
      <c r="H354" s="277"/>
      <c r="I354" s="279"/>
      <c r="J354" s="216"/>
      <c r="K354" s="216"/>
      <c r="L354" s="216"/>
    </row>
    <row r="355" spans="1:12" x14ac:dyDescent="0.2">
      <c r="A355" s="300"/>
      <c r="B355" s="277"/>
      <c r="C355" s="278"/>
      <c r="D355" s="278"/>
      <c r="E355" s="278"/>
      <c r="F355" s="278"/>
      <c r="G355" s="279"/>
      <c r="H355" s="277"/>
      <c r="I355" s="279"/>
      <c r="J355" s="216"/>
      <c r="K355" s="216"/>
      <c r="L355" s="216"/>
    </row>
    <row r="356" spans="1:12" x14ac:dyDescent="0.2">
      <c r="A356" s="300"/>
      <c r="B356" s="277"/>
      <c r="C356" s="278"/>
      <c r="D356" s="278"/>
      <c r="E356" s="278"/>
      <c r="F356" s="278"/>
      <c r="G356" s="279"/>
      <c r="H356" s="277"/>
      <c r="I356" s="279"/>
      <c r="J356" s="216"/>
      <c r="K356" s="216"/>
      <c r="L356" s="216"/>
    </row>
    <row r="357" spans="1:12" x14ac:dyDescent="0.2">
      <c r="A357" s="300"/>
      <c r="B357" s="277"/>
      <c r="C357" s="278"/>
      <c r="D357" s="278"/>
      <c r="E357" s="278"/>
      <c r="F357" s="278"/>
      <c r="G357" s="279"/>
      <c r="H357" s="277"/>
      <c r="I357" s="279"/>
      <c r="J357" s="216"/>
      <c r="K357" s="216"/>
      <c r="L357" s="216"/>
    </row>
    <row r="358" spans="1:12" x14ac:dyDescent="0.2">
      <c r="A358" s="300"/>
      <c r="B358" s="277"/>
      <c r="C358" s="278"/>
      <c r="D358" s="278"/>
      <c r="E358" s="278"/>
      <c r="F358" s="278"/>
      <c r="G358" s="279"/>
      <c r="H358" s="277"/>
      <c r="I358" s="279"/>
      <c r="J358" s="216"/>
      <c r="K358" s="216"/>
      <c r="L358" s="216"/>
    </row>
    <row r="359" spans="1:12" ht="21" customHeight="1" x14ac:dyDescent="0.2">
      <c r="A359" s="300"/>
      <c r="B359" s="277"/>
      <c r="C359" s="278"/>
      <c r="D359" s="278"/>
      <c r="E359" s="278"/>
      <c r="F359" s="278"/>
      <c r="G359" s="279"/>
      <c r="H359" s="277"/>
      <c r="I359" s="279"/>
      <c r="J359" s="216"/>
      <c r="K359" s="216"/>
      <c r="L359" s="216"/>
    </row>
    <row r="360" spans="1:12" x14ac:dyDescent="0.2">
      <c r="A360" s="300"/>
      <c r="B360" s="322" t="s">
        <v>151</v>
      </c>
      <c r="C360" s="331"/>
      <c r="D360" s="331"/>
      <c r="E360" s="331"/>
      <c r="F360" s="331"/>
      <c r="G360" s="331"/>
      <c r="H360" s="322" t="s">
        <v>98</v>
      </c>
      <c r="I360" s="331"/>
      <c r="J360" s="280" t="s">
        <v>12</v>
      </c>
      <c r="K360" s="280" t="s">
        <v>12</v>
      </c>
      <c r="L360" s="280" t="s">
        <v>12</v>
      </c>
    </row>
    <row r="361" spans="1:12" x14ac:dyDescent="0.2">
      <c r="A361" s="300"/>
      <c r="B361" s="331"/>
      <c r="C361" s="331"/>
      <c r="D361" s="331"/>
      <c r="E361" s="331"/>
      <c r="F361" s="331"/>
      <c r="G361" s="331"/>
      <c r="H361" s="331"/>
      <c r="I361" s="331"/>
      <c r="J361" s="280"/>
      <c r="K361" s="280"/>
      <c r="L361" s="280"/>
    </row>
    <row r="362" spans="1:12" x14ac:dyDescent="0.2">
      <c r="A362" s="300"/>
      <c r="B362" s="331"/>
      <c r="C362" s="331"/>
      <c r="D362" s="331"/>
      <c r="E362" s="331"/>
      <c r="F362" s="331"/>
      <c r="G362" s="331"/>
      <c r="H362" s="331"/>
      <c r="I362" s="331"/>
      <c r="J362" s="280"/>
      <c r="K362" s="280"/>
      <c r="L362" s="280"/>
    </row>
    <row r="363" spans="1:12" x14ac:dyDescent="0.2">
      <c r="A363" s="300"/>
      <c r="B363" s="331"/>
      <c r="C363" s="331"/>
      <c r="D363" s="331"/>
      <c r="E363" s="331"/>
      <c r="F363" s="331"/>
      <c r="G363" s="331"/>
      <c r="H363" s="331"/>
      <c r="I363" s="331"/>
      <c r="J363" s="280"/>
      <c r="K363" s="280"/>
      <c r="L363" s="280"/>
    </row>
    <row r="364" spans="1:12" x14ac:dyDescent="0.2">
      <c r="A364" s="300"/>
      <c r="B364" s="331"/>
      <c r="C364" s="331"/>
      <c r="D364" s="331"/>
      <c r="E364" s="331"/>
      <c r="F364" s="331"/>
      <c r="G364" s="331"/>
      <c r="H364" s="331"/>
      <c r="I364" s="331"/>
      <c r="J364" s="280"/>
      <c r="K364" s="280"/>
      <c r="L364" s="280"/>
    </row>
    <row r="365" spans="1:12" x14ac:dyDescent="0.2">
      <c r="A365" s="300"/>
      <c r="B365" s="331"/>
      <c r="C365" s="331"/>
      <c r="D365" s="331"/>
      <c r="E365" s="331"/>
      <c r="F365" s="331"/>
      <c r="G365" s="331"/>
      <c r="H365" s="331"/>
      <c r="I365" s="331"/>
      <c r="J365" s="280"/>
      <c r="K365" s="280"/>
      <c r="L365" s="280"/>
    </row>
    <row r="366" spans="1:12" x14ac:dyDescent="0.2">
      <c r="A366" s="300"/>
      <c r="B366" s="331"/>
      <c r="C366" s="331"/>
      <c r="D366" s="331"/>
      <c r="E366" s="331"/>
      <c r="F366" s="331"/>
      <c r="G366" s="331"/>
      <c r="H366" s="331"/>
      <c r="I366" s="331"/>
      <c r="J366" s="280"/>
      <c r="K366" s="280"/>
      <c r="L366" s="280"/>
    </row>
    <row r="367" spans="1:12" x14ac:dyDescent="0.2">
      <c r="A367" s="300"/>
      <c r="B367" s="331"/>
      <c r="C367" s="331"/>
      <c r="D367" s="331"/>
      <c r="E367" s="331"/>
      <c r="F367" s="331"/>
      <c r="G367" s="331"/>
      <c r="H367" s="331"/>
      <c r="I367" s="331"/>
      <c r="J367" s="280"/>
      <c r="K367" s="280"/>
      <c r="L367" s="280"/>
    </row>
    <row r="368" spans="1:12" x14ac:dyDescent="0.2">
      <c r="A368" s="300"/>
      <c r="B368" s="331"/>
      <c r="C368" s="331"/>
      <c r="D368" s="331"/>
      <c r="E368" s="331"/>
      <c r="F368" s="331"/>
      <c r="G368" s="331"/>
      <c r="H368" s="331"/>
      <c r="I368" s="331"/>
      <c r="J368" s="280"/>
      <c r="K368" s="280"/>
      <c r="L368" s="280"/>
    </row>
    <row r="369" spans="1:12" x14ac:dyDescent="0.2">
      <c r="A369" s="300"/>
      <c r="B369" s="322" t="s">
        <v>152</v>
      </c>
      <c r="C369" s="331"/>
      <c r="D369" s="331"/>
      <c r="E369" s="331"/>
      <c r="F369" s="331"/>
      <c r="G369" s="331"/>
      <c r="H369" s="322" t="s">
        <v>99</v>
      </c>
      <c r="I369" s="331"/>
      <c r="J369" s="280" t="s">
        <v>12</v>
      </c>
      <c r="K369" s="280" t="s">
        <v>12</v>
      </c>
      <c r="L369" s="280" t="s">
        <v>12</v>
      </c>
    </row>
    <row r="370" spans="1:12" x14ac:dyDescent="0.2">
      <c r="A370" s="300"/>
      <c r="B370" s="331"/>
      <c r="C370" s="331"/>
      <c r="D370" s="331"/>
      <c r="E370" s="331"/>
      <c r="F370" s="331"/>
      <c r="G370" s="331"/>
      <c r="H370" s="331"/>
      <c r="I370" s="331"/>
      <c r="J370" s="280"/>
      <c r="K370" s="280"/>
      <c r="L370" s="280"/>
    </row>
    <row r="371" spans="1:12" x14ac:dyDescent="0.2">
      <c r="A371" s="300"/>
      <c r="B371" s="331"/>
      <c r="C371" s="331"/>
      <c r="D371" s="331"/>
      <c r="E371" s="331"/>
      <c r="F371" s="331"/>
      <c r="G371" s="331"/>
      <c r="H371" s="331"/>
      <c r="I371" s="331"/>
      <c r="J371" s="280"/>
      <c r="K371" s="280"/>
      <c r="L371" s="280"/>
    </row>
    <row r="372" spans="1:12" x14ac:dyDescent="0.2">
      <c r="A372" s="300"/>
      <c r="B372" s="331"/>
      <c r="C372" s="331"/>
      <c r="D372" s="331"/>
      <c r="E372" s="331"/>
      <c r="F372" s="331"/>
      <c r="G372" s="331"/>
      <c r="H372" s="331"/>
      <c r="I372" s="331"/>
      <c r="J372" s="280"/>
      <c r="K372" s="280"/>
      <c r="L372" s="280"/>
    </row>
    <row r="373" spans="1:12" x14ac:dyDescent="0.2">
      <c r="A373" s="300"/>
      <c r="B373" s="331"/>
      <c r="C373" s="331"/>
      <c r="D373" s="331"/>
      <c r="E373" s="331"/>
      <c r="F373" s="331"/>
      <c r="G373" s="331"/>
      <c r="H373" s="331"/>
      <c r="I373" s="331"/>
      <c r="J373" s="280"/>
      <c r="K373" s="280"/>
      <c r="L373" s="280"/>
    </row>
    <row r="374" spans="1:12" ht="13" customHeight="1" x14ac:dyDescent="0.2">
      <c r="A374" s="300"/>
      <c r="B374" s="322" t="s">
        <v>33</v>
      </c>
      <c r="C374" s="322"/>
      <c r="D374" s="322"/>
      <c r="E374" s="322"/>
      <c r="F374" s="322"/>
      <c r="G374" s="322"/>
      <c r="H374" s="322" t="s">
        <v>100</v>
      </c>
      <c r="I374" s="331"/>
      <c r="J374" s="280" t="s">
        <v>12</v>
      </c>
      <c r="K374" s="280" t="s">
        <v>12</v>
      </c>
      <c r="L374" s="280" t="s">
        <v>12</v>
      </c>
    </row>
    <row r="375" spans="1:12" x14ac:dyDescent="0.2">
      <c r="A375" s="300"/>
      <c r="B375" s="322"/>
      <c r="C375" s="322"/>
      <c r="D375" s="322"/>
      <c r="E375" s="322"/>
      <c r="F375" s="322"/>
      <c r="G375" s="322"/>
      <c r="H375" s="322"/>
      <c r="I375" s="331"/>
      <c r="J375" s="280"/>
      <c r="K375" s="280"/>
      <c r="L375" s="280"/>
    </row>
    <row r="376" spans="1:12" x14ac:dyDescent="0.2">
      <c r="A376" s="300"/>
      <c r="B376" s="322"/>
      <c r="C376" s="322"/>
      <c r="D376" s="322"/>
      <c r="E376" s="322"/>
      <c r="F376" s="322"/>
      <c r="G376" s="322"/>
      <c r="H376" s="331"/>
      <c r="I376" s="331"/>
      <c r="J376" s="280"/>
      <c r="K376" s="280"/>
      <c r="L376" s="280"/>
    </row>
    <row r="377" spans="1:12" x14ac:dyDescent="0.2">
      <c r="A377" s="300"/>
      <c r="B377" s="322"/>
      <c r="C377" s="322"/>
      <c r="D377" s="322"/>
      <c r="E377" s="322"/>
      <c r="F377" s="322"/>
      <c r="G377" s="322"/>
      <c r="H377" s="331"/>
      <c r="I377" s="331"/>
      <c r="J377" s="280"/>
      <c r="K377" s="280"/>
      <c r="L377" s="280"/>
    </row>
    <row r="378" spans="1:12" ht="13.5" customHeight="1" x14ac:dyDescent="0.2">
      <c r="A378" s="300"/>
      <c r="B378" s="323" t="s">
        <v>34</v>
      </c>
      <c r="C378" s="323"/>
      <c r="D378" s="323"/>
      <c r="E378" s="323"/>
      <c r="F378" s="323"/>
      <c r="G378" s="323"/>
      <c r="H378" s="323" t="s">
        <v>101</v>
      </c>
      <c r="I378" s="332"/>
      <c r="J378" s="280" t="s">
        <v>12</v>
      </c>
      <c r="K378" s="280" t="s">
        <v>12</v>
      </c>
      <c r="L378" s="280" t="s">
        <v>12</v>
      </c>
    </row>
    <row r="379" spans="1:12" ht="15" customHeight="1" x14ac:dyDescent="0.2">
      <c r="A379" s="300"/>
      <c r="B379" s="322"/>
      <c r="C379" s="322"/>
      <c r="D379" s="322"/>
      <c r="E379" s="322"/>
      <c r="F379" s="322"/>
      <c r="G379" s="322"/>
      <c r="H379" s="331"/>
      <c r="I379" s="331"/>
      <c r="J379" s="280"/>
      <c r="K379" s="280"/>
      <c r="L379" s="280"/>
    </row>
    <row r="380" spans="1:12" ht="15" customHeight="1" x14ac:dyDescent="0.2">
      <c r="A380" s="300"/>
      <c r="B380" s="274" t="s">
        <v>65</v>
      </c>
      <c r="C380" s="275"/>
      <c r="D380" s="275"/>
      <c r="E380" s="275"/>
      <c r="F380" s="275"/>
      <c r="G380" s="276"/>
      <c r="H380" s="274" t="s">
        <v>136</v>
      </c>
      <c r="I380" s="276"/>
      <c r="J380" s="217" t="s">
        <v>64</v>
      </c>
      <c r="K380" s="217" t="s">
        <v>64</v>
      </c>
      <c r="L380" s="217" t="s">
        <v>64</v>
      </c>
    </row>
    <row r="381" spans="1:12" ht="15" customHeight="1" x14ac:dyDescent="0.2">
      <c r="A381" s="300"/>
      <c r="B381" s="277"/>
      <c r="C381" s="278"/>
      <c r="D381" s="278"/>
      <c r="E381" s="278"/>
      <c r="F381" s="278"/>
      <c r="G381" s="279"/>
      <c r="H381" s="277"/>
      <c r="I381" s="279"/>
      <c r="J381" s="216"/>
      <c r="K381" s="216"/>
      <c r="L381" s="216"/>
    </row>
    <row r="382" spans="1:12" ht="15" customHeight="1" x14ac:dyDescent="0.2">
      <c r="A382" s="300"/>
      <c r="B382" s="277"/>
      <c r="C382" s="278"/>
      <c r="D382" s="278"/>
      <c r="E382" s="278"/>
      <c r="F382" s="278"/>
      <c r="G382" s="279"/>
      <c r="H382" s="277"/>
      <c r="I382" s="279"/>
      <c r="J382" s="216"/>
      <c r="K382" s="216"/>
      <c r="L382" s="216"/>
    </row>
    <row r="383" spans="1:12" ht="15" customHeight="1" x14ac:dyDescent="0.2">
      <c r="A383" s="300"/>
      <c r="B383" s="277"/>
      <c r="C383" s="278"/>
      <c r="D383" s="278"/>
      <c r="E383" s="278"/>
      <c r="F383" s="278"/>
      <c r="G383" s="279"/>
      <c r="H383" s="277"/>
      <c r="I383" s="279"/>
      <c r="J383" s="216"/>
      <c r="K383" s="216"/>
      <c r="L383" s="216"/>
    </row>
    <row r="384" spans="1:12" ht="15" customHeight="1" x14ac:dyDescent="0.2">
      <c r="A384" s="301"/>
      <c r="B384" s="281"/>
      <c r="C384" s="282"/>
      <c r="D384" s="282"/>
      <c r="E384" s="282"/>
      <c r="F384" s="282"/>
      <c r="G384" s="283"/>
      <c r="H384" s="281"/>
      <c r="I384" s="283"/>
      <c r="J384" s="218"/>
      <c r="K384" s="218"/>
      <c r="L384" s="218"/>
    </row>
    <row r="385" spans="1:12" ht="15" customHeight="1" x14ac:dyDescent="0.2">
      <c r="A385" s="219" t="s">
        <v>299</v>
      </c>
      <c r="B385" s="333" t="s">
        <v>301</v>
      </c>
      <c r="C385" s="334"/>
      <c r="D385" s="334"/>
      <c r="E385" s="334"/>
      <c r="F385" s="334"/>
      <c r="G385" s="335"/>
      <c r="H385" s="222" t="s">
        <v>4</v>
      </c>
      <c r="I385" s="224"/>
      <c r="J385" s="296" t="s">
        <v>5</v>
      </c>
      <c r="K385" s="296" t="s">
        <v>6</v>
      </c>
      <c r="L385" s="296" t="s">
        <v>7</v>
      </c>
    </row>
    <row r="386" spans="1:12" ht="15" customHeight="1" x14ac:dyDescent="0.2">
      <c r="A386" s="220"/>
      <c r="B386" s="336"/>
      <c r="C386" s="337"/>
      <c r="D386" s="337"/>
      <c r="E386" s="337"/>
      <c r="F386" s="337"/>
      <c r="G386" s="338"/>
      <c r="H386" s="225"/>
      <c r="I386" s="227"/>
      <c r="J386" s="296"/>
      <c r="K386" s="296"/>
      <c r="L386" s="296"/>
    </row>
    <row r="387" spans="1:12" ht="15" customHeight="1" x14ac:dyDescent="0.2">
      <c r="A387" s="221"/>
      <c r="B387" s="339"/>
      <c r="C387" s="340"/>
      <c r="D387" s="340"/>
      <c r="E387" s="340"/>
      <c r="F387" s="340"/>
      <c r="G387" s="341"/>
      <c r="H387" s="228"/>
      <c r="I387" s="230"/>
      <c r="J387" s="296"/>
      <c r="K387" s="296"/>
      <c r="L387" s="296"/>
    </row>
    <row r="388" spans="1:12" ht="15" customHeight="1" x14ac:dyDescent="0.2">
      <c r="A388" s="299" t="s">
        <v>71</v>
      </c>
      <c r="B388" s="274" t="s">
        <v>153</v>
      </c>
      <c r="C388" s="275"/>
      <c r="D388" s="275"/>
      <c r="E388" s="275"/>
      <c r="F388" s="275"/>
      <c r="G388" s="276"/>
      <c r="H388" s="274" t="s">
        <v>137</v>
      </c>
      <c r="I388" s="276"/>
      <c r="J388" s="217" t="s">
        <v>64</v>
      </c>
      <c r="K388" s="217" t="s">
        <v>64</v>
      </c>
      <c r="L388" s="217" t="s">
        <v>64</v>
      </c>
    </row>
    <row r="389" spans="1:12" ht="15" customHeight="1" x14ac:dyDescent="0.2">
      <c r="A389" s="300"/>
      <c r="B389" s="277"/>
      <c r="C389" s="278"/>
      <c r="D389" s="278"/>
      <c r="E389" s="278"/>
      <c r="F389" s="278"/>
      <c r="G389" s="279"/>
      <c r="H389" s="277"/>
      <c r="I389" s="279"/>
      <c r="J389" s="216"/>
      <c r="K389" s="216"/>
      <c r="L389" s="216"/>
    </row>
    <row r="390" spans="1:12" ht="15" customHeight="1" x14ac:dyDescent="0.2">
      <c r="A390" s="300"/>
      <c r="B390" s="277"/>
      <c r="C390" s="278"/>
      <c r="D390" s="278"/>
      <c r="E390" s="278"/>
      <c r="F390" s="278"/>
      <c r="G390" s="279"/>
      <c r="H390" s="277"/>
      <c r="I390" s="279"/>
      <c r="J390" s="216"/>
      <c r="K390" s="216"/>
      <c r="L390" s="216"/>
    </row>
    <row r="391" spans="1:12" ht="15" customHeight="1" x14ac:dyDescent="0.2">
      <c r="A391" s="300"/>
      <c r="B391" s="277"/>
      <c r="C391" s="278"/>
      <c r="D391" s="278"/>
      <c r="E391" s="278"/>
      <c r="F391" s="278"/>
      <c r="G391" s="279"/>
      <c r="H391" s="277"/>
      <c r="I391" s="279"/>
      <c r="J391" s="216"/>
      <c r="K391" s="216"/>
      <c r="L391" s="216"/>
    </row>
    <row r="392" spans="1:12" ht="15" customHeight="1" x14ac:dyDescent="0.2">
      <c r="A392" s="300"/>
      <c r="B392" s="281"/>
      <c r="C392" s="282"/>
      <c r="D392" s="282"/>
      <c r="E392" s="282"/>
      <c r="F392" s="282"/>
      <c r="G392" s="283"/>
      <c r="H392" s="281"/>
      <c r="I392" s="283"/>
      <c r="J392" s="218"/>
      <c r="K392" s="218"/>
      <c r="L392" s="218"/>
    </row>
    <row r="393" spans="1:12" ht="15" customHeight="1" x14ac:dyDescent="0.2">
      <c r="A393" s="300"/>
      <c r="B393" s="274" t="s">
        <v>66</v>
      </c>
      <c r="C393" s="275"/>
      <c r="D393" s="275"/>
      <c r="E393" s="275"/>
      <c r="F393" s="275"/>
      <c r="G393" s="276"/>
      <c r="H393" s="274" t="s">
        <v>138</v>
      </c>
      <c r="I393" s="276"/>
      <c r="J393" s="217" t="s">
        <v>12</v>
      </c>
      <c r="K393" s="217" t="s">
        <v>12</v>
      </c>
      <c r="L393" s="217" t="s">
        <v>12</v>
      </c>
    </row>
    <row r="394" spans="1:12" ht="15" customHeight="1" x14ac:dyDescent="0.2">
      <c r="A394" s="300"/>
      <c r="B394" s="277"/>
      <c r="C394" s="278"/>
      <c r="D394" s="278"/>
      <c r="E394" s="278"/>
      <c r="F394" s="278"/>
      <c r="G394" s="279"/>
      <c r="H394" s="277"/>
      <c r="I394" s="279"/>
      <c r="J394" s="216"/>
      <c r="K394" s="216"/>
      <c r="L394" s="216"/>
    </row>
    <row r="395" spans="1:12" ht="15" customHeight="1" x14ac:dyDescent="0.2">
      <c r="A395" s="300"/>
      <c r="B395" s="277"/>
      <c r="C395" s="278"/>
      <c r="D395" s="278"/>
      <c r="E395" s="278"/>
      <c r="F395" s="278"/>
      <c r="G395" s="279"/>
      <c r="H395" s="281"/>
      <c r="I395" s="283"/>
      <c r="J395" s="218"/>
      <c r="K395" s="218"/>
      <c r="L395" s="218"/>
    </row>
    <row r="396" spans="1:12" ht="13.5" customHeight="1" x14ac:dyDescent="0.2">
      <c r="A396" s="300"/>
      <c r="B396" s="322" t="s">
        <v>154</v>
      </c>
      <c r="C396" s="322"/>
      <c r="D396" s="322"/>
      <c r="E396" s="322"/>
      <c r="F396" s="322"/>
      <c r="G396" s="322"/>
      <c r="H396" s="322" t="s">
        <v>102</v>
      </c>
      <c r="I396" s="322"/>
      <c r="J396" s="280" t="s">
        <v>12</v>
      </c>
      <c r="K396" s="280" t="s">
        <v>12</v>
      </c>
      <c r="L396" s="280" t="s">
        <v>12</v>
      </c>
    </row>
    <row r="397" spans="1:12" x14ac:dyDescent="0.2">
      <c r="A397" s="300"/>
      <c r="B397" s="322"/>
      <c r="C397" s="322"/>
      <c r="D397" s="322"/>
      <c r="E397" s="322"/>
      <c r="F397" s="322"/>
      <c r="G397" s="322"/>
      <c r="H397" s="322"/>
      <c r="I397" s="322"/>
      <c r="J397" s="280"/>
      <c r="K397" s="280"/>
      <c r="L397" s="280"/>
    </row>
    <row r="398" spans="1:12" x14ac:dyDescent="0.2">
      <c r="A398" s="300"/>
      <c r="B398" s="322"/>
      <c r="C398" s="322"/>
      <c r="D398" s="322"/>
      <c r="E398" s="322"/>
      <c r="F398" s="322"/>
      <c r="G398" s="322"/>
      <c r="H398" s="322"/>
      <c r="I398" s="322"/>
      <c r="J398" s="280"/>
      <c r="K398" s="280"/>
      <c r="L398" s="280"/>
    </row>
    <row r="399" spans="1:12" x14ac:dyDescent="0.2">
      <c r="A399" s="300"/>
      <c r="B399" s="322"/>
      <c r="C399" s="322"/>
      <c r="D399" s="322"/>
      <c r="E399" s="322"/>
      <c r="F399" s="322"/>
      <c r="G399" s="322"/>
      <c r="H399" s="322"/>
      <c r="I399" s="322"/>
      <c r="J399" s="280"/>
      <c r="K399" s="280"/>
      <c r="L399" s="280"/>
    </row>
    <row r="400" spans="1:12" x14ac:dyDescent="0.2">
      <c r="A400" s="300"/>
      <c r="B400" s="322"/>
      <c r="C400" s="322"/>
      <c r="D400" s="322"/>
      <c r="E400" s="322"/>
      <c r="F400" s="322"/>
      <c r="G400" s="322"/>
      <c r="H400" s="322"/>
      <c r="I400" s="322"/>
      <c r="J400" s="280"/>
      <c r="K400" s="280"/>
      <c r="L400" s="280"/>
    </row>
    <row r="401" spans="1:12" x14ac:dyDescent="0.2">
      <c r="A401" s="300"/>
      <c r="B401" s="322"/>
      <c r="C401" s="322"/>
      <c r="D401" s="322"/>
      <c r="E401" s="322"/>
      <c r="F401" s="322"/>
      <c r="G401" s="322"/>
      <c r="H401" s="322"/>
      <c r="I401" s="322"/>
      <c r="J401" s="280"/>
      <c r="K401" s="280"/>
      <c r="L401" s="280"/>
    </row>
    <row r="402" spans="1:12" x14ac:dyDescent="0.2">
      <c r="A402" s="300"/>
      <c r="B402" s="322" t="s">
        <v>38</v>
      </c>
      <c r="C402" s="322"/>
      <c r="D402" s="322"/>
      <c r="E402" s="322"/>
      <c r="F402" s="322"/>
      <c r="G402" s="322"/>
      <c r="H402" s="323"/>
      <c r="I402" s="323"/>
      <c r="J402" s="280" t="s">
        <v>12</v>
      </c>
      <c r="K402" s="280" t="s">
        <v>12</v>
      </c>
      <c r="L402" s="280" t="s">
        <v>12</v>
      </c>
    </row>
    <row r="403" spans="1:12" x14ac:dyDescent="0.2">
      <c r="A403" s="300"/>
      <c r="B403" s="323"/>
      <c r="C403" s="323"/>
      <c r="D403" s="323"/>
      <c r="E403" s="323"/>
      <c r="F403" s="323"/>
      <c r="G403" s="323"/>
      <c r="H403" s="323"/>
      <c r="I403" s="323"/>
      <c r="J403" s="280"/>
      <c r="K403" s="280"/>
      <c r="L403" s="280"/>
    </row>
    <row r="404" spans="1:12" x14ac:dyDescent="0.2">
      <c r="A404" s="300"/>
      <c r="B404" s="322"/>
      <c r="C404" s="322"/>
      <c r="D404" s="322"/>
      <c r="E404" s="322"/>
      <c r="F404" s="322"/>
      <c r="G404" s="322"/>
      <c r="H404" s="322"/>
      <c r="I404" s="322"/>
      <c r="J404" s="280"/>
      <c r="K404" s="280"/>
      <c r="L404" s="280"/>
    </row>
    <row r="405" spans="1:12" x14ac:dyDescent="0.2">
      <c r="A405" s="300"/>
      <c r="B405" s="322"/>
      <c r="C405" s="322"/>
      <c r="D405" s="322"/>
      <c r="E405" s="322"/>
      <c r="F405" s="322"/>
      <c r="G405" s="322"/>
      <c r="H405" s="322"/>
      <c r="I405" s="322"/>
      <c r="J405" s="280"/>
      <c r="K405" s="280"/>
      <c r="L405" s="280"/>
    </row>
    <row r="406" spans="1:12" x14ac:dyDescent="0.2">
      <c r="A406" s="300"/>
      <c r="B406" s="323" t="s">
        <v>155</v>
      </c>
      <c r="C406" s="323"/>
      <c r="D406" s="323"/>
      <c r="E406" s="323"/>
      <c r="F406" s="323"/>
      <c r="G406" s="323"/>
      <c r="H406" s="323" t="s">
        <v>103</v>
      </c>
      <c r="I406" s="323"/>
      <c r="J406" s="280" t="s">
        <v>8</v>
      </c>
      <c r="K406" s="280" t="s">
        <v>12</v>
      </c>
      <c r="L406" s="280" t="s">
        <v>12</v>
      </c>
    </row>
    <row r="407" spans="1:12" x14ac:dyDescent="0.2">
      <c r="A407" s="300"/>
      <c r="B407" s="322"/>
      <c r="C407" s="322"/>
      <c r="D407" s="322"/>
      <c r="E407" s="322"/>
      <c r="F407" s="322"/>
      <c r="G407" s="322"/>
      <c r="H407" s="322"/>
      <c r="I407" s="322"/>
      <c r="J407" s="280"/>
      <c r="K407" s="280"/>
      <c r="L407" s="280"/>
    </row>
    <row r="408" spans="1:12" x14ac:dyDescent="0.2">
      <c r="A408" s="300"/>
      <c r="B408" s="322"/>
      <c r="C408" s="322"/>
      <c r="D408" s="322"/>
      <c r="E408" s="322"/>
      <c r="F408" s="322"/>
      <c r="G408" s="322"/>
      <c r="H408" s="322"/>
      <c r="I408" s="322"/>
      <c r="J408" s="280"/>
      <c r="K408" s="280"/>
      <c r="L408" s="280"/>
    </row>
    <row r="409" spans="1:12" ht="24" customHeight="1" x14ac:dyDescent="0.2">
      <c r="A409" s="300"/>
      <c r="B409" s="274" t="s">
        <v>156</v>
      </c>
      <c r="C409" s="275"/>
      <c r="D409" s="275"/>
      <c r="E409" s="275"/>
      <c r="F409" s="275"/>
      <c r="G409" s="276"/>
      <c r="H409" s="274" t="s">
        <v>139</v>
      </c>
      <c r="I409" s="276"/>
      <c r="J409" s="217" t="s">
        <v>35</v>
      </c>
      <c r="K409" s="217" t="s">
        <v>35</v>
      </c>
      <c r="L409" s="217" t="s">
        <v>35</v>
      </c>
    </row>
    <row r="410" spans="1:12" ht="24" customHeight="1" x14ac:dyDescent="0.2">
      <c r="A410" s="300"/>
      <c r="B410" s="277"/>
      <c r="C410" s="278"/>
      <c r="D410" s="278"/>
      <c r="E410" s="278"/>
      <c r="F410" s="278"/>
      <c r="G410" s="279"/>
      <c r="H410" s="277"/>
      <c r="I410" s="279"/>
      <c r="J410" s="216"/>
      <c r="K410" s="216"/>
      <c r="L410" s="216"/>
    </row>
    <row r="411" spans="1:12" ht="24" customHeight="1" x14ac:dyDescent="0.2">
      <c r="A411" s="300"/>
      <c r="B411" s="277"/>
      <c r="C411" s="278"/>
      <c r="D411" s="278"/>
      <c r="E411" s="278"/>
      <c r="F411" s="278"/>
      <c r="G411" s="279"/>
      <c r="H411" s="277"/>
      <c r="I411" s="279"/>
      <c r="J411" s="216"/>
      <c r="K411" s="216"/>
      <c r="L411" s="216"/>
    </row>
    <row r="412" spans="1:12" ht="24" customHeight="1" x14ac:dyDescent="0.2">
      <c r="A412" s="300"/>
      <c r="B412" s="277"/>
      <c r="C412" s="278"/>
      <c r="D412" s="278"/>
      <c r="E412" s="278"/>
      <c r="F412" s="278"/>
      <c r="G412" s="279"/>
      <c r="H412" s="277"/>
      <c r="I412" s="279"/>
      <c r="J412" s="216"/>
      <c r="K412" s="216"/>
      <c r="L412" s="216"/>
    </row>
    <row r="413" spans="1:12" ht="24" customHeight="1" x14ac:dyDescent="0.2">
      <c r="A413" s="300"/>
      <c r="B413" s="277"/>
      <c r="C413" s="278"/>
      <c r="D413" s="278"/>
      <c r="E413" s="278"/>
      <c r="F413" s="278"/>
      <c r="G413" s="279"/>
      <c r="H413" s="277"/>
      <c r="I413" s="279"/>
      <c r="J413" s="216"/>
      <c r="K413" s="216"/>
      <c r="L413" s="216"/>
    </row>
    <row r="414" spans="1:12" x14ac:dyDescent="0.2">
      <c r="A414" s="300"/>
      <c r="B414" s="277"/>
      <c r="C414" s="278"/>
      <c r="D414" s="278"/>
      <c r="E414" s="278"/>
      <c r="F414" s="278"/>
      <c r="G414" s="279"/>
      <c r="H414" s="277"/>
      <c r="I414" s="279"/>
      <c r="J414" s="216"/>
      <c r="K414" s="216"/>
      <c r="L414" s="216"/>
    </row>
    <row r="415" spans="1:12" x14ac:dyDescent="0.2">
      <c r="A415" s="300"/>
      <c r="B415" s="281"/>
      <c r="C415" s="282"/>
      <c r="D415" s="282"/>
      <c r="E415" s="282"/>
      <c r="F415" s="282"/>
      <c r="G415" s="283"/>
      <c r="H415" s="281"/>
      <c r="I415" s="283"/>
      <c r="J415" s="218"/>
      <c r="K415" s="218"/>
      <c r="L415" s="218"/>
    </row>
    <row r="416" spans="1:12" ht="15.5" customHeight="1" x14ac:dyDescent="0.2">
      <c r="A416" s="300"/>
      <c r="B416" s="274" t="s">
        <v>243</v>
      </c>
      <c r="C416" s="275"/>
      <c r="D416" s="275"/>
      <c r="E416" s="275"/>
      <c r="F416" s="275"/>
      <c r="G416" s="276"/>
      <c r="H416" s="274" t="s">
        <v>244</v>
      </c>
      <c r="I416" s="276"/>
      <c r="J416" s="217" t="s">
        <v>12</v>
      </c>
      <c r="K416" s="217" t="s">
        <v>12</v>
      </c>
      <c r="L416" s="217" t="s">
        <v>12</v>
      </c>
    </row>
    <row r="417" spans="1:12" ht="15.5" customHeight="1" x14ac:dyDescent="0.2">
      <c r="A417" s="300"/>
      <c r="B417" s="277"/>
      <c r="C417" s="278"/>
      <c r="D417" s="278"/>
      <c r="E417" s="278"/>
      <c r="F417" s="278"/>
      <c r="G417" s="279"/>
      <c r="H417" s="277"/>
      <c r="I417" s="279"/>
      <c r="J417" s="216"/>
      <c r="K417" s="216"/>
      <c r="L417" s="216"/>
    </row>
    <row r="418" spans="1:12" ht="15.5" customHeight="1" x14ac:dyDescent="0.2">
      <c r="A418" s="300"/>
      <c r="B418" s="277"/>
      <c r="C418" s="278"/>
      <c r="D418" s="278"/>
      <c r="E418" s="278"/>
      <c r="F418" s="278"/>
      <c r="G418" s="279"/>
      <c r="H418" s="277"/>
      <c r="I418" s="279"/>
      <c r="J418" s="216"/>
      <c r="K418" s="216"/>
      <c r="L418" s="216"/>
    </row>
    <row r="419" spans="1:12" ht="15.5" customHeight="1" x14ac:dyDescent="0.2">
      <c r="A419" s="300"/>
      <c r="B419" s="277"/>
      <c r="C419" s="278"/>
      <c r="D419" s="278"/>
      <c r="E419" s="278"/>
      <c r="F419" s="278"/>
      <c r="G419" s="279"/>
      <c r="H419" s="277"/>
      <c r="I419" s="279"/>
      <c r="J419" s="216"/>
      <c r="K419" s="216"/>
      <c r="L419" s="216"/>
    </row>
    <row r="420" spans="1:12" ht="15.5" customHeight="1" x14ac:dyDescent="0.2">
      <c r="A420" s="300"/>
      <c r="B420" s="277"/>
      <c r="C420" s="278"/>
      <c r="D420" s="278"/>
      <c r="E420" s="278"/>
      <c r="F420" s="278"/>
      <c r="G420" s="279"/>
      <c r="H420" s="277"/>
      <c r="I420" s="279"/>
      <c r="J420" s="216"/>
      <c r="K420" s="216"/>
      <c r="L420" s="216"/>
    </row>
    <row r="421" spans="1:12" ht="15.5" customHeight="1" x14ac:dyDescent="0.2">
      <c r="A421" s="300"/>
      <c r="B421" s="281"/>
      <c r="C421" s="282"/>
      <c r="D421" s="282"/>
      <c r="E421" s="282"/>
      <c r="F421" s="282"/>
      <c r="G421" s="283"/>
      <c r="H421" s="281"/>
      <c r="I421" s="283"/>
      <c r="J421" s="218"/>
      <c r="K421" s="218"/>
      <c r="L421" s="218"/>
    </row>
    <row r="422" spans="1:12" x14ac:dyDescent="0.2">
      <c r="A422" s="300"/>
      <c r="B422" s="206" t="s">
        <v>309</v>
      </c>
      <c r="C422" s="207"/>
      <c r="D422" s="207"/>
      <c r="E422" s="207"/>
      <c r="F422" s="207"/>
      <c r="G422" s="208"/>
      <c r="H422" s="206" t="s">
        <v>245</v>
      </c>
      <c r="I422" s="208"/>
      <c r="J422" s="215" t="s">
        <v>8</v>
      </c>
      <c r="K422" s="215" t="s">
        <v>8</v>
      </c>
      <c r="L422" s="215" t="s">
        <v>8</v>
      </c>
    </row>
    <row r="423" spans="1:12" ht="12.5" customHeight="1" x14ac:dyDescent="0.2">
      <c r="A423" s="300"/>
      <c r="B423" s="209"/>
      <c r="C423" s="210"/>
      <c r="D423" s="210"/>
      <c r="E423" s="210"/>
      <c r="F423" s="210"/>
      <c r="G423" s="211"/>
      <c r="H423" s="209"/>
      <c r="I423" s="211"/>
      <c r="J423" s="237"/>
      <c r="K423" s="237"/>
      <c r="L423" s="237"/>
    </row>
    <row r="424" spans="1:12" x14ac:dyDescent="0.2">
      <c r="A424" s="300"/>
      <c r="B424" s="212"/>
      <c r="C424" s="213"/>
      <c r="D424" s="213"/>
      <c r="E424" s="213"/>
      <c r="F424" s="213"/>
      <c r="G424" s="214"/>
      <c r="H424" s="212"/>
      <c r="I424" s="214"/>
      <c r="J424" s="238"/>
      <c r="K424" s="238"/>
      <c r="L424" s="238"/>
    </row>
    <row r="425" spans="1:12" x14ac:dyDescent="0.2">
      <c r="A425" s="300"/>
      <c r="B425" s="274" t="s">
        <v>157</v>
      </c>
      <c r="C425" s="275"/>
      <c r="D425" s="275"/>
      <c r="E425" s="275"/>
      <c r="F425" s="275"/>
      <c r="G425" s="276"/>
      <c r="H425" s="274" t="s">
        <v>104</v>
      </c>
      <c r="I425" s="276"/>
      <c r="J425" s="217" t="s">
        <v>12</v>
      </c>
      <c r="K425" s="217" t="s">
        <v>12</v>
      </c>
      <c r="L425" s="217" t="s">
        <v>12</v>
      </c>
    </row>
    <row r="426" spans="1:12" x14ac:dyDescent="0.2">
      <c r="A426" s="300"/>
      <c r="B426" s="277"/>
      <c r="C426" s="278"/>
      <c r="D426" s="278"/>
      <c r="E426" s="278"/>
      <c r="F426" s="278"/>
      <c r="G426" s="279"/>
      <c r="H426" s="277"/>
      <c r="I426" s="279"/>
      <c r="J426" s="216"/>
      <c r="K426" s="216"/>
      <c r="L426" s="216"/>
    </row>
    <row r="427" spans="1:12" x14ac:dyDescent="0.2">
      <c r="A427" s="300"/>
      <c r="B427" s="277"/>
      <c r="C427" s="278"/>
      <c r="D427" s="278"/>
      <c r="E427" s="278"/>
      <c r="F427" s="278"/>
      <c r="G427" s="279"/>
      <c r="H427" s="277"/>
      <c r="I427" s="279"/>
      <c r="J427" s="216"/>
      <c r="K427" s="216"/>
      <c r="L427" s="216"/>
    </row>
    <row r="428" spans="1:12" x14ac:dyDescent="0.2">
      <c r="A428" s="300"/>
      <c r="B428" s="281"/>
      <c r="C428" s="282"/>
      <c r="D428" s="282"/>
      <c r="E428" s="282"/>
      <c r="F428" s="282"/>
      <c r="G428" s="283"/>
      <c r="H428" s="281"/>
      <c r="I428" s="283"/>
      <c r="J428" s="218"/>
      <c r="K428" s="218"/>
      <c r="L428" s="218"/>
    </row>
    <row r="429" spans="1:12" x14ac:dyDescent="0.2">
      <c r="A429" s="300"/>
      <c r="B429" s="322" t="s">
        <v>37</v>
      </c>
      <c r="C429" s="322"/>
      <c r="D429" s="322"/>
      <c r="E429" s="322"/>
      <c r="F429" s="322"/>
      <c r="G429" s="322"/>
      <c r="H429" s="274" t="s">
        <v>105</v>
      </c>
      <c r="I429" s="276"/>
      <c r="J429" s="280" t="s">
        <v>12</v>
      </c>
      <c r="K429" s="280" t="s">
        <v>12</v>
      </c>
      <c r="L429" s="280" t="s">
        <v>12</v>
      </c>
    </row>
    <row r="430" spans="1:12" x14ac:dyDescent="0.2">
      <c r="A430" s="300"/>
      <c r="B430" s="323"/>
      <c r="C430" s="323"/>
      <c r="D430" s="323"/>
      <c r="E430" s="323"/>
      <c r="F430" s="323"/>
      <c r="G430" s="323"/>
      <c r="H430" s="277"/>
      <c r="I430" s="279"/>
      <c r="J430" s="280"/>
      <c r="K430" s="280"/>
      <c r="L430" s="280"/>
    </row>
    <row r="431" spans="1:12" x14ac:dyDescent="0.2">
      <c r="A431" s="300"/>
      <c r="B431" s="323"/>
      <c r="C431" s="323"/>
      <c r="D431" s="323"/>
      <c r="E431" s="323"/>
      <c r="F431" s="323"/>
      <c r="G431" s="323"/>
      <c r="H431" s="281"/>
      <c r="I431" s="283"/>
      <c r="J431" s="280"/>
      <c r="K431" s="280"/>
      <c r="L431" s="280"/>
    </row>
    <row r="432" spans="1:12" ht="13.5" customHeight="1" x14ac:dyDescent="0.2">
      <c r="A432" s="300"/>
      <c r="B432" s="274" t="s">
        <v>36</v>
      </c>
      <c r="C432" s="275"/>
      <c r="D432" s="275"/>
      <c r="E432" s="275"/>
      <c r="F432" s="275"/>
      <c r="G432" s="276"/>
      <c r="H432" s="274" t="s">
        <v>106</v>
      </c>
      <c r="I432" s="276"/>
      <c r="J432" s="217" t="s">
        <v>12</v>
      </c>
      <c r="K432" s="217" t="s">
        <v>12</v>
      </c>
      <c r="L432" s="217" t="s">
        <v>12</v>
      </c>
    </row>
    <row r="433" spans="1:12" x14ac:dyDescent="0.2">
      <c r="A433" s="300"/>
      <c r="B433" s="277"/>
      <c r="C433" s="278"/>
      <c r="D433" s="278"/>
      <c r="E433" s="278"/>
      <c r="F433" s="278"/>
      <c r="G433" s="279"/>
      <c r="H433" s="277"/>
      <c r="I433" s="279"/>
      <c r="J433" s="216"/>
      <c r="K433" s="216"/>
      <c r="L433" s="216"/>
    </row>
    <row r="434" spans="1:12" x14ac:dyDescent="0.2">
      <c r="A434" s="300"/>
      <c r="B434" s="277"/>
      <c r="C434" s="278"/>
      <c r="D434" s="278"/>
      <c r="E434" s="278"/>
      <c r="F434" s="278"/>
      <c r="G434" s="279"/>
      <c r="H434" s="277"/>
      <c r="I434" s="279"/>
      <c r="J434" s="216"/>
      <c r="K434" s="216"/>
      <c r="L434" s="216"/>
    </row>
    <row r="435" spans="1:12" x14ac:dyDescent="0.2">
      <c r="A435" s="300"/>
      <c r="B435" s="281"/>
      <c r="C435" s="282"/>
      <c r="D435" s="282"/>
      <c r="E435" s="282"/>
      <c r="F435" s="282"/>
      <c r="G435" s="283"/>
      <c r="H435" s="281"/>
      <c r="I435" s="283"/>
      <c r="J435" s="218"/>
      <c r="K435" s="218"/>
      <c r="L435" s="218"/>
    </row>
    <row r="436" spans="1:12" ht="13.5" customHeight="1" x14ac:dyDescent="0.2">
      <c r="A436" s="300"/>
      <c r="B436" s="274" t="s">
        <v>158</v>
      </c>
      <c r="C436" s="275"/>
      <c r="D436" s="275"/>
      <c r="E436" s="275"/>
      <c r="F436" s="275"/>
      <c r="G436" s="276"/>
      <c r="H436" s="274" t="s">
        <v>107</v>
      </c>
      <c r="I436" s="276"/>
      <c r="J436" s="217" t="s">
        <v>8</v>
      </c>
      <c r="K436" s="217" t="s">
        <v>8</v>
      </c>
      <c r="L436" s="217" t="s">
        <v>8</v>
      </c>
    </row>
    <row r="437" spans="1:12" ht="13.5" customHeight="1" x14ac:dyDescent="0.2">
      <c r="A437" s="300"/>
      <c r="B437" s="277"/>
      <c r="C437" s="278"/>
      <c r="D437" s="278"/>
      <c r="E437" s="278"/>
      <c r="F437" s="278"/>
      <c r="G437" s="279"/>
      <c r="H437" s="277"/>
      <c r="I437" s="279"/>
      <c r="J437" s="216"/>
      <c r="K437" s="216"/>
      <c r="L437" s="216"/>
    </row>
    <row r="438" spans="1:12" x14ac:dyDescent="0.2">
      <c r="A438" s="300"/>
      <c r="B438" s="277"/>
      <c r="C438" s="278"/>
      <c r="D438" s="278"/>
      <c r="E438" s="278"/>
      <c r="F438" s="278"/>
      <c r="G438" s="279"/>
      <c r="H438" s="277"/>
      <c r="I438" s="279"/>
      <c r="J438" s="216"/>
      <c r="K438" s="216"/>
      <c r="L438" s="216"/>
    </row>
    <row r="439" spans="1:12" x14ac:dyDescent="0.2">
      <c r="A439" s="301"/>
      <c r="B439" s="281"/>
      <c r="C439" s="282"/>
      <c r="D439" s="282"/>
      <c r="E439" s="282"/>
      <c r="F439" s="282"/>
      <c r="G439" s="283"/>
      <c r="H439" s="281"/>
      <c r="I439" s="283"/>
      <c r="J439" s="218"/>
      <c r="K439" s="218"/>
      <c r="L439" s="218"/>
    </row>
    <row r="440" spans="1:12" x14ac:dyDescent="0.2">
      <c r="A440" s="219" t="s">
        <v>299</v>
      </c>
      <c r="B440" s="333" t="s">
        <v>3</v>
      </c>
      <c r="C440" s="334"/>
      <c r="D440" s="334"/>
      <c r="E440" s="334"/>
      <c r="F440" s="334"/>
      <c r="G440" s="335"/>
      <c r="H440" s="333" t="s">
        <v>4</v>
      </c>
      <c r="I440" s="335"/>
      <c r="J440" s="236" t="s">
        <v>5</v>
      </c>
      <c r="K440" s="236" t="s">
        <v>6</v>
      </c>
      <c r="L440" s="236" t="s">
        <v>7</v>
      </c>
    </row>
    <row r="441" spans="1:12" x14ac:dyDescent="0.2">
      <c r="A441" s="220"/>
      <c r="B441" s="336"/>
      <c r="C441" s="337"/>
      <c r="D441" s="337"/>
      <c r="E441" s="337"/>
      <c r="F441" s="337"/>
      <c r="G441" s="338"/>
      <c r="H441" s="336"/>
      <c r="I441" s="338"/>
      <c r="J441" s="220"/>
      <c r="K441" s="220"/>
      <c r="L441" s="220"/>
    </row>
    <row r="442" spans="1:12" x14ac:dyDescent="0.2">
      <c r="A442" s="221"/>
      <c r="B442" s="339"/>
      <c r="C442" s="340"/>
      <c r="D442" s="340"/>
      <c r="E442" s="340"/>
      <c r="F442" s="340"/>
      <c r="G442" s="341"/>
      <c r="H442" s="339"/>
      <c r="I442" s="341"/>
      <c r="J442" s="221"/>
      <c r="K442" s="221"/>
      <c r="L442" s="221"/>
    </row>
    <row r="443" spans="1:12" ht="13.5" customHeight="1" x14ac:dyDescent="0.2">
      <c r="A443" s="203" t="s">
        <v>14</v>
      </c>
      <c r="B443" s="274" t="s">
        <v>159</v>
      </c>
      <c r="C443" s="275"/>
      <c r="D443" s="275"/>
      <c r="E443" s="275"/>
      <c r="F443" s="275"/>
      <c r="G443" s="276"/>
      <c r="H443" s="274" t="s">
        <v>108</v>
      </c>
      <c r="I443" s="276"/>
      <c r="J443" s="217" t="s">
        <v>8</v>
      </c>
      <c r="K443" s="217" t="s">
        <v>8</v>
      </c>
      <c r="L443" s="217" t="s">
        <v>8</v>
      </c>
    </row>
    <row r="444" spans="1:12" x14ac:dyDescent="0.2">
      <c r="A444" s="300"/>
      <c r="B444" s="277"/>
      <c r="C444" s="278"/>
      <c r="D444" s="278"/>
      <c r="E444" s="278"/>
      <c r="F444" s="278"/>
      <c r="G444" s="279"/>
      <c r="H444" s="277"/>
      <c r="I444" s="279"/>
      <c r="J444" s="216"/>
      <c r="K444" s="216"/>
      <c r="L444" s="216"/>
    </row>
    <row r="445" spans="1:12" x14ac:dyDescent="0.2">
      <c r="A445" s="300"/>
      <c r="B445" s="277"/>
      <c r="C445" s="278"/>
      <c r="D445" s="278"/>
      <c r="E445" s="278"/>
      <c r="F445" s="278"/>
      <c r="G445" s="279"/>
      <c r="H445" s="277"/>
      <c r="I445" s="279"/>
      <c r="J445" s="216"/>
      <c r="K445" s="216"/>
      <c r="L445" s="216"/>
    </row>
    <row r="446" spans="1:12" x14ac:dyDescent="0.2">
      <c r="A446" s="300"/>
      <c r="B446" s="277"/>
      <c r="C446" s="278"/>
      <c r="D446" s="278"/>
      <c r="E446" s="278"/>
      <c r="F446" s="278"/>
      <c r="G446" s="279"/>
      <c r="H446" s="277"/>
      <c r="I446" s="279"/>
      <c r="J446" s="216"/>
      <c r="K446" s="216"/>
      <c r="L446" s="216"/>
    </row>
    <row r="447" spans="1:12" x14ac:dyDescent="0.2">
      <c r="A447" s="300"/>
      <c r="B447" s="277"/>
      <c r="C447" s="278"/>
      <c r="D447" s="278"/>
      <c r="E447" s="278"/>
      <c r="F447" s="278"/>
      <c r="G447" s="279"/>
      <c r="H447" s="277"/>
      <c r="I447" s="279"/>
      <c r="J447" s="216"/>
      <c r="K447" s="216"/>
      <c r="L447" s="216"/>
    </row>
    <row r="448" spans="1:12" x14ac:dyDescent="0.2">
      <c r="A448" s="300"/>
      <c r="B448" s="277"/>
      <c r="C448" s="278"/>
      <c r="D448" s="278"/>
      <c r="E448" s="278"/>
      <c r="F448" s="278"/>
      <c r="G448" s="279"/>
      <c r="H448" s="277"/>
      <c r="I448" s="279"/>
      <c r="J448" s="216"/>
      <c r="K448" s="216"/>
      <c r="L448" s="216"/>
    </row>
    <row r="449" spans="1:12" x14ac:dyDescent="0.2">
      <c r="A449" s="300"/>
      <c r="B449" s="277"/>
      <c r="C449" s="278"/>
      <c r="D449" s="278"/>
      <c r="E449" s="278"/>
      <c r="F449" s="278"/>
      <c r="G449" s="279"/>
      <c r="H449" s="277"/>
      <c r="I449" s="279"/>
      <c r="J449" s="216"/>
      <c r="K449" s="216"/>
      <c r="L449" s="216"/>
    </row>
    <row r="450" spans="1:12" x14ac:dyDescent="0.2">
      <c r="A450" s="300"/>
      <c r="B450" s="281"/>
      <c r="C450" s="282"/>
      <c r="D450" s="282"/>
      <c r="E450" s="282"/>
      <c r="F450" s="282"/>
      <c r="G450" s="283"/>
      <c r="H450" s="281"/>
      <c r="I450" s="283"/>
      <c r="J450" s="216"/>
      <c r="K450" s="216"/>
      <c r="L450" s="216"/>
    </row>
    <row r="451" spans="1:12" ht="13.5" customHeight="1" x14ac:dyDescent="0.2">
      <c r="A451" s="300"/>
      <c r="B451" s="274" t="s">
        <v>144</v>
      </c>
      <c r="C451" s="275"/>
      <c r="D451" s="275"/>
      <c r="E451" s="275"/>
      <c r="F451" s="275"/>
      <c r="G451" s="276"/>
      <c r="H451" s="274" t="s">
        <v>109</v>
      </c>
      <c r="I451" s="276"/>
      <c r="J451" s="217" t="s">
        <v>8</v>
      </c>
      <c r="K451" s="217" t="s">
        <v>8</v>
      </c>
      <c r="L451" s="217" t="s">
        <v>8</v>
      </c>
    </row>
    <row r="452" spans="1:12" x14ac:dyDescent="0.2">
      <c r="A452" s="300"/>
      <c r="B452" s="277"/>
      <c r="C452" s="278"/>
      <c r="D452" s="278"/>
      <c r="E452" s="278"/>
      <c r="F452" s="278"/>
      <c r="G452" s="279"/>
      <c r="H452" s="277"/>
      <c r="I452" s="279"/>
      <c r="J452" s="216"/>
      <c r="K452" s="216"/>
      <c r="L452" s="216"/>
    </row>
    <row r="453" spans="1:12" x14ac:dyDescent="0.2">
      <c r="A453" s="300"/>
      <c r="B453" s="277"/>
      <c r="C453" s="278"/>
      <c r="D453" s="278"/>
      <c r="E453" s="278"/>
      <c r="F453" s="278"/>
      <c r="G453" s="279"/>
      <c r="H453" s="277"/>
      <c r="I453" s="279"/>
      <c r="J453" s="216"/>
      <c r="K453" s="216"/>
      <c r="L453" s="216"/>
    </row>
    <row r="454" spans="1:12" x14ac:dyDescent="0.2">
      <c r="A454" s="300"/>
      <c r="B454" s="277"/>
      <c r="C454" s="278"/>
      <c r="D454" s="278"/>
      <c r="E454" s="278"/>
      <c r="F454" s="278"/>
      <c r="G454" s="279"/>
      <c r="H454" s="277"/>
      <c r="I454" s="279"/>
      <c r="J454" s="216"/>
      <c r="K454" s="216"/>
      <c r="L454" s="216"/>
    </row>
    <row r="455" spans="1:12" x14ac:dyDescent="0.2">
      <c r="A455" s="300"/>
      <c r="B455" s="281"/>
      <c r="C455" s="282"/>
      <c r="D455" s="282"/>
      <c r="E455" s="282"/>
      <c r="F455" s="282"/>
      <c r="G455" s="283"/>
      <c r="H455" s="281"/>
      <c r="I455" s="283"/>
      <c r="J455" s="218"/>
      <c r="K455" s="218"/>
      <c r="L455" s="218"/>
    </row>
    <row r="456" spans="1:12" ht="13.5" customHeight="1" x14ac:dyDescent="0.2">
      <c r="A456" s="300"/>
      <c r="B456" s="274" t="s">
        <v>39</v>
      </c>
      <c r="C456" s="275"/>
      <c r="D456" s="275"/>
      <c r="E456" s="275"/>
      <c r="F456" s="275"/>
      <c r="G456" s="276"/>
      <c r="H456" s="274" t="s">
        <v>110</v>
      </c>
      <c r="I456" s="276"/>
      <c r="J456" s="217" t="s">
        <v>8</v>
      </c>
      <c r="K456" s="217" t="s">
        <v>8</v>
      </c>
      <c r="L456" s="217" t="s">
        <v>8</v>
      </c>
    </row>
    <row r="457" spans="1:12" x14ac:dyDescent="0.2">
      <c r="A457" s="300"/>
      <c r="B457" s="277"/>
      <c r="C457" s="278"/>
      <c r="D457" s="278"/>
      <c r="E457" s="278"/>
      <c r="F457" s="278"/>
      <c r="G457" s="279"/>
      <c r="H457" s="277"/>
      <c r="I457" s="279"/>
      <c r="J457" s="216"/>
      <c r="K457" s="216"/>
      <c r="L457" s="216"/>
    </row>
    <row r="458" spans="1:12" x14ac:dyDescent="0.2">
      <c r="A458" s="300"/>
      <c r="B458" s="277"/>
      <c r="C458" s="278"/>
      <c r="D458" s="278"/>
      <c r="E458" s="278"/>
      <c r="F458" s="278"/>
      <c r="G458" s="279"/>
      <c r="H458" s="277"/>
      <c r="I458" s="279"/>
      <c r="J458" s="216"/>
      <c r="K458" s="216"/>
      <c r="L458" s="216"/>
    </row>
    <row r="459" spans="1:12" x14ac:dyDescent="0.2">
      <c r="A459" s="300"/>
      <c r="B459" s="277"/>
      <c r="C459" s="278"/>
      <c r="D459" s="278"/>
      <c r="E459" s="278"/>
      <c r="F459" s="278"/>
      <c r="G459" s="279"/>
      <c r="H459" s="277"/>
      <c r="I459" s="279"/>
      <c r="J459" s="216"/>
      <c r="K459" s="216"/>
      <c r="L459" s="216"/>
    </row>
    <row r="460" spans="1:12" x14ac:dyDescent="0.2">
      <c r="A460" s="300"/>
      <c r="B460" s="281"/>
      <c r="C460" s="282"/>
      <c r="D460" s="282"/>
      <c r="E460" s="282"/>
      <c r="F460" s="282"/>
      <c r="G460" s="283"/>
      <c r="H460" s="281"/>
      <c r="I460" s="283"/>
      <c r="J460" s="218"/>
      <c r="K460" s="218"/>
      <c r="L460" s="218"/>
    </row>
    <row r="461" spans="1:12" ht="13.5" customHeight="1" x14ac:dyDescent="0.2">
      <c r="A461" s="300"/>
      <c r="B461" s="274" t="s">
        <v>160</v>
      </c>
      <c r="C461" s="275"/>
      <c r="D461" s="275"/>
      <c r="E461" s="275"/>
      <c r="F461" s="275"/>
      <c r="G461" s="276"/>
      <c r="H461" s="274" t="s">
        <v>111</v>
      </c>
      <c r="I461" s="276"/>
      <c r="J461" s="217" t="s">
        <v>8</v>
      </c>
      <c r="K461" s="217" t="s">
        <v>8</v>
      </c>
      <c r="L461" s="217" t="s">
        <v>8</v>
      </c>
    </row>
    <row r="462" spans="1:12" ht="13.5" customHeight="1" x14ac:dyDescent="0.2">
      <c r="A462" s="300"/>
      <c r="B462" s="277"/>
      <c r="C462" s="278"/>
      <c r="D462" s="278"/>
      <c r="E462" s="278"/>
      <c r="F462" s="278"/>
      <c r="G462" s="279"/>
      <c r="H462" s="277"/>
      <c r="I462" s="279"/>
      <c r="J462" s="216"/>
      <c r="K462" s="216"/>
      <c r="L462" s="216"/>
    </row>
    <row r="463" spans="1:12" ht="13.5" customHeight="1" x14ac:dyDescent="0.2">
      <c r="A463" s="300"/>
      <c r="B463" s="277"/>
      <c r="C463" s="278"/>
      <c r="D463" s="278"/>
      <c r="E463" s="278"/>
      <c r="F463" s="278"/>
      <c r="G463" s="279"/>
      <c r="H463" s="277"/>
      <c r="I463" s="279"/>
      <c r="J463" s="216"/>
      <c r="K463" s="216"/>
      <c r="L463" s="216"/>
    </row>
    <row r="464" spans="1:12" ht="13.5" customHeight="1" x14ac:dyDescent="0.2">
      <c r="A464" s="300"/>
      <c r="B464" s="277"/>
      <c r="C464" s="278"/>
      <c r="D464" s="278"/>
      <c r="E464" s="278"/>
      <c r="F464" s="278"/>
      <c r="G464" s="279"/>
      <c r="H464" s="277"/>
      <c r="I464" s="279"/>
      <c r="J464" s="216"/>
      <c r="K464" s="216"/>
      <c r="L464" s="216"/>
    </row>
    <row r="465" spans="1:12" ht="13.5" customHeight="1" x14ac:dyDescent="0.2">
      <c r="A465" s="300"/>
      <c r="B465" s="277"/>
      <c r="C465" s="278"/>
      <c r="D465" s="278"/>
      <c r="E465" s="278"/>
      <c r="F465" s="278"/>
      <c r="G465" s="279"/>
      <c r="H465" s="277"/>
      <c r="I465" s="279"/>
      <c r="J465" s="216"/>
      <c r="K465" s="216"/>
      <c r="L465" s="216"/>
    </row>
    <row r="466" spans="1:12" ht="13.5" customHeight="1" x14ac:dyDescent="0.2">
      <c r="A466" s="300"/>
      <c r="B466" s="277"/>
      <c r="C466" s="278"/>
      <c r="D466" s="278"/>
      <c r="E466" s="278"/>
      <c r="F466" s="278"/>
      <c r="G466" s="279"/>
      <c r="H466" s="277"/>
      <c r="I466" s="279"/>
      <c r="J466" s="216"/>
      <c r="K466" s="216"/>
      <c r="L466" s="216"/>
    </row>
    <row r="467" spans="1:12" ht="13.5" customHeight="1" x14ac:dyDescent="0.2">
      <c r="A467" s="300"/>
      <c r="B467" s="277"/>
      <c r="C467" s="278"/>
      <c r="D467" s="278"/>
      <c r="E467" s="278"/>
      <c r="F467" s="278"/>
      <c r="G467" s="279"/>
      <c r="H467" s="277"/>
      <c r="I467" s="279"/>
      <c r="J467" s="216"/>
      <c r="K467" s="216"/>
      <c r="L467" s="216"/>
    </row>
    <row r="468" spans="1:12" ht="13.5" customHeight="1" x14ac:dyDescent="0.2">
      <c r="A468" s="300"/>
      <c r="B468" s="277"/>
      <c r="C468" s="278"/>
      <c r="D468" s="278"/>
      <c r="E468" s="278"/>
      <c r="F468" s="278"/>
      <c r="G468" s="279"/>
      <c r="H468" s="277"/>
      <c r="I468" s="279"/>
      <c r="J468" s="216"/>
      <c r="K468" s="216"/>
      <c r="L468" s="216"/>
    </row>
    <row r="469" spans="1:12" ht="13.5" customHeight="1" x14ac:dyDescent="0.2">
      <c r="A469" s="300"/>
      <c r="B469" s="277"/>
      <c r="C469" s="278"/>
      <c r="D469" s="278"/>
      <c r="E469" s="278"/>
      <c r="F469" s="278"/>
      <c r="G469" s="279"/>
      <c r="H469" s="277"/>
      <c r="I469" s="279"/>
      <c r="J469" s="216"/>
      <c r="K469" s="216"/>
      <c r="L469" s="216"/>
    </row>
    <row r="470" spans="1:12" ht="13.5" customHeight="1" x14ac:dyDescent="0.2">
      <c r="A470" s="300"/>
      <c r="B470" s="277"/>
      <c r="C470" s="278"/>
      <c r="D470" s="278"/>
      <c r="E470" s="278"/>
      <c r="F470" s="278"/>
      <c r="G470" s="279"/>
      <c r="H470" s="277"/>
      <c r="I470" s="279"/>
      <c r="J470" s="216"/>
      <c r="K470" s="216"/>
      <c r="L470" s="216"/>
    </row>
    <row r="471" spans="1:12" x14ac:dyDescent="0.2">
      <c r="A471" s="300"/>
      <c r="B471" s="281"/>
      <c r="C471" s="282"/>
      <c r="D471" s="282"/>
      <c r="E471" s="282"/>
      <c r="F471" s="282"/>
      <c r="G471" s="283"/>
      <c r="H471" s="281"/>
      <c r="I471" s="283"/>
      <c r="J471" s="218"/>
      <c r="K471" s="218"/>
      <c r="L471" s="218"/>
    </row>
    <row r="472" spans="1:12" ht="13.5" customHeight="1" x14ac:dyDescent="0.2">
      <c r="A472" s="300"/>
      <c r="B472" s="274" t="s">
        <v>40</v>
      </c>
      <c r="C472" s="275"/>
      <c r="D472" s="275"/>
      <c r="E472" s="275"/>
      <c r="F472" s="275"/>
      <c r="G472" s="276"/>
      <c r="H472" s="274" t="s">
        <v>112</v>
      </c>
      <c r="I472" s="276"/>
      <c r="J472" s="217" t="s">
        <v>8</v>
      </c>
      <c r="K472" s="217" t="s">
        <v>8</v>
      </c>
      <c r="L472" s="217" t="s">
        <v>8</v>
      </c>
    </row>
    <row r="473" spans="1:12" x14ac:dyDescent="0.2">
      <c r="A473" s="300"/>
      <c r="B473" s="277"/>
      <c r="C473" s="278"/>
      <c r="D473" s="278"/>
      <c r="E473" s="278"/>
      <c r="F473" s="278"/>
      <c r="G473" s="279"/>
      <c r="H473" s="277"/>
      <c r="I473" s="279"/>
      <c r="J473" s="216"/>
      <c r="K473" s="216"/>
      <c r="L473" s="216"/>
    </row>
    <row r="474" spans="1:12" x14ac:dyDescent="0.2">
      <c r="A474" s="300"/>
      <c r="B474" s="277"/>
      <c r="C474" s="278"/>
      <c r="D474" s="278"/>
      <c r="E474" s="278"/>
      <c r="F474" s="278"/>
      <c r="G474" s="279"/>
      <c r="H474" s="277"/>
      <c r="I474" s="279"/>
      <c r="J474" s="216"/>
      <c r="K474" s="216"/>
      <c r="L474" s="216"/>
    </row>
    <row r="475" spans="1:12" x14ac:dyDescent="0.2">
      <c r="A475" s="300"/>
      <c r="B475" s="277"/>
      <c r="C475" s="278"/>
      <c r="D475" s="278"/>
      <c r="E475" s="278"/>
      <c r="F475" s="278"/>
      <c r="G475" s="279"/>
      <c r="H475" s="277"/>
      <c r="I475" s="279"/>
      <c r="J475" s="216"/>
      <c r="K475" s="216"/>
      <c r="L475" s="216"/>
    </row>
    <row r="476" spans="1:12" x14ac:dyDescent="0.2">
      <c r="A476" s="300"/>
      <c r="B476" s="277"/>
      <c r="C476" s="278"/>
      <c r="D476" s="278"/>
      <c r="E476" s="278"/>
      <c r="F476" s="278"/>
      <c r="G476" s="279"/>
      <c r="H476" s="277"/>
      <c r="I476" s="279"/>
      <c r="J476" s="216"/>
      <c r="K476" s="216"/>
      <c r="L476" s="216"/>
    </row>
    <row r="477" spans="1:12" x14ac:dyDescent="0.2">
      <c r="A477" s="300"/>
      <c r="B477" s="281"/>
      <c r="C477" s="282"/>
      <c r="D477" s="282"/>
      <c r="E477" s="282"/>
      <c r="F477" s="282"/>
      <c r="G477" s="283"/>
      <c r="H477" s="281"/>
      <c r="I477" s="283"/>
      <c r="J477" s="218"/>
      <c r="K477" s="218"/>
      <c r="L477" s="218"/>
    </row>
    <row r="478" spans="1:12" ht="13.5" customHeight="1" x14ac:dyDescent="0.2">
      <c r="A478" s="300"/>
      <c r="B478" s="274" t="s">
        <v>246</v>
      </c>
      <c r="C478" s="275"/>
      <c r="D478" s="275"/>
      <c r="E478" s="275"/>
      <c r="F478" s="275"/>
      <c r="G478" s="276"/>
      <c r="H478" s="274" t="s">
        <v>113</v>
      </c>
      <c r="I478" s="276"/>
      <c r="J478" s="217" t="s">
        <v>8</v>
      </c>
      <c r="K478" s="217" t="s">
        <v>8</v>
      </c>
      <c r="L478" s="217" t="s">
        <v>8</v>
      </c>
    </row>
    <row r="479" spans="1:12" x14ac:dyDescent="0.2">
      <c r="A479" s="300"/>
      <c r="B479" s="277"/>
      <c r="C479" s="278"/>
      <c r="D479" s="278"/>
      <c r="E479" s="278"/>
      <c r="F479" s="278"/>
      <c r="G479" s="279"/>
      <c r="H479" s="277"/>
      <c r="I479" s="279"/>
      <c r="J479" s="216"/>
      <c r="K479" s="216"/>
      <c r="L479" s="216"/>
    </row>
    <row r="480" spans="1:12" x14ac:dyDescent="0.2">
      <c r="A480" s="300"/>
      <c r="B480" s="277"/>
      <c r="C480" s="278"/>
      <c r="D480" s="278"/>
      <c r="E480" s="278"/>
      <c r="F480" s="278"/>
      <c r="G480" s="279"/>
      <c r="H480" s="277"/>
      <c r="I480" s="279"/>
      <c r="J480" s="216"/>
      <c r="K480" s="216"/>
      <c r="L480" s="216"/>
    </row>
    <row r="481" spans="1:12" x14ac:dyDescent="0.2">
      <c r="A481" s="300"/>
      <c r="B481" s="277"/>
      <c r="C481" s="278"/>
      <c r="D481" s="278"/>
      <c r="E481" s="278"/>
      <c r="F481" s="278"/>
      <c r="G481" s="279"/>
      <c r="H481" s="277"/>
      <c r="I481" s="279"/>
      <c r="J481" s="216"/>
      <c r="K481" s="216"/>
      <c r="L481" s="216"/>
    </row>
    <row r="482" spans="1:12" x14ac:dyDescent="0.2">
      <c r="A482" s="300"/>
      <c r="B482" s="277"/>
      <c r="C482" s="278"/>
      <c r="D482" s="278"/>
      <c r="E482" s="278"/>
      <c r="F482" s="278"/>
      <c r="G482" s="279"/>
      <c r="H482" s="277"/>
      <c r="I482" s="279"/>
      <c r="J482" s="216"/>
      <c r="K482" s="216"/>
      <c r="L482" s="216"/>
    </row>
    <row r="483" spans="1:12" x14ac:dyDescent="0.2">
      <c r="A483" s="300"/>
      <c r="B483" s="281"/>
      <c r="C483" s="282"/>
      <c r="D483" s="282"/>
      <c r="E483" s="282"/>
      <c r="F483" s="282"/>
      <c r="G483" s="283"/>
      <c r="H483" s="281"/>
      <c r="I483" s="283"/>
      <c r="J483" s="218"/>
      <c r="K483" s="218"/>
      <c r="L483" s="218"/>
    </row>
    <row r="484" spans="1:12" ht="13.5" customHeight="1" x14ac:dyDescent="0.2">
      <c r="A484" s="300"/>
      <c r="B484" s="274" t="s">
        <v>319</v>
      </c>
      <c r="C484" s="275"/>
      <c r="D484" s="275"/>
      <c r="E484" s="275"/>
      <c r="F484" s="275"/>
      <c r="G484" s="276"/>
      <c r="H484" s="274" t="s">
        <v>114</v>
      </c>
      <c r="I484" s="276"/>
      <c r="J484" s="217" t="s">
        <v>8</v>
      </c>
      <c r="K484" s="217" t="s">
        <v>8</v>
      </c>
      <c r="L484" s="217" t="s">
        <v>8</v>
      </c>
    </row>
    <row r="485" spans="1:12" x14ac:dyDescent="0.2">
      <c r="A485" s="300"/>
      <c r="B485" s="277"/>
      <c r="C485" s="278"/>
      <c r="D485" s="278"/>
      <c r="E485" s="278"/>
      <c r="F485" s="278"/>
      <c r="G485" s="279"/>
      <c r="H485" s="277"/>
      <c r="I485" s="279"/>
      <c r="J485" s="216"/>
      <c r="K485" s="216"/>
      <c r="L485" s="216"/>
    </row>
    <row r="486" spans="1:12" x14ac:dyDescent="0.2">
      <c r="A486" s="300"/>
      <c r="B486" s="281"/>
      <c r="C486" s="282"/>
      <c r="D486" s="282"/>
      <c r="E486" s="282"/>
      <c r="F486" s="282"/>
      <c r="G486" s="283"/>
      <c r="H486" s="281"/>
      <c r="I486" s="283"/>
      <c r="J486" s="218"/>
      <c r="K486" s="218"/>
      <c r="L486" s="218"/>
    </row>
    <row r="487" spans="1:12" ht="13" customHeight="1" x14ac:dyDescent="0.2">
      <c r="A487" s="300"/>
      <c r="B487" s="322" t="s">
        <v>247</v>
      </c>
      <c r="C487" s="322"/>
      <c r="D487" s="322"/>
      <c r="E487" s="322"/>
      <c r="F487" s="322"/>
      <c r="G487" s="322"/>
      <c r="H487" s="322" t="s">
        <v>115</v>
      </c>
      <c r="I487" s="322"/>
      <c r="J487" s="280" t="s">
        <v>8</v>
      </c>
      <c r="K487" s="280" t="s">
        <v>8</v>
      </c>
      <c r="L487" s="280" t="s">
        <v>8</v>
      </c>
    </row>
    <row r="488" spans="1:12" x14ac:dyDescent="0.2">
      <c r="A488" s="300"/>
      <c r="B488" s="322"/>
      <c r="C488" s="322"/>
      <c r="D488" s="322"/>
      <c r="E488" s="322"/>
      <c r="F488" s="322"/>
      <c r="G488" s="322"/>
      <c r="H488" s="322"/>
      <c r="I488" s="322"/>
      <c r="J488" s="280"/>
      <c r="K488" s="280"/>
      <c r="L488" s="280"/>
    </row>
    <row r="489" spans="1:12" x14ac:dyDescent="0.2">
      <c r="A489" s="300"/>
      <c r="B489" s="322"/>
      <c r="C489" s="322"/>
      <c r="D489" s="322"/>
      <c r="E489" s="322"/>
      <c r="F489" s="322"/>
      <c r="G489" s="322"/>
      <c r="H489" s="322"/>
      <c r="I489" s="322"/>
      <c r="J489" s="280"/>
      <c r="K489" s="280"/>
      <c r="L489" s="280"/>
    </row>
    <row r="490" spans="1:12" x14ac:dyDescent="0.2">
      <c r="A490" s="300"/>
      <c r="B490" s="322"/>
      <c r="C490" s="322"/>
      <c r="D490" s="322"/>
      <c r="E490" s="322"/>
      <c r="F490" s="322"/>
      <c r="G490" s="322"/>
      <c r="H490" s="322"/>
      <c r="I490" s="322"/>
      <c r="J490" s="280"/>
      <c r="K490" s="280"/>
      <c r="L490" s="280"/>
    </row>
    <row r="491" spans="1:12" x14ac:dyDescent="0.2">
      <c r="A491" s="300"/>
      <c r="B491" s="322"/>
      <c r="C491" s="322"/>
      <c r="D491" s="322"/>
      <c r="E491" s="322"/>
      <c r="F491" s="322"/>
      <c r="G491" s="322"/>
      <c r="H491" s="322"/>
      <c r="I491" s="322"/>
      <c r="J491" s="280"/>
      <c r="K491" s="280"/>
      <c r="L491" s="280"/>
    </row>
    <row r="492" spans="1:12" x14ac:dyDescent="0.2">
      <c r="A492" s="300"/>
      <c r="B492" s="274" t="s">
        <v>41</v>
      </c>
      <c r="C492" s="275"/>
      <c r="D492" s="275"/>
      <c r="E492" s="275"/>
      <c r="F492" s="275"/>
      <c r="G492" s="276"/>
      <c r="H492" s="274" t="s">
        <v>116</v>
      </c>
      <c r="I492" s="276"/>
      <c r="J492" s="217" t="s">
        <v>8</v>
      </c>
      <c r="K492" s="217" t="s">
        <v>8</v>
      </c>
      <c r="L492" s="217" t="s">
        <v>8</v>
      </c>
    </row>
    <row r="493" spans="1:12" x14ac:dyDescent="0.2">
      <c r="A493" s="300"/>
      <c r="B493" s="277"/>
      <c r="C493" s="278"/>
      <c r="D493" s="278"/>
      <c r="E493" s="278"/>
      <c r="F493" s="278"/>
      <c r="G493" s="279"/>
      <c r="H493" s="277"/>
      <c r="I493" s="279"/>
      <c r="J493" s="216"/>
      <c r="K493" s="216"/>
      <c r="L493" s="216"/>
    </row>
    <row r="494" spans="1:12" x14ac:dyDescent="0.2">
      <c r="A494" s="300"/>
      <c r="B494" s="277"/>
      <c r="C494" s="278"/>
      <c r="D494" s="278"/>
      <c r="E494" s="278"/>
      <c r="F494" s="278"/>
      <c r="G494" s="279"/>
      <c r="H494" s="277"/>
      <c r="I494" s="279"/>
      <c r="J494" s="216"/>
      <c r="K494" s="216"/>
      <c r="L494" s="216"/>
    </row>
    <row r="495" spans="1:12" x14ac:dyDescent="0.2">
      <c r="A495" s="300"/>
      <c r="B495" s="277"/>
      <c r="C495" s="278"/>
      <c r="D495" s="278"/>
      <c r="E495" s="278"/>
      <c r="F495" s="278"/>
      <c r="G495" s="279"/>
      <c r="H495" s="277"/>
      <c r="I495" s="279"/>
      <c r="J495" s="216"/>
      <c r="K495" s="216"/>
      <c r="L495" s="216"/>
    </row>
    <row r="496" spans="1:12" x14ac:dyDescent="0.2">
      <c r="A496" s="300"/>
      <c r="B496" s="281"/>
      <c r="C496" s="282"/>
      <c r="D496" s="282"/>
      <c r="E496" s="282"/>
      <c r="F496" s="282"/>
      <c r="G496" s="283"/>
      <c r="H496" s="281"/>
      <c r="I496" s="283"/>
      <c r="J496" s="218"/>
      <c r="K496" s="218"/>
      <c r="L496" s="218"/>
    </row>
    <row r="497" spans="1:12" x14ac:dyDescent="0.2">
      <c r="A497" s="300"/>
      <c r="B497" s="322" t="s">
        <v>42</v>
      </c>
      <c r="C497" s="322"/>
      <c r="D497" s="322"/>
      <c r="E497" s="322"/>
      <c r="F497" s="322"/>
      <c r="G497" s="322"/>
      <c r="H497" s="322" t="s">
        <v>117</v>
      </c>
      <c r="I497" s="322"/>
      <c r="J497" s="280" t="s">
        <v>8</v>
      </c>
      <c r="K497" s="280" t="s">
        <v>8</v>
      </c>
      <c r="L497" s="280" t="s">
        <v>8</v>
      </c>
    </row>
    <row r="498" spans="1:12" x14ac:dyDescent="0.2">
      <c r="A498" s="300"/>
      <c r="B498" s="322"/>
      <c r="C498" s="322"/>
      <c r="D498" s="322"/>
      <c r="E498" s="322"/>
      <c r="F498" s="322"/>
      <c r="G498" s="322"/>
      <c r="H498" s="322"/>
      <c r="I498" s="322"/>
      <c r="J498" s="280"/>
      <c r="K498" s="280"/>
      <c r="L498" s="280"/>
    </row>
    <row r="499" spans="1:12" x14ac:dyDescent="0.2">
      <c r="A499" s="301"/>
      <c r="B499" s="322"/>
      <c r="C499" s="322"/>
      <c r="D499" s="322"/>
      <c r="E499" s="322"/>
      <c r="F499" s="322"/>
      <c r="G499" s="322"/>
      <c r="H499" s="322"/>
      <c r="I499" s="322"/>
      <c r="J499" s="280"/>
      <c r="K499" s="280"/>
      <c r="L499" s="280"/>
    </row>
    <row r="500" spans="1:12" x14ac:dyDescent="0.2">
      <c r="A500" s="219" t="s">
        <v>299</v>
      </c>
      <c r="B500" s="333" t="s">
        <v>3</v>
      </c>
      <c r="C500" s="334"/>
      <c r="D500" s="334"/>
      <c r="E500" s="334"/>
      <c r="F500" s="334"/>
      <c r="G500" s="335"/>
      <c r="H500" s="333" t="s">
        <v>4</v>
      </c>
      <c r="I500" s="335"/>
      <c r="J500" s="236" t="s">
        <v>5</v>
      </c>
      <c r="K500" s="236" t="s">
        <v>6</v>
      </c>
      <c r="L500" s="236" t="s">
        <v>7</v>
      </c>
    </row>
    <row r="501" spans="1:12" x14ac:dyDescent="0.2">
      <c r="A501" s="220"/>
      <c r="B501" s="336"/>
      <c r="C501" s="337"/>
      <c r="D501" s="337"/>
      <c r="E501" s="337"/>
      <c r="F501" s="337"/>
      <c r="G501" s="338"/>
      <c r="H501" s="336"/>
      <c r="I501" s="338"/>
      <c r="J501" s="220"/>
      <c r="K501" s="220"/>
      <c r="L501" s="220"/>
    </row>
    <row r="502" spans="1:12" x14ac:dyDescent="0.2">
      <c r="A502" s="221"/>
      <c r="B502" s="339"/>
      <c r="C502" s="340"/>
      <c r="D502" s="340"/>
      <c r="E502" s="340"/>
      <c r="F502" s="340"/>
      <c r="G502" s="341"/>
      <c r="H502" s="339"/>
      <c r="I502" s="341"/>
      <c r="J502" s="221"/>
      <c r="K502" s="221"/>
      <c r="L502" s="221"/>
    </row>
    <row r="503" spans="1:12" ht="15" customHeight="1" x14ac:dyDescent="0.2">
      <c r="A503" s="299" t="s">
        <v>303</v>
      </c>
      <c r="B503" s="277" t="s">
        <v>248</v>
      </c>
      <c r="C503" s="278"/>
      <c r="D503" s="278"/>
      <c r="E503" s="278"/>
      <c r="F503" s="278"/>
      <c r="G503" s="279"/>
      <c r="H503" s="277" t="s">
        <v>118</v>
      </c>
      <c r="I503" s="279"/>
      <c r="J503" s="216" t="s">
        <v>8</v>
      </c>
      <c r="K503" s="216" t="s">
        <v>8</v>
      </c>
      <c r="L503" s="216" t="s">
        <v>8</v>
      </c>
    </row>
    <row r="504" spans="1:12" x14ac:dyDescent="0.2">
      <c r="A504" s="300"/>
      <c r="B504" s="277"/>
      <c r="C504" s="278"/>
      <c r="D504" s="278"/>
      <c r="E504" s="278"/>
      <c r="F504" s="278"/>
      <c r="G504" s="279"/>
      <c r="H504" s="277"/>
      <c r="I504" s="279"/>
      <c r="J504" s="216"/>
      <c r="K504" s="216"/>
      <c r="L504" s="216"/>
    </row>
    <row r="505" spans="1:12" x14ac:dyDescent="0.2">
      <c r="A505" s="300"/>
      <c r="B505" s="277"/>
      <c r="C505" s="278"/>
      <c r="D505" s="278"/>
      <c r="E505" s="278"/>
      <c r="F505" s="278"/>
      <c r="G505" s="279"/>
      <c r="H505" s="277"/>
      <c r="I505" s="279"/>
      <c r="J505" s="216"/>
      <c r="K505" s="216"/>
      <c r="L505" s="216"/>
    </row>
    <row r="506" spans="1:12" x14ac:dyDescent="0.2">
      <c r="A506" s="300"/>
      <c r="B506" s="277"/>
      <c r="C506" s="278"/>
      <c r="D506" s="278"/>
      <c r="E506" s="278"/>
      <c r="F506" s="278"/>
      <c r="G506" s="279"/>
      <c r="H506" s="277"/>
      <c r="I506" s="279"/>
      <c r="J506" s="216"/>
      <c r="K506" s="216"/>
      <c r="L506" s="216"/>
    </row>
    <row r="507" spans="1:12" x14ac:dyDescent="0.2">
      <c r="A507" s="300"/>
      <c r="B507" s="277"/>
      <c r="C507" s="278"/>
      <c r="D507" s="278"/>
      <c r="E507" s="278"/>
      <c r="F507" s="278"/>
      <c r="G507" s="279"/>
      <c r="H507" s="277"/>
      <c r="I507" s="279"/>
      <c r="J507" s="216"/>
      <c r="K507" s="216"/>
      <c r="L507" s="216"/>
    </row>
    <row r="508" spans="1:12" x14ac:dyDescent="0.2">
      <c r="A508" s="300"/>
      <c r="B508" s="277"/>
      <c r="C508" s="278"/>
      <c r="D508" s="278"/>
      <c r="E508" s="278"/>
      <c r="F508" s="278"/>
      <c r="G508" s="279"/>
      <c r="H508" s="277"/>
      <c r="I508" s="279"/>
      <c r="J508" s="216"/>
      <c r="K508" s="216"/>
      <c r="L508" s="216"/>
    </row>
    <row r="509" spans="1:12" x14ac:dyDescent="0.2">
      <c r="A509" s="300"/>
      <c r="B509" s="274" t="s">
        <v>43</v>
      </c>
      <c r="C509" s="275"/>
      <c r="D509" s="275"/>
      <c r="E509" s="275"/>
      <c r="F509" s="275"/>
      <c r="G509" s="276"/>
      <c r="H509" s="274" t="s">
        <v>119</v>
      </c>
      <c r="I509" s="276"/>
      <c r="J509" s="217" t="s">
        <v>8</v>
      </c>
      <c r="K509" s="217" t="s">
        <v>8</v>
      </c>
      <c r="L509" s="217" t="s">
        <v>8</v>
      </c>
    </row>
    <row r="510" spans="1:12" x14ac:dyDescent="0.2">
      <c r="A510" s="300"/>
      <c r="B510" s="277"/>
      <c r="C510" s="278"/>
      <c r="D510" s="278"/>
      <c r="E510" s="278"/>
      <c r="F510" s="278"/>
      <c r="G510" s="279"/>
      <c r="H510" s="277"/>
      <c r="I510" s="279"/>
      <c r="J510" s="216"/>
      <c r="K510" s="216"/>
      <c r="L510" s="216"/>
    </row>
    <row r="511" spans="1:12" ht="6.75" customHeight="1" x14ac:dyDescent="0.2">
      <c r="A511" s="300"/>
      <c r="B511" s="277"/>
      <c r="C511" s="278"/>
      <c r="D511" s="278"/>
      <c r="E511" s="278"/>
      <c r="F511" s="278"/>
      <c r="G511" s="279"/>
      <c r="H511" s="277"/>
      <c r="I511" s="279"/>
      <c r="J511" s="216"/>
      <c r="K511" s="216"/>
      <c r="L511" s="216"/>
    </row>
    <row r="512" spans="1:12" ht="13.5" customHeight="1" x14ac:dyDescent="0.2">
      <c r="A512" s="300"/>
      <c r="B512" s="324" t="s">
        <v>44</v>
      </c>
      <c r="C512" s="324"/>
      <c r="D512" s="324"/>
      <c r="E512" s="324"/>
      <c r="F512" s="324"/>
      <c r="G512" s="324"/>
      <c r="H512" s="324" t="s">
        <v>120</v>
      </c>
      <c r="I512" s="325"/>
      <c r="J512" s="280" t="s">
        <v>8</v>
      </c>
      <c r="K512" s="280" t="s">
        <v>8</v>
      </c>
      <c r="L512" s="280" t="s">
        <v>8</v>
      </c>
    </row>
    <row r="513" spans="1:12" x14ac:dyDescent="0.2">
      <c r="A513" s="300"/>
      <c r="B513" s="324"/>
      <c r="C513" s="324"/>
      <c r="D513" s="324"/>
      <c r="E513" s="324"/>
      <c r="F513" s="324"/>
      <c r="G513" s="324"/>
      <c r="H513" s="325"/>
      <c r="I513" s="325"/>
      <c r="J513" s="280"/>
      <c r="K513" s="280"/>
      <c r="L513" s="280"/>
    </row>
    <row r="514" spans="1:12" x14ac:dyDescent="0.2">
      <c r="A514" s="300"/>
      <c r="B514" s="324"/>
      <c r="C514" s="324"/>
      <c r="D514" s="324"/>
      <c r="E514" s="324"/>
      <c r="F514" s="324"/>
      <c r="G514" s="324"/>
      <c r="H514" s="325"/>
      <c r="I514" s="325"/>
      <c r="J514" s="280"/>
      <c r="K514" s="280"/>
      <c r="L514" s="280"/>
    </row>
    <row r="515" spans="1:12" x14ac:dyDescent="0.2">
      <c r="A515" s="300"/>
      <c r="B515" s="324"/>
      <c r="C515" s="324"/>
      <c r="D515" s="324"/>
      <c r="E515" s="324"/>
      <c r="F515" s="324"/>
      <c r="G515" s="324"/>
      <c r="H515" s="325"/>
      <c r="I515" s="325"/>
      <c r="J515" s="280"/>
      <c r="K515" s="280"/>
      <c r="L515" s="280"/>
    </row>
    <row r="516" spans="1:12" ht="13.5" customHeight="1" x14ac:dyDescent="0.2">
      <c r="A516" s="300"/>
      <c r="B516" s="274" t="s">
        <v>163</v>
      </c>
      <c r="C516" s="275"/>
      <c r="D516" s="275"/>
      <c r="E516" s="275"/>
      <c r="F516" s="275"/>
      <c r="G516" s="276"/>
      <c r="H516" s="326" t="s">
        <v>145</v>
      </c>
      <c r="I516" s="288"/>
      <c r="J516" s="217" t="s">
        <v>8</v>
      </c>
      <c r="K516" s="217" t="s">
        <v>8</v>
      </c>
      <c r="L516" s="217" t="s">
        <v>8</v>
      </c>
    </row>
    <row r="517" spans="1:12" x14ac:dyDescent="0.2">
      <c r="A517" s="300"/>
      <c r="B517" s="277"/>
      <c r="C517" s="278"/>
      <c r="D517" s="278"/>
      <c r="E517" s="278"/>
      <c r="F517" s="278"/>
      <c r="G517" s="279"/>
      <c r="H517" s="291"/>
      <c r="I517" s="290"/>
      <c r="J517" s="216"/>
      <c r="K517" s="216"/>
      <c r="L517" s="216"/>
    </row>
    <row r="518" spans="1:12" x14ac:dyDescent="0.2">
      <c r="A518" s="300"/>
      <c r="B518" s="277"/>
      <c r="C518" s="278"/>
      <c r="D518" s="278"/>
      <c r="E518" s="278"/>
      <c r="F518" s="278"/>
      <c r="G518" s="279"/>
      <c r="H518" s="291"/>
      <c r="I518" s="290"/>
      <c r="J518" s="216"/>
      <c r="K518" s="216"/>
      <c r="L518" s="216"/>
    </row>
    <row r="519" spans="1:12" x14ac:dyDescent="0.2">
      <c r="A519" s="300"/>
      <c r="B519" s="277"/>
      <c r="C519" s="278"/>
      <c r="D519" s="278"/>
      <c r="E519" s="278"/>
      <c r="F519" s="278"/>
      <c r="G519" s="279"/>
      <c r="H519" s="291"/>
      <c r="I519" s="290"/>
      <c r="J519" s="216"/>
      <c r="K519" s="216"/>
      <c r="L519" s="216"/>
    </row>
    <row r="520" spans="1:12" x14ac:dyDescent="0.2">
      <c r="A520" s="300"/>
      <c r="B520" s="277"/>
      <c r="C520" s="278"/>
      <c r="D520" s="278"/>
      <c r="E520" s="278"/>
      <c r="F520" s="278"/>
      <c r="G520" s="279"/>
      <c r="H520" s="291"/>
      <c r="I520" s="290"/>
      <c r="J520" s="216"/>
      <c r="K520" s="216"/>
      <c r="L520" s="216"/>
    </row>
    <row r="521" spans="1:12" x14ac:dyDescent="0.2">
      <c r="A521" s="300"/>
      <c r="B521" s="277"/>
      <c r="C521" s="278"/>
      <c r="D521" s="278"/>
      <c r="E521" s="278"/>
      <c r="F521" s="278"/>
      <c r="G521" s="279"/>
      <c r="H521" s="291"/>
      <c r="I521" s="290"/>
      <c r="J521" s="216"/>
      <c r="K521" s="216"/>
      <c r="L521" s="216"/>
    </row>
    <row r="522" spans="1:12" x14ac:dyDescent="0.2">
      <c r="A522" s="300"/>
      <c r="B522" s="277"/>
      <c r="C522" s="278"/>
      <c r="D522" s="278"/>
      <c r="E522" s="278"/>
      <c r="F522" s="278"/>
      <c r="G522" s="279"/>
      <c r="H522" s="291"/>
      <c r="I522" s="290"/>
      <c r="J522" s="216"/>
      <c r="K522" s="216"/>
      <c r="L522" s="216"/>
    </row>
    <row r="523" spans="1:12" x14ac:dyDescent="0.2">
      <c r="A523" s="300"/>
      <c r="B523" s="277"/>
      <c r="C523" s="278"/>
      <c r="D523" s="278"/>
      <c r="E523" s="278"/>
      <c r="F523" s="278"/>
      <c r="G523" s="279"/>
      <c r="H523" s="291"/>
      <c r="I523" s="290"/>
      <c r="J523" s="216"/>
      <c r="K523" s="216"/>
      <c r="L523" s="216"/>
    </row>
    <row r="524" spans="1:12" x14ac:dyDescent="0.2">
      <c r="A524" s="300"/>
      <c r="B524" s="277"/>
      <c r="C524" s="278"/>
      <c r="D524" s="278"/>
      <c r="E524" s="278"/>
      <c r="F524" s="278"/>
      <c r="G524" s="279"/>
      <c r="H524" s="291"/>
      <c r="I524" s="290"/>
      <c r="J524" s="216"/>
      <c r="K524" s="216"/>
      <c r="L524" s="216"/>
    </row>
    <row r="525" spans="1:12" x14ac:dyDescent="0.2">
      <c r="A525" s="300"/>
      <c r="B525" s="277"/>
      <c r="C525" s="278"/>
      <c r="D525" s="278"/>
      <c r="E525" s="278"/>
      <c r="F525" s="278"/>
      <c r="G525" s="279"/>
      <c r="H525" s="291"/>
      <c r="I525" s="290"/>
      <c r="J525" s="216"/>
      <c r="K525" s="216"/>
      <c r="L525" s="216"/>
    </row>
    <row r="526" spans="1:12" x14ac:dyDescent="0.2">
      <c r="A526" s="300"/>
      <c r="B526" s="281"/>
      <c r="C526" s="282"/>
      <c r="D526" s="282"/>
      <c r="E526" s="282"/>
      <c r="F526" s="282"/>
      <c r="G526" s="283"/>
      <c r="H526" s="292"/>
      <c r="I526" s="294"/>
      <c r="J526" s="218"/>
      <c r="K526" s="218"/>
      <c r="L526" s="218"/>
    </row>
    <row r="527" spans="1:12" x14ac:dyDescent="0.2">
      <c r="A527" s="300"/>
      <c r="B527" s="324" t="s">
        <v>161</v>
      </c>
      <c r="C527" s="324"/>
      <c r="D527" s="324"/>
      <c r="E527" s="324"/>
      <c r="F527" s="324"/>
      <c r="G527" s="324"/>
      <c r="H527" s="324" t="s">
        <v>121</v>
      </c>
      <c r="I527" s="324"/>
      <c r="J527" s="280" t="s">
        <v>8</v>
      </c>
      <c r="K527" s="280" t="s">
        <v>8</v>
      </c>
      <c r="L527" s="280" t="s">
        <v>8</v>
      </c>
    </row>
    <row r="528" spans="1:12" x14ac:dyDescent="0.2">
      <c r="A528" s="300"/>
      <c r="B528" s="327"/>
      <c r="C528" s="327"/>
      <c r="D528" s="327"/>
      <c r="E528" s="327"/>
      <c r="F528" s="327"/>
      <c r="G528" s="327"/>
      <c r="H528" s="327"/>
      <c r="I528" s="327"/>
      <c r="J528" s="280"/>
      <c r="K528" s="280"/>
      <c r="L528" s="280"/>
    </row>
    <row r="529" spans="1:12" ht="19.5" customHeight="1" x14ac:dyDescent="0.2">
      <c r="A529" s="300"/>
      <c r="B529" s="327"/>
      <c r="C529" s="327"/>
      <c r="D529" s="327"/>
      <c r="E529" s="327"/>
      <c r="F529" s="327"/>
      <c r="G529" s="327"/>
      <c r="H529" s="327"/>
      <c r="I529" s="327"/>
      <c r="J529" s="280"/>
      <c r="K529" s="280"/>
      <c r="L529" s="280"/>
    </row>
    <row r="530" spans="1:12" x14ac:dyDescent="0.2">
      <c r="A530" s="300"/>
      <c r="B530" s="322" t="s">
        <v>162</v>
      </c>
      <c r="C530" s="322"/>
      <c r="D530" s="322"/>
      <c r="E530" s="322"/>
      <c r="F530" s="322"/>
      <c r="G530" s="322"/>
      <c r="H530" s="324" t="s">
        <v>122</v>
      </c>
      <c r="I530" s="325"/>
      <c r="J530" s="280" t="s">
        <v>8</v>
      </c>
      <c r="K530" s="280" t="s">
        <v>8</v>
      </c>
      <c r="L530" s="280" t="s">
        <v>8</v>
      </c>
    </row>
    <row r="531" spans="1:12" x14ac:dyDescent="0.2">
      <c r="A531" s="300"/>
      <c r="B531" s="322"/>
      <c r="C531" s="322"/>
      <c r="D531" s="322"/>
      <c r="E531" s="322"/>
      <c r="F531" s="322"/>
      <c r="G531" s="322"/>
      <c r="H531" s="324"/>
      <c r="I531" s="325"/>
      <c r="J531" s="280"/>
      <c r="K531" s="280"/>
      <c r="L531" s="280"/>
    </row>
    <row r="532" spans="1:12" x14ac:dyDescent="0.2">
      <c r="A532" s="300"/>
      <c r="B532" s="322"/>
      <c r="C532" s="322"/>
      <c r="D532" s="322"/>
      <c r="E532" s="322"/>
      <c r="F532" s="322"/>
      <c r="G532" s="322"/>
      <c r="H532" s="324"/>
      <c r="I532" s="325"/>
      <c r="J532" s="280"/>
      <c r="K532" s="280"/>
      <c r="L532" s="280"/>
    </row>
    <row r="533" spans="1:12" x14ac:dyDescent="0.2">
      <c r="A533" s="300"/>
      <c r="B533" s="322"/>
      <c r="C533" s="322"/>
      <c r="D533" s="322"/>
      <c r="E533" s="322"/>
      <c r="F533" s="322"/>
      <c r="G533" s="322"/>
      <c r="H533" s="325"/>
      <c r="I533" s="325"/>
      <c r="J533" s="280"/>
      <c r="K533" s="280"/>
      <c r="L533" s="280"/>
    </row>
    <row r="534" spans="1:12" x14ac:dyDescent="0.2">
      <c r="A534" s="300"/>
      <c r="B534" s="274" t="s">
        <v>322</v>
      </c>
      <c r="C534" s="275"/>
      <c r="D534" s="275"/>
      <c r="E534" s="275"/>
      <c r="F534" s="275"/>
      <c r="G534" s="276"/>
      <c r="H534" s="274" t="s">
        <v>123</v>
      </c>
      <c r="I534" s="276"/>
      <c r="J534" s="217" t="s">
        <v>8</v>
      </c>
      <c r="K534" s="217" t="s">
        <v>8</v>
      </c>
      <c r="L534" s="217" t="s">
        <v>8</v>
      </c>
    </row>
    <row r="535" spans="1:12" x14ac:dyDescent="0.2">
      <c r="A535" s="300"/>
      <c r="B535" s="277"/>
      <c r="C535" s="278"/>
      <c r="D535" s="278"/>
      <c r="E535" s="278"/>
      <c r="F535" s="278"/>
      <c r="G535" s="279"/>
      <c r="H535" s="277"/>
      <c r="I535" s="279"/>
      <c r="J535" s="216"/>
      <c r="K535" s="216"/>
      <c r="L535" s="216"/>
    </row>
    <row r="536" spans="1:12" x14ac:dyDescent="0.2">
      <c r="A536" s="300"/>
      <c r="B536" s="277"/>
      <c r="C536" s="278"/>
      <c r="D536" s="278"/>
      <c r="E536" s="278"/>
      <c r="F536" s="278"/>
      <c r="G536" s="279"/>
      <c r="H536" s="277"/>
      <c r="I536" s="279"/>
      <c r="J536" s="216"/>
      <c r="K536" s="216"/>
      <c r="L536" s="216"/>
    </row>
    <row r="537" spans="1:12" x14ac:dyDescent="0.2">
      <c r="A537" s="300"/>
      <c r="B537" s="277"/>
      <c r="C537" s="278"/>
      <c r="D537" s="278"/>
      <c r="E537" s="278"/>
      <c r="F537" s="278"/>
      <c r="G537" s="279"/>
      <c r="H537" s="277"/>
      <c r="I537" s="279"/>
      <c r="J537" s="216"/>
      <c r="K537" s="216"/>
      <c r="L537" s="216"/>
    </row>
    <row r="538" spans="1:12" x14ac:dyDescent="0.2">
      <c r="A538" s="300"/>
      <c r="B538" s="277"/>
      <c r="C538" s="278"/>
      <c r="D538" s="278"/>
      <c r="E538" s="278"/>
      <c r="F538" s="278"/>
      <c r="G538" s="279"/>
      <c r="H538" s="277"/>
      <c r="I538" s="279"/>
      <c r="J538" s="216"/>
      <c r="K538" s="216"/>
      <c r="L538" s="216"/>
    </row>
    <row r="539" spans="1:12" x14ac:dyDescent="0.2">
      <c r="A539" s="300"/>
      <c r="B539" s="277"/>
      <c r="C539" s="278"/>
      <c r="D539" s="278"/>
      <c r="E539" s="278"/>
      <c r="F539" s="278"/>
      <c r="G539" s="279"/>
      <c r="H539" s="277"/>
      <c r="I539" s="279"/>
      <c r="J539" s="216"/>
      <c r="K539" s="216"/>
      <c r="L539" s="216"/>
    </row>
    <row r="540" spans="1:12" x14ac:dyDescent="0.2">
      <c r="A540" s="300"/>
      <c r="B540" s="277"/>
      <c r="C540" s="278"/>
      <c r="D540" s="278"/>
      <c r="E540" s="278"/>
      <c r="F540" s="278"/>
      <c r="G540" s="279"/>
      <c r="H540" s="277"/>
      <c r="I540" s="279"/>
      <c r="J540" s="216"/>
      <c r="K540" s="216"/>
      <c r="L540" s="216"/>
    </row>
    <row r="541" spans="1:12" x14ac:dyDescent="0.2">
      <c r="A541" s="300"/>
      <c r="B541" s="277"/>
      <c r="C541" s="278"/>
      <c r="D541" s="278"/>
      <c r="E541" s="278"/>
      <c r="F541" s="278"/>
      <c r="G541" s="279"/>
      <c r="H541" s="277"/>
      <c r="I541" s="279"/>
      <c r="J541" s="216"/>
      <c r="K541" s="216"/>
      <c r="L541" s="216"/>
    </row>
    <row r="542" spans="1:12" x14ac:dyDescent="0.2">
      <c r="A542" s="300"/>
      <c r="B542" s="277"/>
      <c r="C542" s="278"/>
      <c r="D542" s="278"/>
      <c r="E542" s="278"/>
      <c r="F542" s="278"/>
      <c r="G542" s="279"/>
      <c r="H542" s="277"/>
      <c r="I542" s="279"/>
      <c r="J542" s="216"/>
      <c r="K542" s="216"/>
      <c r="L542" s="216"/>
    </row>
    <row r="543" spans="1:12" x14ac:dyDescent="0.2">
      <c r="A543" s="300"/>
      <c r="B543" s="277"/>
      <c r="C543" s="278"/>
      <c r="D543" s="278"/>
      <c r="E543" s="278"/>
      <c r="F543" s="278"/>
      <c r="G543" s="279"/>
      <c r="H543" s="277"/>
      <c r="I543" s="279"/>
      <c r="J543" s="216"/>
      <c r="K543" s="216"/>
      <c r="L543" s="216"/>
    </row>
    <row r="544" spans="1:12" x14ac:dyDescent="0.2">
      <c r="A544" s="300"/>
      <c r="B544" s="277"/>
      <c r="C544" s="278"/>
      <c r="D544" s="278"/>
      <c r="E544" s="278"/>
      <c r="F544" s="278"/>
      <c r="G544" s="279"/>
      <c r="H544" s="277"/>
      <c r="I544" s="279"/>
      <c r="J544" s="216"/>
      <c r="K544" s="216"/>
      <c r="L544" s="216"/>
    </row>
    <row r="545" spans="1:12" x14ac:dyDescent="0.2">
      <c r="A545" s="300"/>
      <c r="B545" s="277"/>
      <c r="C545" s="278"/>
      <c r="D545" s="278"/>
      <c r="E545" s="278"/>
      <c r="F545" s="278"/>
      <c r="G545" s="279"/>
      <c r="H545" s="277"/>
      <c r="I545" s="279"/>
      <c r="J545" s="216"/>
      <c r="K545" s="216"/>
      <c r="L545" s="216"/>
    </row>
    <row r="546" spans="1:12" x14ac:dyDescent="0.2">
      <c r="A546" s="300"/>
      <c r="B546" s="277"/>
      <c r="C546" s="278"/>
      <c r="D546" s="278"/>
      <c r="E546" s="278"/>
      <c r="F546" s="278"/>
      <c r="G546" s="279"/>
      <c r="H546" s="277"/>
      <c r="I546" s="279"/>
      <c r="J546" s="216"/>
      <c r="K546" s="216"/>
      <c r="L546" s="216"/>
    </row>
    <row r="547" spans="1:12" x14ac:dyDescent="0.2">
      <c r="A547" s="300"/>
      <c r="B547" s="277"/>
      <c r="C547" s="278"/>
      <c r="D547" s="278"/>
      <c r="E547" s="278"/>
      <c r="F547" s="278"/>
      <c r="G547" s="279"/>
      <c r="H547" s="277"/>
      <c r="I547" s="279"/>
      <c r="J547" s="216"/>
      <c r="K547" s="216"/>
      <c r="L547" s="216"/>
    </row>
    <row r="548" spans="1:12" x14ac:dyDescent="0.2">
      <c r="A548" s="300"/>
      <c r="B548" s="277"/>
      <c r="C548" s="278"/>
      <c r="D548" s="278"/>
      <c r="E548" s="278"/>
      <c r="F548" s="278"/>
      <c r="G548" s="279"/>
      <c r="H548" s="277"/>
      <c r="I548" s="279"/>
      <c r="J548" s="216"/>
      <c r="K548" s="216"/>
      <c r="L548" s="216"/>
    </row>
    <row r="549" spans="1:12" x14ac:dyDescent="0.2">
      <c r="A549" s="301"/>
      <c r="B549" s="281"/>
      <c r="C549" s="282"/>
      <c r="D549" s="282"/>
      <c r="E549" s="282"/>
      <c r="F549" s="282"/>
      <c r="G549" s="283"/>
      <c r="H549" s="281"/>
      <c r="I549" s="283"/>
      <c r="J549" s="218"/>
      <c r="K549" s="218"/>
      <c r="L549" s="218"/>
    </row>
    <row r="550" spans="1:12" x14ac:dyDescent="0.2">
      <c r="A550" s="299" t="s">
        <v>17</v>
      </c>
      <c r="B550" s="324" t="s">
        <v>45</v>
      </c>
      <c r="C550" s="324"/>
      <c r="D550" s="324"/>
      <c r="E550" s="324"/>
      <c r="F550" s="324"/>
      <c r="G550" s="324"/>
      <c r="H550" s="324" t="s">
        <v>132</v>
      </c>
      <c r="I550" s="324"/>
      <c r="J550" s="280" t="s">
        <v>8</v>
      </c>
      <c r="K550" s="280" t="s">
        <v>8</v>
      </c>
      <c r="L550" s="280" t="s">
        <v>8</v>
      </c>
    </row>
    <row r="551" spans="1:12" x14ac:dyDescent="0.2">
      <c r="A551" s="300"/>
      <c r="B551" s="324"/>
      <c r="C551" s="324"/>
      <c r="D551" s="324"/>
      <c r="E551" s="324"/>
      <c r="F551" s="324"/>
      <c r="G551" s="324"/>
      <c r="H551" s="324"/>
      <c r="I551" s="324"/>
      <c r="J551" s="280"/>
      <c r="K551" s="280"/>
      <c r="L551" s="280"/>
    </row>
    <row r="552" spans="1:12" x14ac:dyDescent="0.2">
      <c r="A552" s="300"/>
      <c r="B552" s="324"/>
      <c r="C552" s="324"/>
      <c r="D552" s="324"/>
      <c r="E552" s="324"/>
      <c r="F552" s="324"/>
      <c r="G552" s="324"/>
      <c r="H552" s="324"/>
      <c r="I552" s="324"/>
      <c r="J552" s="280"/>
      <c r="K552" s="280"/>
      <c r="L552" s="280"/>
    </row>
    <row r="553" spans="1:12" x14ac:dyDescent="0.2">
      <c r="A553" s="300"/>
      <c r="B553" s="324"/>
      <c r="C553" s="324"/>
      <c r="D553" s="324"/>
      <c r="E553" s="324"/>
      <c r="F553" s="324"/>
      <c r="G553" s="324"/>
      <c r="H553" s="324"/>
      <c r="I553" s="324"/>
      <c r="J553" s="280"/>
      <c r="K553" s="280"/>
      <c r="L553" s="280"/>
    </row>
    <row r="554" spans="1:12" x14ac:dyDescent="0.2">
      <c r="A554" s="300"/>
      <c r="B554" s="324"/>
      <c r="C554" s="324"/>
      <c r="D554" s="324"/>
      <c r="E554" s="324"/>
      <c r="F554" s="324"/>
      <c r="G554" s="324"/>
      <c r="H554" s="324"/>
      <c r="I554" s="324"/>
      <c r="J554" s="280"/>
      <c r="K554" s="280"/>
      <c r="L554" s="280"/>
    </row>
    <row r="555" spans="1:12" x14ac:dyDescent="0.2">
      <c r="A555" s="300"/>
      <c r="B555" s="324" t="s">
        <v>46</v>
      </c>
      <c r="C555" s="325"/>
      <c r="D555" s="325"/>
      <c r="E555" s="325"/>
      <c r="F555" s="325"/>
      <c r="G555" s="325"/>
      <c r="H555" s="324" t="s">
        <v>133</v>
      </c>
      <c r="I555" s="325"/>
      <c r="J555" s="280" t="s">
        <v>8</v>
      </c>
      <c r="K555" s="280" t="s">
        <v>8</v>
      </c>
      <c r="L555" s="280" t="s">
        <v>8</v>
      </c>
    </row>
    <row r="556" spans="1:12" x14ac:dyDescent="0.2">
      <c r="A556" s="300"/>
      <c r="B556" s="324"/>
      <c r="C556" s="325"/>
      <c r="D556" s="325"/>
      <c r="E556" s="325"/>
      <c r="F556" s="325"/>
      <c r="G556" s="325"/>
      <c r="H556" s="325"/>
      <c r="I556" s="325"/>
      <c r="J556" s="280"/>
      <c r="K556" s="280"/>
      <c r="L556" s="280"/>
    </row>
    <row r="557" spans="1:12" x14ac:dyDescent="0.2">
      <c r="A557" s="300"/>
      <c r="B557" s="324"/>
      <c r="C557" s="325"/>
      <c r="D557" s="325"/>
      <c r="E557" s="325"/>
      <c r="F557" s="325"/>
      <c r="G557" s="325"/>
      <c r="H557" s="325"/>
      <c r="I557" s="325"/>
      <c r="J557" s="280"/>
      <c r="K557" s="280"/>
      <c r="L557" s="280"/>
    </row>
    <row r="558" spans="1:12" x14ac:dyDescent="0.2">
      <c r="A558" s="301"/>
      <c r="B558" s="325"/>
      <c r="C558" s="325"/>
      <c r="D558" s="325"/>
      <c r="E558" s="325"/>
      <c r="F558" s="325"/>
      <c r="G558" s="325"/>
      <c r="H558" s="325"/>
      <c r="I558" s="325"/>
      <c r="J558" s="280"/>
      <c r="K558" s="280"/>
      <c r="L558" s="280"/>
    </row>
    <row r="559" spans="1:12" x14ac:dyDescent="0.2">
      <c r="A559" s="219" t="s">
        <v>2</v>
      </c>
      <c r="B559" s="222" t="s">
        <v>3</v>
      </c>
      <c r="C559" s="223"/>
      <c r="D559" s="223"/>
      <c r="E559" s="223"/>
      <c r="F559" s="223"/>
      <c r="G559" s="224"/>
      <c r="H559" s="222" t="s">
        <v>4</v>
      </c>
      <c r="I559" s="231"/>
      <c r="J559" s="236" t="s">
        <v>5</v>
      </c>
      <c r="K559" s="236" t="s">
        <v>6</v>
      </c>
      <c r="L559" s="236" t="s">
        <v>7</v>
      </c>
    </row>
    <row r="560" spans="1:12" x14ac:dyDescent="0.2">
      <c r="A560" s="220"/>
      <c r="B560" s="225"/>
      <c r="C560" s="226"/>
      <c r="D560" s="226"/>
      <c r="E560" s="226"/>
      <c r="F560" s="226"/>
      <c r="G560" s="227"/>
      <c r="H560" s="232"/>
      <c r="I560" s="233"/>
      <c r="J560" s="220"/>
      <c r="K560" s="220"/>
      <c r="L560" s="220"/>
    </row>
    <row r="561" spans="1:12" x14ac:dyDescent="0.2">
      <c r="A561" s="221"/>
      <c r="B561" s="228"/>
      <c r="C561" s="229"/>
      <c r="D561" s="229"/>
      <c r="E561" s="229"/>
      <c r="F561" s="229"/>
      <c r="G561" s="230"/>
      <c r="H561" s="234"/>
      <c r="I561" s="235"/>
      <c r="J561" s="221"/>
      <c r="K561" s="221"/>
      <c r="L561" s="221"/>
    </row>
    <row r="562" spans="1:12" ht="13.5" customHeight="1" x14ac:dyDescent="0.2">
      <c r="A562" s="203" t="s">
        <v>18</v>
      </c>
      <c r="B562" s="245" t="s">
        <v>294</v>
      </c>
      <c r="C562" s="246"/>
      <c r="D562" s="246"/>
      <c r="E562" s="246"/>
      <c r="F562" s="246"/>
      <c r="G562" s="247"/>
      <c r="H562" s="239" t="s">
        <v>129</v>
      </c>
      <c r="I562" s="240"/>
      <c r="J562" s="217" t="s">
        <v>8</v>
      </c>
      <c r="K562" s="217" t="s">
        <v>8</v>
      </c>
      <c r="L562" s="217" t="s">
        <v>8</v>
      </c>
    </row>
    <row r="563" spans="1:12" x14ac:dyDescent="0.2">
      <c r="A563" s="204"/>
      <c r="B563" s="248"/>
      <c r="C563" s="249"/>
      <c r="D563" s="249"/>
      <c r="E563" s="249"/>
      <c r="F563" s="249"/>
      <c r="G563" s="250"/>
      <c r="H563" s="241"/>
      <c r="I563" s="242"/>
      <c r="J563" s="216"/>
      <c r="K563" s="216"/>
      <c r="L563" s="216"/>
    </row>
    <row r="564" spans="1:12" x14ac:dyDescent="0.2">
      <c r="A564" s="204"/>
      <c r="B564" s="248"/>
      <c r="C564" s="249"/>
      <c r="D564" s="249"/>
      <c r="E564" s="249"/>
      <c r="F564" s="249"/>
      <c r="G564" s="250"/>
      <c r="H564" s="241"/>
      <c r="I564" s="242"/>
      <c r="J564" s="216"/>
      <c r="K564" s="216"/>
      <c r="L564" s="216"/>
    </row>
    <row r="565" spans="1:12" x14ac:dyDescent="0.2">
      <c r="A565" s="204"/>
      <c r="B565" s="251"/>
      <c r="C565" s="252"/>
      <c r="D565" s="252"/>
      <c r="E565" s="252"/>
      <c r="F565" s="252"/>
      <c r="G565" s="253"/>
      <c r="H565" s="243"/>
      <c r="I565" s="244"/>
      <c r="J565" s="218"/>
      <c r="K565" s="218"/>
      <c r="L565" s="218"/>
    </row>
    <row r="566" spans="1:12" ht="13" customHeight="1" x14ac:dyDescent="0.2">
      <c r="A566" s="204"/>
      <c r="B566" s="245" t="s">
        <v>72</v>
      </c>
      <c r="C566" s="246"/>
      <c r="D566" s="246"/>
      <c r="E566" s="246"/>
      <c r="F566" s="246"/>
      <c r="G566" s="247"/>
      <c r="H566" s="239" t="s">
        <v>130</v>
      </c>
      <c r="I566" s="240"/>
      <c r="J566" s="217" t="s">
        <v>8</v>
      </c>
      <c r="K566" s="328" t="s">
        <v>8</v>
      </c>
      <c r="L566" s="217" t="s">
        <v>8</v>
      </c>
    </row>
    <row r="567" spans="1:12" x14ac:dyDescent="0.2">
      <c r="A567" s="204"/>
      <c r="B567" s="248"/>
      <c r="C567" s="249"/>
      <c r="D567" s="249"/>
      <c r="E567" s="249"/>
      <c r="F567" s="249"/>
      <c r="G567" s="250"/>
      <c r="H567" s="241"/>
      <c r="I567" s="242"/>
      <c r="J567" s="216"/>
      <c r="K567" s="329"/>
      <c r="L567" s="216"/>
    </row>
    <row r="568" spans="1:12" x14ac:dyDescent="0.2">
      <c r="A568" s="204"/>
      <c r="B568" s="251"/>
      <c r="C568" s="252"/>
      <c r="D568" s="252"/>
      <c r="E568" s="252"/>
      <c r="F568" s="252"/>
      <c r="G568" s="253"/>
      <c r="H568" s="243"/>
      <c r="I568" s="244"/>
      <c r="J568" s="218"/>
      <c r="K568" s="330"/>
      <c r="L568" s="218"/>
    </row>
    <row r="569" spans="1:12" ht="13" customHeight="1" x14ac:dyDescent="0.2">
      <c r="A569" s="204"/>
      <c r="B569" s="245" t="s">
        <v>73</v>
      </c>
      <c r="C569" s="246"/>
      <c r="D569" s="246"/>
      <c r="E569" s="246"/>
      <c r="F569" s="246"/>
      <c r="G569" s="247"/>
      <c r="H569" s="239" t="s">
        <v>131</v>
      </c>
      <c r="I569" s="240"/>
      <c r="J569" s="217" t="s">
        <v>8</v>
      </c>
      <c r="K569" s="217" t="s">
        <v>8</v>
      </c>
      <c r="L569" s="217" t="s">
        <v>8</v>
      </c>
    </row>
    <row r="570" spans="1:12" x14ac:dyDescent="0.2">
      <c r="A570" s="204"/>
      <c r="B570" s="248"/>
      <c r="C570" s="249"/>
      <c r="D570" s="249"/>
      <c r="E570" s="249"/>
      <c r="F570" s="249"/>
      <c r="G570" s="250"/>
      <c r="H570" s="241"/>
      <c r="I570" s="242"/>
      <c r="J570" s="216"/>
      <c r="K570" s="216"/>
      <c r="L570" s="216"/>
    </row>
    <row r="571" spans="1:12" x14ac:dyDescent="0.2">
      <c r="A571" s="204"/>
      <c r="B571" s="248"/>
      <c r="C571" s="249"/>
      <c r="D571" s="249"/>
      <c r="E571" s="249"/>
      <c r="F571" s="249"/>
      <c r="G571" s="250"/>
      <c r="H571" s="241"/>
      <c r="I571" s="242"/>
      <c r="J571" s="216"/>
      <c r="K571" s="216"/>
      <c r="L571" s="216"/>
    </row>
    <row r="572" spans="1:12" x14ac:dyDescent="0.2">
      <c r="A572" s="204"/>
      <c r="B572" s="251"/>
      <c r="C572" s="252"/>
      <c r="D572" s="252"/>
      <c r="E572" s="252"/>
      <c r="F572" s="252"/>
      <c r="G572" s="253"/>
      <c r="H572" s="243"/>
      <c r="I572" s="244"/>
      <c r="J572" s="218"/>
      <c r="K572" s="218"/>
      <c r="L572" s="218"/>
    </row>
    <row r="573" spans="1:12" ht="13.5" customHeight="1" x14ac:dyDescent="0.2">
      <c r="A573" s="204"/>
      <c r="B573" s="274" t="s">
        <v>324</v>
      </c>
      <c r="C573" s="275"/>
      <c r="D573" s="275"/>
      <c r="E573" s="275"/>
      <c r="F573" s="275"/>
      <c r="G573" s="276"/>
      <c r="H573" s="274" t="s">
        <v>340</v>
      </c>
      <c r="I573" s="276"/>
      <c r="J573" s="215" t="s">
        <v>8</v>
      </c>
      <c r="K573" s="217" t="s">
        <v>8</v>
      </c>
      <c r="L573" s="217" t="s">
        <v>8</v>
      </c>
    </row>
    <row r="574" spans="1:12" x14ac:dyDescent="0.2">
      <c r="A574" s="204"/>
      <c r="B574" s="277"/>
      <c r="C574" s="278"/>
      <c r="D574" s="278"/>
      <c r="E574" s="278"/>
      <c r="F574" s="278"/>
      <c r="G574" s="279"/>
      <c r="H574" s="277"/>
      <c r="I574" s="279"/>
      <c r="J574" s="216"/>
      <c r="K574" s="216"/>
      <c r="L574" s="216"/>
    </row>
    <row r="575" spans="1:12" x14ac:dyDescent="0.2">
      <c r="A575" s="204"/>
      <c r="B575" s="277"/>
      <c r="C575" s="278"/>
      <c r="D575" s="278"/>
      <c r="E575" s="278"/>
      <c r="F575" s="278"/>
      <c r="G575" s="279"/>
      <c r="H575" s="277"/>
      <c r="I575" s="279"/>
      <c r="J575" s="216"/>
      <c r="K575" s="216"/>
      <c r="L575" s="216"/>
    </row>
    <row r="576" spans="1:12" x14ac:dyDescent="0.2">
      <c r="A576" s="204"/>
      <c r="B576" s="277"/>
      <c r="C576" s="278"/>
      <c r="D576" s="278"/>
      <c r="E576" s="278"/>
      <c r="F576" s="278"/>
      <c r="G576" s="279"/>
      <c r="H576" s="277"/>
      <c r="I576" s="279"/>
      <c r="J576" s="216"/>
      <c r="K576" s="216"/>
      <c r="L576" s="216"/>
    </row>
    <row r="577" spans="1:12" ht="11.5" customHeight="1" x14ac:dyDescent="0.2">
      <c r="A577" s="204"/>
      <c r="B577" s="277"/>
      <c r="C577" s="278"/>
      <c r="D577" s="278"/>
      <c r="E577" s="278"/>
      <c r="F577" s="278"/>
      <c r="G577" s="279"/>
      <c r="H577" s="277"/>
      <c r="I577" s="279"/>
      <c r="J577" s="216"/>
      <c r="K577" s="216"/>
      <c r="L577" s="216"/>
    </row>
    <row r="578" spans="1:12" ht="11.5" customHeight="1" x14ac:dyDescent="0.2">
      <c r="A578" s="204"/>
      <c r="B578" s="277"/>
      <c r="C578" s="278"/>
      <c r="D578" s="278"/>
      <c r="E578" s="278"/>
      <c r="F578" s="278"/>
      <c r="G578" s="279"/>
      <c r="H578" s="277"/>
      <c r="I578" s="279"/>
      <c r="J578" s="216"/>
      <c r="K578" s="216"/>
      <c r="L578" s="216"/>
    </row>
    <row r="579" spans="1:12" ht="13" customHeight="1" x14ac:dyDescent="0.2">
      <c r="A579" s="204"/>
      <c r="B579" s="206" t="s">
        <v>342</v>
      </c>
      <c r="C579" s="207"/>
      <c r="D579" s="207"/>
      <c r="E579" s="207"/>
      <c r="F579" s="207"/>
      <c r="G579" s="208"/>
      <c r="H579" s="206" t="s">
        <v>325</v>
      </c>
      <c r="I579" s="208"/>
      <c r="J579" s="217" t="s">
        <v>9</v>
      </c>
      <c r="K579" s="217" t="s">
        <v>9</v>
      </c>
      <c r="L579" s="217" t="s">
        <v>9</v>
      </c>
    </row>
    <row r="580" spans="1:12" ht="13" customHeight="1" x14ac:dyDescent="0.2">
      <c r="A580" s="204"/>
      <c r="B580" s="209"/>
      <c r="C580" s="210"/>
      <c r="D580" s="210"/>
      <c r="E580" s="210"/>
      <c r="F580" s="210"/>
      <c r="G580" s="211"/>
      <c r="H580" s="209"/>
      <c r="I580" s="211"/>
      <c r="J580" s="216"/>
      <c r="K580" s="216"/>
      <c r="L580" s="216"/>
    </row>
    <row r="581" spans="1:12" ht="13" customHeight="1" x14ac:dyDescent="0.2">
      <c r="A581" s="204"/>
      <c r="B581" s="209"/>
      <c r="C581" s="210"/>
      <c r="D581" s="210"/>
      <c r="E581" s="210"/>
      <c r="F581" s="210"/>
      <c r="G581" s="211"/>
      <c r="H581" s="209"/>
      <c r="I581" s="211"/>
      <c r="J581" s="216"/>
      <c r="K581" s="216"/>
      <c r="L581" s="216"/>
    </row>
    <row r="582" spans="1:12" ht="13" customHeight="1" x14ac:dyDescent="0.2">
      <c r="A582" s="204"/>
      <c r="B582" s="209"/>
      <c r="C582" s="210"/>
      <c r="D582" s="210"/>
      <c r="E582" s="210"/>
      <c r="F582" s="210"/>
      <c r="G582" s="211"/>
      <c r="H582" s="209"/>
      <c r="I582" s="211"/>
      <c r="J582" s="216"/>
      <c r="K582" s="216"/>
      <c r="L582" s="216"/>
    </row>
    <row r="583" spans="1:12" ht="13" customHeight="1" x14ac:dyDescent="0.2">
      <c r="A583" s="204"/>
      <c r="B583" s="209"/>
      <c r="C583" s="210"/>
      <c r="D583" s="210"/>
      <c r="E583" s="210"/>
      <c r="F583" s="210"/>
      <c r="G583" s="211"/>
      <c r="H583" s="209"/>
      <c r="I583" s="211"/>
      <c r="J583" s="216"/>
      <c r="K583" s="216"/>
      <c r="L583" s="216"/>
    </row>
    <row r="584" spans="1:12" ht="13" customHeight="1" x14ac:dyDescent="0.2">
      <c r="A584" s="204"/>
      <c r="B584" s="209"/>
      <c r="C584" s="210"/>
      <c r="D584" s="210"/>
      <c r="E584" s="210"/>
      <c r="F584" s="210"/>
      <c r="G584" s="211"/>
      <c r="H584" s="209"/>
      <c r="I584" s="211"/>
      <c r="J584" s="216"/>
      <c r="K584" s="216"/>
      <c r="L584" s="216"/>
    </row>
    <row r="585" spans="1:12" ht="13" customHeight="1" x14ac:dyDescent="0.2">
      <c r="A585" s="204"/>
      <c r="B585" s="209"/>
      <c r="C585" s="210"/>
      <c r="D585" s="210"/>
      <c r="E585" s="210"/>
      <c r="F585" s="210"/>
      <c r="G585" s="211"/>
      <c r="H585" s="209"/>
      <c r="I585" s="211"/>
      <c r="J585" s="216"/>
      <c r="K585" s="216"/>
      <c r="L585" s="216"/>
    </row>
    <row r="586" spans="1:12" ht="13" customHeight="1" x14ac:dyDescent="0.2">
      <c r="A586" s="204"/>
      <c r="B586" s="209"/>
      <c r="C586" s="210"/>
      <c r="D586" s="210"/>
      <c r="E586" s="210"/>
      <c r="F586" s="210"/>
      <c r="G586" s="211"/>
      <c r="H586" s="209"/>
      <c r="I586" s="211"/>
      <c r="J586" s="216"/>
      <c r="K586" s="216"/>
      <c r="L586" s="216"/>
    </row>
    <row r="587" spans="1:12" x14ac:dyDescent="0.2">
      <c r="A587" s="204"/>
      <c r="B587" s="209"/>
      <c r="C587" s="210"/>
      <c r="D587" s="210"/>
      <c r="E587" s="210"/>
      <c r="F587" s="210"/>
      <c r="G587" s="211"/>
      <c r="H587" s="209"/>
      <c r="I587" s="211"/>
      <c r="J587" s="216"/>
      <c r="K587" s="216"/>
      <c r="L587" s="216"/>
    </row>
    <row r="588" spans="1:12" x14ac:dyDescent="0.2">
      <c r="A588" s="204"/>
      <c r="B588" s="209"/>
      <c r="C588" s="210"/>
      <c r="D588" s="210"/>
      <c r="E588" s="210"/>
      <c r="F588" s="210"/>
      <c r="G588" s="211"/>
      <c r="H588" s="209"/>
      <c r="I588" s="211"/>
      <c r="J588" s="216"/>
      <c r="K588" s="216"/>
      <c r="L588" s="216"/>
    </row>
    <row r="589" spans="1:12" x14ac:dyDescent="0.2">
      <c r="A589" s="204"/>
      <c r="B589" s="212"/>
      <c r="C589" s="213"/>
      <c r="D589" s="213"/>
      <c r="E589" s="213"/>
      <c r="F589" s="213"/>
      <c r="G589" s="214"/>
      <c r="H589" s="212"/>
      <c r="I589" s="214"/>
      <c r="J589" s="218"/>
      <c r="K589" s="218"/>
      <c r="L589" s="218"/>
    </row>
    <row r="590" spans="1:12" ht="15" customHeight="1" x14ac:dyDescent="0.2">
      <c r="A590" s="204"/>
      <c r="B590" s="206" t="s">
        <v>323</v>
      </c>
      <c r="C590" s="207"/>
      <c r="D590" s="207"/>
      <c r="E590" s="207"/>
      <c r="F590" s="207"/>
      <c r="G590" s="208"/>
      <c r="H590" s="274" t="s">
        <v>295</v>
      </c>
      <c r="I590" s="276"/>
      <c r="J590" s="215" t="s">
        <v>8</v>
      </c>
      <c r="K590" s="215" t="s">
        <v>8</v>
      </c>
      <c r="L590" s="215" t="s">
        <v>8</v>
      </c>
    </row>
    <row r="591" spans="1:12" ht="15" customHeight="1" x14ac:dyDescent="0.2">
      <c r="A591" s="204"/>
      <c r="B591" s="209"/>
      <c r="C591" s="210"/>
      <c r="D591" s="210"/>
      <c r="E591" s="210"/>
      <c r="F591" s="210"/>
      <c r="G591" s="211"/>
      <c r="H591" s="277"/>
      <c r="I591" s="279"/>
      <c r="J591" s="237"/>
      <c r="K591" s="237"/>
      <c r="L591" s="237"/>
    </row>
    <row r="592" spans="1:12" ht="15" customHeight="1" x14ac:dyDescent="0.2">
      <c r="A592" s="204"/>
      <c r="B592" s="209"/>
      <c r="C592" s="210"/>
      <c r="D592" s="210"/>
      <c r="E592" s="210"/>
      <c r="F592" s="210"/>
      <c r="G592" s="211"/>
      <c r="H592" s="277"/>
      <c r="I592" s="279"/>
      <c r="J592" s="237"/>
      <c r="K592" s="237"/>
      <c r="L592" s="237"/>
    </row>
    <row r="593" spans="1:12" ht="15" customHeight="1" x14ac:dyDescent="0.2">
      <c r="A593" s="204"/>
      <c r="B593" s="209"/>
      <c r="C593" s="210"/>
      <c r="D593" s="210"/>
      <c r="E593" s="210"/>
      <c r="F593" s="210"/>
      <c r="G593" s="211"/>
      <c r="H593" s="277"/>
      <c r="I593" s="279"/>
      <c r="J593" s="237"/>
      <c r="K593" s="237"/>
      <c r="L593" s="237"/>
    </row>
    <row r="594" spans="1:12" ht="15" customHeight="1" x14ac:dyDescent="0.2">
      <c r="A594" s="204"/>
      <c r="B594" s="209"/>
      <c r="C594" s="210"/>
      <c r="D594" s="210"/>
      <c r="E594" s="210"/>
      <c r="F594" s="210"/>
      <c r="G594" s="211"/>
      <c r="H594" s="277"/>
      <c r="I594" s="279"/>
      <c r="J594" s="237"/>
      <c r="K594" s="237"/>
      <c r="L594" s="237"/>
    </row>
    <row r="595" spans="1:12" ht="15" customHeight="1" x14ac:dyDescent="0.2">
      <c r="A595" s="204"/>
      <c r="B595" s="209"/>
      <c r="C595" s="210"/>
      <c r="D595" s="210"/>
      <c r="E595" s="210"/>
      <c r="F595" s="210"/>
      <c r="G595" s="211"/>
      <c r="H595" s="277"/>
      <c r="I595" s="279"/>
      <c r="J595" s="237"/>
      <c r="K595" s="237"/>
      <c r="L595" s="237"/>
    </row>
    <row r="596" spans="1:12" ht="15" customHeight="1" x14ac:dyDescent="0.2">
      <c r="A596" s="204"/>
      <c r="B596" s="209"/>
      <c r="C596" s="210"/>
      <c r="D596" s="210"/>
      <c r="E596" s="210"/>
      <c r="F596" s="210"/>
      <c r="G596" s="211"/>
      <c r="H596" s="277"/>
      <c r="I596" s="279"/>
      <c r="J596" s="237"/>
      <c r="K596" s="237"/>
      <c r="L596" s="237"/>
    </row>
    <row r="597" spans="1:12" ht="15" customHeight="1" x14ac:dyDescent="0.2">
      <c r="A597" s="204"/>
      <c r="B597" s="209"/>
      <c r="C597" s="210"/>
      <c r="D597" s="210"/>
      <c r="E597" s="210"/>
      <c r="F597" s="210"/>
      <c r="G597" s="211"/>
      <c r="H597" s="277"/>
      <c r="I597" s="279"/>
      <c r="J597" s="237"/>
      <c r="K597" s="237"/>
      <c r="L597" s="237"/>
    </row>
    <row r="598" spans="1:12" ht="15" customHeight="1" x14ac:dyDescent="0.2">
      <c r="A598" s="204"/>
      <c r="B598" s="209"/>
      <c r="C598" s="210"/>
      <c r="D598" s="210"/>
      <c r="E598" s="210"/>
      <c r="F598" s="210"/>
      <c r="G598" s="211"/>
      <c r="H598" s="277"/>
      <c r="I598" s="279"/>
      <c r="J598" s="237"/>
      <c r="K598" s="237"/>
      <c r="L598" s="237"/>
    </row>
    <row r="599" spans="1:12" ht="15" customHeight="1" x14ac:dyDescent="0.2">
      <c r="A599" s="204"/>
      <c r="B599" s="212"/>
      <c r="C599" s="213"/>
      <c r="D599" s="213"/>
      <c r="E599" s="213"/>
      <c r="F599" s="213"/>
      <c r="G599" s="214"/>
      <c r="H599" s="281"/>
      <c r="I599" s="283"/>
      <c r="J599" s="238"/>
      <c r="K599" s="238"/>
      <c r="L599" s="238"/>
    </row>
    <row r="600" spans="1:12" ht="14" customHeight="1" x14ac:dyDescent="0.2">
      <c r="A600" s="204"/>
      <c r="B600" s="206" t="s">
        <v>326</v>
      </c>
      <c r="C600" s="207"/>
      <c r="D600" s="207"/>
      <c r="E600" s="207"/>
      <c r="F600" s="207"/>
      <c r="G600" s="208"/>
      <c r="H600" s="206" t="s">
        <v>296</v>
      </c>
      <c r="I600" s="208"/>
      <c r="J600" s="215" t="s">
        <v>8</v>
      </c>
      <c r="K600" s="215" t="s">
        <v>8</v>
      </c>
      <c r="L600" s="215" t="s">
        <v>8</v>
      </c>
    </row>
    <row r="601" spans="1:12" x14ac:dyDescent="0.2">
      <c r="A601" s="204"/>
      <c r="B601" s="209"/>
      <c r="C601" s="210"/>
      <c r="D601" s="210"/>
      <c r="E601" s="210"/>
      <c r="F601" s="210"/>
      <c r="G601" s="211"/>
      <c r="H601" s="209"/>
      <c r="I601" s="211"/>
      <c r="J601" s="237"/>
      <c r="K601" s="237"/>
      <c r="L601" s="237"/>
    </row>
    <row r="602" spans="1:12" x14ac:dyDescent="0.2">
      <c r="A602" s="204"/>
      <c r="B602" s="209"/>
      <c r="C602" s="210"/>
      <c r="D602" s="210"/>
      <c r="E602" s="210"/>
      <c r="F602" s="210"/>
      <c r="G602" s="211"/>
      <c r="H602" s="209"/>
      <c r="I602" s="211"/>
      <c r="J602" s="237"/>
      <c r="K602" s="237"/>
      <c r="L602" s="237"/>
    </row>
    <row r="603" spans="1:12" x14ac:dyDescent="0.2">
      <c r="A603" s="204"/>
      <c r="B603" s="209"/>
      <c r="C603" s="210"/>
      <c r="D603" s="210"/>
      <c r="E603" s="210"/>
      <c r="F603" s="210"/>
      <c r="G603" s="211"/>
      <c r="H603" s="209"/>
      <c r="I603" s="211"/>
      <c r="J603" s="237"/>
      <c r="K603" s="237"/>
      <c r="L603" s="237"/>
    </row>
    <row r="604" spans="1:12" x14ac:dyDescent="0.2">
      <c r="A604" s="204"/>
      <c r="B604" s="209"/>
      <c r="C604" s="210"/>
      <c r="D604" s="210"/>
      <c r="E604" s="210"/>
      <c r="F604" s="210"/>
      <c r="G604" s="211"/>
      <c r="H604" s="209"/>
      <c r="I604" s="211"/>
      <c r="J604" s="237"/>
      <c r="K604" s="237"/>
      <c r="L604" s="237"/>
    </row>
    <row r="605" spans="1:12" x14ac:dyDescent="0.2">
      <c r="A605" s="204"/>
      <c r="B605" s="209"/>
      <c r="C605" s="210"/>
      <c r="D605" s="210"/>
      <c r="E605" s="210"/>
      <c r="F605" s="210"/>
      <c r="G605" s="211"/>
      <c r="H605" s="209"/>
      <c r="I605" s="211"/>
      <c r="J605" s="237"/>
      <c r="K605" s="237"/>
      <c r="L605" s="237"/>
    </row>
    <row r="606" spans="1:12" x14ac:dyDescent="0.2">
      <c r="A606" s="204"/>
      <c r="B606" s="209"/>
      <c r="C606" s="210"/>
      <c r="D606" s="210"/>
      <c r="E606" s="210"/>
      <c r="F606" s="210"/>
      <c r="G606" s="211"/>
      <c r="H606" s="209"/>
      <c r="I606" s="211"/>
      <c r="J606" s="237"/>
      <c r="K606" s="237"/>
      <c r="L606" s="237"/>
    </row>
    <row r="607" spans="1:12" ht="19.5" customHeight="1" x14ac:dyDescent="0.2">
      <c r="A607" s="204"/>
      <c r="B607" s="212"/>
      <c r="C607" s="213"/>
      <c r="D607" s="213"/>
      <c r="E607" s="213"/>
      <c r="F607" s="213"/>
      <c r="G607" s="214"/>
      <c r="H607" s="212"/>
      <c r="I607" s="214"/>
      <c r="J607" s="238"/>
      <c r="K607" s="238"/>
      <c r="L607" s="238"/>
    </row>
    <row r="608" spans="1:12" ht="17" customHeight="1" x14ac:dyDescent="0.2">
      <c r="A608" s="204"/>
      <c r="B608" s="206" t="s">
        <v>327</v>
      </c>
      <c r="C608" s="207"/>
      <c r="D608" s="207"/>
      <c r="E608" s="207"/>
      <c r="F608" s="207"/>
      <c r="G608" s="208"/>
      <c r="H608" s="206" t="s">
        <v>297</v>
      </c>
      <c r="I608" s="208"/>
      <c r="J608" s="215" t="s">
        <v>8</v>
      </c>
      <c r="K608" s="215" t="s">
        <v>8</v>
      </c>
      <c r="L608" s="215" t="s">
        <v>8</v>
      </c>
    </row>
    <row r="609" spans="1:12" x14ac:dyDescent="0.2">
      <c r="A609" s="204"/>
      <c r="B609" s="209"/>
      <c r="C609" s="210"/>
      <c r="D609" s="210"/>
      <c r="E609" s="210"/>
      <c r="F609" s="210"/>
      <c r="G609" s="211"/>
      <c r="H609" s="209"/>
      <c r="I609" s="211"/>
      <c r="J609" s="237"/>
      <c r="K609" s="237"/>
      <c r="L609" s="237"/>
    </row>
    <row r="610" spans="1:12" x14ac:dyDescent="0.2">
      <c r="A610" s="204"/>
      <c r="B610" s="209"/>
      <c r="C610" s="210"/>
      <c r="D610" s="210"/>
      <c r="E610" s="210"/>
      <c r="F610" s="210"/>
      <c r="G610" s="211"/>
      <c r="H610" s="209"/>
      <c r="I610" s="211"/>
      <c r="J610" s="237"/>
      <c r="K610" s="237"/>
      <c r="L610" s="237"/>
    </row>
    <row r="611" spans="1:12" x14ac:dyDescent="0.2">
      <c r="A611" s="204"/>
      <c r="B611" s="209"/>
      <c r="C611" s="210"/>
      <c r="D611" s="210"/>
      <c r="E611" s="210"/>
      <c r="F611" s="210"/>
      <c r="G611" s="211"/>
      <c r="H611" s="209"/>
      <c r="I611" s="211"/>
      <c r="J611" s="237"/>
      <c r="K611" s="237"/>
      <c r="L611" s="237"/>
    </row>
    <row r="612" spans="1:12" x14ac:dyDescent="0.2">
      <c r="A612" s="205"/>
      <c r="B612" s="212"/>
      <c r="C612" s="213"/>
      <c r="D612" s="213"/>
      <c r="E612" s="213"/>
      <c r="F612" s="213"/>
      <c r="G612" s="214"/>
      <c r="H612" s="212"/>
      <c r="I612" s="214"/>
      <c r="J612" s="238"/>
      <c r="K612" s="238"/>
      <c r="L612" s="238"/>
    </row>
    <row r="613" spans="1:12" ht="13.5" customHeight="1" x14ac:dyDescent="0.2">
      <c r="A613" s="254" t="s">
        <v>336</v>
      </c>
      <c r="B613" s="257" t="s">
        <v>337</v>
      </c>
      <c r="C613" s="258"/>
      <c r="D613" s="258"/>
      <c r="E613" s="258"/>
      <c r="F613" s="258"/>
      <c r="G613" s="259"/>
      <c r="H613" s="257" t="s">
        <v>4</v>
      </c>
      <c r="I613" s="266"/>
      <c r="J613" s="271" t="s">
        <v>338</v>
      </c>
      <c r="K613" s="236" t="s">
        <v>6</v>
      </c>
      <c r="L613" s="236" t="s">
        <v>7</v>
      </c>
    </row>
    <row r="614" spans="1:12" x14ac:dyDescent="0.2">
      <c r="A614" s="255"/>
      <c r="B614" s="260"/>
      <c r="C614" s="261"/>
      <c r="D614" s="261"/>
      <c r="E614" s="261"/>
      <c r="F614" s="261"/>
      <c r="G614" s="262"/>
      <c r="H614" s="267"/>
      <c r="I614" s="268"/>
      <c r="J614" s="272"/>
      <c r="K614" s="220"/>
      <c r="L614" s="220"/>
    </row>
    <row r="615" spans="1:12" x14ac:dyDescent="0.2">
      <c r="A615" s="256"/>
      <c r="B615" s="263"/>
      <c r="C615" s="264"/>
      <c r="D615" s="264"/>
      <c r="E615" s="264"/>
      <c r="F615" s="264"/>
      <c r="G615" s="265"/>
      <c r="H615" s="269"/>
      <c r="I615" s="270"/>
      <c r="J615" s="273"/>
      <c r="K615" s="221"/>
      <c r="L615" s="221"/>
    </row>
    <row r="616" spans="1:12" ht="15" customHeight="1" x14ac:dyDescent="0.2">
      <c r="A616" s="203" t="s">
        <v>339</v>
      </c>
      <c r="B616" s="206" t="s">
        <v>328</v>
      </c>
      <c r="C616" s="207"/>
      <c r="D616" s="207"/>
      <c r="E616" s="207"/>
      <c r="F616" s="207"/>
      <c r="G616" s="208"/>
      <c r="H616" s="206" t="s">
        <v>312</v>
      </c>
      <c r="I616" s="208"/>
      <c r="J616" s="215" t="s">
        <v>8</v>
      </c>
      <c r="K616" s="215" t="s">
        <v>8</v>
      </c>
      <c r="L616" s="215" t="s">
        <v>8</v>
      </c>
    </row>
    <row r="617" spans="1:12" x14ac:dyDescent="0.2">
      <c r="A617" s="204"/>
      <c r="B617" s="209"/>
      <c r="C617" s="210"/>
      <c r="D617" s="210"/>
      <c r="E617" s="210"/>
      <c r="F617" s="210"/>
      <c r="G617" s="211"/>
      <c r="H617" s="209"/>
      <c r="I617" s="211"/>
      <c r="J617" s="237"/>
      <c r="K617" s="237"/>
      <c r="L617" s="237"/>
    </row>
    <row r="618" spans="1:12" x14ac:dyDescent="0.2">
      <c r="A618" s="204"/>
      <c r="B618" s="209"/>
      <c r="C618" s="210"/>
      <c r="D618" s="210"/>
      <c r="E618" s="210"/>
      <c r="F618" s="210"/>
      <c r="G618" s="211"/>
      <c r="H618" s="209"/>
      <c r="I618" s="211"/>
      <c r="J618" s="237"/>
      <c r="K618" s="237"/>
      <c r="L618" s="237"/>
    </row>
    <row r="619" spans="1:12" ht="15.5" customHeight="1" x14ac:dyDescent="0.2">
      <c r="A619" s="204"/>
      <c r="B619" s="209"/>
      <c r="C619" s="210"/>
      <c r="D619" s="210"/>
      <c r="E619" s="210"/>
      <c r="F619" s="210"/>
      <c r="G619" s="211"/>
      <c r="H619" s="209"/>
      <c r="I619" s="211"/>
      <c r="J619" s="237"/>
      <c r="K619" s="237"/>
      <c r="L619" s="237"/>
    </row>
    <row r="620" spans="1:12" ht="15.5" customHeight="1" x14ac:dyDescent="0.2">
      <c r="A620" s="204"/>
      <c r="B620" s="212"/>
      <c r="C620" s="213"/>
      <c r="D620" s="213"/>
      <c r="E620" s="213"/>
      <c r="F620" s="213"/>
      <c r="G620" s="214"/>
      <c r="H620" s="212"/>
      <c r="I620" s="214"/>
      <c r="J620" s="238"/>
      <c r="K620" s="238"/>
      <c r="L620" s="238"/>
    </row>
    <row r="621" spans="1:12" ht="15.5" customHeight="1" x14ac:dyDescent="0.2">
      <c r="A621" s="204"/>
      <c r="B621" s="206" t="s">
        <v>329</v>
      </c>
      <c r="C621" s="207"/>
      <c r="D621" s="207"/>
      <c r="E621" s="207"/>
      <c r="F621" s="207"/>
      <c r="G621" s="208"/>
      <c r="H621" s="206" t="s">
        <v>311</v>
      </c>
      <c r="I621" s="208"/>
      <c r="J621" s="215" t="s">
        <v>8</v>
      </c>
      <c r="K621" s="215" t="s">
        <v>8</v>
      </c>
      <c r="L621" s="215" t="s">
        <v>298</v>
      </c>
    </row>
    <row r="622" spans="1:12" ht="15.5" customHeight="1" x14ac:dyDescent="0.2">
      <c r="A622" s="204"/>
      <c r="B622" s="209"/>
      <c r="C622" s="210"/>
      <c r="D622" s="210"/>
      <c r="E622" s="210"/>
      <c r="F622" s="210"/>
      <c r="G622" s="211"/>
      <c r="H622" s="209"/>
      <c r="I622" s="211"/>
      <c r="J622" s="237"/>
      <c r="K622" s="237"/>
      <c r="L622" s="237"/>
    </row>
    <row r="623" spans="1:12" ht="15.5" customHeight="1" x14ac:dyDescent="0.2">
      <c r="A623" s="204"/>
      <c r="B623" s="212"/>
      <c r="C623" s="213"/>
      <c r="D623" s="213"/>
      <c r="E623" s="213"/>
      <c r="F623" s="213"/>
      <c r="G623" s="214"/>
      <c r="H623" s="212"/>
      <c r="I623" s="214"/>
      <c r="J623" s="238"/>
      <c r="K623" s="238"/>
      <c r="L623" s="238"/>
    </row>
    <row r="624" spans="1:12" ht="13.5" customHeight="1" x14ac:dyDescent="0.2">
      <c r="A624" s="204"/>
      <c r="B624" s="206" t="s">
        <v>330</v>
      </c>
      <c r="C624" s="207"/>
      <c r="D624" s="207"/>
      <c r="E624" s="207"/>
      <c r="F624" s="207"/>
      <c r="G624" s="208"/>
      <c r="H624" s="206" t="s">
        <v>331</v>
      </c>
      <c r="I624" s="208"/>
      <c r="J624" s="215" t="s">
        <v>8</v>
      </c>
      <c r="K624" s="217" t="s">
        <v>8</v>
      </c>
      <c r="L624" s="217" t="s">
        <v>8</v>
      </c>
    </row>
    <row r="625" spans="1:12" ht="13.5" customHeight="1" x14ac:dyDescent="0.2">
      <c r="A625" s="204"/>
      <c r="B625" s="209"/>
      <c r="C625" s="210"/>
      <c r="D625" s="210"/>
      <c r="E625" s="210"/>
      <c r="F625" s="210"/>
      <c r="G625" s="211"/>
      <c r="H625" s="209"/>
      <c r="I625" s="211"/>
      <c r="J625" s="216"/>
      <c r="K625" s="216"/>
      <c r="L625" s="216"/>
    </row>
    <row r="626" spans="1:12" ht="13.5" customHeight="1" x14ac:dyDescent="0.2">
      <c r="A626" s="204"/>
      <c r="B626" s="209"/>
      <c r="C626" s="210"/>
      <c r="D626" s="210"/>
      <c r="E626" s="210"/>
      <c r="F626" s="210"/>
      <c r="G626" s="211"/>
      <c r="H626" s="209"/>
      <c r="I626" s="211"/>
      <c r="J626" s="216"/>
      <c r="K626" s="216"/>
      <c r="L626" s="216"/>
    </row>
    <row r="627" spans="1:12" ht="13.5" customHeight="1" x14ac:dyDescent="0.2">
      <c r="A627" s="204"/>
      <c r="B627" s="209"/>
      <c r="C627" s="210"/>
      <c r="D627" s="210"/>
      <c r="E627" s="210"/>
      <c r="F627" s="210"/>
      <c r="G627" s="211"/>
      <c r="H627" s="209"/>
      <c r="I627" s="211"/>
      <c r="J627" s="216"/>
      <c r="K627" s="216"/>
      <c r="L627" s="216"/>
    </row>
    <row r="628" spans="1:12" ht="13.5" customHeight="1" x14ac:dyDescent="0.2">
      <c r="A628" s="204"/>
      <c r="B628" s="209"/>
      <c r="C628" s="210"/>
      <c r="D628" s="210"/>
      <c r="E628" s="210"/>
      <c r="F628" s="210"/>
      <c r="G628" s="211"/>
      <c r="H628" s="209"/>
      <c r="I628" s="211"/>
      <c r="J628" s="216"/>
      <c r="K628" s="216"/>
      <c r="L628" s="216"/>
    </row>
    <row r="629" spans="1:12" ht="12.5" customHeight="1" x14ac:dyDescent="0.2">
      <c r="A629" s="204"/>
      <c r="B629" s="206" t="s">
        <v>332</v>
      </c>
      <c r="C629" s="207"/>
      <c r="D629" s="207"/>
      <c r="E629" s="207"/>
      <c r="F629" s="207"/>
      <c r="G629" s="208"/>
      <c r="H629" s="206" t="s">
        <v>333</v>
      </c>
      <c r="I629" s="208"/>
      <c r="J629" s="215" t="s">
        <v>335</v>
      </c>
      <c r="K629" s="215" t="s">
        <v>335</v>
      </c>
      <c r="L629" s="215" t="s">
        <v>335</v>
      </c>
    </row>
    <row r="630" spans="1:12" ht="12.5" customHeight="1" x14ac:dyDescent="0.2">
      <c r="A630" s="204"/>
      <c r="B630" s="209"/>
      <c r="C630" s="210"/>
      <c r="D630" s="210"/>
      <c r="E630" s="210"/>
      <c r="F630" s="210"/>
      <c r="G630" s="211"/>
      <c r="H630" s="209"/>
      <c r="I630" s="211"/>
      <c r="J630" s="216"/>
      <c r="K630" s="216"/>
      <c r="L630" s="216"/>
    </row>
    <row r="631" spans="1:12" ht="13.5" customHeight="1" x14ac:dyDescent="0.2">
      <c r="A631" s="204"/>
      <c r="B631" s="209"/>
      <c r="C631" s="210"/>
      <c r="D631" s="210"/>
      <c r="E631" s="210"/>
      <c r="F631" s="210"/>
      <c r="G631" s="211"/>
      <c r="H631" s="209"/>
      <c r="I631" s="211"/>
      <c r="J631" s="216"/>
      <c r="K631" s="216"/>
      <c r="L631" s="216"/>
    </row>
    <row r="632" spans="1:12" ht="13.5" customHeight="1" x14ac:dyDescent="0.2">
      <c r="A632" s="204"/>
      <c r="B632" s="212"/>
      <c r="C632" s="213"/>
      <c r="D632" s="213"/>
      <c r="E632" s="213"/>
      <c r="F632" s="213"/>
      <c r="G632" s="214"/>
      <c r="H632" s="212"/>
      <c r="I632" s="214"/>
      <c r="J632" s="218"/>
      <c r="K632" s="218"/>
      <c r="L632" s="218"/>
    </row>
    <row r="633" spans="1:12" ht="13.5" customHeight="1" x14ac:dyDescent="0.2">
      <c r="A633" s="204"/>
      <c r="B633" s="274" t="s">
        <v>341</v>
      </c>
      <c r="C633" s="275"/>
      <c r="D633" s="275"/>
      <c r="E633" s="275"/>
      <c r="F633" s="275"/>
      <c r="G633" s="276"/>
      <c r="H633" s="274" t="s">
        <v>334</v>
      </c>
      <c r="I633" s="276"/>
      <c r="J633" s="217" t="s">
        <v>8</v>
      </c>
      <c r="K633" s="215" t="s">
        <v>8</v>
      </c>
      <c r="L633" s="217" t="s">
        <v>8</v>
      </c>
    </row>
    <row r="634" spans="1:12" ht="13.5" customHeight="1" x14ac:dyDescent="0.2">
      <c r="A634" s="204"/>
      <c r="B634" s="277"/>
      <c r="C634" s="278"/>
      <c r="D634" s="278"/>
      <c r="E634" s="278"/>
      <c r="F634" s="278"/>
      <c r="G634" s="279"/>
      <c r="H634" s="277"/>
      <c r="I634" s="279"/>
      <c r="J634" s="216"/>
      <c r="K634" s="237"/>
      <c r="L634" s="216"/>
    </row>
    <row r="635" spans="1:12" ht="13.5" customHeight="1" x14ac:dyDescent="0.2">
      <c r="A635" s="204"/>
      <c r="B635" s="277"/>
      <c r="C635" s="278"/>
      <c r="D635" s="278"/>
      <c r="E635" s="278"/>
      <c r="F635" s="278"/>
      <c r="G635" s="279"/>
      <c r="H635" s="277"/>
      <c r="I635" s="279"/>
      <c r="J635" s="216"/>
      <c r="K635" s="237"/>
      <c r="L635" s="216"/>
    </row>
    <row r="636" spans="1:12" ht="13.5" customHeight="1" x14ac:dyDescent="0.2">
      <c r="A636" s="204"/>
      <c r="B636" s="277"/>
      <c r="C636" s="278"/>
      <c r="D636" s="278"/>
      <c r="E636" s="278"/>
      <c r="F636" s="278"/>
      <c r="G636" s="279"/>
      <c r="H636" s="277"/>
      <c r="I636" s="279"/>
      <c r="J636" s="216"/>
      <c r="K636" s="237"/>
      <c r="L636" s="216"/>
    </row>
    <row r="637" spans="1:12" ht="13.5" customHeight="1" x14ac:dyDescent="0.2">
      <c r="A637" s="204"/>
      <c r="B637" s="277"/>
      <c r="C637" s="278"/>
      <c r="D637" s="278"/>
      <c r="E637" s="278"/>
      <c r="F637" s="278"/>
      <c r="G637" s="279"/>
      <c r="H637" s="277"/>
      <c r="I637" s="279"/>
      <c r="J637" s="216"/>
      <c r="K637" s="237"/>
      <c r="L637" s="216"/>
    </row>
    <row r="638" spans="1:12" ht="13.5" customHeight="1" x14ac:dyDescent="0.2">
      <c r="A638" s="204"/>
      <c r="B638" s="277"/>
      <c r="C638" s="278"/>
      <c r="D638" s="278"/>
      <c r="E638" s="278"/>
      <c r="F638" s="278"/>
      <c r="G638" s="279"/>
      <c r="H638" s="277"/>
      <c r="I638" s="279"/>
      <c r="J638" s="216"/>
      <c r="K638" s="237"/>
      <c r="L638" s="216"/>
    </row>
    <row r="639" spans="1:12" ht="13.5" customHeight="1" x14ac:dyDescent="0.2">
      <c r="A639" s="204"/>
      <c r="B639" s="277"/>
      <c r="C639" s="278"/>
      <c r="D639" s="278"/>
      <c r="E639" s="278"/>
      <c r="F639" s="278"/>
      <c r="G639" s="279"/>
      <c r="H639" s="277"/>
      <c r="I639" s="279"/>
      <c r="J639" s="216"/>
      <c r="K639" s="237"/>
      <c r="L639" s="216"/>
    </row>
    <row r="640" spans="1:12" ht="13.5" customHeight="1" x14ac:dyDescent="0.2">
      <c r="A640" s="204"/>
      <c r="B640" s="277"/>
      <c r="C640" s="278"/>
      <c r="D640" s="278"/>
      <c r="E640" s="278"/>
      <c r="F640" s="278"/>
      <c r="G640" s="279"/>
      <c r="H640" s="277"/>
      <c r="I640" s="279"/>
      <c r="J640" s="216"/>
      <c r="K640" s="237"/>
      <c r="L640" s="216"/>
    </row>
    <row r="641" spans="1:12" ht="15" customHeight="1" x14ac:dyDescent="0.2">
      <c r="A641" s="204"/>
      <c r="B641" s="277"/>
      <c r="C641" s="278"/>
      <c r="D641" s="278"/>
      <c r="E641" s="278"/>
      <c r="F641" s="278"/>
      <c r="G641" s="279"/>
      <c r="H641" s="277"/>
      <c r="I641" s="279"/>
      <c r="J641" s="216"/>
      <c r="K641" s="237"/>
      <c r="L641" s="216"/>
    </row>
    <row r="642" spans="1:12" ht="13.5" customHeight="1" x14ac:dyDescent="0.2">
      <c r="A642" s="204"/>
      <c r="B642" s="277"/>
      <c r="C642" s="278"/>
      <c r="D642" s="278"/>
      <c r="E642" s="278"/>
      <c r="F642" s="278"/>
      <c r="G642" s="279"/>
      <c r="H642" s="277"/>
      <c r="I642" s="279"/>
      <c r="J642" s="216"/>
      <c r="K642" s="237"/>
      <c r="L642" s="216"/>
    </row>
    <row r="643" spans="1:12" ht="13.5" customHeight="1" x14ac:dyDescent="0.2">
      <c r="A643" s="204"/>
      <c r="B643" s="277"/>
      <c r="C643" s="278"/>
      <c r="D643" s="278"/>
      <c r="E643" s="278"/>
      <c r="F643" s="278"/>
      <c r="G643" s="279"/>
      <c r="H643" s="277"/>
      <c r="I643" s="279"/>
      <c r="J643" s="216"/>
      <c r="K643" s="237"/>
      <c r="L643" s="216"/>
    </row>
    <row r="644" spans="1:12" ht="13.5" customHeight="1" x14ac:dyDescent="0.2">
      <c r="A644" s="204"/>
      <c r="B644" s="277"/>
      <c r="C644" s="278"/>
      <c r="D644" s="278"/>
      <c r="E644" s="278"/>
      <c r="F644" s="278"/>
      <c r="G644" s="279"/>
      <c r="H644" s="277"/>
      <c r="I644" s="279"/>
      <c r="J644" s="216"/>
      <c r="K644" s="237"/>
      <c r="L644" s="216"/>
    </row>
    <row r="645" spans="1:12" ht="13.5" customHeight="1" x14ac:dyDescent="0.2">
      <c r="A645" s="204"/>
      <c r="B645" s="277"/>
      <c r="C645" s="278"/>
      <c r="D645" s="278"/>
      <c r="E645" s="278"/>
      <c r="F645" s="278"/>
      <c r="G645" s="279"/>
      <c r="H645" s="277"/>
      <c r="I645" s="279"/>
      <c r="J645" s="216"/>
      <c r="K645" s="237"/>
      <c r="L645" s="216"/>
    </row>
    <row r="646" spans="1:12" ht="13.5" customHeight="1" x14ac:dyDescent="0.2">
      <c r="A646" s="204"/>
      <c r="B646" s="277"/>
      <c r="C646" s="278"/>
      <c r="D646" s="278"/>
      <c r="E646" s="278"/>
      <c r="F646" s="278"/>
      <c r="G646" s="279"/>
      <c r="H646" s="277"/>
      <c r="I646" s="279"/>
      <c r="J646" s="216"/>
      <c r="K646" s="237"/>
      <c r="L646" s="216"/>
    </row>
    <row r="647" spans="1:12" ht="13.5" customHeight="1" x14ac:dyDescent="0.2">
      <c r="A647" s="204"/>
      <c r="B647" s="277"/>
      <c r="C647" s="278"/>
      <c r="D647" s="278"/>
      <c r="E647" s="278"/>
      <c r="F647" s="278"/>
      <c r="G647" s="279"/>
      <c r="H647" s="277"/>
      <c r="I647" s="279"/>
      <c r="J647" s="216"/>
      <c r="K647" s="237"/>
      <c r="L647" s="216"/>
    </row>
    <row r="648" spans="1:12" ht="13.5" customHeight="1" x14ac:dyDescent="0.2">
      <c r="A648" s="205"/>
      <c r="B648" s="281"/>
      <c r="C648" s="282"/>
      <c r="D648" s="282"/>
      <c r="E648" s="282"/>
      <c r="F648" s="282"/>
      <c r="G648" s="283"/>
      <c r="H648" s="281"/>
      <c r="I648" s="283"/>
      <c r="J648" s="218"/>
      <c r="K648" s="238"/>
      <c r="L648" s="218"/>
    </row>
    <row r="649" spans="1:12" ht="13.5" customHeight="1" x14ac:dyDescent="0.2">
      <c r="A649" s="102"/>
      <c r="B649" s="100"/>
      <c r="C649" s="100"/>
      <c r="D649" s="100"/>
      <c r="E649" s="100"/>
      <c r="F649" s="100"/>
      <c r="G649" s="100"/>
      <c r="H649" s="100"/>
      <c r="I649" s="100"/>
      <c r="J649" s="103"/>
      <c r="K649" s="103"/>
      <c r="L649" s="103"/>
    </row>
    <row r="650" spans="1:12" ht="13.5" customHeight="1" x14ac:dyDescent="0.2">
      <c r="A650" s="102"/>
      <c r="B650" s="100"/>
      <c r="C650" s="100"/>
      <c r="D650" s="100"/>
      <c r="E650" s="100"/>
      <c r="F650" s="100"/>
      <c r="G650" s="100"/>
      <c r="H650" s="100"/>
      <c r="I650" s="100"/>
      <c r="J650" s="103"/>
      <c r="K650" s="103"/>
      <c r="L650" s="103"/>
    </row>
    <row r="651" spans="1:12" ht="13.5" customHeight="1" x14ac:dyDescent="0.2">
      <c r="A651" s="102"/>
      <c r="B651" s="100"/>
      <c r="C651" s="100"/>
      <c r="D651" s="100"/>
      <c r="E651" s="100"/>
      <c r="F651" s="100"/>
      <c r="G651" s="100"/>
      <c r="H651" s="100"/>
      <c r="I651" s="100"/>
      <c r="J651" s="103"/>
      <c r="K651" s="103"/>
      <c r="L651" s="103"/>
    </row>
    <row r="652" spans="1:12" x14ac:dyDescent="0.2">
      <c r="A652" s="102"/>
      <c r="B652" s="100"/>
      <c r="C652" s="100"/>
      <c r="D652" s="100"/>
      <c r="E652" s="100"/>
      <c r="F652" s="100"/>
      <c r="G652" s="100"/>
      <c r="H652" s="100"/>
      <c r="I652" s="100"/>
      <c r="J652" s="103"/>
      <c r="K652" s="103"/>
      <c r="L652" s="103"/>
    </row>
    <row r="653" spans="1:12" x14ac:dyDescent="0.2">
      <c r="A653" s="102"/>
      <c r="B653" s="100"/>
      <c r="C653" s="100"/>
      <c r="D653" s="100"/>
      <c r="E653" s="100"/>
      <c r="F653" s="100"/>
      <c r="G653" s="100"/>
      <c r="H653" s="100"/>
      <c r="I653" s="100"/>
      <c r="J653" s="103"/>
      <c r="K653" s="103"/>
      <c r="L653" s="103"/>
    </row>
    <row r="654" spans="1:12" x14ac:dyDescent="0.2">
      <c r="A654" s="102"/>
      <c r="B654" s="100"/>
      <c r="C654" s="100"/>
      <c r="D654" s="100"/>
      <c r="E654" s="100"/>
      <c r="F654" s="100"/>
      <c r="G654" s="100"/>
      <c r="H654" s="100"/>
      <c r="I654" s="100"/>
      <c r="J654" s="103"/>
      <c r="K654" s="103"/>
      <c r="L654" s="103"/>
    </row>
    <row r="655" spans="1:12" x14ac:dyDescent="0.2">
      <c r="A655" s="102"/>
      <c r="B655" s="100"/>
      <c r="C655" s="100"/>
      <c r="D655" s="100"/>
      <c r="E655" s="100"/>
      <c r="F655" s="100"/>
      <c r="G655" s="100"/>
      <c r="H655" s="100"/>
      <c r="I655" s="100"/>
      <c r="J655" s="103"/>
      <c r="K655" s="103"/>
      <c r="L655" s="103"/>
    </row>
    <row r="656" spans="1:12" x14ac:dyDescent="0.2">
      <c r="A656" s="102"/>
      <c r="B656" s="101"/>
      <c r="C656" s="101"/>
      <c r="D656" s="101"/>
      <c r="E656" s="101"/>
      <c r="F656" s="101"/>
      <c r="G656" s="100"/>
      <c r="H656" s="101"/>
      <c r="I656" s="101"/>
      <c r="J656" s="103"/>
      <c r="K656" s="103"/>
      <c r="L656" s="103"/>
    </row>
  </sheetData>
  <mergeCells count="632">
    <mergeCell ref="A388:A439"/>
    <mergeCell ref="A440:A442"/>
    <mergeCell ref="B440:G442"/>
    <mergeCell ref="H440:I442"/>
    <mergeCell ref="J440:J442"/>
    <mergeCell ref="K440:K442"/>
    <mergeCell ref="L440:L442"/>
    <mergeCell ref="A443:A499"/>
    <mergeCell ref="A500:A502"/>
    <mergeCell ref="B500:G502"/>
    <mergeCell ref="H500:I502"/>
    <mergeCell ref="J500:J502"/>
    <mergeCell ref="K500:K502"/>
    <mergeCell ref="L500:L502"/>
    <mergeCell ref="B393:G395"/>
    <mergeCell ref="B416:G421"/>
    <mergeCell ref="H416:I421"/>
    <mergeCell ref="B425:G428"/>
    <mergeCell ref="H425:I428"/>
    <mergeCell ref="B409:G415"/>
    <mergeCell ref="L432:L435"/>
    <mergeCell ref="H409:I415"/>
    <mergeCell ref="J406:J408"/>
    <mergeCell ref="A274:A327"/>
    <mergeCell ref="A328:A330"/>
    <mergeCell ref="B328:G330"/>
    <mergeCell ref="H328:I330"/>
    <mergeCell ref="J328:J330"/>
    <mergeCell ref="K328:K330"/>
    <mergeCell ref="L328:L330"/>
    <mergeCell ref="A331:A384"/>
    <mergeCell ref="A385:A387"/>
    <mergeCell ref="B385:G387"/>
    <mergeCell ref="H385:I387"/>
    <mergeCell ref="J385:J387"/>
    <mergeCell ref="K385:K387"/>
    <mergeCell ref="L385:L387"/>
    <mergeCell ref="H300:I302"/>
    <mergeCell ref="H303:I309"/>
    <mergeCell ref="B293:G295"/>
    <mergeCell ref="B303:G309"/>
    <mergeCell ref="B300:G302"/>
    <mergeCell ref="B283:G286"/>
    <mergeCell ref="B315:G319"/>
    <mergeCell ref="B378:G379"/>
    <mergeCell ref="B310:G314"/>
    <mergeCell ref="L310:L314"/>
    <mergeCell ref="A108:A158"/>
    <mergeCell ref="A159:A161"/>
    <mergeCell ref="B159:G161"/>
    <mergeCell ref="H159:I161"/>
    <mergeCell ref="J159:J161"/>
    <mergeCell ref="K159:K161"/>
    <mergeCell ref="L159:L161"/>
    <mergeCell ref="A162:A214"/>
    <mergeCell ref="A215:A217"/>
    <mergeCell ref="B215:G217"/>
    <mergeCell ref="H215:I217"/>
    <mergeCell ref="J215:J217"/>
    <mergeCell ref="K215:K217"/>
    <mergeCell ref="L215:L217"/>
    <mergeCell ref="K205:K214"/>
    <mergeCell ref="J195:J198"/>
    <mergeCell ref="K195:K198"/>
    <mergeCell ref="B157:G158"/>
    <mergeCell ref="B162:G163"/>
    <mergeCell ref="B164:G166"/>
    <mergeCell ref="H205:I214"/>
    <mergeCell ref="B172:G174"/>
    <mergeCell ref="K172:K174"/>
    <mergeCell ref="L172:L174"/>
    <mergeCell ref="L180:L184"/>
    <mergeCell ref="K180:K184"/>
    <mergeCell ref="A218:A270"/>
    <mergeCell ref="A271:A273"/>
    <mergeCell ref="B271:G273"/>
    <mergeCell ref="H271:I273"/>
    <mergeCell ref="J271:J273"/>
    <mergeCell ref="K271:K273"/>
    <mergeCell ref="L271:L273"/>
    <mergeCell ref="L205:L214"/>
    <mergeCell ref="J199:J204"/>
    <mergeCell ref="K199:K204"/>
    <mergeCell ref="J218:J221"/>
    <mergeCell ref="K218:K221"/>
    <mergeCell ref="L218:L221"/>
    <mergeCell ref="H195:I198"/>
    <mergeCell ref="K222:K223"/>
    <mergeCell ref="L222:L223"/>
    <mergeCell ref="J224:J226"/>
    <mergeCell ref="H222:I223"/>
    <mergeCell ref="B195:G198"/>
    <mergeCell ref="B180:G184"/>
    <mergeCell ref="B185:G194"/>
    <mergeCell ref="B199:G204"/>
    <mergeCell ref="L63:L67"/>
    <mergeCell ref="A49:A51"/>
    <mergeCell ref="B49:G51"/>
    <mergeCell ref="H49:I51"/>
    <mergeCell ref="J49:J51"/>
    <mergeCell ref="K49:K51"/>
    <mergeCell ref="L49:L51"/>
    <mergeCell ref="A52:A104"/>
    <mergeCell ref="B100:G104"/>
    <mergeCell ref="H100:I104"/>
    <mergeCell ref="J100:J104"/>
    <mergeCell ref="K100:K104"/>
    <mergeCell ref="L100:L104"/>
    <mergeCell ref="L92:L95"/>
    <mergeCell ref="J92:J95"/>
    <mergeCell ref="L74:L78"/>
    <mergeCell ref="L58:L62"/>
    <mergeCell ref="K88:K91"/>
    <mergeCell ref="L88:L91"/>
    <mergeCell ref="B69:G73"/>
    <mergeCell ref="L79:L82"/>
    <mergeCell ref="B63:G67"/>
    <mergeCell ref="L83:L87"/>
    <mergeCell ref="L69:L73"/>
    <mergeCell ref="A105:A107"/>
    <mergeCell ref="B105:G107"/>
    <mergeCell ref="H105:I107"/>
    <mergeCell ref="J105:J107"/>
    <mergeCell ref="K105:K107"/>
    <mergeCell ref="H590:I599"/>
    <mergeCell ref="L478:L483"/>
    <mergeCell ref="K478:K483"/>
    <mergeCell ref="J478:J483"/>
    <mergeCell ref="H478:I483"/>
    <mergeCell ref="B478:G483"/>
    <mergeCell ref="B451:G455"/>
    <mergeCell ref="H451:I455"/>
    <mergeCell ref="H436:I439"/>
    <mergeCell ref="J436:J439"/>
    <mergeCell ref="J451:J455"/>
    <mergeCell ref="B436:G439"/>
    <mergeCell ref="K451:K455"/>
    <mergeCell ref="B422:G424"/>
    <mergeCell ref="H422:I424"/>
    <mergeCell ref="J422:J424"/>
    <mergeCell ref="K422:K424"/>
    <mergeCell ref="L422:L424"/>
    <mergeCell ref="H185:I194"/>
    <mergeCell ref="H331:I336"/>
    <mergeCell ref="B296:G299"/>
    <mergeCell ref="L227:L230"/>
    <mergeCell ref="K287:K292"/>
    <mergeCell ref="K239:K241"/>
    <mergeCell ref="H293:I295"/>
    <mergeCell ref="H296:I299"/>
    <mergeCell ref="B248:G261"/>
    <mergeCell ref="B262:G263"/>
    <mergeCell ref="B264:G269"/>
    <mergeCell ref="H242:I270"/>
    <mergeCell ref="B242:G247"/>
    <mergeCell ref="B320:G322"/>
    <mergeCell ref="B323:G327"/>
    <mergeCell ref="K296:K299"/>
    <mergeCell ref="L323:L327"/>
    <mergeCell ref="K331:K336"/>
    <mergeCell ref="L331:L336"/>
    <mergeCell ref="H323:I327"/>
    <mergeCell ref="H283:I286"/>
    <mergeCell ref="J231:J238"/>
    <mergeCell ref="K231:K238"/>
    <mergeCell ref="L105:L107"/>
    <mergeCell ref="H239:I241"/>
    <mergeCell ref="L239:L241"/>
    <mergeCell ref="J239:J241"/>
    <mergeCell ref="L199:L204"/>
    <mergeCell ref="J205:J214"/>
    <mergeCell ref="J170:J171"/>
    <mergeCell ref="K170:K171"/>
    <mergeCell ref="L170:L171"/>
    <mergeCell ref="J164:J166"/>
    <mergeCell ref="K164:K166"/>
    <mergeCell ref="L164:L166"/>
    <mergeCell ref="J172:J174"/>
    <mergeCell ref="H180:I184"/>
    <mergeCell ref="H199:I204"/>
    <mergeCell ref="J180:J184"/>
    <mergeCell ref="L185:L194"/>
    <mergeCell ref="K185:K194"/>
    <mergeCell ref="J185:J194"/>
    <mergeCell ref="L195:L198"/>
    <mergeCell ref="J125:J128"/>
    <mergeCell ref="K125:K128"/>
    <mergeCell ref="H108:I111"/>
    <mergeCell ref="J112:J124"/>
    <mergeCell ref="B205:G214"/>
    <mergeCell ref="B218:G221"/>
    <mergeCell ref="B222:G223"/>
    <mergeCell ref="B224:G226"/>
    <mergeCell ref="B227:G230"/>
    <mergeCell ref="B231:G238"/>
    <mergeCell ref="B239:G241"/>
    <mergeCell ref="H218:I221"/>
    <mergeCell ref="H224:I226"/>
    <mergeCell ref="H227:I230"/>
    <mergeCell ref="H231:I238"/>
    <mergeCell ref="B402:G405"/>
    <mergeCell ref="H402:I405"/>
    <mergeCell ref="B406:G408"/>
    <mergeCell ref="B340:G359"/>
    <mergeCell ref="B360:G368"/>
    <mergeCell ref="H340:I359"/>
    <mergeCell ref="B396:G401"/>
    <mergeCell ref="H396:I401"/>
    <mergeCell ref="H360:I368"/>
    <mergeCell ref="H369:I373"/>
    <mergeCell ref="H378:I379"/>
    <mergeCell ref="H406:I408"/>
    <mergeCell ref="B388:G392"/>
    <mergeCell ref="H388:I392"/>
    <mergeCell ref="J393:J395"/>
    <mergeCell ref="B287:G292"/>
    <mergeCell ref="H287:I292"/>
    <mergeCell ref="J287:J292"/>
    <mergeCell ref="H320:I322"/>
    <mergeCell ref="H315:I319"/>
    <mergeCell ref="J315:J319"/>
    <mergeCell ref="J320:J322"/>
    <mergeCell ref="J323:J327"/>
    <mergeCell ref="J360:J368"/>
    <mergeCell ref="J340:J359"/>
    <mergeCell ref="H393:I395"/>
    <mergeCell ref="B369:G373"/>
    <mergeCell ref="J331:J336"/>
    <mergeCell ref="J337:J339"/>
    <mergeCell ref="J300:J302"/>
    <mergeCell ref="B374:G377"/>
    <mergeCell ref="H374:I377"/>
    <mergeCell ref="J374:J377"/>
    <mergeCell ref="H337:I339"/>
    <mergeCell ref="B337:G339"/>
    <mergeCell ref="B380:G384"/>
    <mergeCell ref="H310:I314"/>
    <mergeCell ref="B331:G336"/>
    <mergeCell ref="K432:K435"/>
    <mergeCell ref="K416:K421"/>
    <mergeCell ref="L416:L421"/>
    <mergeCell ref="J425:J428"/>
    <mergeCell ref="K425:K428"/>
    <mergeCell ref="L425:L428"/>
    <mergeCell ref="J369:J373"/>
    <mergeCell ref="J283:J286"/>
    <mergeCell ref="K310:K314"/>
    <mergeCell ref="J310:J314"/>
    <mergeCell ref="L409:L415"/>
    <mergeCell ref="J409:J415"/>
    <mergeCell ref="K409:K415"/>
    <mergeCell ref="K393:K395"/>
    <mergeCell ref="L393:L395"/>
    <mergeCell ref="J416:J421"/>
    <mergeCell ref="L369:L373"/>
    <mergeCell ref="K300:K302"/>
    <mergeCell ref="L296:L299"/>
    <mergeCell ref="K369:K373"/>
    <mergeCell ref="J380:J384"/>
    <mergeCell ref="K380:K384"/>
    <mergeCell ref="L380:L384"/>
    <mergeCell ref="J388:J392"/>
    <mergeCell ref="B590:G599"/>
    <mergeCell ref="K340:K359"/>
    <mergeCell ref="L340:L359"/>
    <mergeCell ref="L534:L549"/>
    <mergeCell ref="B527:G529"/>
    <mergeCell ref="H527:I529"/>
    <mergeCell ref="J527:J529"/>
    <mergeCell ref="K566:K568"/>
    <mergeCell ref="L566:L568"/>
    <mergeCell ref="B569:G572"/>
    <mergeCell ref="H569:I572"/>
    <mergeCell ref="J569:J572"/>
    <mergeCell ref="K569:K572"/>
    <mergeCell ref="L569:L572"/>
    <mergeCell ref="L555:L558"/>
    <mergeCell ref="B562:G565"/>
    <mergeCell ref="K360:K368"/>
    <mergeCell ref="J590:J599"/>
    <mergeCell ref="K590:K599"/>
    <mergeCell ref="L590:L599"/>
    <mergeCell ref="H509:I511"/>
    <mergeCell ref="J509:J511"/>
    <mergeCell ref="K509:K511"/>
    <mergeCell ref="L509:L511"/>
    <mergeCell ref="B600:G607"/>
    <mergeCell ref="H600:I607"/>
    <mergeCell ref="J600:J607"/>
    <mergeCell ref="K600:K607"/>
    <mergeCell ref="L600:L607"/>
    <mergeCell ref="J296:J299"/>
    <mergeCell ref="K337:K339"/>
    <mergeCell ref="L337:L339"/>
    <mergeCell ref="K315:K319"/>
    <mergeCell ref="L315:L319"/>
    <mergeCell ref="K320:K322"/>
    <mergeCell ref="L320:L322"/>
    <mergeCell ref="K323:K327"/>
    <mergeCell ref="J396:J401"/>
    <mergeCell ref="K396:K401"/>
    <mergeCell ref="L396:L401"/>
    <mergeCell ref="J402:J405"/>
    <mergeCell ref="K402:K405"/>
    <mergeCell ref="L402:L405"/>
    <mergeCell ref="K406:K408"/>
    <mergeCell ref="L406:L408"/>
    <mergeCell ref="K555:K558"/>
    <mergeCell ref="H555:I558"/>
    <mergeCell ref="J555:J558"/>
    <mergeCell ref="A550:A558"/>
    <mergeCell ref="B550:G554"/>
    <mergeCell ref="H550:I554"/>
    <mergeCell ref="J550:J554"/>
    <mergeCell ref="K550:K554"/>
    <mergeCell ref="L550:L554"/>
    <mergeCell ref="B555:G558"/>
    <mergeCell ref="B516:G526"/>
    <mergeCell ref="H516:I526"/>
    <mergeCell ref="J516:J526"/>
    <mergeCell ref="K516:K526"/>
    <mergeCell ref="L516:L526"/>
    <mergeCell ref="A503:A549"/>
    <mergeCell ref="B512:G515"/>
    <mergeCell ref="H512:I515"/>
    <mergeCell ref="J512:J515"/>
    <mergeCell ref="K512:K515"/>
    <mergeCell ref="L512:L515"/>
    <mergeCell ref="J530:J533"/>
    <mergeCell ref="K530:K533"/>
    <mergeCell ref="L530:L533"/>
    <mergeCell ref="B534:G549"/>
    <mergeCell ref="H534:I549"/>
    <mergeCell ref="J534:J549"/>
    <mergeCell ref="K534:K549"/>
    <mergeCell ref="K527:K529"/>
    <mergeCell ref="L527:L529"/>
    <mergeCell ref="B530:G533"/>
    <mergeCell ref="H530:I533"/>
    <mergeCell ref="B461:G471"/>
    <mergeCell ref="H461:I471"/>
    <mergeCell ref="J461:J471"/>
    <mergeCell ref="K461:K471"/>
    <mergeCell ref="L461:L471"/>
    <mergeCell ref="B472:G477"/>
    <mergeCell ref="H472:I477"/>
    <mergeCell ref="J472:J477"/>
    <mergeCell ref="K472:K477"/>
    <mergeCell ref="L472:L477"/>
    <mergeCell ref="B503:G508"/>
    <mergeCell ref="H503:I508"/>
    <mergeCell ref="J503:J508"/>
    <mergeCell ref="K503:K508"/>
    <mergeCell ref="L503:L508"/>
    <mergeCell ref="B509:G511"/>
    <mergeCell ref="B487:G491"/>
    <mergeCell ref="H487:I491"/>
    <mergeCell ref="J487:J491"/>
    <mergeCell ref="K487:K491"/>
    <mergeCell ref="L487:L491"/>
    <mergeCell ref="B492:G496"/>
    <mergeCell ref="H492:I496"/>
    <mergeCell ref="J492:J496"/>
    <mergeCell ref="K492:K496"/>
    <mergeCell ref="L492:L496"/>
    <mergeCell ref="B497:G499"/>
    <mergeCell ref="H497:I499"/>
    <mergeCell ref="J497:J499"/>
    <mergeCell ref="K497:K499"/>
    <mergeCell ref="L497:L499"/>
    <mergeCell ref="H484:I486"/>
    <mergeCell ref="B484:G486"/>
    <mergeCell ref="L451:L455"/>
    <mergeCell ref="B456:G460"/>
    <mergeCell ref="H456:I460"/>
    <mergeCell ref="B429:G431"/>
    <mergeCell ref="H429:I431"/>
    <mergeCell ref="J429:J431"/>
    <mergeCell ref="K429:K431"/>
    <mergeCell ref="L429:L431"/>
    <mergeCell ref="K436:K439"/>
    <mergeCell ref="L436:L439"/>
    <mergeCell ref="B443:G450"/>
    <mergeCell ref="H443:I450"/>
    <mergeCell ref="J443:J450"/>
    <mergeCell ref="K443:K450"/>
    <mergeCell ref="L443:L450"/>
    <mergeCell ref="B432:G435"/>
    <mergeCell ref="H432:I435"/>
    <mergeCell ref="J432:J435"/>
    <mergeCell ref="L484:L486"/>
    <mergeCell ref="K484:K486"/>
    <mergeCell ref="J484:J486"/>
    <mergeCell ref="J456:J460"/>
    <mergeCell ref="H380:I384"/>
    <mergeCell ref="J378:J379"/>
    <mergeCell ref="K378:K379"/>
    <mergeCell ref="L378:L379"/>
    <mergeCell ref="L224:L226"/>
    <mergeCell ref="J227:J230"/>
    <mergeCell ref="K227:K230"/>
    <mergeCell ref="B112:G124"/>
    <mergeCell ref="J167:J169"/>
    <mergeCell ref="K167:K169"/>
    <mergeCell ref="L167:L169"/>
    <mergeCell ref="H154:I156"/>
    <mergeCell ref="H157:I158"/>
    <mergeCell ref="H162:I163"/>
    <mergeCell ref="B167:G169"/>
    <mergeCell ref="H167:I169"/>
    <mergeCell ref="K112:K124"/>
    <mergeCell ref="L112:L124"/>
    <mergeCell ref="L125:L128"/>
    <mergeCell ref="B129:G133"/>
    <mergeCell ref="H129:I133"/>
    <mergeCell ref="B125:G128"/>
    <mergeCell ref="H112:I124"/>
    <mergeCell ref="H125:I128"/>
    <mergeCell ref="B274:G282"/>
    <mergeCell ref="H274:I282"/>
    <mergeCell ref="J274:J282"/>
    <mergeCell ref="K274:K282"/>
    <mergeCell ref="L274:L282"/>
    <mergeCell ref="J242:J270"/>
    <mergeCell ref="K242:K270"/>
    <mergeCell ref="L242:L270"/>
    <mergeCell ref="B270:G270"/>
    <mergeCell ref="H175:I179"/>
    <mergeCell ref="B175:G179"/>
    <mergeCell ref="L175:L179"/>
    <mergeCell ref="K175:K179"/>
    <mergeCell ref="J175:J179"/>
    <mergeCell ref="H172:I174"/>
    <mergeCell ref="H149:I151"/>
    <mergeCell ref="B149:G151"/>
    <mergeCell ref="H134:I135"/>
    <mergeCell ref="B134:G135"/>
    <mergeCell ref="B136:G143"/>
    <mergeCell ref="H136:I143"/>
    <mergeCell ref="B144:G148"/>
    <mergeCell ref="H144:I148"/>
    <mergeCell ref="B170:G171"/>
    <mergeCell ref="H170:I171"/>
    <mergeCell ref="B154:G156"/>
    <mergeCell ref="B152:G153"/>
    <mergeCell ref="H152:I152"/>
    <mergeCell ref="H164:I166"/>
    <mergeCell ref="L52:L57"/>
    <mergeCell ref="B58:G62"/>
    <mergeCell ref="H58:I62"/>
    <mergeCell ref="J58:J62"/>
    <mergeCell ref="K58:K62"/>
    <mergeCell ref="L34:L38"/>
    <mergeCell ref="B39:G43"/>
    <mergeCell ref="H39:I43"/>
    <mergeCell ref="J39:J43"/>
    <mergeCell ref="K39:K43"/>
    <mergeCell ref="L39:L43"/>
    <mergeCell ref="B44:G48"/>
    <mergeCell ref="H44:I48"/>
    <mergeCell ref="J44:J48"/>
    <mergeCell ref="K44:K48"/>
    <mergeCell ref="L44:L48"/>
    <mergeCell ref="B52:G57"/>
    <mergeCell ref="H52:I57"/>
    <mergeCell ref="J34:J38"/>
    <mergeCell ref="K34:K38"/>
    <mergeCell ref="L29:L30"/>
    <mergeCell ref="H14:I18"/>
    <mergeCell ref="J14:J18"/>
    <mergeCell ref="K14:K18"/>
    <mergeCell ref="L19:L22"/>
    <mergeCell ref="B25:G28"/>
    <mergeCell ref="L31:L33"/>
    <mergeCell ref="L25:L28"/>
    <mergeCell ref="B23:G23"/>
    <mergeCell ref="B24:G24"/>
    <mergeCell ref="L9:L13"/>
    <mergeCell ref="B14:G18"/>
    <mergeCell ref="L14:L18"/>
    <mergeCell ref="L2:L4"/>
    <mergeCell ref="B5:G8"/>
    <mergeCell ref="H5:I8"/>
    <mergeCell ref="J5:J8"/>
    <mergeCell ref="K5:K8"/>
    <mergeCell ref="L5:L8"/>
    <mergeCell ref="B9:G13"/>
    <mergeCell ref="H9:I13"/>
    <mergeCell ref="J9:J13"/>
    <mergeCell ref="K9:K13"/>
    <mergeCell ref="A5:A24"/>
    <mergeCell ref="B31:G33"/>
    <mergeCell ref="H31:I33"/>
    <mergeCell ref="H23:I23"/>
    <mergeCell ref="H24:I24"/>
    <mergeCell ref="A25:A48"/>
    <mergeCell ref="H63:I67"/>
    <mergeCell ref="J63:J67"/>
    <mergeCell ref="K63:K67"/>
    <mergeCell ref="B34:G38"/>
    <mergeCell ref="H34:I38"/>
    <mergeCell ref="B19:G22"/>
    <mergeCell ref="H19:I22"/>
    <mergeCell ref="J19:J22"/>
    <mergeCell ref="K19:K22"/>
    <mergeCell ref="B108:G111"/>
    <mergeCell ref="H69:I73"/>
    <mergeCell ref="B79:G82"/>
    <mergeCell ref="H79:I82"/>
    <mergeCell ref="A1:K1"/>
    <mergeCell ref="A2:A4"/>
    <mergeCell ref="B2:G4"/>
    <mergeCell ref="H2:I4"/>
    <mergeCell ref="J2:J4"/>
    <mergeCell ref="K2:K4"/>
    <mergeCell ref="K74:K78"/>
    <mergeCell ref="B92:G95"/>
    <mergeCell ref="B88:G91"/>
    <mergeCell ref="H88:I91"/>
    <mergeCell ref="J88:J91"/>
    <mergeCell ref="B29:G30"/>
    <mergeCell ref="H29:I30"/>
    <mergeCell ref="J29:J30"/>
    <mergeCell ref="K29:K30"/>
    <mergeCell ref="H92:I95"/>
    <mergeCell ref="B83:G87"/>
    <mergeCell ref="H83:I87"/>
    <mergeCell ref="J83:J87"/>
    <mergeCell ref="K83:K87"/>
    <mergeCell ref="B96:G99"/>
    <mergeCell ref="H96:I99"/>
    <mergeCell ref="H25:I28"/>
    <mergeCell ref="J25:J28"/>
    <mergeCell ref="K25:K28"/>
    <mergeCell ref="J31:J33"/>
    <mergeCell ref="K31:K33"/>
    <mergeCell ref="J96:J99"/>
    <mergeCell ref="K96:K99"/>
    <mergeCell ref="J52:J57"/>
    <mergeCell ref="K52:K57"/>
    <mergeCell ref="J74:J78"/>
    <mergeCell ref="K92:K95"/>
    <mergeCell ref="B68:G68"/>
    <mergeCell ref="H68:I68"/>
    <mergeCell ref="B74:G78"/>
    <mergeCell ref="H74:I78"/>
    <mergeCell ref="J69:J73"/>
    <mergeCell ref="K69:K73"/>
    <mergeCell ref="K79:K82"/>
    <mergeCell ref="J79:J82"/>
    <mergeCell ref="J608:J612"/>
    <mergeCell ref="K608:K612"/>
    <mergeCell ref="L608:L612"/>
    <mergeCell ref="J616:J620"/>
    <mergeCell ref="K616:K620"/>
    <mergeCell ref="L616:L620"/>
    <mergeCell ref="L96:L99"/>
    <mergeCell ref="J108:J111"/>
    <mergeCell ref="K108:K111"/>
    <mergeCell ref="L108:L111"/>
    <mergeCell ref="K374:K377"/>
    <mergeCell ref="L374:L377"/>
    <mergeCell ref="L231:L238"/>
    <mergeCell ref="J222:J223"/>
    <mergeCell ref="L287:L292"/>
    <mergeCell ref="L300:L302"/>
    <mergeCell ref="K283:K286"/>
    <mergeCell ref="L283:L286"/>
    <mergeCell ref="J293:J295"/>
    <mergeCell ref="K293:K295"/>
    <mergeCell ref="L293:L295"/>
    <mergeCell ref="K456:K460"/>
    <mergeCell ref="L456:L460"/>
    <mergeCell ref="L360:L368"/>
    <mergeCell ref="B573:G578"/>
    <mergeCell ref="H573:I578"/>
    <mergeCell ref="B579:G589"/>
    <mergeCell ref="K388:K392"/>
    <mergeCell ref="L388:L392"/>
    <mergeCell ref="K224:K226"/>
    <mergeCell ref="B624:G628"/>
    <mergeCell ref="B633:G648"/>
    <mergeCell ref="H633:I648"/>
    <mergeCell ref="J633:J648"/>
    <mergeCell ref="K633:K648"/>
    <mergeCell ref="L633:L648"/>
    <mergeCell ref="L613:L615"/>
    <mergeCell ref="H579:I589"/>
    <mergeCell ref="J573:J578"/>
    <mergeCell ref="K573:K578"/>
    <mergeCell ref="L573:L578"/>
    <mergeCell ref="J579:J589"/>
    <mergeCell ref="K579:K589"/>
    <mergeCell ref="L579:L589"/>
    <mergeCell ref="B608:G612"/>
    <mergeCell ref="H608:I612"/>
    <mergeCell ref="B616:G620"/>
    <mergeCell ref="H616:I620"/>
    <mergeCell ref="A559:A561"/>
    <mergeCell ref="B559:G561"/>
    <mergeCell ref="H559:I561"/>
    <mergeCell ref="J559:J561"/>
    <mergeCell ref="K559:K561"/>
    <mergeCell ref="L559:L561"/>
    <mergeCell ref="B621:G623"/>
    <mergeCell ref="H621:I623"/>
    <mergeCell ref="J621:J623"/>
    <mergeCell ref="K621:K623"/>
    <mergeCell ref="L621:L623"/>
    <mergeCell ref="H562:I565"/>
    <mergeCell ref="J562:J565"/>
    <mergeCell ref="K562:K565"/>
    <mergeCell ref="L562:L565"/>
    <mergeCell ref="B566:G568"/>
    <mergeCell ref="H566:I568"/>
    <mergeCell ref="J566:J568"/>
    <mergeCell ref="A562:A612"/>
    <mergeCell ref="A613:A615"/>
    <mergeCell ref="B613:G615"/>
    <mergeCell ref="H613:I615"/>
    <mergeCell ref="J613:J615"/>
    <mergeCell ref="K613:K615"/>
    <mergeCell ref="A616:A648"/>
    <mergeCell ref="B629:G632"/>
    <mergeCell ref="H624:I628"/>
    <mergeCell ref="H629:I632"/>
    <mergeCell ref="J624:J628"/>
    <mergeCell ref="K624:K628"/>
    <mergeCell ref="L624:L628"/>
    <mergeCell ref="J629:J632"/>
    <mergeCell ref="K629:K632"/>
    <mergeCell ref="L629:L632"/>
  </mergeCells>
  <phoneticPr fontId="1"/>
  <printOptions horizontalCentered="1"/>
  <pageMargins left="0.23622047244094491" right="0.23622047244094491" top="0.74803149606299213" bottom="0.74803149606299213" header="0.31496062992125984" footer="0.31496062992125984"/>
  <pageSetup paperSize="9" scale="96" orientation="portrait" r:id="rId1"/>
  <headerFooter>
    <oddFooter>&amp;P ページ</oddFooter>
  </headerFooter>
  <rowBreaks count="11" manualBreakCount="11">
    <brk id="48" max="11" man="1"/>
    <brk id="104" max="11" man="1"/>
    <brk id="158" max="11" man="1"/>
    <brk id="214" max="11" man="1"/>
    <brk id="270" max="11" man="1"/>
    <brk id="327" max="11" man="1"/>
    <brk id="384" max="11" man="1"/>
    <brk id="439" max="11" man="1"/>
    <brk id="499" max="11" man="1"/>
    <brk id="558" max="11" man="1"/>
    <brk id="61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名簿兼勤務表</vt:lpstr>
      <vt:lpstr>勤務表（記載例）</vt:lpstr>
      <vt:lpstr>勤務表</vt:lpstr>
      <vt:lpstr>自己点検票 </vt:lpstr>
      <vt:lpstr>'自己点検票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test</cp:lastModifiedBy>
  <cp:lastPrinted>2024-10-01T07:52:20Z</cp:lastPrinted>
  <dcterms:created xsi:type="dcterms:W3CDTF">2019-08-07T01:48:57Z</dcterms:created>
  <dcterms:modified xsi:type="dcterms:W3CDTF">2024-10-15T00:25:08Z</dcterms:modified>
</cp:coreProperties>
</file>