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66925"/>
  <mc:AlternateContent xmlns:mc="http://schemas.openxmlformats.org/markup-compatibility/2006">
    <mc:Choice Requires="x15">
      <x15ac:absPath xmlns:x15ac="http://schemas.microsoft.com/office/spreadsheetml/2010/11/ac" url="\\itfs02\fs02_shr01\Sosiki_28\介護保険課\✿✿介護保険課指導係✿✿\03 自己点検票・準備リスト・勤務表☆\☆R8実地指導必要書類☆\令和8年度ホームページ様式\"/>
    </mc:Choice>
  </mc:AlternateContent>
  <xr:revisionPtr revIDLastSave="0" documentId="13_ncr:1_{9A2EE8D2-783E-4691-B638-1E38D30564E2}" xr6:coauthVersionLast="47" xr6:coauthVersionMax="47" xr10:uidLastSave="{00000000-0000-0000-0000-000000000000}"/>
  <bookViews>
    <workbookView xWindow="-110" yWindow="-110" windowWidth="19420" windowHeight="10300" tabRatio="786" firstSheet="5" activeTab="9" xr2:uid="{00000000-000D-0000-FFFF-FFFF00000000}"/>
  </bookViews>
  <sheets>
    <sheet name="職員の状況等" sheetId="15" r:id="rId1"/>
    <sheet name="【記載例】認知症対応型共同生活介護" sheetId="8" r:id="rId2"/>
    <sheet name="【記載例】シフト記号表（勤務時間帯）" sheetId="5" r:id="rId3"/>
    <sheet name="認知症対応型共同生活介護(50人)" sheetId="12" r:id="rId4"/>
    <sheet name="認知症対応型共同生活介護（1枚用）" sheetId="11" r:id="rId5"/>
    <sheet name="シフト記号表（勤務時間帯）" sheetId="10" r:id="rId6"/>
    <sheet name="記入方法" sheetId="4" r:id="rId7"/>
    <sheet name="プルダウン・リスト" sheetId="3" r:id="rId8"/>
    <sheet name="自己点検票" sheetId="13" r:id="rId9"/>
    <sheet name="（予防） 認知症対応型共同生活介護費" sheetId="14" r:id="rId10"/>
  </sheets>
  <definedNames>
    <definedName name="【記載例】シフト記号" localSheetId="9">'【記載例】シフト記号表（勤務時間帯）'!$C$6:$C$47</definedName>
    <definedName name="【記載例】シフト記号" localSheetId="5">'シフト記号表（勤務時間帯）'!$C$6:$C$47</definedName>
    <definedName name="【記載例】シフト記号" localSheetId="8">'【記載例】シフト記号表（勤務時間帯）'!$C$6:$C$47</definedName>
    <definedName name="【記載例】シフト記号">'【記載例】シフト記号表（勤務時間帯）'!$C$6:$C$47</definedName>
    <definedName name="_xlnm.Print_Area" localSheetId="9">'（予防） 認知症対応型共同生活介護費'!$A$1:$E$223</definedName>
    <definedName name="_xlnm.Print_Area" localSheetId="2">'【記載例】シフト記号表（勤務時間帯）'!$B$1:$AB$52</definedName>
    <definedName name="_xlnm.Print_Area" localSheetId="1">【記載例】認知症対応型共同生活介護!$A$1:$BI$75</definedName>
    <definedName name="_xlnm.Print_Area" localSheetId="5">'シフト記号表（勤務時間帯）'!$B$1:$AB$52</definedName>
    <definedName name="_xlnm.Print_Area" localSheetId="6">記入方法!$B$1:$Q$84</definedName>
    <definedName name="_xlnm.Print_Area" localSheetId="8">自己点検票!$A$1:$G$156</definedName>
    <definedName name="_xlnm.Print_Area" localSheetId="4">'認知症対応型共同生活介護（1枚用）'!$A$1:$BI$75</definedName>
    <definedName name="_xlnm.Print_Area" localSheetId="3">'認知症対応型共同生活介護(50人)'!$A$1:$BI$177</definedName>
    <definedName name="_xlnm.Print_Titles" localSheetId="9">'（予防） 認知症対応型共同生活介護費'!$3:$3</definedName>
    <definedName name="_xlnm.Print_Titles" localSheetId="8">自己点検票!$6:$7</definedName>
    <definedName name="_xlnm.Print_Titles" localSheetId="4">'認知症対応型共同生活介護（1枚用）'!$1:$20</definedName>
    <definedName name="_xlnm.Print_Titles" localSheetId="3">'認知症対応型共同生活介護(50人)'!$1:$20</definedName>
    <definedName name="シフト記号表" localSheetId="9">'シフト記号表（勤務時間帯）'!$C$6:$C$47</definedName>
    <definedName name="シフト記号表" localSheetId="8">'シフト記号表（勤務時間帯）'!$C$6:$C$47</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 localSheetId="9">プルダウン・リスト!$C$14:$L$14</definedName>
    <definedName name="職種" localSheetId="8">プルダウン・リスト!$C$14:$L$14</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55" i="15" l="1"/>
  <c r="V41" i="15"/>
  <c r="AZ16" i="12"/>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09" i="12" l="1"/>
  <c r="BB109" i="12" s="1"/>
  <c r="AZ121" i="12"/>
  <c r="BB121" i="12" s="1"/>
  <c r="AZ133" i="12"/>
  <c r="BB133" i="12" s="1"/>
  <c r="AZ145" i="12"/>
  <c r="BB145" i="12" s="1"/>
  <c r="AZ157" i="12"/>
  <c r="BB157" i="12" s="1"/>
  <c r="AZ169" i="12"/>
  <c r="BB169" i="12" s="1"/>
  <c r="AZ73" i="12"/>
  <c r="BB73" i="12" s="1"/>
  <c r="AZ85" i="12"/>
  <c r="BB85" i="12" s="1"/>
  <c r="AZ71" i="12"/>
  <c r="BB71" i="12" s="1"/>
  <c r="AZ83" i="12"/>
  <c r="BB83" i="12" s="1"/>
  <c r="AZ95" i="12"/>
  <c r="BB95" i="12" s="1"/>
  <c r="AZ107" i="12"/>
  <c r="BB107" i="12" s="1"/>
  <c r="AZ119" i="12"/>
  <c r="BB119" i="12" s="1"/>
  <c r="AZ131" i="12"/>
  <c r="BB131" i="12" s="1"/>
  <c r="AZ143" i="12"/>
  <c r="BB143" i="12" s="1"/>
  <c r="AZ155" i="12"/>
  <c r="BB155" i="12" s="1"/>
  <c r="AZ167" i="12"/>
  <c r="BB167"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5"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4" i="12" s="1"/>
  <c r="AV19" i="12"/>
  <c r="AV20" i="12" s="1"/>
  <c r="AB19" i="12"/>
  <c r="AB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Y18" i="11"/>
  <c r="AY19" i="11" s="1"/>
  <c r="AY20" i="11" s="1"/>
  <c r="AX18" i="11"/>
  <c r="AX19" i="11" s="1"/>
  <c r="AX20" i="11" s="1"/>
  <c r="AW18" i="11"/>
  <c r="AW19" i="11" s="1"/>
  <c r="AW20" i="11" s="1"/>
  <c r="AD2" i="11"/>
  <c r="AU19" i="11" s="1"/>
  <c r="AU20" i="11" s="1"/>
  <c r="D47" i="10"/>
  <c r="T46" i="10"/>
  <c r="R46" i="10"/>
  <c r="X46" i="10" s="1"/>
  <c r="Z46" i="10" s="1"/>
  <c r="L46" i="10"/>
  <c r="T45" i="10"/>
  <c r="R45" i="10"/>
  <c r="X45" i="10" s="1"/>
  <c r="L45" i="10"/>
  <c r="T44" i="10"/>
  <c r="R44" i="10"/>
  <c r="D44" i="10"/>
  <c r="T43" i="10"/>
  <c r="R43" i="10"/>
  <c r="X43" i="10" s="1"/>
  <c r="L43" i="10"/>
  <c r="T42" i="10"/>
  <c r="R42" i="10"/>
  <c r="X42" i="10" s="1"/>
  <c r="L42" i="10"/>
  <c r="L44" i="10" s="1"/>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BC8" i="12" l="1"/>
  <c r="AF19" i="12"/>
  <c r="AF20" i="12" s="1"/>
  <c r="AS175" i="12"/>
  <c r="AD19" i="12"/>
  <c r="AD20" i="12" s="1"/>
  <c r="AJ19" i="12"/>
  <c r="AJ20" i="12" s="1"/>
  <c r="L47" i="10"/>
  <c r="AL19" i="12"/>
  <c r="AL20" i="12" s="1"/>
  <c r="AN19" i="12"/>
  <c r="AN20" i="12" s="1"/>
  <c r="L41" i="10"/>
  <c r="V19" i="12"/>
  <c r="V20" i="12" s="1"/>
  <c r="AR19" i="12"/>
  <c r="AR20" i="12" s="1"/>
  <c r="AV72" i="11"/>
  <c r="X19" i="12"/>
  <c r="X20" i="12" s="1"/>
  <c r="AT19" i="12"/>
  <c r="AT20" i="12" s="1"/>
  <c r="Z19" i="12"/>
  <c r="Z20" i="12" s="1"/>
  <c r="AH19" i="12"/>
  <c r="AH20" i="12" s="1"/>
  <c r="AP19" i="12"/>
  <c r="AP20" i="12" s="1"/>
  <c r="AW174" i="12"/>
  <c r="V19" i="11"/>
  <c r="V20" i="11" s="1"/>
  <c r="AB19" i="11"/>
  <c r="AB20" i="11" s="1"/>
  <c r="AL19" i="11"/>
  <c r="AL20" i="11" s="1"/>
  <c r="AR19" i="11"/>
  <c r="AR20" i="11" s="1"/>
  <c r="BC8" i="11"/>
  <c r="Y19" i="11"/>
  <c r="Y20" i="11" s="1"/>
  <c r="AD19" i="11"/>
  <c r="AD20" i="11" s="1"/>
  <c r="AJ19" i="11"/>
  <c r="AJ20" i="11" s="1"/>
  <c r="AO19" i="11"/>
  <c r="AO20" i="11" s="1"/>
  <c r="AT19" i="11"/>
  <c r="AT20" i="11" s="1"/>
  <c r="AG19" i="11"/>
  <c r="AG20" i="11" s="1"/>
  <c r="U19" i="11"/>
  <c r="U20" i="11" s="1"/>
  <c r="Z19" i="11"/>
  <c r="Z20" i="11" s="1"/>
  <c r="AF19" i="11"/>
  <c r="AF20" i="11" s="1"/>
  <c r="AK19" i="11"/>
  <c r="AK20" i="11" s="1"/>
  <c r="AP19" i="11"/>
  <c r="AP20" i="11" s="1"/>
  <c r="AV19" i="11"/>
  <c r="AV20" i="11" s="1"/>
  <c r="X19" i="11"/>
  <c r="X20" i="11" s="1"/>
  <c r="AC19" i="11"/>
  <c r="AC20" i="11" s="1"/>
  <c r="AH19" i="11"/>
  <c r="AH20" i="11" s="1"/>
  <c r="AN19" i="11"/>
  <c r="AN20" i="11" s="1"/>
  <c r="AS19" i="11"/>
  <c r="AS20" i="11" s="1"/>
  <c r="X47" i="10"/>
  <c r="Z42" i="10"/>
  <c r="X44"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Z44" i="10"/>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4" i="12"/>
  <c r="AO174" i="12"/>
  <c r="U175" i="12"/>
  <c r="AG175" i="12"/>
  <c r="AK175" i="12"/>
  <c r="AW175" i="12"/>
  <c r="W19" i="12"/>
  <c r="W20" i="12" s="1"/>
  <c r="AA19" i="12"/>
  <c r="AA20" i="12" s="1"/>
  <c r="AE19" i="12"/>
  <c r="AE20" i="12" s="1"/>
  <c r="AI19" i="12"/>
  <c r="AI20" i="12" s="1"/>
  <c r="AM19" i="12"/>
  <c r="AM20" i="12" s="1"/>
  <c r="AQ19" i="12"/>
  <c r="AQ20" i="12" s="1"/>
  <c r="AU19" i="12"/>
  <c r="AU20" i="12" s="1"/>
  <c r="V174" i="12"/>
  <c r="Z174" i="12"/>
  <c r="AD174" i="12"/>
  <c r="AH174" i="12"/>
  <c r="AL174" i="12"/>
  <c r="AP174" i="12"/>
  <c r="AT174" i="12"/>
  <c r="AX174" i="12"/>
  <c r="V175" i="12"/>
  <c r="Z175" i="12"/>
  <c r="AD175" i="12"/>
  <c r="AH175" i="12"/>
  <c r="AL175" i="12"/>
  <c r="AP175" i="12"/>
  <c r="AT175" i="12"/>
  <c r="AX175" i="12"/>
  <c r="U174" i="12"/>
  <c r="AG174" i="12"/>
  <c r="AS174" i="12"/>
  <c r="Y175" i="12"/>
  <c r="AO175" i="12"/>
  <c r="W174" i="12"/>
  <c r="AA174" i="12"/>
  <c r="AE174" i="12"/>
  <c r="AI174" i="12"/>
  <c r="AM174" i="12"/>
  <c r="AQ174" i="12"/>
  <c r="AU174" i="12"/>
  <c r="AY174" i="12"/>
  <c r="W175" i="12"/>
  <c r="AA175" i="12"/>
  <c r="AE175" i="12"/>
  <c r="AI175" i="12"/>
  <c r="AM175" i="12"/>
  <c r="AQ175" i="12"/>
  <c r="AU175" i="12"/>
  <c r="AY175" i="12"/>
  <c r="Y174" i="12"/>
  <c r="AK174" i="12"/>
  <c r="AC175" i="12"/>
  <c r="U19" i="12"/>
  <c r="U20" i="12" s="1"/>
  <c r="Y19" i="12"/>
  <c r="Y20" i="12" s="1"/>
  <c r="AC19" i="12"/>
  <c r="AC20" i="12" s="1"/>
  <c r="AG19" i="12"/>
  <c r="AG20" i="12" s="1"/>
  <c r="AK19" i="12"/>
  <c r="AK20" i="12" s="1"/>
  <c r="AO19" i="12"/>
  <c r="AO20" i="12" s="1"/>
  <c r="X174" i="12"/>
  <c r="AB174" i="12"/>
  <c r="AF174" i="12"/>
  <c r="AJ174" i="12"/>
  <c r="AN174" i="12"/>
  <c r="AR174" i="12"/>
  <c r="X175" i="12"/>
  <c r="AB175" i="12"/>
  <c r="AF175" i="12"/>
  <c r="AJ175" i="12"/>
  <c r="AN175" i="12"/>
  <c r="AR175" i="12"/>
  <c r="AV73" i="11"/>
  <c r="AZ26" i="11"/>
  <c r="BB26" i="11" s="1"/>
  <c r="AZ25" i="11"/>
  <c r="BB25" i="11" s="1"/>
  <c r="AZ22" i="11"/>
  <c r="BB22" i="11" s="1"/>
  <c r="AZ23" i="11"/>
  <c r="BB23" i="11" s="1"/>
  <c r="U72" i="11"/>
  <c r="Y72" i="11"/>
  <c r="AC72" i="11"/>
  <c r="AG72" i="11"/>
  <c r="AK72" i="11"/>
  <c r="AO72" i="11"/>
  <c r="AS72" i="11"/>
  <c r="AW72" i="11"/>
  <c r="U73" i="11"/>
  <c r="Y73" i="11"/>
  <c r="AC73" i="11"/>
  <c r="AG73" i="11"/>
  <c r="AK73" i="11"/>
  <c r="AO73" i="11"/>
  <c r="AS73" i="11"/>
  <c r="AW73" i="11"/>
  <c r="W19" i="11"/>
  <c r="W20" i="11" s="1"/>
  <c r="AA19" i="11"/>
  <c r="AA20" i="11" s="1"/>
  <c r="AE19" i="11"/>
  <c r="AE20" i="11" s="1"/>
  <c r="AI19" i="11"/>
  <c r="AI20" i="11" s="1"/>
  <c r="AM19" i="11"/>
  <c r="AM20" i="11" s="1"/>
  <c r="AQ19" i="11"/>
  <c r="AQ20" i="11" s="1"/>
  <c r="V72" i="11"/>
  <c r="Z72" i="11"/>
  <c r="AD72" i="11"/>
  <c r="AH72" i="11"/>
  <c r="AL72" i="11"/>
  <c r="AP72" i="11"/>
  <c r="AT72" i="11"/>
  <c r="AX72" i="11"/>
  <c r="V73" i="11"/>
  <c r="Z73" i="11"/>
  <c r="AD73" i="11"/>
  <c r="AH73" i="11"/>
  <c r="AL73" i="11"/>
  <c r="AP73" i="11"/>
  <c r="AT73" i="11"/>
  <c r="AX73" i="11"/>
  <c r="W72" i="11"/>
  <c r="AA72" i="11"/>
  <c r="AE72" i="11"/>
  <c r="AI72" i="11"/>
  <c r="AM72" i="11"/>
  <c r="AQ72" i="11"/>
  <c r="AU72" i="11"/>
  <c r="AY72" i="11"/>
  <c r="W73" i="11"/>
  <c r="AA73" i="11"/>
  <c r="AE73" i="11"/>
  <c r="AI73" i="11"/>
  <c r="AM73" i="11"/>
  <c r="AQ73" i="11"/>
  <c r="AU73" i="11"/>
  <c r="AY73" i="11"/>
  <c r="X72" i="11"/>
  <c r="AB72" i="11"/>
  <c r="AF72" i="11"/>
  <c r="AJ72" i="11"/>
  <c r="AN72" i="11"/>
  <c r="AR72" i="11"/>
  <c r="X73" i="11"/>
  <c r="AB73" i="11"/>
  <c r="AF73" i="11"/>
  <c r="AJ73" i="11"/>
  <c r="AN73" i="11"/>
  <c r="AR73" i="11"/>
  <c r="Z45" i="10"/>
  <c r="Z47" i="10"/>
  <c r="R39" i="10"/>
  <c r="X39" i="10" s="1"/>
  <c r="X41" i="10" s="1"/>
  <c r="Z43" i="10"/>
  <c r="AZ175" i="12" l="1"/>
  <c r="AZ174" i="12"/>
  <c r="AZ73" i="11"/>
  <c r="AZ72"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K59" i="8"/>
  <c r="AY58" i="8"/>
  <c r="AX58" i="8"/>
  <c r="AW58" i="8"/>
  <c r="AS58" i="8"/>
  <c r="AQ58" i="8"/>
  <c r="AK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K26" i="8"/>
  <c r="AG26" i="8"/>
  <c r="AF26" i="8"/>
  <c r="AB26" i="8"/>
  <c r="Y26" i="8"/>
  <c r="AY25" i="8"/>
  <c r="AX25" i="8"/>
  <c r="AW25" i="8"/>
  <c r="AU25" i="8"/>
  <c r="AS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L44" i="5" l="1"/>
  <c r="L41" i="5"/>
  <c r="AY72" i="8"/>
  <c r="AW72" i="8"/>
  <c r="AX72" i="8"/>
  <c r="X6" i="5"/>
  <c r="X7" i="5"/>
  <c r="AB40" i="8" s="1"/>
  <c r="X8" i="5"/>
  <c r="R40" i="5"/>
  <c r="X40" i="5" s="1"/>
  <c r="Z40" i="5" s="1"/>
  <c r="X42" i="5"/>
  <c r="R43" i="5"/>
  <c r="X43" i="5" s="1"/>
  <c r="Z43" i="5" s="1"/>
  <c r="R39" i="5"/>
  <c r="X39" i="5" s="1"/>
  <c r="AS49" i="8" l="1"/>
  <c r="AF55" i="8"/>
  <c r="Y40" i="8"/>
  <c r="Y55" i="8"/>
  <c r="AQ55" i="8"/>
  <c r="X41" i="5"/>
  <c r="AK67" i="8" s="1"/>
  <c r="Z7" i="5"/>
  <c r="AB41" i="8" s="1"/>
  <c r="Z42" i="5"/>
  <c r="X44" i="5"/>
  <c r="Y28" i="8"/>
  <c r="AG46" i="8"/>
  <c r="AQ37" i="8"/>
  <c r="AB37" i="8"/>
  <c r="AQ31" i="8"/>
  <c r="AD22" i="8"/>
  <c r="AF46" i="8"/>
  <c r="AK37" i="8"/>
  <c r="AK31" i="8"/>
  <c r="AG28" i="8"/>
  <c r="AG31" i="8"/>
  <c r="AU46" i="8"/>
  <c r="AS40" i="8"/>
  <c r="AU67" i="8"/>
  <c r="AG67" i="8"/>
  <c r="AS67" i="8"/>
  <c r="AB67" i="8"/>
  <c r="Z22" i="8"/>
  <c r="AU37" i="8"/>
  <c r="AF28" i="8"/>
  <c r="AS43" i="8"/>
  <c r="AF37" i="8"/>
  <c r="AK34" i="8"/>
  <c r="AQ28" i="8"/>
  <c r="AB49" i="8"/>
  <c r="AB43" i="8"/>
  <c r="AK49" i="8"/>
  <c r="AR22" i="8"/>
  <c r="AM22" i="8"/>
  <c r="AH22" i="8"/>
  <c r="AT22" i="8"/>
  <c r="AB22" i="8"/>
  <c r="AU22" i="8"/>
  <c r="AQ22" i="8"/>
  <c r="AL22" i="8"/>
  <c r="AK22" i="8"/>
  <c r="AN22" i="8"/>
  <c r="AF22" i="8"/>
  <c r="AS22" i="8"/>
  <c r="AJ22" i="8"/>
  <c r="AE22" i="8"/>
  <c r="Y22" i="8"/>
  <c r="U22" i="8"/>
  <c r="W22" i="8"/>
  <c r="V22" i="8"/>
  <c r="Z8" i="5"/>
  <c r="Z6" i="5"/>
  <c r="Z44" i="5"/>
  <c r="Z41" i="5"/>
  <c r="AK68" i="8" s="1"/>
  <c r="Z39" i="5"/>
  <c r="AU47" i="8" l="1"/>
  <c r="AG32" i="8"/>
  <c r="AS41" i="8"/>
  <c r="Y56" i="8"/>
  <c r="AS50" i="8"/>
  <c r="AF56" i="8"/>
  <c r="AQ56" i="8"/>
  <c r="Y41" i="8"/>
  <c r="Z23" i="8"/>
  <c r="AK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3"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AB58" i="8" s="1"/>
  <c r="X16" i="5"/>
  <c r="Z16" i="5" s="1"/>
  <c r="X18" i="5"/>
  <c r="Z18" i="5" s="1"/>
  <c r="X20" i="5"/>
  <c r="Z20" i="5" s="1"/>
  <c r="X13" i="5"/>
  <c r="AB61" i="8" s="1"/>
  <c r="X21" i="5"/>
  <c r="Z21" i="5" s="1"/>
  <c r="X15" i="5"/>
  <c r="X11" i="5"/>
  <c r="X9" i="5"/>
  <c r="AQ25" i="8" s="1"/>
  <c r="AF49" i="8" l="1"/>
  <c r="Y49" i="8"/>
  <c r="Z45" i="5"/>
  <c r="X47" i="5"/>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AB59" i="8" s="1"/>
  <c r="Y58" i="8"/>
  <c r="AU58" i="8"/>
  <c r="AG58" i="8"/>
  <c r="AF58" i="8"/>
  <c r="Z11" i="5"/>
  <c r="AU52" i="8"/>
  <c r="AG52" i="8"/>
  <c r="AS52" i="8"/>
  <c r="AS29" i="8"/>
  <c r="AB29" i="8"/>
  <c r="Z9" i="5"/>
  <c r="AQ26" i="8" s="1"/>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F50" i="8" l="1"/>
  <c r="Y50" i="8"/>
  <c r="AB72" i="8"/>
  <c r="AS72" i="8"/>
  <c r="AG72" i="8"/>
  <c r="AU72" i="8"/>
  <c r="Y72" i="8"/>
  <c r="AF72" i="8"/>
  <c r="AK72" i="8"/>
  <c r="AQ72"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2" i="8"/>
  <c r="V72" i="8"/>
  <c r="AZ46" i="8"/>
  <c r="BB46" i="8" s="1"/>
  <c r="X72" i="8"/>
  <c r="AD72" i="8"/>
  <c r="AE72" i="8"/>
  <c r="W72" i="8"/>
  <c r="AZ37" i="8"/>
  <c r="BB37" i="8" s="1"/>
  <c r="AZ58" i="8"/>
  <c r="BB58" i="8" s="1"/>
  <c r="AZ49" i="8"/>
  <c r="BB49" i="8" s="1"/>
  <c r="AZ55" i="8"/>
  <c r="BB55" i="8" s="1"/>
  <c r="AV72" i="8"/>
  <c r="AT72" i="8"/>
  <c r="AZ52" i="8"/>
  <c r="BB52" i="8" s="1"/>
  <c r="AR72" i="8"/>
  <c r="AL72" i="8"/>
  <c r="AZ28" i="8"/>
  <c r="BB28" i="8" s="1"/>
  <c r="U72" i="8"/>
  <c r="AZ34" i="8"/>
  <c r="BB34" i="8" s="1"/>
  <c r="AZ40" i="8"/>
  <c r="BB40" i="8" s="1"/>
  <c r="AO72" i="8"/>
  <c r="AZ61" i="8"/>
  <c r="BB61" i="8" s="1"/>
  <c r="AZ67" i="8"/>
  <c r="BB67" i="8" s="1"/>
  <c r="AI72" i="8"/>
  <c r="AP72" i="8"/>
  <c r="AZ64" i="8"/>
  <c r="BB64" i="8" s="1"/>
  <c r="AH72" i="8"/>
  <c r="Z72" i="8"/>
  <c r="AJ72" i="8"/>
  <c r="AA72" i="8"/>
  <c r="AM72" i="8"/>
  <c r="AZ25" i="8"/>
  <c r="BB25" i="8" s="1"/>
  <c r="AZ31" i="8"/>
  <c r="BB31" i="8" s="1"/>
  <c r="AZ43" i="8"/>
  <c r="BB43" i="8" s="1"/>
  <c r="AC72"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2"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3" i="8"/>
  <c r="AE73" i="8"/>
  <c r="AX73" i="8"/>
  <c r="AP73" i="8"/>
  <c r="AL73" i="8"/>
  <c r="Z73" i="8"/>
  <c r="AS73" i="8"/>
  <c r="AG73" i="8"/>
  <c r="AN73" i="8"/>
  <c r="AB73" i="8"/>
  <c r="AR73" i="8"/>
  <c r="AK73" i="8"/>
  <c r="AU73" i="8"/>
  <c r="AJ73" i="8"/>
  <c r="AA73" i="8"/>
  <c r="X73" i="8"/>
  <c r="AO73" i="8"/>
  <c r="AM73" i="8"/>
  <c r="AV73" i="8"/>
  <c r="AQ73" i="8"/>
  <c r="AF73" i="8"/>
  <c r="AW73" i="8"/>
  <c r="AD73" i="8"/>
  <c r="Y73" i="8"/>
  <c r="AT73" i="8"/>
  <c r="W73" i="8"/>
  <c r="U73" i="8"/>
  <c r="AH73" i="8"/>
  <c r="V73" i="8"/>
  <c r="AC73" i="8"/>
  <c r="AZ73" i="8" l="1"/>
</calcChain>
</file>

<file path=xl/sharedStrings.xml><?xml version="1.0" encoding="utf-8"?>
<sst xmlns="http://schemas.openxmlformats.org/spreadsheetml/2006/main" count="3286" uniqueCount="855">
  <si>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</si>
  <si>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</si>
  <si>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</si>
  <si>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</si>
  <si>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</si>
  <si>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</si>
  <si>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</si>
  <si>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</si>
  <si>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</si>
  <si>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</si>
  <si>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</si>
  <si>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</si>
  <si>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</si>
  <si>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</si>
  <si>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</si>
  <si>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</si>
  <si>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</si>
  <si>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</si>
  <si>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</si>
  <si>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</si>
  <si>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</si>
  <si>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</si>
  <si>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</si>
  <si>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</si>
  <si>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</si>
  <si>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</si>
  <si>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</si>
  <si>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</si>
  <si>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</si>
  <si>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</si>
  <si>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</si>
  <si>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</si>
  <si>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</si>
  <si>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</si>
  <si>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</si>
  <si>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</si>
  <si>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</si>
  <si>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</si>
  <si>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</si>
  <si>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</si>
  <si>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</si>
  <si>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</si>
  <si>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</si>
  <si>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</si>
  <si>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</si>
  <si>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</si>
  <si>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</si>
  <si>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</si>
  <si>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</si>
  <si>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</si>
  <si>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</si>
  <si>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</si>
  <si>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</si>
  <si>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</si>
  <si>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</si>
  <si>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</si>
  <si>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</si>
  <si>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</si>
  <si>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</si>
  <si>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</si>
  <si>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</si>
  <si>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</si>
  <si>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</si>
  <si>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</si>
  <si>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</si>
  <si>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</si>
  <si>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</si>
  <si>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</si>
  <si>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</si>
  <si>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</si>
  <si>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</si>
  <si>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</si>
  <si>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</si>
  <si>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</si>
  <si>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</si>
  <si>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</si>
  <si>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</si>
  <si>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</si>
  <si>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</si>
  <si>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</si>
  <si>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</si>
  <si>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</si>
  <si>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</si>
  <si>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</si>
  <si>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</si>
  <si>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介護従業者</t>
    <rPh sb="0" eb="2">
      <t>カイゴ</t>
    </rPh>
    <rPh sb="2" eb="5">
      <t>ジュウギョウシャ</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</si>
  <si>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</si>
  <si>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</si>
  <si>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</si>
  <si>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</si>
  <si>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</si>
  <si>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</si>
  <si>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</si>
  <si>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</si>
  <si>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</si>
  <si>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</si>
  <si>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</si>
  <si>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</si>
  <si>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</si>
  <si>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</si>
  <si>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</si>
  <si>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</si>
  <si>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</si>
  <si>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</si>
  <si>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</si>
  <si>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</si>
  <si>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</si>
  <si>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</si>
  <si>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</si>
  <si>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</si>
  <si>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</si>
  <si>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</si>
  <si>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</si>
  <si>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</si>
  <si>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</si>
  <si>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</si>
  <si>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</si>
  <si>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</si>
  <si>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</si>
  <si>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</si>
  <si>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</si>
  <si>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</si>
  <si>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</si>
  <si>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</si>
  <si>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</si>
  <si>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</si>
  <si>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</si>
  <si>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</si>
  <si>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</si>
  <si>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</si>
  <si>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</si>
  <si>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</si>
  <si>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</si>
  <si>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</si>
  <si>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</si>
  <si>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</si>
  <si>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</si>
  <si>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</si>
  <si>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</si>
  <si>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</si>
  <si>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</si>
  <si>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</si>
  <si>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</si>
  <si>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</si>
  <si>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</si>
  <si>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</si>
  <si>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</si>
  <si>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</si>
  <si>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</si>
  <si>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</si>
  <si>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</si>
  <si>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</si>
  <si>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</si>
  <si>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</si>
  <si>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</si>
  <si>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</si>
  <si>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</si>
  <si>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</si>
  <si>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</si>
  <si>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</si>
  <si>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</si>
  <si>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</si>
  <si>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</si>
  <si>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</si>
  <si>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</si>
  <si>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</si>
  <si>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</si>
  <si>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</si>
  <si>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</si>
  <si>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</si>
  <si>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</si>
  <si>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</si>
  <si>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</si>
  <si>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</si>
  <si>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</si>
  <si>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</si>
  <si>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</si>
  <si>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</si>
  <si>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</si>
  <si>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</si>
  <si>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</si>
  <si>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</si>
  <si>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</si>
  <si>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</si>
  <si>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</si>
  <si>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</si>
  <si>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</si>
  <si>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</si>
  <si>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</si>
  <si>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</si>
  <si>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</si>
  <si>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</si>
  <si>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</si>
  <si>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</si>
  <si>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認知症対応型共同生活介護</t>
    <rPh sb="0" eb="12">
      <t>ニンチショウタイオウガタキョウドウセイカツカイゴ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</si>
  <si>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</si>
  <si>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認知症対応型共同生活介護・介護予防認知症対応型共同生活介護</t>
  </si>
  <si>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2"/>
  </si>
  <si>
    <t>実践者研修修了</t>
    <rPh sb="0" eb="3">
      <t>ジッセンシャ</t>
    </rPh>
    <rPh sb="3" eb="5">
      <t>ケンシュウ</t>
    </rPh>
    <rPh sb="5" eb="7">
      <t>シュウリョウ</t>
    </rPh>
    <phoneticPr fontId="2"/>
  </si>
  <si>
    <t>基礎課程修了</t>
    <rPh sb="0" eb="2">
      <t>キソ</t>
    </rPh>
    <rPh sb="2" eb="4">
      <t>カテイ</t>
    </rPh>
    <rPh sb="4" eb="6">
      <t>シュウリョウ</t>
    </rPh>
    <phoneticPr fontId="2"/>
  </si>
  <si>
    <t>　E列・・・「計画作成担当者」</t>
    <rPh sb="2" eb="3">
      <t>レツ</t>
    </rPh>
    <rPh sb="7" eb="9">
      <t>ケイカク</t>
    </rPh>
    <rPh sb="9" eb="11">
      <t>サクセイ</t>
    </rPh>
    <rPh sb="11" eb="14">
      <t>タントウシャ</t>
    </rPh>
    <phoneticPr fontId="2"/>
  </si>
  <si>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3"/>
  </si>
  <si>
    <t>○○○○</t>
    <phoneticPr fontId="2"/>
  </si>
  <si>
    <t>ユニット</t>
    <phoneticPr fontId="2"/>
  </si>
  <si>
    <t>ユニット目</t>
    <rPh sb="4" eb="5">
      <t>メ</t>
    </rPh>
    <phoneticPr fontId="2"/>
  </si>
  <si>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2"/>
  </si>
  <si>
    <t>（夜勤）17:00～翌10:00勤務</t>
    <rPh sb="1" eb="3">
      <t>ヤキン</t>
    </rPh>
    <rPh sb="10" eb="11">
      <t>ヨク</t>
    </rPh>
    <rPh sb="16" eb="18">
      <t>キンム</t>
    </rPh>
    <phoneticPr fontId="2"/>
  </si>
  <si>
    <t>（夜勤）17:00～翌10:00勤務</t>
  </si>
  <si>
    <t>a</t>
    <phoneticPr fontId="2"/>
  </si>
  <si>
    <t>b</t>
    <phoneticPr fontId="2"/>
  </si>
  <si>
    <t>ag</t>
    <phoneticPr fontId="2"/>
  </si>
  <si>
    <t>c</t>
    <phoneticPr fontId="2"/>
  </si>
  <si>
    <t>f</t>
    <phoneticPr fontId="2"/>
  </si>
  <si>
    <t>e</t>
    <phoneticPr fontId="2"/>
  </si>
  <si>
    <t>h</t>
    <phoneticPr fontId="2"/>
  </si>
  <si>
    <t>g</t>
    <phoneticPr fontId="2"/>
  </si>
  <si>
    <t>（前年度の平均値または推定数）</t>
    <rPh sb="1" eb="4">
      <t>ゼンネンド</t>
    </rPh>
    <rPh sb="5" eb="8">
      <t>ヘイキンチ</t>
    </rPh>
    <rPh sb="11" eb="14">
      <t>スイテイスウ</t>
    </rPh>
    <phoneticPr fontId="2"/>
  </si>
  <si>
    <t>人</t>
    <rPh sb="0" eb="1">
      <t>ニン</t>
    </rPh>
    <phoneticPr fontId="2"/>
  </si>
  <si>
    <t>(4) 利用者数</t>
    <rPh sb="4" eb="7">
      <t>リヨウシャ</t>
    </rPh>
    <rPh sb="7" eb="8">
      <t>スウ</t>
    </rPh>
    <phoneticPr fontId="2"/>
  </si>
  <si>
    <t>(5) 事業所の共同生活住居（ユニット）数</t>
    <rPh sb="4" eb="7">
      <t>ジギョウショ</t>
    </rPh>
    <rPh sb="8" eb="10">
      <t>キョウドウ</t>
    </rPh>
    <rPh sb="10" eb="12">
      <t>セイカツ</t>
    </rPh>
    <rPh sb="12" eb="14">
      <t>ジュウキョ</t>
    </rPh>
    <rPh sb="20" eb="21">
      <t>スウ</t>
    </rPh>
    <phoneticPr fontId="2"/>
  </si>
  <si>
    <t>(6) 日中／夜間及び深夜の時間帯の区分</t>
    <rPh sb="4" eb="6">
      <t>ニッチュウ</t>
    </rPh>
    <rPh sb="7" eb="9">
      <t>ヤカン</t>
    </rPh>
    <rPh sb="9" eb="10">
      <t>オヨ</t>
    </rPh>
    <rPh sb="11" eb="13">
      <t>シンヤ</t>
    </rPh>
    <rPh sb="14" eb="17">
      <t>ジカンタイ</t>
    </rPh>
    <rPh sb="18" eb="20">
      <t>クブン</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</si>
  <si>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</si>
  <si>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</si>
  <si>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</si>
  <si>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</si>
  <si>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</si>
  <si>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</si>
  <si>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</si>
  <si>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</si>
  <si>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</si>
  <si>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(16) 日ごとの実利用者数</t>
    <rPh sb="5" eb="6">
      <t>ヒ</t>
    </rPh>
    <rPh sb="9" eb="10">
      <t>ジツ</t>
    </rPh>
    <rPh sb="10" eb="13">
      <t>リヨウシャ</t>
    </rPh>
    <rPh sb="13" eb="14">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</si>
  <si>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</si>
  <si>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</si>
  <si>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2"/>
  </si>
  <si>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2"/>
  </si>
  <si>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2"/>
  </si>
  <si>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2"/>
  </si>
  <si>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</si>
  <si>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</si>
  <si>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</si>
  <si>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</si>
  <si>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</si>
  <si>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</si>
  <si>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</si>
  <si>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</si>
  <si>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</si>
  <si>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</si>
  <si>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(16) 通いサービスの利用者数を入力してください。</t>
    <rPh sb="6" eb="7">
      <t>カヨ</t>
    </rPh>
    <rPh sb="13" eb="16">
      <t>リヨウシャ</t>
    </rPh>
    <rPh sb="16" eb="17">
      <t>スウ</t>
    </rPh>
    <rPh sb="18" eb="20">
      <t>ニュウリョク</t>
    </rPh>
    <phoneticPr fontId="2"/>
  </si>
  <si>
    <t>　(17) 宿泊サービスの利用者数を入力してください。</t>
    <rPh sb="6" eb="8">
      <t>シュクハク</t>
    </rPh>
    <rPh sb="13" eb="16">
      <t>リヨウシャ</t>
    </rPh>
    <rPh sb="16" eb="17">
      <t>スウ</t>
    </rPh>
    <rPh sb="18" eb="20">
      <t>ニュウリョク</t>
    </rPh>
    <phoneticPr fontId="2"/>
  </si>
  <si>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</si>
  <si>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</si>
  <si>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2"/>
  </si>
  <si>
    <t>（標準様式1）</t>
    <rPh sb="1" eb="3">
      <t>ヒョウジュン</t>
    </rPh>
    <rPh sb="3" eb="5">
      <t>ヨウシキ</t>
    </rPh>
    <phoneticPr fontId="3"/>
  </si>
  <si>
    <t xml:space="preserve">(介護予防)認知症対応型共同生活介護 自己点検票 </t>
    <rPh sb="6" eb="9">
      <t>ニンチショウ</t>
    </rPh>
    <rPh sb="9" eb="12">
      <t>タイオウガタ</t>
    </rPh>
    <rPh sb="12" eb="14">
      <t>キョウドウ</t>
    </rPh>
    <rPh sb="14" eb="16">
      <t>セイカツ</t>
    </rPh>
    <rPh sb="16" eb="18">
      <t>カイゴ</t>
    </rPh>
    <rPh sb="19" eb="21">
      <t>ジコ</t>
    </rPh>
    <rPh sb="21" eb="23">
      <t>テンケン</t>
    </rPh>
    <rPh sb="23" eb="24">
      <t>ヒョウ</t>
    </rPh>
    <phoneticPr fontId="3"/>
  </si>
  <si>
    <t>＊点検した結果を、数字又は☑で記載して下さい。</t>
    <rPh sb="1" eb="3">
      <t>テンケン</t>
    </rPh>
    <rPh sb="5" eb="7">
      <t>ケッカ</t>
    </rPh>
    <rPh sb="9" eb="11">
      <t>スウジ</t>
    </rPh>
    <rPh sb="11" eb="12">
      <t>マタ</t>
    </rPh>
    <rPh sb="15" eb="17">
      <t>キサイ</t>
    </rPh>
    <rPh sb="19" eb="20">
      <t>クダ</t>
    </rPh>
    <phoneticPr fontId="3"/>
  </si>
  <si>
    <t>点検項目</t>
    <rPh sb="0" eb="2">
      <t>テンケン</t>
    </rPh>
    <rPh sb="2" eb="4">
      <t>コウモク</t>
    </rPh>
    <phoneticPr fontId="3"/>
  </si>
  <si>
    <t>確認事項</t>
    <rPh sb="0" eb="2">
      <t>カクニン</t>
    </rPh>
    <rPh sb="2" eb="4">
      <t>ジコウ</t>
    </rPh>
    <phoneticPr fontId="3"/>
  </si>
  <si>
    <t>根拠条文</t>
    <rPh sb="0" eb="2">
      <t>コンキョ</t>
    </rPh>
    <rPh sb="2" eb="4">
      <t>ジョウブン</t>
    </rPh>
    <phoneticPr fontId="3"/>
  </si>
  <si>
    <t>点検結果</t>
    <rPh sb="0" eb="2">
      <t>テンケン</t>
    </rPh>
    <rPh sb="2" eb="4">
      <t>ケッカ</t>
    </rPh>
    <phoneticPr fontId="3"/>
  </si>
  <si>
    <t>はい</t>
    <phoneticPr fontId="3"/>
  </si>
  <si>
    <t>いいえ</t>
    <phoneticPr fontId="3"/>
  </si>
  <si>
    <t>非 該 当</t>
    <rPh sb="0" eb="1">
      <t>ヒ</t>
    </rPh>
    <rPh sb="2" eb="3">
      <t>カ</t>
    </rPh>
    <rPh sb="4" eb="5">
      <t>トウ</t>
    </rPh>
    <phoneticPr fontId="3"/>
  </si>
  <si>
    <t>Ⅰ　人員基準</t>
    <rPh sb="2" eb="4">
      <t>ジンイン</t>
    </rPh>
    <rPh sb="4" eb="6">
      <t>キジュン</t>
    </rPh>
    <phoneticPr fontId="3"/>
  </si>
  <si>
    <t>1従業者の員数</t>
    <phoneticPr fontId="3"/>
  </si>
  <si>
    <t>(1)</t>
    <phoneticPr fontId="3"/>
  </si>
  <si>
    <t>区基準条例　第110条
区予防基準　条例　　 　 第71条</t>
    <rPh sb="0" eb="1">
      <t>ク</t>
    </rPh>
    <rPh sb="1" eb="3">
      <t>キジュン</t>
    </rPh>
    <rPh sb="3" eb="5">
      <t>ジョウレイ</t>
    </rPh>
    <rPh sb="13" eb="14">
      <t>ク</t>
    </rPh>
    <rPh sb="19" eb="21">
      <t>ジョウレイ</t>
    </rPh>
    <phoneticPr fontId="3"/>
  </si>
  <si>
    <t>□</t>
    <phoneticPr fontId="3"/>
  </si>
  <si>
    <t>ユニットごとに、上記の「夜間及び深夜の時間帯」以外において、介護従事者の員数は標準数（利用者の数が３又はその端数を増すごとに１）を満たしていますか。　　　　　　　　　　　　　　　　　</t>
    <rPh sb="8" eb="10">
      <t>ジョウキ</t>
    </rPh>
    <rPh sb="12" eb="13">
      <t>ヨル</t>
    </rPh>
    <rPh sb="13" eb="14">
      <t>アイダ</t>
    </rPh>
    <rPh sb="14" eb="15">
      <t>オヨ</t>
    </rPh>
    <rPh sb="16" eb="18">
      <t>シンヤ</t>
    </rPh>
    <rPh sb="19" eb="22">
      <t>ジカンタイ</t>
    </rPh>
    <rPh sb="23" eb="25">
      <t>イガイ</t>
    </rPh>
    <rPh sb="30" eb="32">
      <t>カイゴ</t>
    </rPh>
    <rPh sb="32" eb="35">
      <t>ジュウジシャ</t>
    </rPh>
    <rPh sb="36" eb="38">
      <t>インスウ</t>
    </rPh>
    <rPh sb="39" eb="41">
      <t>ヒョウジュン</t>
    </rPh>
    <rPh sb="41" eb="42">
      <t>スウ</t>
    </rPh>
    <rPh sb="43" eb="46">
      <t>リヨウシャ</t>
    </rPh>
    <rPh sb="47" eb="48">
      <t>カズ</t>
    </rPh>
    <rPh sb="50" eb="51">
      <t>マタ</t>
    </rPh>
    <rPh sb="54" eb="56">
      <t>ハスウ</t>
    </rPh>
    <rPh sb="57" eb="58">
      <t>マ</t>
    </rPh>
    <rPh sb="65" eb="66">
      <t>ミ</t>
    </rPh>
    <phoneticPr fontId="3"/>
  </si>
  <si>
    <t>(2)</t>
  </si>
  <si>
    <t>「夜間及び深夜の時間帯」の介護従事者の員数は標準数（1以上）を満たしていますか。</t>
    <rPh sb="1" eb="3">
      <t>ヤカン</t>
    </rPh>
    <rPh sb="3" eb="4">
      <t>オヨ</t>
    </rPh>
    <rPh sb="5" eb="7">
      <t>シンヤ</t>
    </rPh>
    <rPh sb="8" eb="11">
      <t>ジカンタイ</t>
    </rPh>
    <rPh sb="13" eb="15">
      <t>カイゴ</t>
    </rPh>
    <rPh sb="15" eb="18">
      <t>ジュウジシャ</t>
    </rPh>
    <rPh sb="19" eb="21">
      <t>インスウ</t>
    </rPh>
    <rPh sb="22" eb="24">
      <t>ヒョウジュン</t>
    </rPh>
    <rPh sb="24" eb="25">
      <t>スウ</t>
    </rPh>
    <rPh sb="27" eb="29">
      <t>イジョウ</t>
    </rPh>
    <rPh sb="31" eb="32">
      <t>ミ</t>
    </rPh>
    <phoneticPr fontId="3"/>
  </si>
  <si>
    <t>(3)</t>
  </si>
  <si>
    <t>介護従事者のうち1以上の者は、常勤となっていますか。</t>
    <phoneticPr fontId="3"/>
  </si>
  <si>
    <t>(4)</t>
  </si>
  <si>
    <t>事業所に計画作成担当者を配置していますか。</t>
    <rPh sb="0" eb="3">
      <t>ジギョウショ</t>
    </rPh>
    <phoneticPr fontId="3"/>
  </si>
  <si>
    <t>(5)</t>
  </si>
  <si>
    <t>計画作成担当者は、必要な研修を修了していますか。</t>
    <phoneticPr fontId="3"/>
  </si>
  <si>
    <t>(6)</t>
  </si>
  <si>
    <t>計画作成担当者のうち1以上の者は、介護支援専門員をもって充てていますか。
＊ただし、介護支援専門員は常勤でない者を充てても差し支えない。</t>
    <phoneticPr fontId="3"/>
  </si>
  <si>
    <t>2管理者</t>
    <phoneticPr fontId="3"/>
  </si>
  <si>
    <t>ユニットごとに常勤の管理者を置いていますか。
ただし、ユニットの管理上、業務に支障がない場合は、当該ユニットのほかの職務に従事することは差し支えない。
＊訪問系サービス提供者として従事する場合は、支障があると考えられる。</t>
    <phoneticPr fontId="3"/>
  </si>
  <si>
    <t>区基準条例　第111条
区予防基準　条例　　　  第72条</t>
    <rPh sb="0" eb="1">
      <t>ク</t>
    </rPh>
    <rPh sb="1" eb="3">
      <t>キジュン</t>
    </rPh>
    <rPh sb="3" eb="5">
      <t>ジョウレイ</t>
    </rPh>
    <rPh sb="13" eb="14">
      <t>ク</t>
    </rPh>
    <rPh sb="16" eb="17">
      <t>モト</t>
    </rPh>
    <rPh sb="17" eb="18">
      <t>ジュン</t>
    </rPh>
    <rPh sb="19" eb="21">
      <t>ジョウレイ</t>
    </rPh>
    <phoneticPr fontId="3"/>
  </si>
  <si>
    <t>□</t>
  </si>
  <si>
    <t>管理者は、必要な研修を修了していますか。</t>
    <phoneticPr fontId="3"/>
  </si>
  <si>
    <t>3指定認知症対応型共同生活介護事業者の代表者</t>
    <phoneticPr fontId="3"/>
  </si>
  <si>
    <t>代表者は、認知症である者の介護に従事した経験を有する者又は保健医療サービス若しくは福祉サービスの提供を行う事業の経営に携わった経験を有する者ですか。</t>
    <phoneticPr fontId="3"/>
  </si>
  <si>
    <t>区基準条例　第112条
区予防基準　条例　 　 　第73条</t>
    <rPh sb="0" eb="1">
      <t>ク</t>
    </rPh>
    <rPh sb="1" eb="3">
      <t>キジュン</t>
    </rPh>
    <rPh sb="3" eb="5">
      <t>ジョウレイ</t>
    </rPh>
    <rPh sb="13" eb="14">
      <t>ク</t>
    </rPh>
    <rPh sb="19" eb="21">
      <t>ジョウレイ</t>
    </rPh>
    <phoneticPr fontId="3"/>
  </si>
  <si>
    <t>代表者は、必要な研修を修了していますか。</t>
    <phoneticPr fontId="3"/>
  </si>
  <si>
    <t>Ⅱ　設備基準</t>
    <rPh sb="2" eb="4">
      <t>セツビ</t>
    </rPh>
    <rPh sb="4" eb="6">
      <t>キジュン</t>
    </rPh>
    <phoneticPr fontId="3"/>
  </si>
  <si>
    <t>1消火設備その他の非常災害に際して必要な設備</t>
    <rPh sb="2" eb="3">
      <t>ヒ</t>
    </rPh>
    <phoneticPr fontId="3"/>
  </si>
  <si>
    <t>共同生活住居は、入居定員を5人以上9人以下とし、居室、居間、食堂、台所、浴室、消火設備その他の非常災害に際して必要な設備を設けていますか。</t>
    <rPh sb="0" eb="2">
      <t>キョウドウ</t>
    </rPh>
    <rPh sb="2" eb="4">
      <t>セイカツ</t>
    </rPh>
    <rPh sb="4" eb="6">
      <t>ジュウキョ</t>
    </rPh>
    <rPh sb="8" eb="10">
      <t>ニュウキョ</t>
    </rPh>
    <rPh sb="10" eb="12">
      <t>テイイン</t>
    </rPh>
    <rPh sb="14" eb="15">
      <t>ニン</t>
    </rPh>
    <rPh sb="15" eb="17">
      <t>イジョウ</t>
    </rPh>
    <rPh sb="18" eb="21">
      <t>ニンイカ</t>
    </rPh>
    <rPh sb="24" eb="26">
      <t>キョシツ</t>
    </rPh>
    <rPh sb="27" eb="29">
      <t>イマ</t>
    </rPh>
    <rPh sb="30" eb="32">
      <t>ショクドウ</t>
    </rPh>
    <rPh sb="33" eb="35">
      <t>ダイドコロ</t>
    </rPh>
    <rPh sb="36" eb="38">
      <t>ヨクシツ</t>
    </rPh>
    <rPh sb="39" eb="41">
      <t>ショウカ</t>
    </rPh>
    <rPh sb="41" eb="43">
      <t>セツビ</t>
    </rPh>
    <rPh sb="45" eb="46">
      <t>タ</t>
    </rPh>
    <rPh sb="47" eb="51">
      <t>ヒジョウサイガイ</t>
    </rPh>
    <rPh sb="52" eb="53">
      <t>サイ</t>
    </rPh>
    <rPh sb="55" eb="57">
      <t>ヒツヨウ</t>
    </rPh>
    <rPh sb="58" eb="60">
      <t>セツビ</t>
    </rPh>
    <rPh sb="61" eb="62">
      <t>モウ</t>
    </rPh>
    <phoneticPr fontId="3"/>
  </si>
  <si>
    <t>区基準条例　第113条
区予防基準　条例　　　　第74条</t>
    <rPh sb="0" eb="1">
      <t>ク</t>
    </rPh>
    <rPh sb="1" eb="3">
      <t>キジュン</t>
    </rPh>
    <rPh sb="3" eb="5">
      <t>ジョウレイ</t>
    </rPh>
    <rPh sb="13" eb="14">
      <t>ク</t>
    </rPh>
    <rPh sb="14" eb="16">
      <t>ヨボウ</t>
    </rPh>
    <rPh sb="16" eb="17">
      <t>モト</t>
    </rPh>
    <rPh sb="17" eb="18">
      <t>ジュン</t>
    </rPh>
    <rPh sb="19" eb="21">
      <t>ジョウレイ</t>
    </rPh>
    <rPh sb="25" eb="26">
      <t>ダイ</t>
    </rPh>
    <rPh sb="28" eb="29">
      <t>ジョウ</t>
    </rPh>
    <phoneticPr fontId="3"/>
  </si>
  <si>
    <t>消防用設備及び必要な備品を整備し、点検はできていますか。（スプリンクラー設備設置の義務）</t>
    <rPh sb="36" eb="38">
      <t>セツビ</t>
    </rPh>
    <rPh sb="38" eb="40">
      <t>セッチ</t>
    </rPh>
    <rPh sb="41" eb="43">
      <t>ギム</t>
    </rPh>
    <phoneticPr fontId="3"/>
  </si>
  <si>
    <t>入居定員は適切ですか。（定員は1人とする。だたし、利用者の処遇上必要と認められる場合は、2人とすることができるものとする。）</t>
    <rPh sb="12" eb="14">
      <t>テイイン</t>
    </rPh>
    <rPh sb="16" eb="17">
      <t>ニン</t>
    </rPh>
    <rPh sb="25" eb="28">
      <t>リヨウシャ</t>
    </rPh>
    <rPh sb="29" eb="31">
      <t>ショグウ</t>
    </rPh>
    <rPh sb="31" eb="32">
      <t>ジョウ</t>
    </rPh>
    <rPh sb="32" eb="34">
      <t>ヒツヨウ</t>
    </rPh>
    <rPh sb="35" eb="36">
      <t>ミト</t>
    </rPh>
    <rPh sb="40" eb="42">
      <t>バアイ</t>
    </rPh>
    <rPh sb="45" eb="46">
      <t>ニン</t>
    </rPh>
    <phoneticPr fontId="3"/>
  </si>
  <si>
    <t>(4)</t>
    <phoneticPr fontId="3"/>
  </si>
  <si>
    <t>一つの居室の定員及び床面積は適切ですか。（床面積は、7.43平方メートル以上としなければならない）</t>
    <rPh sb="21" eb="24">
      <t>ユカメンセキ</t>
    </rPh>
    <rPh sb="30" eb="32">
      <t>ヘイホウ</t>
    </rPh>
    <rPh sb="36" eb="38">
      <t>イジョウ</t>
    </rPh>
    <phoneticPr fontId="3"/>
  </si>
  <si>
    <t>Ⅲ　運営基準</t>
    <rPh sb="2" eb="4">
      <t>ウンエイ</t>
    </rPh>
    <rPh sb="4" eb="6">
      <t>キジュン</t>
    </rPh>
    <phoneticPr fontId="3"/>
  </si>
  <si>
    <t>1内容及び手続の説明及び同意</t>
    <rPh sb="1" eb="3">
      <t>ナイヨウ</t>
    </rPh>
    <rPh sb="3" eb="4">
      <t>オヨ</t>
    </rPh>
    <rPh sb="5" eb="7">
      <t>テツヅ</t>
    </rPh>
    <rPh sb="8" eb="10">
      <t>セツメイ</t>
    </rPh>
    <rPh sb="10" eb="11">
      <t>オヨ</t>
    </rPh>
    <rPh sb="12" eb="14">
      <t>ドウイ</t>
    </rPh>
    <phoneticPr fontId="3"/>
  </si>
  <si>
    <t>サービスの提供の開始に際し、あらかじめ、利用申込者またはその家族に対し、重要事項に関する規定、介護従業者の勤務の体制、事故発生時の対応、苦情処理の体制、提供するサービスの第三者評価の実施状況(実施の有無、実施した直近の年月日、実施した評価機関の名称、評価結果の開示状況等利用申込者のサービスの選択に資すると認められる重要事項を)記した文書を交付して説明を行い、当該提供の開始について利用申込者の同意を得ていますか。</t>
    <rPh sb="36" eb="38">
      <t>ジュウヨウ</t>
    </rPh>
    <rPh sb="38" eb="40">
      <t>ジコウ</t>
    </rPh>
    <rPh sb="41" eb="42">
      <t>カン</t>
    </rPh>
    <rPh sb="44" eb="46">
      <t>キテイ</t>
    </rPh>
    <rPh sb="134" eb="135">
      <t>トウ</t>
    </rPh>
    <phoneticPr fontId="3"/>
  </si>
  <si>
    <t>区基準条例
第128条(第9条準用）　　　　　　　　　　　区予防基準　　条例　　　　　第86条（第11条準用）</t>
    <rPh sb="0" eb="1">
      <t>ク</t>
    </rPh>
    <rPh sb="1" eb="3">
      <t>キジュン</t>
    </rPh>
    <rPh sb="3" eb="5">
      <t>ジョウレイ</t>
    </rPh>
    <rPh sb="10" eb="11">
      <t>ジョウ</t>
    </rPh>
    <rPh sb="12" eb="13">
      <t>ダイ</t>
    </rPh>
    <rPh sb="14" eb="15">
      <t>ジョウ</t>
    </rPh>
    <rPh sb="15" eb="17">
      <t>ジュンヨウ</t>
    </rPh>
    <rPh sb="29" eb="30">
      <t>ク</t>
    </rPh>
    <rPh sb="36" eb="38">
      <t>ジョウレイ</t>
    </rPh>
    <rPh sb="46" eb="47">
      <t>ジョウ</t>
    </rPh>
    <rPh sb="51" eb="52">
      <t>ジョウ</t>
    </rPh>
    <rPh sb="52" eb="54">
      <t>ジュンヨウ</t>
    </rPh>
    <phoneticPr fontId="3"/>
  </si>
  <si>
    <t>2提供拒否の禁止</t>
    <rPh sb="1" eb="3">
      <t>テイキョウ</t>
    </rPh>
    <rPh sb="3" eb="5">
      <t>キョヒ</t>
    </rPh>
    <rPh sb="6" eb="8">
      <t>キンシ</t>
    </rPh>
    <phoneticPr fontId="3"/>
  </si>
  <si>
    <t>正当な理由なく、認知症対応型共同生活介護の提供を拒んでいませんか。</t>
    <rPh sb="0" eb="2">
      <t>セイトウ</t>
    </rPh>
    <rPh sb="3" eb="5">
      <t>リユウ</t>
    </rPh>
    <rPh sb="8" eb="11">
      <t>ニンチショウ</t>
    </rPh>
    <rPh sb="11" eb="20">
      <t>タイオウガタキョウドウセイカツカイゴ</t>
    </rPh>
    <rPh sb="21" eb="23">
      <t>テイキョウ</t>
    </rPh>
    <rPh sb="24" eb="25">
      <t>コバ</t>
    </rPh>
    <phoneticPr fontId="3"/>
  </si>
  <si>
    <t>区基準条例
第128条(第10条準用）　　　　　　　　　　　区予防基準　　条例　　　　　第86条（第12条準用）</t>
    <rPh sb="0" eb="1">
      <t>ク</t>
    </rPh>
    <rPh sb="1" eb="3">
      <t>キジュン</t>
    </rPh>
    <rPh sb="3" eb="5">
      <t>ジョウレイ</t>
    </rPh>
    <rPh sb="10" eb="11">
      <t>ジョウ</t>
    </rPh>
    <rPh sb="12" eb="13">
      <t>ダイ</t>
    </rPh>
    <rPh sb="15" eb="16">
      <t>ジョウ</t>
    </rPh>
    <rPh sb="16" eb="18">
      <t>ジュンヨウ</t>
    </rPh>
    <rPh sb="30" eb="31">
      <t>ク</t>
    </rPh>
    <rPh sb="37" eb="39">
      <t>ジョウレイ</t>
    </rPh>
    <rPh sb="47" eb="48">
      <t>ジョウ</t>
    </rPh>
    <rPh sb="52" eb="53">
      <t>ジョウ</t>
    </rPh>
    <rPh sb="53" eb="55">
      <t>ジュンヨウ</t>
    </rPh>
    <phoneticPr fontId="3"/>
  </si>
  <si>
    <t>3受給資格等の確認</t>
    <rPh sb="1" eb="3">
      <t>ジュキュウ</t>
    </rPh>
    <rPh sb="3" eb="5">
      <t>シカク</t>
    </rPh>
    <rPh sb="5" eb="6">
      <t>トウ</t>
    </rPh>
    <rPh sb="7" eb="9">
      <t>カクニン</t>
    </rPh>
    <phoneticPr fontId="3"/>
  </si>
  <si>
    <t>サービスの提供を求められた場合は、その者の提示する被保険者証によって、被保険者資格、要介護認定の有無及び要介護認定の有効期間を確かめていますか。</t>
    <phoneticPr fontId="3"/>
  </si>
  <si>
    <t>区基準条例
第128条（第12条準用）
区予防基準　　　条例　　　　　　第86条（第14条準用）</t>
    <rPh sb="0" eb="1">
      <t>ク</t>
    </rPh>
    <rPh sb="1" eb="3">
      <t>キジュン</t>
    </rPh>
    <rPh sb="3" eb="5">
      <t>ジョウレイ</t>
    </rPh>
    <rPh sb="12" eb="13">
      <t>ダイ</t>
    </rPh>
    <rPh sb="15" eb="16">
      <t>ジョウ</t>
    </rPh>
    <rPh sb="16" eb="18">
      <t>ジュンヨウ</t>
    </rPh>
    <rPh sb="20" eb="21">
      <t>ク</t>
    </rPh>
    <rPh sb="28" eb="30">
      <t>ジョウレイ</t>
    </rPh>
    <rPh sb="44" eb="45">
      <t>ジョウ</t>
    </rPh>
    <rPh sb="45" eb="47">
      <t>ジュンヨウ</t>
    </rPh>
    <phoneticPr fontId="3"/>
  </si>
  <si>
    <t>＾￥</t>
    <phoneticPr fontId="3"/>
  </si>
  <si>
    <t>上記(1)の被保険者証に、認定審査会意見が記載されているときは、当該認定審査会意見に配慮して、サービスを提供するように努めていますか。</t>
    <rPh sb="0" eb="2">
      <t>ジョウキ</t>
    </rPh>
    <rPh sb="6" eb="11">
      <t>ヒホケンシャショウ</t>
    </rPh>
    <rPh sb="13" eb="20">
      <t>ニンテイシンサカイイケン</t>
    </rPh>
    <rPh sb="21" eb="23">
      <t>キサイ</t>
    </rPh>
    <rPh sb="32" eb="34">
      <t>トウガイ</t>
    </rPh>
    <rPh sb="34" eb="38">
      <t>ニンテイシンサ</t>
    </rPh>
    <rPh sb="38" eb="39">
      <t>カイ</t>
    </rPh>
    <rPh sb="39" eb="41">
      <t>イケン</t>
    </rPh>
    <rPh sb="42" eb="44">
      <t>ハイリョ</t>
    </rPh>
    <rPh sb="52" eb="54">
      <t>テイキョウ</t>
    </rPh>
    <rPh sb="59" eb="60">
      <t>ツト</t>
    </rPh>
    <phoneticPr fontId="3"/>
  </si>
  <si>
    <t>4要介護認定の申請に係る援助</t>
    <phoneticPr fontId="3"/>
  </si>
  <si>
    <t>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rPh sb="5" eb="7">
      <t>テイキョウ</t>
    </rPh>
    <rPh sb="8" eb="10">
      <t>カイシ</t>
    </rPh>
    <rPh sb="11" eb="12">
      <t>サイ</t>
    </rPh>
    <rPh sb="14" eb="19">
      <t>ヨウカイゴニンテイ</t>
    </rPh>
    <rPh sb="20" eb="21">
      <t>ウ</t>
    </rPh>
    <rPh sb="26" eb="31">
      <t>リヨウモウシコミシャ</t>
    </rPh>
    <rPh sb="37" eb="42">
      <t>ヨウカイゴニンテイ</t>
    </rPh>
    <rPh sb="43" eb="45">
      <t>シンセイ</t>
    </rPh>
    <rPh sb="46" eb="47">
      <t>スデ</t>
    </rPh>
    <rPh sb="48" eb="49">
      <t>オコナ</t>
    </rPh>
    <rPh sb="59" eb="61">
      <t>カクニン</t>
    </rPh>
    <rPh sb="63" eb="65">
      <t>シンセイ</t>
    </rPh>
    <rPh sb="66" eb="67">
      <t>オコナ</t>
    </rPh>
    <rPh sb="73" eb="75">
      <t>バアイ</t>
    </rPh>
    <rPh sb="77" eb="81">
      <t>トウガイリヨウ</t>
    </rPh>
    <rPh sb="81" eb="83">
      <t>モウシコミ</t>
    </rPh>
    <rPh sb="83" eb="84">
      <t>シャ</t>
    </rPh>
    <rPh sb="85" eb="87">
      <t>イシ</t>
    </rPh>
    <rPh sb="88" eb="89">
      <t>フ</t>
    </rPh>
    <rPh sb="92" eb="93">
      <t>スミ</t>
    </rPh>
    <rPh sb="96" eb="100">
      <t>トウガイシンセイ</t>
    </rPh>
    <rPh sb="101" eb="102">
      <t>オコナ</t>
    </rPh>
    <rPh sb="107" eb="109">
      <t>ヒツヨウ</t>
    </rPh>
    <rPh sb="110" eb="112">
      <t>エンジョ</t>
    </rPh>
    <rPh sb="113" eb="114">
      <t>オコナ</t>
    </rPh>
    <phoneticPr fontId="3"/>
  </si>
  <si>
    <t>区基準条例
第128条（第13条準用）
区予防基準　　条例　　　　　　第86条（第15条準用）</t>
    <rPh sb="0" eb="1">
      <t>ク</t>
    </rPh>
    <rPh sb="1" eb="3">
      <t>キジュン</t>
    </rPh>
    <rPh sb="3" eb="5">
      <t>ジョウレイ</t>
    </rPh>
    <rPh sb="15" eb="16">
      <t>ジョウ</t>
    </rPh>
    <rPh sb="16" eb="18">
      <t>ジュンヨウ</t>
    </rPh>
    <rPh sb="20" eb="21">
      <t>ク</t>
    </rPh>
    <rPh sb="27" eb="29">
      <t>ジョウレイ</t>
    </rPh>
    <rPh sb="43" eb="44">
      <t>ジョウ</t>
    </rPh>
    <rPh sb="44" eb="46">
      <t>ジュンヨウ</t>
    </rPh>
    <phoneticPr fontId="3"/>
  </si>
  <si>
    <t>指定居宅介護支援が利用者に対して行われていない等の場合であって必要と認めるときは、要介護認定の更新の申請が、遅くとも当該利用者が受けている要介護認定の有効期間が終了する日の30日前に行われるよう、必要な援助を行っていますか。</t>
    <rPh sb="0" eb="8">
      <t>シテイキョタクカイゴシエン</t>
    </rPh>
    <rPh sb="9" eb="12">
      <t>リヨウシャ</t>
    </rPh>
    <rPh sb="13" eb="14">
      <t>タイ</t>
    </rPh>
    <rPh sb="16" eb="17">
      <t>オコナ</t>
    </rPh>
    <rPh sb="23" eb="24">
      <t>トウ</t>
    </rPh>
    <rPh sb="25" eb="27">
      <t>バアイ</t>
    </rPh>
    <rPh sb="31" eb="33">
      <t>ヒツヨウ</t>
    </rPh>
    <rPh sb="34" eb="35">
      <t>ミト</t>
    </rPh>
    <rPh sb="84" eb="85">
      <t>ヒ</t>
    </rPh>
    <rPh sb="91" eb="92">
      <t>オコナ</t>
    </rPh>
    <rPh sb="98" eb="100">
      <t>ヒツヨウ</t>
    </rPh>
    <phoneticPr fontId="3"/>
  </si>
  <si>
    <t>5入退居</t>
    <rPh sb="1" eb="2">
      <t>ニュウ</t>
    </rPh>
    <rPh sb="3" eb="4">
      <t>キョ</t>
    </rPh>
    <phoneticPr fontId="3"/>
  </si>
  <si>
    <t>サービスは、要介護者であって認知症であるもののうち、少人数による共同生活を営むことに支障がない者に提供していますか。</t>
    <rPh sb="6" eb="10">
      <t>ヨウカイゴシャ</t>
    </rPh>
    <rPh sb="14" eb="16">
      <t>ニンチ</t>
    </rPh>
    <rPh sb="16" eb="17">
      <t>ショウ</t>
    </rPh>
    <rPh sb="26" eb="29">
      <t>ショウニンズウ</t>
    </rPh>
    <rPh sb="32" eb="36">
      <t>キョウドウセイカツ</t>
    </rPh>
    <rPh sb="37" eb="38">
      <t>イトナ</t>
    </rPh>
    <rPh sb="42" eb="44">
      <t>シショウ</t>
    </rPh>
    <rPh sb="47" eb="48">
      <t>モノ</t>
    </rPh>
    <rPh sb="49" eb="51">
      <t>テイキョウ</t>
    </rPh>
    <phoneticPr fontId="3"/>
  </si>
  <si>
    <t>区条例  　
第114条
区予防基準　　条例　　　　第75条</t>
    <rPh sb="0" eb="1">
      <t>ク</t>
    </rPh>
    <rPh sb="1" eb="3">
      <t>ジョウレイ</t>
    </rPh>
    <rPh sb="14" eb="15">
      <t>ク</t>
    </rPh>
    <rPh sb="21" eb="23">
      <t>ジョウレイ</t>
    </rPh>
    <phoneticPr fontId="3"/>
  </si>
  <si>
    <t>主治の医師の診断書等により、当該入居申込者が認知症である者であることの確認をしていますか。</t>
    <rPh sb="14" eb="16">
      <t>トウガイ</t>
    </rPh>
    <rPh sb="16" eb="18">
      <t>ニュウキョ</t>
    </rPh>
    <rPh sb="18" eb="20">
      <t>モウシコミ</t>
    </rPh>
    <rPh sb="20" eb="21">
      <t>モノ</t>
    </rPh>
    <rPh sb="28" eb="29">
      <t>モノ</t>
    </rPh>
    <phoneticPr fontId="3"/>
  </si>
  <si>
    <t>入居申込者が入院治療を要する者であること等入居申込者に対し自ら必要なサービスを提供が困難であると認めた場合は、適切な他の指定（介護予防）認知症対応型共同生活介護事業者、介護保険施設、病院又は診療所を紹介する等の適切な措置を速やかに請じていますか。</t>
    <rPh sb="0" eb="2">
      <t>ニュウキョ</t>
    </rPh>
    <rPh sb="2" eb="3">
      <t>モウ</t>
    </rPh>
    <rPh sb="3" eb="4">
      <t>コ</t>
    </rPh>
    <rPh sb="4" eb="5">
      <t>シャ</t>
    </rPh>
    <rPh sb="6" eb="10">
      <t>ニュウインチリョウ</t>
    </rPh>
    <rPh sb="11" eb="12">
      <t>ヨウ</t>
    </rPh>
    <rPh sb="14" eb="15">
      <t>モノ</t>
    </rPh>
    <rPh sb="20" eb="21">
      <t>トウ</t>
    </rPh>
    <rPh sb="21" eb="23">
      <t>ハイキョ</t>
    </rPh>
    <rPh sb="23" eb="25">
      <t>モウシコミ</t>
    </rPh>
    <rPh sb="25" eb="26">
      <t>シャ</t>
    </rPh>
    <rPh sb="27" eb="28">
      <t>タイ</t>
    </rPh>
    <rPh sb="29" eb="30">
      <t>ミズカ</t>
    </rPh>
    <rPh sb="31" eb="33">
      <t>ヒツヨウ</t>
    </rPh>
    <rPh sb="48" eb="49">
      <t>ミト</t>
    </rPh>
    <rPh sb="60" eb="62">
      <t>シテイ</t>
    </rPh>
    <rPh sb="80" eb="83">
      <t>ジギョウシャ</t>
    </rPh>
    <phoneticPr fontId="3"/>
  </si>
  <si>
    <t>入居申込者の入居に際しては、その者の心身の状況、生活歴、病歴等の把握に努めていますか。</t>
    <phoneticPr fontId="3"/>
  </si>
  <si>
    <t>利用者の退居の際には、利用者及び家族の希望を踏まえた上で、退居後の生活環境や介護の継続性に配慮し、退居に必要な援助を行っていますか。</t>
    <rPh sb="0" eb="3">
      <t>リヨウシャ</t>
    </rPh>
    <rPh sb="49" eb="51">
      <t>タイキョ</t>
    </rPh>
    <phoneticPr fontId="3"/>
  </si>
  <si>
    <t>利用者の退居の際には、利用者又は家族に対し、適切な指導を行うとともに、指定居宅介護（介護予防）支援事業者等への情報提供及び保健医療サービス又は福祉医療サービスを提供する者との密接な連携に務めていますか。</t>
    <rPh sb="0" eb="3">
      <t>リヨウシャ</t>
    </rPh>
    <rPh sb="11" eb="14">
      <t>リヨウシャ</t>
    </rPh>
    <rPh sb="14" eb="15">
      <t>マタ</t>
    </rPh>
    <rPh sb="16" eb="18">
      <t>カゾク</t>
    </rPh>
    <rPh sb="19" eb="20">
      <t>タイ</t>
    </rPh>
    <rPh sb="22" eb="24">
      <t>テキセツ</t>
    </rPh>
    <rPh sb="25" eb="27">
      <t>シドウ</t>
    </rPh>
    <rPh sb="28" eb="29">
      <t>オコナ</t>
    </rPh>
    <rPh sb="35" eb="37">
      <t>シテイ</t>
    </rPh>
    <rPh sb="37" eb="39">
      <t>キョタク</t>
    </rPh>
    <rPh sb="39" eb="41">
      <t>カイゴ</t>
    </rPh>
    <rPh sb="42" eb="44">
      <t>カイゴ</t>
    </rPh>
    <rPh sb="44" eb="46">
      <t>ヨボウ</t>
    </rPh>
    <rPh sb="47" eb="49">
      <t>シエン</t>
    </rPh>
    <rPh sb="49" eb="52">
      <t>ジギョウシャ</t>
    </rPh>
    <rPh sb="52" eb="53">
      <t>トウ</t>
    </rPh>
    <rPh sb="55" eb="59">
      <t>ジョウホウテイキョウ</t>
    </rPh>
    <rPh sb="59" eb="60">
      <t>オヨ</t>
    </rPh>
    <rPh sb="61" eb="63">
      <t>ホケン</t>
    </rPh>
    <rPh sb="63" eb="65">
      <t>イリョウ</t>
    </rPh>
    <rPh sb="69" eb="70">
      <t>マタ</t>
    </rPh>
    <rPh sb="71" eb="73">
      <t>フクシ</t>
    </rPh>
    <rPh sb="73" eb="75">
      <t>イリョウ</t>
    </rPh>
    <rPh sb="80" eb="82">
      <t>テイキョウ</t>
    </rPh>
    <rPh sb="84" eb="85">
      <t>モノ</t>
    </rPh>
    <rPh sb="87" eb="89">
      <t>ミッセツ</t>
    </rPh>
    <rPh sb="90" eb="92">
      <t>レンケイ</t>
    </rPh>
    <rPh sb="93" eb="94">
      <t>ツト</t>
    </rPh>
    <phoneticPr fontId="3"/>
  </si>
  <si>
    <t>6サービスの提供の記録</t>
    <rPh sb="6" eb="8">
      <t>テイキョウ</t>
    </rPh>
    <rPh sb="9" eb="11">
      <t>キロク</t>
    </rPh>
    <phoneticPr fontId="3"/>
  </si>
  <si>
    <t>入居に際しては入居の年月日及び入居している共同生活住居の名称を、退去に際しては、退居の年月日を利用者の被保険者証に記載していますか。</t>
    <rPh sb="0" eb="2">
      <t>ニュウキョ</t>
    </rPh>
    <rPh sb="3" eb="4">
      <t>サイ</t>
    </rPh>
    <rPh sb="32" eb="34">
      <t>タイキョ</t>
    </rPh>
    <rPh sb="35" eb="36">
      <t>サイ</t>
    </rPh>
    <rPh sb="47" eb="50">
      <t>リヨウシャ</t>
    </rPh>
    <phoneticPr fontId="3"/>
  </si>
  <si>
    <t>区基準条例　第115条
区予防基準　条例　　 　 第76条</t>
    <rPh sb="0" eb="1">
      <t>ク</t>
    </rPh>
    <rPh sb="1" eb="3">
      <t>キジュン</t>
    </rPh>
    <rPh sb="3" eb="5">
      <t>ジョウレイ</t>
    </rPh>
    <rPh sb="13" eb="14">
      <t>ク</t>
    </rPh>
    <rPh sb="19" eb="21">
      <t>ジョウレイ</t>
    </rPh>
    <rPh sb="29" eb="30">
      <t>ジョウ</t>
    </rPh>
    <phoneticPr fontId="3"/>
  </si>
  <si>
    <t>サービスを提供した際には、提供した具体的なサービスの内容等を記録していますか。</t>
    <rPh sb="5" eb="7">
      <t>テイキョウ</t>
    </rPh>
    <rPh sb="9" eb="10">
      <t>サイ</t>
    </rPh>
    <phoneticPr fontId="3"/>
  </si>
  <si>
    <t>7利用料等の受領</t>
    <rPh sb="1" eb="4">
      <t>リヨウリョウ</t>
    </rPh>
    <rPh sb="4" eb="5">
      <t>トウ</t>
    </rPh>
    <rPh sb="6" eb="8">
      <t>ジュリョウ</t>
    </rPh>
    <phoneticPr fontId="3"/>
  </si>
  <si>
    <t>法定代理受領サービスに該当するサービスを提供した際には、その利用者から利用料の一部として、サービスに係る地域密着型介護サービス費用の基準額から事業者に支払われる地域密着型介護サービス費の額を控除して得た額の支払を受けていますか。</t>
    <rPh sb="0" eb="2">
      <t>ホウテイ</t>
    </rPh>
    <rPh sb="2" eb="4">
      <t>ダイリ</t>
    </rPh>
    <rPh sb="4" eb="6">
      <t>ジュリョウ</t>
    </rPh>
    <rPh sb="11" eb="13">
      <t>ガイトウ</t>
    </rPh>
    <rPh sb="39" eb="41">
      <t>イチブ</t>
    </rPh>
    <rPh sb="50" eb="51">
      <t>カカワ</t>
    </rPh>
    <rPh sb="52" eb="54">
      <t>チイキ</t>
    </rPh>
    <rPh sb="54" eb="57">
      <t>ミッチャクガタ</t>
    </rPh>
    <rPh sb="57" eb="59">
      <t>カイゴ</t>
    </rPh>
    <rPh sb="63" eb="65">
      <t>ヒヨウ</t>
    </rPh>
    <rPh sb="66" eb="68">
      <t>キジュン</t>
    </rPh>
    <rPh sb="68" eb="69">
      <t>ガク</t>
    </rPh>
    <rPh sb="71" eb="74">
      <t>ジギョウシャ</t>
    </rPh>
    <rPh sb="75" eb="77">
      <t>シハラ</t>
    </rPh>
    <rPh sb="80" eb="82">
      <t>チイキ</t>
    </rPh>
    <rPh sb="82" eb="84">
      <t>ミッチャク</t>
    </rPh>
    <rPh sb="84" eb="85">
      <t>ガタ</t>
    </rPh>
    <rPh sb="85" eb="87">
      <t>カイゴ</t>
    </rPh>
    <rPh sb="91" eb="92">
      <t>ヒ</t>
    </rPh>
    <rPh sb="93" eb="94">
      <t>ガク</t>
    </rPh>
    <rPh sb="95" eb="97">
      <t>コウジョ</t>
    </rPh>
    <rPh sb="99" eb="100">
      <t>エ</t>
    </rPh>
    <rPh sb="101" eb="102">
      <t>ガク</t>
    </rPh>
    <phoneticPr fontId="3"/>
  </si>
  <si>
    <t>区基準条例　第116条
区予防基準　条例　　  　第77条</t>
    <rPh sb="0" eb="1">
      <t>ク</t>
    </rPh>
    <rPh sb="1" eb="3">
      <t>キジュン</t>
    </rPh>
    <rPh sb="3" eb="5">
      <t>ジョウレイ</t>
    </rPh>
    <rPh sb="13" eb="14">
      <t>ク</t>
    </rPh>
    <rPh sb="19" eb="21">
      <t>ジョウレイ</t>
    </rPh>
    <phoneticPr fontId="3"/>
  </si>
  <si>
    <t>(2)</t>
    <phoneticPr fontId="3"/>
  </si>
  <si>
    <t>法定代理受領サービスに該当しないサービスを提供した際にその利用者から支払を受ける利用料の額と、サービスに係る地域密着型介護サービス費用基準額との間に、不合理な差額を生じさせていませんか。</t>
    <rPh sb="29" eb="32">
      <t>リヨウシャ</t>
    </rPh>
    <rPh sb="34" eb="36">
      <t>シハラ</t>
    </rPh>
    <rPh sb="37" eb="38">
      <t>ウ</t>
    </rPh>
    <rPh sb="44" eb="45">
      <t>ガク</t>
    </rPh>
    <rPh sb="52" eb="53">
      <t>カカワ</t>
    </rPh>
    <rPh sb="54" eb="56">
      <t>チイキ</t>
    </rPh>
    <rPh sb="56" eb="58">
      <t>ミッチャク</t>
    </rPh>
    <rPh sb="58" eb="59">
      <t>カタ</t>
    </rPh>
    <rPh sb="59" eb="61">
      <t>カイゴ</t>
    </rPh>
    <phoneticPr fontId="3"/>
  </si>
  <si>
    <t>(3)</t>
    <phoneticPr fontId="3"/>
  </si>
  <si>
    <t>上記(1)、(2)の利用料のほかには、次の費用の額以外の支払を受けていませんか。
①　食材料費
②　理美容代
③　おむつ代
④　上記のほか、サービスにおいて提供される便宜のうち、日常生活においても通常必要となるものに係る費用であって、その利用者に負担させることが適当と認められるもの</t>
    <rPh sb="0" eb="2">
      <t>ジョウキ</t>
    </rPh>
    <rPh sb="50" eb="51">
      <t>リ</t>
    </rPh>
    <rPh sb="51" eb="52">
      <t>ビ</t>
    </rPh>
    <rPh sb="60" eb="61">
      <t>ダイ</t>
    </rPh>
    <rPh sb="64" eb="66">
      <t>ジョウキ</t>
    </rPh>
    <phoneticPr fontId="3"/>
  </si>
  <si>
    <t>上記(3)の費用の額に係るサービスの提供に当たっては、あらかじめ、利用者又はその家族に対し、当該サービスの内容及び費用について説明を行い、利用者の同意を得ていますか。</t>
    <rPh sb="0" eb="2">
      <t>ジョウキ</t>
    </rPh>
    <rPh sb="6" eb="8">
      <t>ヒヨウ</t>
    </rPh>
    <rPh sb="9" eb="10">
      <t>ガク</t>
    </rPh>
    <rPh sb="11" eb="12">
      <t>カカ</t>
    </rPh>
    <rPh sb="18" eb="20">
      <t>テイキョウ</t>
    </rPh>
    <rPh sb="21" eb="22">
      <t>ア</t>
    </rPh>
    <rPh sb="46" eb="48">
      <t>トウガイ</t>
    </rPh>
    <phoneticPr fontId="3"/>
  </si>
  <si>
    <t>(5)</t>
    <phoneticPr fontId="3"/>
  </si>
  <si>
    <t xml:space="preserve">（領収証）
①　サービスの提供に要した費用について支払を受ける際、利用者に対し領収証を交付していますか。
②　上記①の領収証に保険給付の対象額とその他の費用を区分して記載し、その他の費用については個別の費用ごとに区分して記載していますか。
</t>
    <rPh sb="1" eb="4">
      <t>リョウシュウショウ</t>
    </rPh>
    <rPh sb="61" eb="62">
      <t>ショウ</t>
    </rPh>
    <phoneticPr fontId="3"/>
  </si>
  <si>
    <t>8保険給付の請求のための証明書の交付</t>
    <rPh sb="1" eb="3">
      <t>ホケン</t>
    </rPh>
    <rPh sb="3" eb="5">
      <t>キュウフ</t>
    </rPh>
    <rPh sb="6" eb="8">
      <t>セイキュウ</t>
    </rPh>
    <rPh sb="12" eb="15">
      <t>ショウメイショ</t>
    </rPh>
    <rPh sb="16" eb="18">
      <t>コウフ</t>
    </rPh>
    <phoneticPr fontId="3"/>
  </si>
  <si>
    <t>法定代理受領サービスに該当しないサービスに係る利用料の支払を受けた場合は、提供したサービスの内容、費用の額その他必要と認められる事項を記載したサービス提供証明書を利用者に対して交付していますか。</t>
    <rPh sb="0" eb="2">
      <t>ホウテイ</t>
    </rPh>
    <rPh sb="2" eb="4">
      <t>ダイリ</t>
    </rPh>
    <rPh sb="4" eb="6">
      <t>ジュリョウ</t>
    </rPh>
    <rPh sb="11" eb="13">
      <t>ガイトウ</t>
    </rPh>
    <rPh sb="21" eb="22">
      <t>カカワ</t>
    </rPh>
    <rPh sb="23" eb="26">
      <t>リヨウリョウ</t>
    </rPh>
    <rPh sb="37" eb="39">
      <t>テイキョウ</t>
    </rPh>
    <rPh sb="46" eb="48">
      <t>ナイヨウ</t>
    </rPh>
    <rPh sb="49" eb="51">
      <t>ヒヨウ</t>
    </rPh>
    <rPh sb="52" eb="53">
      <t>ガク</t>
    </rPh>
    <rPh sb="55" eb="56">
      <t>タ</t>
    </rPh>
    <rPh sb="59" eb="60">
      <t>ミト</t>
    </rPh>
    <rPh sb="85" eb="86">
      <t>タイ</t>
    </rPh>
    <phoneticPr fontId="3"/>
  </si>
  <si>
    <t>区基準条例
第128条（第22条準用）　　　　　　区予防基準　条例 　 　　第86条（第23条準用）</t>
    <rPh sb="0" eb="1">
      <t>ク</t>
    </rPh>
    <rPh sb="1" eb="3">
      <t>キジュン</t>
    </rPh>
    <rPh sb="3" eb="5">
      <t>ジョウレイ</t>
    </rPh>
    <rPh sb="12" eb="13">
      <t>ダイ</t>
    </rPh>
    <rPh sb="15" eb="16">
      <t>ジョウ</t>
    </rPh>
    <rPh sb="16" eb="18">
      <t>ジュンヨウ</t>
    </rPh>
    <rPh sb="25" eb="26">
      <t>ク</t>
    </rPh>
    <rPh sb="31" eb="33">
      <t>ジョウレイ</t>
    </rPh>
    <rPh sb="46" eb="47">
      <t>ジョウ</t>
    </rPh>
    <rPh sb="47" eb="49">
      <t>ジュンヨウ</t>
    </rPh>
    <phoneticPr fontId="3"/>
  </si>
  <si>
    <t>9指定認知症対応型共同生活介護の取扱方針</t>
    <phoneticPr fontId="3"/>
  </si>
  <si>
    <t>サービスは利用者の認知症の症状の進行を緩和し、安心して日常生活を送ることができるよう、利用者の心身の状況を踏まえ、妥当適切に行われていますか。</t>
    <phoneticPr fontId="3"/>
  </si>
  <si>
    <t>区基準条例
第117条</t>
    <rPh sb="0" eb="1">
      <t>ク</t>
    </rPh>
    <rPh sb="1" eb="3">
      <t>キジュン</t>
    </rPh>
    <rPh sb="3" eb="5">
      <t>ジョウレイ</t>
    </rPh>
    <rPh sb="6" eb="7">
      <t>ダイ</t>
    </rPh>
    <rPh sb="10" eb="11">
      <t>ジョウ</t>
    </rPh>
    <phoneticPr fontId="3"/>
  </si>
  <si>
    <t>サービスは利用者一人一人の人格を尊重し、利用者がそれぞれの役割を持って家庭的な環境の下で日常生活を送ることができるよう配慮して行われていますか。</t>
    <phoneticPr fontId="3"/>
  </si>
  <si>
    <t>サービスは認知症対応型共同生活介護計画に基づき、漫然かつ画一的なものとならないよう配慮して行われていますか。</t>
    <phoneticPr fontId="3"/>
  </si>
  <si>
    <t>共同生活住居における介護従業者は、サービスの提供に当たっては、懇切丁寧に行うことを旨とし、利用者又はその家族に対し、サービスの提供方法等について、理解しやすいように説明を行っていますか。</t>
    <rPh sb="0" eb="4">
      <t>キョウドウセイカツ</t>
    </rPh>
    <rPh sb="4" eb="6">
      <t>ジュウキョ</t>
    </rPh>
    <rPh sb="12" eb="14">
      <t>ジュウギョウ</t>
    </rPh>
    <rPh sb="36" eb="37">
      <t>オコナ</t>
    </rPh>
    <phoneticPr fontId="3"/>
  </si>
  <si>
    <t>サービスの提供に当たっては、当該利用者又は他の利用者等の生命又は身体を保護するため緊急やむを得ない場合を除き、身体的拘束その他利用者の行動を制限する行為（身体拘束等）を行っていませんか。
＊介護保険指定基準上、利用者の身体的拘束等が認められるのは『切迫性』『非代替性』『一時性』の三つの要件を満たし、かつ、それらの要件の確認等の手続きが極めて慎重に実施されているケースに限られます。</t>
    <rPh sb="111" eb="112">
      <t>テキ</t>
    </rPh>
    <rPh sb="114" eb="115">
      <t>トウ</t>
    </rPh>
    <phoneticPr fontId="3"/>
  </si>
  <si>
    <t>(6)</t>
    <phoneticPr fontId="3"/>
  </si>
  <si>
    <t>上記(5)の身体的拘束等を行う場合には、その態様及び時間、その際の利用者の心身の状況並びに緊急やむを得ない理由を記録していますか。</t>
    <rPh sb="0" eb="2">
      <t>ジョウキ</t>
    </rPh>
    <rPh sb="6" eb="8">
      <t>シンタイ</t>
    </rPh>
    <rPh sb="8" eb="9">
      <t>テキ</t>
    </rPh>
    <rPh sb="9" eb="11">
      <t>コウソク</t>
    </rPh>
    <rPh sb="11" eb="12">
      <t>トウ</t>
    </rPh>
    <rPh sb="13" eb="14">
      <t>オコナ</t>
    </rPh>
    <rPh sb="15" eb="17">
      <t>バアイ</t>
    </rPh>
    <rPh sb="22" eb="24">
      <t>タイヨウ</t>
    </rPh>
    <rPh sb="24" eb="25">
      <t>オヨ</t>
    </rPh>
    <rPh sb="26" eb="28">
      <t>ジカン</t>
    </rPh>
    <rPh sb="31" eb="32">
      <t>サイ</t>
    </rPh>
    <rPh sb="33" eb="36">
      <t>リヨウシャ</t>
    </rPh>
    <rPh sb="37" eb="39">
      <t>シンシン</t>
    </rPh>
    <rPh sb="40" eb="42">
      <t>ジョウキョウ</t>
    </rPh>
    <rPh sb="42" eb="43">
      <t>ナラ</t>
    </rPh>
    <rPh sb="45" eb="47">
      <t>キンキュウ</t>
    </rPh>
    <rPh sb="50" eb="51">
      <t>エ</t>
    </rPh>
    <rPh sb="53" eb="55">
      <t>リユウ</t>
    </rPh>
    <rPh sb="56" eb="58">
      <t>キロク</t>
    </rPh>
    <phoneticPr fontId="3"/>
  </si>
  <si>
    <t>(7)</t>
    <phoneticPr fontId="3"/>
  </si>
  <si>
    <t>身体的拘束等の適正化のための対策を検討する委員会(テレビ電話装置等を活用して行うことができるものとする。)を3月に1回以上開催するとともに、その結果について、介護従事者その他の従業者に周知徹底を図っていますか。</t>
    <rPh sb="28" eb="30">
      <t>デンワ</t>
    </rPh>
    <rPh sb="30" eb="33">
      <t>ソウチトウ</t>
    </rPh>
    <rPh sb="34" eb="36">
      <t>カツヨウ</t>
    </rPh>
    <rPh sb="38" eb="39">
      <t>オコナ</t>
    </rPh>
    <rPh sb="55" eb="56">
      <t>ツキ</t>
    </rPh>
    <rPh sb="58" eb="61">
      <t>カイイジョウ</t>
    </rPh>
    <rPh sb="61" eb="63">
      <t>カイサイ</t>
    </rPh>
    <rPh sb="72" eb="74">
      <t>ケッカ</t>
    </rPh>
    <rPh sb="79" eb="84">
      <t>カイゴジュウジシャ</t>
    </rPh>
    <rPh sb="86" eb="87">
      <t>タ</t>
    </rPh>
    <rPh sb="88" eb="91">
      <t>ジュウギョウシャ</t>
    </rPh>
    <rPh sb="92" eb="94">
      <t>シュウチ</t>
    </rPh>
    <rPh sb="94" eb="96">
      <t>テッテイ</t>
    </rPh>
    <rPh sb="97" eb="98">
      <t>ハカ</t>
    </rPh>
    <phoneticPr fontId="3"/>
  </si>
  <si>
    <t>(8)</t>
    <phoneticPr fontId="3"/>
  </si>
  <si>
    <t>身体的拘束等の適正化のための指針を整備していますか。</t>
    <rPh sb="0" eb="2">
      <t>シンタイ</t>
    </rPh>
    <rPh sb="2" eb="3">
      <t>テキ</t>
    </rPh>
    <rPh sb="3" eb="5">
      <t>コウソク</t>
    </rPh>
    <rPh sb="5" eb="6">
      <t>トウ</t>
    </rPh>
    <rPh sb="7" eb="10">
      <t>テキセイカ</t>
    </rPh>
    <rPh sb="14" eb="16">
      <t>シシン</t>
    </rPh>
    <rPh sb="17" eb="19">
      <t>セイビ</t>
    </rPh>
    <phoneticPr fontId="3"/>
  </si>
  <si>
    <t>(9)</t>
    <phoneticPr fontId="3"/>
  </si>
  <si>
    <t>介護従業者その他従業者に対し、身体的拘束等の適正化のための研修を定期的に実施していますか。</t>
    <rPh sb="0" eb="2">
      <t>カイゴ</t>
    </rPh>
    <rPh sb="2" eb="5">
      <t>ジュウギョウシャ</t>
    </rPh>
    <rPh sb="7" eb="8">
      <t>タ</t>
    </rPh>
    <rPh sb="8" eb="11">
      <t>ジュウギョウシャ</t>
    </rPh>
    <rPh sb="12" eb="13">
      <t>タイ</t>
    </rPh>
    <rPh sb="15" eb="17">
      <t>シンタイ</t>
    </rPh>
    <rPh sb="17" eb="18">
      <t>テキ</t>
    </rPh>
    <rPh sb="18" eb="20">
      <t>コウソク</t>
    </rPh>
    <rPh sb="20" eb="21">
      <t>トウ</t>
    </rPh>
    <rPh sb="22" eb="25">
      <t>テキセイカ</t>
    </rPh>
    <rPh sb="29" eb="31">
      <t>ケンシュウ</t>
    </rPh>
    <rPh sb="32" eb="35">
      <t>テイキテキ</t>
    </rPh>
    <rPh sb="36" eb="38">
      <t>ジッシ</t>
    </rPh>
    <phoneticPr fontId="3"/>
  </si>
  <si>
    <t>(10)</t>
    <phoneticPr fontId="3"/>
  </si>
  <si>
    <t>自ら提供するサービスの質の評価を行うとともに、定期的に外部の者による評価又は運営推進会議における評価を受けて、それらの結果を公表し、常にその改善を図っていますか。</t>
    <rPh sb="0" eb="1">
      <t>ミズカ</t>
    </rPh>
    <rPh sb="2" eb="4">
      <t>テイキョウ</t>
    </rPh>
    <rPh sb="11" eb="12">
      <t>シツ</t>
    </rPh>
    <rPh sb="13" eb="15">
      <t>ヒョウカ</t>
    </rPh>
    <rPh sb="16" eb="17">
      <t>オコナ</t>
    </rPh>
    <rPh sb="23" eb="26">
      <t>テイキテキ</t>
    </rPh>
    <rPh sb="27" eb="29">
      <t>ガイブ</t>
    </rPh>
    <rPh sb="30" eb="31">
      <t>モノ</t>
    </rPh>
    <rPh sb="34" eb="36">
      <t>ヒョウカ</t>
    </rPh>
    <rPh sb="36" eb="37">
      <t>マタ</t>
    </rPh>
    <rPh sb="38" eb="40">
      <t>ウンエイ</t>
    </rPh>
    <rPh sb="40" eb="44">
      <t>スイシンカイギ</t>
    </rPh>
    <rPh sb="48" eb="50">
      <t>ヒョウカ</t>
    </rPh>
    <rPh sb="51" eb="52">
      <t>ウ</t>
    </rPh>
    <rPh sb="59" eb="61">
      <t>ケッカ</t>
    </rPh>
    <rPh sb="62" eb="64">
      <t>コウヒョウ</t>
    </rPh>
    <rPh sb="66" eb="67">
      <t>ツネ</t>
    </rPh>
    <rPh sb="70" eb="72">
      <t>カイゼン</t>
    </rPh>
    <rPh sb="73" eb="74">
      <t>ハカ</t>
    </rPh>
    <phoneticPr fontId="3"/>
  </si>
  <si>
    <t>(11)</t>
    <phoneticPr fontId="3"/>
  </si>
  <si>
    <t>自己評価を少なくとも年1回は行っていますか。
ただし、要件を満たしていれば2年に1回とすることができる。</t>
    <rPh sb="27" eb="29">
      <t>ヨウケン</t>
    </rPh>
    <rPh sb="30" eb="31">
      <t>ミ</t>
    </rPh>
    <rPh sb="38" eb="39">
      <t>ネン</t>
    </rPh>
    <rPh sb="41" eb="42">
      <t>カイ</t>
    </rPh>
    <phoneticPr fontId="3"/>
  </si>
  <si>
    <t>平成18年10月17日老計発第1017001号</t>
    <rPh sb="0" eb="2">
      <t>ヘイセイ</t>
    </rPh>
    <rPh sb="4" eb="5">
      <t>ネン</t>
    </rPh>
    <rPh sb="7" eb="8">
      <t>ガツ</t>
    </rPh>
    <rPh sb="10" eb="11">
      <t>ニチ</t>
    </rPh>
    <rPh sb="11" eb="12">
      <t>ロウ</t>
    </rPh>
    <rPh sb="12" eb="13">
      <t>ケイ</t>
    </rPh>
    <rPh sb="13" eb="14">
      <t>ハツ</t>
    </rPh>
    <rPh sb="14" eb="15">
      <t>ダイ</t>
    </rPh>
    <rPh sb="22" eb="23">
      <t>ゴウ</t>
    </rPh>
    <phoneticPr fontId="3"/>
  </si>
  <si>
    <t>(12)</t>
    <phoneticPr fontId="3"/>
  </si>
  <si>
    <t>外部評価を少なくとも年1回は受けていますか。</t>
    <phoneticPr fontId="3"/>
  </si>
  <si>
    <t>(13)</t>
    <phoneticPr fontId="3"/>
  </si>
  <si>
    <t>自己評価・外部評価の結果について、利用申込者又はその家族に対する説明の際に交付する重要事項を記載した文書に添付の上、説明していますか。</t>
    <phoneticPr fontId="3"/>
  </si>
  <si>
    <t>(14)</t>
    <phoneticPr fontId="3"/>
  </si>
  <si>
    <t>自己評価・外部評価の結果について入居（申込）者及びその家族にへ提供するほか、事業所内の外部の者にも確認しやすい場所に掲示などにより開示していますか。</t>
    <rPh sb="16" eb="18">
      <t>ニュウキョ</t>
    </rPh>
    <rPh sb="19" eb="21">
      <t>モウシコ</t>
    </rPh>
    <rPh sb="22" eb="23">
      <t>シャ</t>
    </rPh>
    <rPh sb="23" eb="24">
      <t>オヨ</t>
    </rPh>
    <rPh sb="31" eb="33">
      <t>テイキョウ</t>
    </rPh>
    <rPh sb="38" eb="41">
      <t>ジギョウショ</t>
    </rPh>
    <rPh sb="41" eb="42">
      <t>ナイ</t>
    </rPh>
    <rPh sb="43" eb="45">
      <t>ガイブ</t>
    </rPh>
    <rPh sb="46" eb="47">
      <t>モノ</t>
    </rPh>
    <rPh sb="49" eb="51">
      <t>カクニン</t>
    </rPh>
    <rPh sb="55" eb="57">
      <t>バショ</t>
    </rPh>
    <rPh sb="58" eb="60">
      <t>ケイジ</t>
    </rPh>
    <rPh sb="65" eb="67">
      <t>カイジ</t>
    </rPh>
    <phoneticPr fontId="3"/>
  </si>
  <si>
    <t>10指定介護予防認知症対応型共同生活介護の基本取扱方針（予防のみ）</t>
    <phoneticPr fontId="3"/>
  </si>
  <si>
    <t>利用者の介護予防に資するよう、その目標を設定し、計画的に行われていますか。</t>
    <phoneticPr fontId="3"/>
  </si>
  <si>
    <t>区予防基準条例          第87条</t>
    <rPh sb="0" eb="1">
      <t>ク</t>
    </rPh>
    <rPh sb="5" eb="7">
      <t>ジョウレイ</t>
    </rPh>
    <phoneticPr fontId="3"/>
  </si>
  <si>
    <t>自ら提供するサービスの質の評価を行うとともに、定期的に外部の者による評価を受けて、結果を公表し改善を図っていますか。</t>
    <rPh sb="0" eb="1">
      <t>ミズカ</t>
    </rPh>
    <rPh sb="2" eb="4">
      <t>テイキョウ</t>
    </rPh>
    <rPh sb="11" eb="12">
      <t>シツ</t>
    </rPh>
    <rPh sb="13" eb="15">
      <t>ヒョウカ</t>
    </rPh>
    <rPh sb="16" eb="17">
      <t>オコナ</t>
    </rPh>
    <rPh sb="23" eb="26">
      <t>テイキテキ</t>
    </rPh>
    <rPh sb="27" eb="29">
      <t>ガイブ</t>
    </rPh>
    <rPh sb="30" eb="31">
      <t>モノ</t>
    </rPh>
    <rPh sb="34" eb="36">
      <t>ヒョウカ</t>
    </rPh>
    <rPh sb="37" eb="38">
      <t>ウ</t>
    </rPh>
    <rPh sb="41" eb="43">
      <t>ケッカ</t>
    </rPh>
    <rPh sb="44" eb="46">
      <t>コウヒョウ</t>
    </rPh>
    <rPh sb="47" eb="49">
      <t>カイゼン</t>
    </rPh>
    <rPh sb="50" eb="51">
      <t>ハカ</t>
    </rPh>
    <phoneticPr fontId="3"/>
  </si>
  <si>
    <t>サービスの提供に当たり、利用者ができる限り要介護状態とならないで自立した日常生活を営むことができるよう支援することを目的とするものであることを常に意識してサービスの提供に当たっていますか。</t>
    <rPh sb="5" eb="7">
      <t>テイキョウ</t>
    </rPh>
    <rPh sb="8" eb="9">
      <t>ア</t>
    </rPh>
    <phoneticPr fontId="3"/>
  </si>
  <si>
    <t>利用者がその有する能力を最大限活用することができるような方法によるサービスの提供に努めることとし、利用者が有する能力を阻害する等の不適切なサービスの提供を行わないように配慮していますか。</t>
    <phoneticPr fontId="3"/>
  </si>
  <si>
    <t>サービスの提供に当たり、利用者とのコミュニケーションを十分に図ることその他の様々な方法により、利用者が主体的に事業に参加するよう適切な働きかけに努めていますか。</t>
    <rPh sb="5" eb="7">
      <t>テイキョウ</t>
    </rPh>
    <rPh sb="8" eb="9">
      <t>ア</t>
    </rPh>
    <phoneticPr fontId="3"/>
  </si>
  <si>
    <t>111指定介護予防認知症対応型共同生活介護の具体的取扱方針（予防のみ）</t>
    <phoneticPr fontId="3"/>
  </si>
  <si>
    <t>サービスの提供に当たっては、主治の医師又は歯科医師からの情報伝達を通じる等の適切な方法により、利用者の心身の状況、その置かれている環境等利用者の日常生活全般の状況の的確な把握を行っていますか。</t>
    <rPh sb="88" eb="89">
      <t>オコナ</t>
    </rPh>
    <phoneticPr fontId="3"/>
  </si>
  <si>
    <t>区予防基準条例          第88条</t>
    <rPh sb="0" eb="1">
      <t>ク</t>
    </rPh>
    <rPh sb="5" eb="7">
      <t>ジョウレイ</t>
    </rPh>
    <phoneticPr fontId="3"/>
  </si>
  <si>
    <t>計画作成担当者は上記(1)に規定する利用者の日常生活全般の状況及び希望を踏まえて、他の介護従業者と協議の上、サービスの目標、当該目標を達成するための具体的なサービスの内容、サービスの提供を行う期間等を記載した介護予防認知症対応型共同生活介護計画を作成していますか。</t>
    <rPh sb="8" eb="10">
      <t>ジョウキ</t>
    </rPh>
    <rPh sb="22" eb="24">
      <t>ニチジョウ</t>
    </rPh>
    <rPh sb="24" eb="26">
      <t>セイカツ</t>
    </rPh>
    <rPh sb="26" eb="28">
      <t>ゼンパン</t>
    </rPh>
    <rPh sb="41" eb="42">
      <t>タ</t>
    </rPh>
    <rPh sb="43" eb="45">
      <t>カイゴ</t>
    </rPh>
    <rPh sb="45" eb="48">
      <t>ジュウギョウシャ</t>
    </rPh>
    <rPh sb="49" eb="51">
      <t>キョウギ</t>
    </rPh>
    <rPh sb="52" eb="53">
      <t>ウエ</t>
    </rPh>
    <rPh sb="62" eb="66">
      <t>トウガイモクヒョウ</t>
    </rPh>
    <phoneticPr fontId="3"/>
  </si>
  <si>
    <t>計画作成担当者は、介護予防認知症対応型共同生活介護計画の作成に当たっては、通所介護等の活用、地域における活動への参加の機会の提供等により、利用者の多様な活動の確保に努めていますか。</t>
    <rPh sb="9" eb="11">
      <t>カイゴ</t>
    </rPh>
    <rPh sb="11" eb="13">
      <t>ヨボウ</t>
    </rPh>
    <rPh sb="13" eb="16">
      <t>ニンチショウ</t>
    </rPh>
    <rPh sb="16" eb="18">
      <t>タイオウ</t>
    </rPh>
    <rPh sb="18" eb="19">
      <t>ガタ</t>
    </rPh>
    <rPh sb="19" eb="21">
      <t>キョウドウ</t>
    </rPh>
    <rPh sb="21" eb="23">
      <t>セイカツ</t>
    </rPh>
    <rPh sb="23" eb="25">
      <t>カイゴ</t>
    </rPh>
    <rPh sb="25" eb="27">
      <t>ケイカク</t>
    </rPh>
    <rPh sb="28" eb="30">
      <t>サクセイ</t>
    </rPh>
    <rPh sb="31" eb="32">
      <t>ア</t>
    </rPh>
    <rPh sb="37" eb="39">
      <t>ツウショ</t>
    </rPh>
    <phoneticPr fontId="3"/>
  </si>
  <si>
    <t>計画作成担当者は、介護予防認知症対応型共同生活介護計画の作成に当たっては、その内容について利用者又はその家族に対して説明し、利用者の同意を得ていますか。</t>
    <rPh sb="28" eb="30">
      <t>サクセイ</t>
    </rPh>
    <rPh sb="31" eb="32">
      <t>ア</t>
    </rPh>
    <phoneticPr fontId="3"/>
  </si>
  <si>
    <t>計画作成担当者は、介護予防認知症対応型共同生活介護計画を作成した際には、当該介護予防認知症対応型共同生活介護計画を利用者に交付していますか。</t>
    <rPh sb="9" eb="13">
      <t>カイゴヨボウ</t>
    </rPh>
    <rPh sb="13" eb="19">
      <t>ニンチショウタイオウガタ</t>
    </rPh>
    <rPh sb="19" eb="23">
      <t>キョウドウセイカツ</t>
    </rPh>
    <rPh sb="23" eb="25">
      <t>カイゴ</t>
    </rPh>
    <rPh sb="25" eb="27">
      <t>ケイカク</t>
    </rPh>
    <rPh sb="28" eb="30">
      <t>サクセイ</t>
    </rPh>
    <rPh sb="32" eb="33">
      <t>サイ</t>
    </rPh>
    <phoneticPr fontId="3"/>
  </si>
  <si>
    <t>サービスの提供に当たっては、利用者一人一人の人格を尊重し、利用者がそれぞれの役割を持って家庭的な環境の下で日常生活を送ることができるよう配慮して行っていますか。</t>
    <rPh sb="5" eb="7">
      <t>テイキョウ</t>
    </rPh>
    <rPh sb="8" eb="9">
      <t>ア</t>
    </rPh>
    <rPh sb="17" eb="19">
      <t>ヒトリ</t>
    </rPh>
    <rPh sb="19" eb="21">
      <t>ヒトリ</t>
    </rPh>
    <phoneticPr fontId="3"/>
  </si>
  <si>
    <t>(7)</t>
  </si>
  <si>
    <t>サービスの提供に当たっては、介護予防認知症対応型共同生活介護計画に基づき、利用者が日常生活を営むのに必要な支援を行っていますか。</t>
    <rPh sb="5" eb="7">
      <t>テイキョウ</t>
    </rPh>
    <rPh sb="8" eb="9">
      <t>ア</t>
    </rPh>
    <phoneticPr fontId="3"/>
  </si>
  <si>
    <t>(8)</t>
  </si>
  <si>
    <t>サービスの提供に当たっては、懇切丁寧に行うことを旨とし、利用者又はその家族に対し、サービスの提供方法等について、理解しやすいように説明を行っていますか。</t>
    <rPh sb="5" eb="7">
      <t>テイキョウ</t>
    </rPh>
    <rPh sb="8" eb="9">
      <t>ア</t>
    </rPh>
    <phoneticPr fontId="3"/>
  </si>
  <si>
    <t>(9)</t>
  </si>
  <si>
    <t>計画作成担当者は、他の介護従業者及び利用者が介護予防認知症対応型共同生活介護計画に基づき利用する他の指定介護予防サービス等を行う者との連絡を継続的に行うことにより、介護予防認知症対応型共同生活介護計画に基づくサービスの提供の開始時から、当該介護予防認知症対応型共同生活介護計画に記載したサービスの提供を行う期間が終了するまでに、少なくとも1回は、当該介護予防認知症対応型共同生活介護計画の実施状況の把握(モニタリング)を行うとともに、利用者の様態の変化等の把握を行っていますか。</t>
    <rPh sb="9" eb="10">
      <t>ホカ</t>
    </rPh>
    <rPh sb="11" eb="16">
      <t>カイゴジュウギョウシャ</t>
    </rPh>
    <rPh sb="16" eb="17">
      <t>オヨ</t>
    </rPh>
    <rPh sb="18" eb="21">
      <t>リヨウシャ</t>
    </rPh>
    <rPh sb="22" eb="26">
      <t>カイゴヨボウ</t>
    </rPh>
    <rPh sb="26" eb="40">
      <t>ニンチショウタイオウガタキョウドウセイカツカイゴケイカク</t>
    </rPh>
    <rPh sb="41" eb="42">
      <t>モト</t>
    </rPh>
    <rPh sb="44" eb="46">
      <t>リヨウ</t>
    </rPh>
    <rPh sb="48" eb="49">
      <t>ホカ</t>
    </rPh>
    <rPh sb="50" eb="52">
      <t>シテイ</t>
    </rPh>
    <rPh sb="52" eb="54">
      <t>カイゴ</t>
    </rPh>
    <rPh sb="54" eb="56">
      <t>ヨボウ</t>
    </rPh>
    <rPh sb="60" eb="61">
      <t>トウ</t>
    </rPh>
    <rPh sb="62" eb="63">
      <t>オコナ</t>
    </rPh>
    <rPh sb="64" eb="65">
      <t>モノ</t>
    </rPh>
    <rPh sb="67" eb="69">
      <t>レンラク</t>
    </rPh>
    <rPh sb="70" eb="73">
      <t>ケイゾクテキ</t>
    </rPh>
    <rPh sb="74" eb="75">
      <t>オコナ</t>
    </rPh>
    <rPh sb="101" eb="102">
      <t>モト</t>
    </rPh>
    <rPh sb="109" eb="111">
      <t>テイキョウ</t>
    </rPh>
    <rPh sb="112" eb="115">
      <t>カイシジ</t>
    </rPh>
    <rPh sb="118" eb="120">
      <t>トウガイ</t>
    </rPh>
    <rPh sb="120" eb="136">
      <t>カイゴヨボウニンチショウタイオウガタキョウドウセイカツカイゴ</t>
    </rPh>
    <rPh sb="136" eb="138">
      <t>ケイカク</t>
    </rPh>
    <phoneticPr fontId="3"/>
  </si>
  <si>
    <t>(10)</t>
  </si>
  <si>
    <t>計画作成担当者は、モニタリングの結果を踏まえ、必要に応じて介護予防認知症対応型共同生活介護計画の変更を行っていますか。</t>
    <phoneticPr fontId="3"/>
  </si>
  <si>
    <t>介護予防認知症対応型共同生活介護計画の変更について、上記(1)から(9)の規定を準用していますか。</t>
    <rPh sb="0" eb="2">
      <t>カイゴ</t>
    </rPh>
    <rPh sb="2" eb="4">
      <t>ヨボウ</t>
    </rPh>
    <rPh sb="4" eb="6">
      <t>ニンチ</t>
    </rPh>
    <rPh sb="7" eb="9">
      <t>タイオウ</t>
    </rPh>
    <rPh sb="9" eb="10">
      <t>ガタ</t>
    </rPh>
    <rPh sb="10" eb="12">
      <t>キョウドウ</t>
    </rPh>
    <rPh sb="12" eb="14">
      <t>セイカツ</t>
    </rPh>
    <rPh sb="14" eb="16">
      <t>カイゴ</t>
    </rPh>
    <rPh sb="16" eb="18">
      <t>ケイカク</t>
    </rPh>
    <rPh sb="19" eb="21">
      <t>ヘンコウ</t>
    </rPh>
    <rPh sb="26" eb="28">
      <t>ジョウキ</t>
    </rPh>
    <rPh sb="37" eb="39">
      <t>キテイ</t>
    </rPh>
    <rPh sb="40" eb="42">
      <t>ジュンヨウ</t>
    </rPh>
    <phoneticPr fontId="3"/>
  </si>
  <si>
    <t>12利用者に関する区への通知</t>
    <rPh sb="9" eb="10">
      <t>ク</t>
    </rPh>
    <phoneticPr fontId="3"/>
  </si>
  <si>
    <t>正当な理由なしにサービスの利用に関する指示に従わないことにより、要介護等状態の程度を増進させたと認められる時は、その旨を区に通知していますか。</t>
    <rPh sb="48" eb="49">
      <t>ミト</t>
    </rPh>
    <rPh sb="60" eb="61">
      <t>ク</t>
    </rPh>
    <phoneticPr fontId="3"/>
  </si>
  <si>
    <t>区基準条例　第128（第28条準用）
区予防基準　条例         第86条（第24条準用）</t>
    <rPh sb="0" eb="1">
      <t>ク</t>
    </rPh>
    <rPh sb="3" eb="5">
      <t>ジョウレイ</t>
    </rPh>
    <rPh sb="14" eb="15">
      <t>ジョウ</t>
    </rPh>
    <rPh sb="15" eb="17">
      <t>ジュンヨウ</t>
    </rPh>
    <rPh sb="19" eb="20">
      <t>ク</t>
    </rPh>
    <rPh sb="25" eb="27">
      <t>ジョウレイ</t>
    </rPh>
    <rPh sb="44" eb="45">
      <t>ジョウ</t>
    </rPh>
    <rPh sb="45" eb="47">
      <t>ジュンヨウ</t>
    </rPh>
    <phoneticPr fontId="3"/>
  </si>
  <si>
    <t>偽りその他不正な行為によって保険給付を受け、又は受けようとした時は、その旨を区に通知していますか。</t>
    <rPh sb="38" eb="39">
      <t>ク</t>
    </rPh>
    <phoneticPr fontId="3"/>
  </si>
  <si>
    <t>13認知症対応型共同生活介護計画の作成</t>
    <phoneticPr fontId="3"/>
  </si>
  <si>
    <t>共同生活住居の管理者は、計画作成担当者に認知症対応型共同生活介護計画の作成に関する業務を担当させていますか。</t>
    <rPh sb="0" eb="2">
      <t>キョウドウ</t>
    </rPh>
    <rPh sb="2" eb="6">
      <t>セイカツジュウキョ</t>
    </rPh>
    <rPh sb="7" eb="10">
      <t>カンリシャ</t>
    </rPh>
    <rPh sb="12" eb="14">
      <t>ケイカク</t>
    </rPh>
    <rPh sb="14" eb="16">
      <t>サクセイ</t>
    </rPh>
    <rPh sb="16" eb="19">
      <t>タントウシャ</t>
    </rPh>
    <rPh sb="20" eb="23">
      <t>ニンチショウ</t>
    </rPh>
    <rPh sb="23" eb="26">
      <t>タイオウガタ</t>
    </rPh>
    <rPh sb="26" eb="28">
      <t>キョウドウ</t>
    </rPh>
    <rPh sb="28" eb="30">
      <t>セイカツ</t>
    </rPh>
    <rPh sb="30" eb="32">
      <t>カイゴ</t>
    </rPh>
    <rPh sb="32" eb="34">
      <t>ケイカク</t>
    </rPh>
    <rPh sb="35" eb="37">
      <t>サクセイ</t>
    </rPh>
    <rPh sb="38" eb="39">
      <t>カン</t>
    </rPh>
    <rPh sb="41" eb="43">
      <t>ギョウム</t>
    </rPh>
    <rPh sb="44" eb="46">
      <t>タントウ</t>
    </rPh>
    <phoneticPr fontId="3"/>
  </si>
  <si>
    <t>区基準条例　第118条</t>
    <rPh sb="0" eb="1">
      <t>ク</t>
    </rPh>
    <rPh sb="1" eb="3">
      <t>キジュン</t>
    </rPh>
    <phoneticPr fontId="3"/>
  </si>
  <si>
    <t>認知症対応型共同生活介護計画の作成に当たっては、通所介護等の活用、地域における活動への参加の機会の提供等により、利用者の多様な活動の確保に努めていますか。</t>
    <rPh sb="0" eb="3">
      <t>ニンチショウ</t>
    </rPh>
    <rPh sb="3" eb="6">
      <t>タイオウガタ</t>
    </rPh>
    <rPh sb="6" eb="8">
      <t>キョウドウ</t>
    </rPh>
    <rPh sb="8" eb="10">
      <t>セイカツ</t>
    </rPh>
    <rPh sb="28" eb="29">
      <t>トウ</t>
    </rPh>
    <phoneticPr fontId="3"/>
  </si>
  <si>
    <t>計画作成担当者は、利用者の心身の状況、希望及びその置かれている環境を踏まえて、他の介護従業者と協議の上、援助の目標、当該目標を達成するための具体的なサービスの内容等を記載した認知症対応型共同生活介護計画を作成していますか。</t>
    <rPh sb="0" eb="2">
      <t>ケイカク</t>
    </rPh>
    <rPh sb="2" eb="4">
      <t>サクセイ</t>
    </rPh>
    <rPh sb="4" eb="7">
      <t>タントウシャ</t>
    </rPh>
    <rPh sb="87" eb="89">
      <t>ニンチ</t>
    </rPh>
    <rPh sb="89" eb="90">
      <t>ショウ</t>
    </rPh>
    <rPh sb="90" eb="93">
      <t>タイオウガタ</t>
    </rPh>
    <rPh sb="93" eb="95">
      <t>キョウドウ</t>
    </rPh>
    <rPh sb="95" eb="97">
      <t>セイカツ</t>
    </rPh>
    <phoneticPr fontId="3"/>
  </si>
  <si>
    <t>計画作成担当者は認知症対応型共同生活介護計画の作成に当たっては、その内容について利用者又はその家族に対して説明し、利用者の同意を得ていますか。</t>
    <rPh sb="0" eb="2">
      <t>ケイカク</t>
    </rPh>
    <rPh sb="2" eb="4">
      <t>サクセイ</t>
    </rPh>
    <rPh sb="4" eb="7">
      <t>タントウシャ</t>
    </rPh>
    <rPh sb="8" eb="11">
      <t>ニンチショウ</t>
    </rPh>
    <phoneticPr fontId="3"/>
  </si>
  <si>
    <t>計画作成担当者は認知症対応型共同生活介護計画を作成した際には、当該認知症対応型共同生活介護計画を利用者に交付していますか。</t>
    <rPh sb="0" eb="7">
      <t>ケイカクサクセイタントウシャ</t>
    </rPh>
    <phoneticPr fontId="3"/>
  </si>
  <si>
    <t>計画作成担当者は認知症対応型共同生活介護計画の作成後においても、他の介護従業者及び利用する他の指定居宅サービス等を行う者との連絡を継続的に行うことにより、認知症対応型共同生活介護計画の実施状況の把握を行い、必要に応じて認知症対応型共同生活介護計画の変更を行っていますか。</t>
    <rPh sb="0" eb="2">
      <t>ケイカク</t>
    </rPh>
    <rPh sb="2" eb="4">
      <t>サクセイ</t>
    </rPh>
    <rPh sb="4" eb="7">
      <t>タントウシャ</t>
    </rPh>
    <rPh sb="8" eb="14">
      <t>ニンチショウタイオウガタ</t>
    </rPh>
    <rPh sb="14" eb="16">
      <t>キョウドウ</t>
    </rPh>
    <rPh sb="16" eb="18">
      <t>セイカツ</t>
    </rPh>
    <rPh sb="77" eb="83">
      <t>ニンチショウタイオウガタ</t>
    </rPh>
    <rPh sb="83" eb="89">
      <t>キョウドウセイカツカイゴ</t>
    </rPh>
    <rPh sb="89" eb="91">
      <t>ケイカク</t>
    </rPh>
    <rPh sb="109" eb="112">
      <t>ニンチショウ</t>
    </rPh>
    <rPh sb="112" eb="115">
      <t>タイオウガタ</t>
    </rPh>
    <rPh sb="115" eb="119">
      <t>キョウト</t>
    </rPh>
    <rPh sb="119" eb="121">
      <t>カイゴ</t>
    </rPh>
    <rPh sb="121" eb="123">
      <t>ケイカク</t>
    </rPh>
    <phoneticPr fontId="3"/>
  </si>
  <si>
    <t>認知症対応型共同生活介護計画の変更については、上記(2)から(5)までの規定を準用していますか。</t>
    <rPh sb="0" eb="3">
      <t>ニンチショウ</t>
    </rPh>
    <rPh sb="3" eb="12">
      <t>タイオウガタキョウドウセイカツカイゴ</t>
    </rPh>
    <rPh sb="12" eb="14">
      <t>ケイカク</t>
    </rPh>
    <rPh sb="15" eb="17">
      <t>ヘンコウ</t>
    </rPh>
    <rPh sb="23" eb="25">
      <t>ジョウキ</t>
    </rPh>
    <rPh sb="36" eb="38">
      <t>キテイ</t>
    </rPh>
    <rPh sb="39" eb="41">
      <t>ジュンヨウ</t>
    </rPh>
    <phoneticPr fontId="3"/>
  </si>
  <si>
    <t>14介護等</t>
    <phoneticPr fontId="3"/>
  </si>
  <si>
    <t>介護は利用者の心身の状況に応じ、利用者の自立の支援と日常生活の充実に資するよう、適切な技術をもって行われていますか。</t>
    <rPh sb="0" eb="2">
      <t>カイゴ</t>
    </rPh>
    <phoneticPr fontId="3"/>
  </si>
  <si>
    <t>区基準条例　第119条
区予防基準　条例　　  　第89条</t>
    <rPh sb="0" eb="1">
      <t>ク</t>
    </rPh>
    <rPh sb="3" eb="5">
      <t>ジョウレイ</t>
    </rPh>
    <rPh sb="12" eb="13">
      <t>ク</t>
    </rPh>
    <rPh sb="18" eb="20">
      <t>ジョウレイ</t>
    </rPh>
    <phoneticPr fontId="3"/>
  </si>
  <si>
    <t>事業者はその利用者に対して利用者の負担により、当該共同生活住居における介護従業者以外の者による介護を受けさせていませんか。</t>
    <rPh sb="0" eb="3">
      <t>ジギョウシャ</t>
    </rPh>
    <rPh sb="6" eb="9">
      <t>リヨウシャ</t>
    </rPh>
    <rPh sb="10" eb="11">
      <t>タイ</t>
    </rPh>
    <rPh sb="13" eb="16">
      <t>リヨウシャ</t>
    </rPh>
    <rPh sb="17" eb="19">
      <t>フタン</t>
    </rPh>
    <rPh sb="23" eb="25">
      <t>トウガイ</t>
    </rPh>
    <rPh sb="25" eb="27">
      <t>キョウドウ</t>
    </rPh>
    <rPh sb="27" eb="29">
      <t>セイカツ</t>
    </rPh>
    <rPh sb="29" eb="31">
      <t>ジュウキョ</t>
    </rPh>
    <phoneticPr fontId="3"/>
  </si>
  <si>
    <t>利用者の食事その他の家事等は、原則として利用者と介護従業者が共同で行うよう努めていますか。</t>
    <rPh sb="15" eb="17">
      <t>ゲンソク</t>
    </rPh>
    <phoneticPr fontId="3"/>
  </si>
  <si>
    <t>15緊急時等の対応</t>
    <rPh sb="2" eb="5">
      <t>キンキュウジ</t>
    </rPh>
    <rPh sb="5" eb="6">
      <t>トウ</t>
    </rPh>
    <rPh sb="7" eb="9">
      <t>タイオウ</t>
    </rPh>
    <phoneticPr fontId="3"/>
  </si>
  <si>
    <t>介護従業者は、現にサービスの提供を行っているときに利用者に病状の急変が生じた場合その他必要な場合は、速やかに主治の医師又はあらかじめ当該事業者が定めた協力医療機関への連絡を行う等の必要な措置を講じていますか。</t>
    <rPh sb="0" eb="5">
      <t>カイゴジュウギョウシャ</t>
    </rPh>
    <rPh sb="7" eb="8">
      <t>ゲン</t>
    </rPh>
    <rPh sb="14" eb="16">
      <t>テイキョウ</t>
    </rPh>
    <rPh sb="17" eb="18">
      <t>オコナ</t>
    </rPh>
    <rPh sb="66" eb="71">
      <t>トウガイジギョウシャ</t>
    </rPh>
    <rPh sb="72" eb="73">
      <t>サダ</t>
    </rPh>
    <phoneticPr fontId="3"/>
  </si>
  <si>
    <t>区基準条例　第128条（第99条準用）　　　区予防基準　条例　　　　　　第86条(第56条準用）　　</t>
    <rPh sb="0" eb="1">
      <t>ク</t>
    </rPh>
    <rPh sb="3" eb="5">
      <t>ジョウレイ</t>
    </rPh>
    <rPh sb="16" eb="18">
      <t>ジュンヨウ</t>
    </rPh>
    <rPh sb="22" eb="23">
      <t>ク</t>
    </rPh>
    <rPh sb="23" eb="25">
      <t>ヨボウ</t>
    </rPh>
    <rPh sb="25" eb="27">
      <t>キジュン</t>
    </rPh>
    <rPh sb="28" eb="30">
      <t>ジョウレイ</t>
    </rPh>
    <rPh sb="36" eb="37">
      <t>ダイ</t>
    </rPh>
    <rPh sb="39" eb="40">
      <t>ジョウ</t>
    </rPh>
    <rPh sb="41" eb="42">
      <t>ダイ</t>
    </rPh>
    <rPh sb="44" eb="45">
      <t>ジョウ</t>
    </rPh>
    <rPh sb="45" eb="47">
      <t>ジュンヨウ</t>
    </rPh>
    <phoneticPr fontId="3"/>
  </si>
  <si>
    <t>緊急時において円滑な協力を得るため、当該協力医療機関との間であらかじめ必要な事項を取り決めていますか。</t>
    <rPh sb="20" eb="22">
      <t>キョウリョク</t>
    </rPh>
    <phoneticPr fontId="3"/>
  </si>
  <si>
    <t>16管理者の責務</t>
    <rPh sb="2" eb="5">
      <t>カンリシャ</t>
    </rPh>
    <rPh sb="6" eb="8">
      <t>セキム</t>
    </rPh>
    <phoneticPr fontId="3"/>
  </si>
  <si>
    <t xml:space="preserve">管理者は、介護従業者の管理及びサービスの利用の申込みに係る調整、業務の実施状況の把握その他の管理を一元的に行っていますか。
</t>
    <phoneticPr fontId="3"/>
  </si>
  <si>
    <t>区基準条例　第128条（第59条の11準用）
区予防基準　条例　　　　第86条（第26条準用）</t>
    <rPh sb="0" eb="1">
      <t>ク</t>
    </rPh>
    <rPh sb="3" eb="5">
      <t>ジョウレイ</t>
    </rPh>
    <rPh sb="19" eb="21">
      <t>ジュンヨウ</t>
    </rPh>
    <rPh sb="23" eb="24">
      <t>ク</t>
    </rPh>
    <rPh sb="29" eb="31">
      <t>ジョウレイ</t>
    </rPh>
    <rPh sb="44" eb="46">
      <t>ジュンヨウ</t>
    </rPh>
    <phoneticPr fontId="3"/>
  </si>
  <si>
    <t>管理者は従業者に運営に関する規定を遵守させるため必要な指揮命令を行っていますか。</t>
    <rPh sb="0" eb="3">
      <t>カンリシャ</t>
    </rPh>
    <rPh sb="4" eb="7">
      <t>ジュウギョウシャ</t>
    </rPh>
    <rPh sb="8" eb="10">
      <t>ウンエイ</t>
    </rPh>
    <rPh sb="11" eb="12">
      <t>カン</t>
    </rPh>
    <rPh sb="14" eb="16">
      <t>キテイ</t>
    </rPh>
    <rPh sb="17" eb="19">
      <t>ジュンシュ</t>
    </rPh>
    <rPh sb="24" eb="26">
      <t>ヒツヨウ</t>
    </rPh>
    <rPh sb="27" eb="29">
      <t>シキ</t>
    </rPh>
    <rPh sb="29" eb="31">
      <t>メイレイ</t>
    </rPh>
    <rPh sb="32" eb="33">
      <t>オコナ</t>
    </rPh>
    <phoneticPr fontId="3"/>
  </si>
  <si>
    <t>17社会生活上の便宜の提供等</t>
    <phoneticPr fontId="3"/>
  </si>
  <si>
    <t>利用者の趣味又は嗜好に応じた活動の支援に努めていますか。</t>
    <phoneticPr fontId="3"/>
  </si>
  <si>
    <t>区基準条例
第120条</t>
    <rPh sb="0" eb="1">
      <t>ク</t>
    </rPh>
    <rPh sb="3" eb="5">
      <t>ジョウレイ</t>
    </rPh>
    <phoneticPr fontId="3"/>
  </si>
  <si>
    <t>利用者が日常生活を営む上で必要な行政機関に対する手続等について、その者又はその家族が行うことが困難である場合は、その者の同意を得て、代わって行っていますか。</t>
    <phoneticPr fontId="3"/>
  </si>
  <si>
    <t>常に利用者の家族との連携を図るとともに、利用者とその家族との交流等の機会を確保するよう努めていますか。</t>
    <phoneticPr fontId="3"/>
  </si>
  <si>
    <t>18管理者による管理</t>
    <phoneticPr fontId="3"/>
  </si>
  <si>
    <t>管理者は、同時に介護保険施設、指定居宅サービス、指定地域密着型サービス、指定介護予防サービス若しくは指定地域密着型介護予防サービスの事業を行う事業所、病院、診療所又は社会福祉施設を管理する者となっていませんか。
＊　ただし、これらの事業所、施設等が同一敷地内にあること等により当該共同生活住居の管理上支障がない場合は、この限りではありません。</t>
    <rPh sb="50" eb="52">
      <t>シテイ</t>
    </rPh>
    <phoneticPr fontId="3"/>
  </si>
  <si>
    <t>区基準条例　第121条     区予防基準　条例         第79条</t>
    <rPh sb="0" eb="1">
      <t>ク</t>
    </rPh>
    <rPh sb="3" eb="5">
      <t>ジョウレイ</t>
    </rPh>
    <rPh sb="16" eb="17">
      <t>ク</t>
    </rPh>
    <rPh sb="22" eb="24">
      <t>ジョウレイ</t>
    </rPh>
    <phoneticPr fontId="3"/>
  </si>
  <si>
    <t>19運営規程</t>
    <rPh sb="2" eb="4">
      <t>ウンエイ</t>
    </rPh>
    <rPh sb="4" eb="6">
      <t>キテイ</t>
    </rPh>
    <phoneticPr fontId="3"/>
  </si>
  <si>
    <t>次に掲げる事業の運営についての重要事項に関する規程を定めていますか。
①  事業の目的及び運営の方針
②  従業者の職種、員数及び職務内容
③  利用定員
④  指定（介護予防）認知症対応型共同生活介護の内容及び利用料その他の費用の額
⑤  入居に当たっての留意事項
⑥  非常災害対策
⑦　虐待防止のための措置に関する事項
⑧  その他運営に関する重要事項</t>
    <rPh sb="97" eb="99">
      <t>セイカツ</t>
    </rPh>
    <rPh sb="146" eb="148">
      <t>ギャクタイ</t>
    </rPh>
    <rPh sb="148" eb="150">
      <t>ボウシ</t>
    </rPh>
    <rPh sb="154" eb="156">
      <t>ソチ</t>
    </rPh>
    <rPh sb="157" eb="158">
      <t>カン</t>
    </rPh>
    <rPh sb="160" eb="162">
      <t>ジコウ</t>
    </rPh>
    <phoneticPr fontId="3"/>
  </si>
  <si>
    <t>区基準条例　第122条区予防基準条例　　第80条</t>
    <rPh sb="0" eb="1">
      <t>ク</t>
    </rPh>
    <rPh sb="3" eb="5">
      <t>ジョウレイ</t>
    </rPh>
    <rPh sb="11" eb="12">
      <t>ク</t>
    </rPh>
    <rPh sb="16" eb="18">
      <t>ジョウレイ</t>
    </rPh>
    <phoneticPr fontId="3"/>
  </si>
  <si>
    <t>20非常災害対策</t>
    <phoneticPr fontId="3"/>
  </si>
  <si>
    <t>非常災害に関する具体的計画を立て、非常災害時の関係機関への通報及び連携体制を整備し、それらを定期的に従業者に周知するとともに、定期的に避難、救出その他必要な訓練を行っていますか。</t>
    <phoneticPr fontId="3"/>
  </si>
  <si>
    <t>区基準条例　第128条（第102条準用）
区予防基準　条例　 　 　第86条（第59条準用）</t>
    <rPh sb="0" eb="1">
      <t>ク</t>
    </rPh>
    <rPh sb="3" eb="5">
      <t>ジョウレイ</t>
    </rPh>
    <rPh sb="17" eb="19">
      <t>ジュンヨウ</t>
    </rPh>
    <rPh sb="21" eb="22">
      <t>ク</t>
    </rPh>
    <rPh sb="27" eb="29">
      <t>ジョウレイ</t>
    </rPh>
    <rPh sb="43" eb="45">
      <t>ジュンヨウ</t>
    </rPh>
    <phoneticPr fontId="3"/>
  </si>
  <si>
    <t>上記(1)に規定する訓練の実施に当たって、地域住民の参加が得られるよう連携に努めていますか。</t>
    <rPh sb="0" eb="2">
      <t>ジョウキ</t>
    </rPh>
    <rPh sb="6" eb="8">
      <t>キテイ</t>
    </rPh>
    <rPh sb="10" eb="12">
      <t>クンレン</t>
    </rPh>
    <rPh sb="13" eb="15">
      <t>ジッシ</t>
    </rPh>
    <rPh sb="16" eb="17">
      <t>ア</t>
    </rPh>
    <rPh sb="21" eb="23">
      <t>チイキ</t>
    </rPh>
    <rPh sb="23" eb="25">
      <t>ジュウミン</t>
    </rPh>
    <rPh sb="26" eb="28">
      <t>サンカ</t>
    </rPh>
    <rPh sb="29" eb="30">
      <t>エ</t>
    </rPh>
    <rPh sb="35" eb="37">
      <t>レンケイ</t>
    </rPh>
    <rPh sb="38" eb="39">
      <t>ツト</t>
    </rPh>
    <phoneticPr fontId="3"/>
  </si>
  <si>
    <t>21業務継続計画の策定等</t>
    <rPh sb="2" eb="4">
      <t>ギョウム</t>
    </rPh>
    <rPh sb="4" eb="6">
      <t>ケイゾク</t>
    </rPh>
    <rPh sb="6" eb="8">
      <t>ケイカク</t>
    </rPh>
    <rPh sb="9" eb="11">
      <t>サクテイ</t>
    </rPh>
    <rPh sb="11" eb="12">
      <t>トウ</t>
    </rPh>
    <phoneticPr fontId="2"/>
  </si>
  <si>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ますか。</t>
    <rPh sb="0" eb="2">
      <t>カンセン</t>
    </rPh>
    <rPh sb="2" eb="3">
      <t>ショウ</t>
    </rPh>
    <rPh sb="4" eb="6">
      <t>ヒジョウ</t>
    </rPh>
    <rPh sb="6" eb="8">
      <t>サイガイ</t>
    </rPh>
    <rPh sb="9" eb="11">
      <t>ハッセイ</t>
    </rPh>
    <rPh sb="11" eb="12">
      <t>ジ</t>
    </rPh>
    <rPh sb="17" eb="20">
      <t>リヨウシャ</t>
    </rPh>
    <rPh sb="21" eb="22">
      <t>タイ</t>
    </rPh>
    <rPh sb="29" eb="31">
      <t>テイキョウ</t>
    </rPh>
    <rPh sb="32" eb="34">
      <t>ケイゾク</t>
    </rPh>
    <rPh sb="34" eb="35">
      <t>テキ</t>
    </rPh>
    <rPh sb="36" eb="38">
      <t>ジッシ</t>
    </rPh>
    <rPh sb="44" eb="45">
      <t>オヨ</t>
    </rPh>
    <rPh sb="46" eb="49">
      <t>ヒジョウトキ</t>
    </rPh>
    <rPh sb="50" eb="52">
      <t>タイセイ</t>
    </rPh>
    <rPh sb="53" eb="55">
      <t>ソウキ</t>
    </rPh>
    <rPh sb="56" eb="60">
      <t>ギョウムサイカイ</t>
    </rPh>
    <rPh sb="61" eb="62">
      <t>ハカ</t>
    </rPh>
    <rPh sb="66" eb="68">
      <t>ケイカク</t>
    </rPh>
    <rPh sb="69" eb="71">
      <t>イカ</t>
    </rPh>
    <rPh sb="72" eb="74">
      <t>ギョウム</t>
    </rPh>
    <rPh sb="74" eb="76">
      <t>ケイゾク</t>
    </rPh>
    <rPh sb="76" eb="78">
      <t>ケイカク</t>
    </rPh>
    <rPh sb="85" eb="87">
      <t>サクテイ</t>
    </rPh>
    <rPh sb="89" eb="93">
      <t>トウガイギョウム</t>
    </rPh>
    <rPh sb="93" eb="97">
      <t>ケイゾクケイカク</t>
    </rPh>
    <rPh sb="98" eb="99">
      <t>シタガ</t>
    </rPh>
    <rPh sb="100" eb="102">
      <t>ヒツヨウ</t>
    </rPh>
    <rPh sb="103" eb="105">
      <t>ソチ</t>
    </rPh>
    <rPh sb="106" eb="107">
      <t>コウ</t>
    </rPh>
    <phoneticPr fontId="2"/>
  </si>
  <si>
    <t>区基準条例第32条の２
区予防基準　条例         第86条（第28条の2準用）</t>
    <rPh sb="0" eb="1">
      <t>ク</t>
    </rPh>
    <rPh sb="1" eb="3">
      <t>キジュン</t>
    </rPh>
    <rPh sb="3" eb="5">
      <t>ジョウレイ</t>
    </rPh>
    <rPh sb="5" eb="6">
      <t>ダイ</t>
    </rPh>
    <rPh sb="8" eb="9">
      <t>ジョウ</t>
    </rPh>
    <phoneticPr fontId="2"/>
  </si>
  <si>
    <t>介護従業者に対し、業務継続計画について周知するとともに、必要な研修及び訓練を定期的に実施していますか。</t>
    <rPh sb="0" eb="2">
      <t>カイゴ</t>
    </rPh>
    <rPh sb="2" eb="5">
      <t>ジュウギョウシャ</t>
    </rPh>
    <rPh sb="6" eb="7">
      <t>タイ</t>
    </rPh>
    <rPh sb="9" eb="11">
      <t>ギョウム</t>
    </rPh>
    <rPh sb="11" eb="13">
      <t>ケイゾク</t>
    </rPh>
    <rPh sb="13" eb="15">
      <t>ケイカク</t>
    </rPh>
    <rPh sb="19" eb="21">
      <t>シュウチ</t>
    </rPh>
    <rPh sb="28" eb="30">
      <t>ヒツヨウ</t>
    </rPh>
    <rPh sb="31" eb="33">
      <t>ケンシュウ</t>
    </rPh>
    <rPh sb="33" eb="34">
      <t>オヨ</t>
    </rPh>
    <rPh sb="35" eb="37">
      <t>クンレン</t>
    </rPh>
    <rPh sb="38" eb="41">
      <t>テイキテキ</t>
    </rPh>
    <rPh sb="42" eb="44">
      <t>ジッシ</t>
    </rPh>
    <phoneticPr fontId="2"/>
  </si>
  <si>
    <t>定期的に業務継続計画の見直しを行い、必要に応じて業務継続計画の変更を行っていますか。</t>
    <rPh sb="0" eb="3">
      <t>テイキテキ</t>
    </rPh>
    <rPh sb="4" eb="6">
      <t>ギョウム</t>
    </rPh>
    <rPh sb="6" eb="10">
      <t>ケイゾクケイカク</t>
    </rPh>
    <rPh sb="11" eb="13">
      <t>ミナオ</t>
    </rPh>
    <rPh sb="15" eb="16">
      <t>オコナ</t>
    </rPh>
    <rPh sb="18" eb="20">
      <t>ヒツヨウ</t>
    </rPh>
    <rPh sb="21" eb="22">
      <t>オウ</t>
    </rPh>
    <rPh sb="24" eb="30">
      <t>ギョウムケイゾクケイカク</t>
    </rPh>
    <rPh sb="31" eb="33">
      <t>ヘンコウ</t>
    </rPh>
    <rPh sb="34" eb="35">
      <t>オコナ</t>
    </rPh>
    <phoneticPr fontId="3"/>
  </si>
  <si>
    <t>22勤務体制の確保等</t>
    <phoneticPr fontId="2"/>
  </si>
  <si>
    <t>(1)</t>
  </si>
  <si>
    <t>利用者に対し、適切なサービスを提供できるよう介護従業者の勤務の体制を定めていますか。</t>
    <rPh sb="0" eb="3">
      <t>リヨウシャ</t>
    </rPh>
    <rPh sb="4" eb="5">
      <t>タイ</t>
    </rPh>
    <rPh sb="7" eb="9">
      <t>テキセツ</t>
    </rPh>
    <rPh sb="15" eb="17">
      <t>テイキョウ</t>
    </rPh>
    <rPh sb="22" eb="24">
      <t>カイゴ</t>
    </rPh>
    <rPh sb="24" eb="27">
      <t>ジュウギョウシャ</t>
    </rPh>
    <rPh sb="26" eb="27">
      <t>シャ</t>
    </rPh>
    <rPh sb="28" eb="30">
      <t>キンム</t>
    </rPh>
    <rPh sb="31" eb="33">
      <t>タイセイ</t>
    </rPh>
    <rPh sb="34" eb="35">
      <t>サダ</t>
    </rPh>
    <phoneticPr fontId="2"/>
  </si>
  <si>
    <t>区基準条例　第123条
区予防基準　条例        第81条</t>
    <rPh sb="0" eb="1">
      <t>ク</t>
    </rPh>
    <rPh sb="3" eb="5">
      <t>ジョウレイ</t>
    </rPh>
    <rPh sb="12" eb="13">
      <t>ク</t>
    </rPh>
    <rPh sb="18" eb="20">
      <t>ジョウレイ</t>
    </rPh>
    <phoneticPr fontId="3"/>
  </si>
  <si>
    <t>□</t>
    <phoneticPr fontId="2"/>
  </si>
  <si>
    <t>上記(1)の介護従業者の勤務の体制を定めるに当たっては、利用者が安心して日常生活を送ることができるよう、継続性を重視したサービスの提供に配慮していますか。</t>
    <rPh sb="0" eb="2">
      <t>ジョウキ</t>
    </rPh>
    <phoneticPr fontId="3"/>
  </si>
  <si>
    <t>(3)</t>
    <phoneticPr fontId="2"/>
  </si>
  <si>
    <t>介護従業者の資質の向上のために、その研修の機会を確保していますか。その際、当該指定認知症対応型共同生活介護事業者は、全ての介護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なければならない（令和6年3月31日まで努力義務）</t>
    <phoneticPr fontId="3"/>
  </si>
  <si>
    <t>(4)</t>
    <phoneticPr fontId="2"/>
  </si>
  <si>
    <t>職場において行われる性的な言動又は優越的な関係を背景とした言動であって業務上必要かつ相当な範囲を超えたものにより介護従業者の就業環境が害されることを防止するための方針の明確化等の必要な措置を講じていますか。</t>
    <phoneticPr fontId="2"/>
  </si>
  <si>
    <t>23掲示</t>
    <phoneticPr fontId="3"/>
  </si>
  <si>
    <t>事業所の見やすい場所に、運営規程の概要、介護従業者の勤務の体制その他の利用申込者のサービスの選択に資すると認められる重要事項を掲示していますか。</t>
    <rPh sb="14" eb="16">
      <t>キテイ</t>
    </rPh>
    <rPh sb="20" eb="22">
      <t>カイゴ</t>
    </rPh>
    <phoneticPr fontId="3"/>
  </si>
  <si>
    <t>区基準条例　第128（第34条準用）
区予防基準　条例         第86条（第32条準用）</t>
    <phoneticPr fontId="2"/>
  </si>
  <si>
    <t>24秘密保持等</t>
    <phoneticPr fontId="3"/>
  </si>
  <si>
    <t>従業者は、正当な理由がなく、その業務上知り得た利用者又はその家族の秘密を漏らしていませんか。</t>
    <phoneticPr fontId="3"/>
  </si>
  <si>
    <t>区基準条例　第128条(第35条準用）
区予防基準条例          第86（第33条準用）</t>
    <rPh sb="0" eb="1">
      <t>ク</t>
    </rPh>
    <rPh sb="3" eb="5">
      <t>ジョウレイ</t>
    </rPh>
    <rPh sb="15" eb="16">
      <t>ジョウ</t>
    </rPh>
    <rPh sb="16" eb="18">
      <t>ジュンヨウ</t>
    </rPh>
    <rPh sb="20" eb="21">
      <t>ク</t>
    </rPh>
    <rPh sb="25" eb="27">
      <t>ジョウレイ</t>
    </rPh>
    <rPh sb="45" eb="47">
      <t>ジュンヨウ</t>
    </rPh>
    <phoneticPr fontId="3"/>
  </si>
  <si>
    <t>当該事業所の従業者であった者が、正当な理由がなく、その業務上知り得た利用者又はその家族の秘密を漏らすことがないよう、必要な措置を講じていますか。</t>
    <phoneticPr fontId="3"/>
  </si>
  <si>
    <t>サービス担当者会議等において、利用者の個人情報を用いる場合は利用者の同意を、利用者の家族の個人情報を用いる場合は当該家族の同意を、あらかじめ文書により得ていますか。</t>
    <phoneticPr fontId="3"/>
  </si>
  <si>
    <t>25広告</t>
    <phoneticPr fontId="3"/>
  </si>
  <si>
    <t>事業所について広告をする場合においては、その内容が虚偽又は誇大なものとなっていませんか。</t>
    <rPh sb="0" eb="3">
      <t>ジギョウショ</t>
    </rPh>
    <phoneticPr fontId="3"/>
  </si>
  <si>
    <t>区基準条例　第128条(第36条準用）
区予防基準　条例          第86条（第34条準用）</t>
    <phoneticPr fontId="2"/>
  </si>
  <si>
    <t>26定員の遵守</t>
    <phoneticPr fontId="3"/>
  </si>
  <si>
    <t>入居定員及び居室の定員を超えて入居させていませんか。　　　　　　　　
ただし、災害その他やむを得ない事情がある場合は、この限りではありません。</t>
    <phoneticPr fontId="3"/>
  </si>
  <si>
    <t>区基準条例　第124条
区予防基準　条例        第82条</t>
    <rPh sb="0" eb="1">
      <t>ク</t>
    </rPh>
    <rPh sb="1" eb="3">
      <t>キジュン</t>
    </rPh>
    <rPh sb="3" eb="5">
      <t>ジョウレイ</t>
    </rPh>
    <rPh sb="6" eb="7">
      <t>ダイ</t>
    </rPh>
    <rPh sb="10" eb="11">
      <t>ジョウ</t>
    </rPh>
    <rPh sb="12" eb="13">
      <t>ク</t>
    </rPh>
    <rPh sb="13" eb="15">
      <t>ヨボウ</t>
    </rPh>
    <rPh sb="15" eb="17">
      <t>キジュン</t>
    </rPh>
    <rPh sb="18" eb="20">
      <t>ジョウレイ</t>
    </rPh>
    <rPh sb="28" eb="29">
      <t>ダイ</t>
    </rPh>
    <rPh sb="31" eb="32">
      <t>ジョウ</t>
    </rPh>
    <phoneticPr fontId="3"/>
  </si>
  <si>
    <t>27地域との連携等</t>
    <phoneticPr fontId="3"/>
  </si>
  <si>
    <t>サービスの提供に当たっては、利用者、利用者の家族、地域住民の代表者、事業所が所在する区の職員又は地域包括支援センターの職員、（介護予防）認知症対応型共同生活介護について知見を有する者等により構成される運営推進会議を設置していますか。</t>
    <rPh sb="42" eb="43">
      <t>ク</t>
    </rPh>
    <phoneticPr fontId="3"/>
  </si>
  <si>
    <t>区基準条例　第128条（第59条の17準用）
予防基準条例第86条（第39条準用）</t>
    <rPh sb="0" eb="1">
      <t>ク</t>
    </rPh>
    <rPh sb="3" eb="5">
      <t>ジョウレイ</t>
    </rPh>
    <rPh sb="19" eb="21">
      <t>ジュンヨウ</t>
    </rPh>
    <rPh sb="27" eb="29">
      <t>ジョウレイ</t>
    </rPh>
    <rPh sb="38" eb="40">
      <t>ジュンヨウ</t>
    </rPh>
    <phoneticPr fontId="3"/>
  </si>
  <si>
    <t>また、運営推進会議をおおむね2月に1回以上開催し、活動状況を報告しその評価を受けるとともに、必要な要望、助言等を聴く機会を設けていますか。</t>
    <phoneticPr fontId="3"/>
  </si>
  <si>
    <t>運営推進会議で出された報告、評価、要望、助言等についての記録を作成し、これを公表していますか。</t>
    <phoneticPr fontId="3"/>
  </si>
  <si>
    <t>運営推進会議の効率化や、事業所間のネットワーク形成の促進等の観点から、複数の事業所の合同開催について、以下の要件を満たしたうえで実施していますか。
ⅰ 利用者及び利用者家族については匿名とするなど、個人情報・プライバシーを保護すること。
ⅱ 同一の日常生活圏域内に所在する事業所であること。
ⅲ 合同して開催する回数が、１年度に開催すべき運営推進会議の開催回数の半数を超えないこと。</t>
    <rPh sb="64" eb="66">
      <t>ジッシ</t>
    </rPh>
    <phoneticPr fontId="3"/>
  </si>
  <si>
    <t>事業の運営に当たっては、地域住民又はその自発的な活動等との連携及び協力を行う等の地域との交流を図っていますか。</t>
    <phoneticPr fontId="3"/>
  </si>
  <si>
    <t>事業の運営に当たっては、提供したサービスに関する利用者からの苦情に関して、区等が派遣する者が相談及び援助を行う事業その他の区が実施する事業に協力するように努めていますか。</t>
    <rPh sb="37" eb="38">
      <t>ク</t>
    </rPh>
    <rPh sb="61" eb="62">
      <t>ク</t>
    </rPh>
    <phoneticPr fontId="3"/>
  </si>
  <si>
    <t>29衛生管理等</t>
    <rPh sb="2" eb="4">
      <t>エイセイ</t>
    </rPh>
    <rPh sb="4" eb="7">
      <t>カンリトウ</t>
    </rPh>
    <phoneticPr fontId="3"/>
  </si>
  <si>
    <t>利用者の使用する施設、食器その他の設備又は飲用に供する水について、衛生的な管理に努め、又は衛生上必要な措置を講じていますか。</t>
    <rPh sb="0" eb="3">
      <t>リヨウシャ</t>
    </rPh>
    <rPh sb="4" eb="6">
      <t>シヨウ</t>
    </rPh>
    <rPh sb="8" eb="10">
      <t>シセツ</t>
    </rPh>
    <rPh sb="11" eb="13">
      <t>ショッキ</t>
    </rPh>
    <rPh sb="15" eb="16">
      <t>タ</t>
    </rPh>
    <rPh sb="17" eb="20">
      <t>セツビマタ</t>
    </rPh>
    <rPh sb="21" eb="22">
      <t>ノ</t>
    </rPh>
    <rPh sb="22" eb="23">
      <t>ヨウ</t>
    </rPh>
    <rPh sb="24" eb="25">
      <t>トモ</t>
    </rPh>
    <rPh sb="27" eb="28">
      <t>ミズ</t>
    </rPh>
    <rPh sb="33" eb="36">
      <t>エイセイテキ</t>
    </rPh>
    <rPh sb="37" eb="39">
      <t>カンリ</t>
    </rPh>
    <rPh sb="40" eb="41">
      <t>ツト</t>
    </rPh>
    <rPh sb="43" eb="44">
      <t>マタ</t>
    </rPh>
    <rPh sb="45" eb="47">
      <t>エイセイ</t>
    </rPh>
    <rPh sb="47" eb="48">
      <t>ジョウ</t>
    </rPh>
    <rPh sb="48" eb="50">
      <t>ヒツヨウ</t>
    </rPh>
    <rPh sb="51" eb="53">
      <t>ソチ</t>
    </rPh>
    <rPh sb="54" eb="55">
      <t>コウ</t>
    </rPh>
    <phoneticPr fontId="3"/>
  </si>
  <si>
    <t>区基準条例　第128条（第59条の16準用）
区予防基準
条例           第86条（第31条準用）</t>
    <rPh sb="0" eb="1">
      <t>ク</t>
    </rPh>
    <rPh sb="3" eb="5">
      <t>ジョウレイ</t>
    </rPh>
    <rPh sb="19" eb="21">
      <t>ジュンヨウ</t>
    </rPh>
    <rPh sb="23" eb="24">
      <t>ク</t>
    </rPh>
    <rPh sb="24" eb="26">
      <t>ヨボウ</t>
    </rPh>
    <rPh sb="29" eb="31">
      <t>ジョウレイ</t>
    </rPh>
    <rPh sb="51" eb="53">
      <t>ジュンヨウ</t>
    </rPh>
    <phoneticPr fontId="3"/>
  </si>
  <si>
    <t xml:space="preserve">当該事業所において感染症が発生し、又はまん延しないように次の措置を講じていますか。
①感染症の予防及びまん延防止のための対策を検討する委員会を概ね６月に２回以上開催し、その結果について介護従業者に対して周知徹底している。
</t>
    <rPh sb="0" eb="5">
      <t>トウガイジギョウショ</t>
    </rPh>
    <rPh sb="93" eb="95">
      <t>カイゴ</t>
    </rPh>
    <phoneticPr fontId="3"/>
  </si>
  <si>
    <t xml:space="preserve">②感染症の予防及びまん延防止のための指針を整備している。
</t>
    <phoneticPr fontId="3"/>
  </si>
  <si>
    <t>③感染症の予防及びまん延防止のための研修及び訓練を定期的に実施している。</t>
    <phoneticPr fontId="3"/>
  </si>
  <si>
    <t>30協力医療機関等</t>
    <phoneticPr fontId="3"/>
  </si>
  <si>
    <t>利用者の病状の急変等に備えるため、あらかじめ、協力医療機関を定めていますか。</t>
    <phoneticPr fontId="3"/>
  </si>
  <si>
    <t>区基準条例　　第125条
区予防基準　　条例            第83条</t>
    <rPh sb="0" eb="1">
      <t>ク</t>
    </rPh>
    <rPh sb="3" eb="5">
      <t>ジョウレイ</t>
    </rPh>
    <rPh sb="13" eb="14">
      <t>ク</t>
    </rPh>
    <rPh sb="20" eb="22">
      <t>ジョウレイ</t>
    </rPh>
    <rPh sb="34" eb="35">
      <t>ダイ</t>
    </rPh>
    <phoneticPr fontId="3"/>
  </si>
  <si>
    <t>指定認知症対応型共同生活介護事業者は、前項の規定に基づき協力医療機関を定めるに当たっては、次に掲げる要件を満たす協力医療機関を定めるように努めていますか。
(１)　利用者の病状が急変した場合等において医師又は看護職員が相談対応を行う体制を、常時確保していること。
(２)　当該指定認知症対応型共同生活介護事業者からの診療の求めがあった場合において診療を行う体制を、常時確保していること。</t>
    <phoneticPr fontId="3"/>
  </si>
  <si>
    <t>指定認知症対応型共同生活介護事業者は、１年に１回以上、協力医療機関との間で、利用者の病状が急変した場合等の対応を確認するとともに、協力医療機関の名称等を、当該指定認知症対応型共同生活介護事業者に係る指定を行った区長に届け出ていますか。</t>
    <phoneticPr fontId="3"/>
  </si>
  <si>
    <t>指定認知症対応型共同生活介護事業者は、感染症の予防及び感染症の患者に対する医療に関する法律（平成10年法律第114号）第６条第17項に規定する第二種協定指定医療機関（以下「第二種協定指定医療機関」という。）との間で、新興感染症（同条第７項に規定する新型インフルエンザ等感染症、同条第８項に規定する指定感染症又は同条第９項に規定する新感染症をいう。以下同じ。）の発生時等の対応を取り決めるように努めていますか。</t>
    <phoneticPr fontId="3"/>
  </si>
  <si>
    <t>指定認知症対応型共同生活介護事業者は、協力医療機関が第二種協定指定医療機関である場合においては、当該第二種協定指定医療機関との間で、新興感染症の発生時等の対応について協議を行っていますか。</t>
    <phoneticPr fontId="3"/>
  </si>
  <si>
    <t>指定認知症対応型共同生活介護事業者は、利用者が協力医療機関その他の医療機関に入院した後に、当該利用者の病状が軽快し、退院が可能となった場合においては、再び当該指定認知症対応型共同生活介護事業所に速やかに入居させることができるように努めていますか。</t>
    <phoneticPr fontId="3"/>
  </si>
  <si>
    <t>あらかじめ協力歯科医療機関を定めておくよう努めていますか。</t>
    <phoneticPr fontId="3"/>
  </si>
  <si>
    <t>サービスの提供体制の確保、夜間における緊急時の対応等のため、介護老人福祉施設、介護老人保健施設、介護医療院、病院等との間の連携及び支援の体制を整えていますか。</t>
    <rPh sb="48" eb="53">
      <t>カイゴイリョウイン</t>
    </rPh>
    <phoneticPr fontId="3"/>
  </si>
  <si>
    <t>31指定居宅介護支援事業者(介護予防支援事業者)に対する利益供与等の禁止</t>
    <rPh sb="2" eb="4">
      <t>シテイ</t>
    </rPh>
    <rPh sb="14" eb="20">
      <t>カイゴヨボウシエン</t>
    </rPh>
    <rPh sb="20" eb="23">
      <t>ジギョウシャ</t>
    </rPh>
    <phoneticPr fontId="3"/>
  </si>
  <si>
    <t>指定居宅介護支援事業者（介護予防支援事業者）又はその従業者に対し、要介護（要支援）被保険者に対して当該共同生活住居を紹介することの対償として、金品その他の財産上の利益を供与していませんか。</t>
    <rPh sb="0" eb="2">
      <t>シテイ</t>
    </rPh>
    <phoneticPr fontId="3"/>
  </si>
  <si>
    <t>区基準条例　第126条
区予防基準　条例             第84条</t>
    <rPh sb="0" eb="1">
      <t>ク</t>
    </rPh>
    <rPh sb="3" eb="5">
      <t>ジョウレイ</t>
    </rPh>
    <rPh sb="6" eb="7">
      <t>ダイ</t>
    </rPh>
    <rPh sb="12" eb="13">
      <t>ク</t>
    </rPh>
    <rPh sb="13" eb="15">
      <t>ヨボウ</t>
    </rPh>
    <rPh sb="18" eb="20">
      <t>ジョウレイ</t>
    </rPh>
    <rPh sb="33" eb="34">
      <t>ダイ</t>
    </rPh>
    <phoneticPr fontId="3"/>
  </si>
  <si>
    <t>指定居宅介護支援事業者（介護予防支援事業者）又はその従業者から、当該共同生活住居からの退居者を紹介することの対償として、金品その他の財産上の利益を収受していませんか。</t>
    <rPh sb="0" eb="2">
      <t>シテイ</t>
    </rPh>
    <phoneticPr fontId="3"/>
  </si>
  <si>
    <t>32調査への協力等</t>
    <phoneticPr fontId="3"/>
  </si>
  <si>
    <t>提供したサービスに関し、利用者の心身の状況を踏まえ、妥当適切なサービスが行われているかどうかを確認するために区が行う調査に協力するとともに、区から指導又は助言を受けた場合においては、当該指導又は助言に従って必要な改善を行っていますか。</t>
    <rPh sb="54" eb="55">
      <t>ク</t>
    </rPh>
    <rPh sb="70" eb="71">
      <t>ク</t>
    </rPh>
    <phoneticPr fontId="3"/>
  </si>
  <si>
    <t>区基準条例　　　第128条（第
104条準用）
区予防基準　　条例          第86条（第61条準用）</t>
    <rPh sb="0" eb="1">
      <t>ク</t>
    </rPh>
    <rPh sb="3" eb="5">
      <t>ジョウレイ</t>
    </rPh>
    <rPh sb="20" eb="22">
      <t>ジュンヨウ</t>
    </rPh>
    <rPh sb="24" eb="25">
      <t>ク</t>
    </rPh>
    <rPh sb="31" eb="33">
      <t>ジョウレイ</t>
    </rPh>
    <rPh sb="52" eb="54">
      <t>ジュンヨウ</t>
    </rPh>
    <phoneticPr fontId="3"/>
  </si>
  <si>
    <t>33苦情処理</t>
    <rPh sb="2" eb="4">
      <t>クジョウ</t>
    </rPh>
    <rPh sb="4" eb="6">
      <t>ショリ</t>
    </rPh>
    <phoneticPr fontId="3"/>
  </si>
  <si>
    <t>提供したサービスに係る利用者及びその家族からの苦情に迅速かつ適切に対応するために、苦情を受け付けるための窓口を設置する等の必要な措置を講じていますか。</t>
    <phoneticPr fontId="3"/>
  </si>
  <si>
    <t>区基準条例　　　第128条（第38条準用）
区予防基準　　条例                第86条（第36条準用）</t>
    <rPh sb="0" eb="1">
      <t>ク</t>
    </rPh>
    <rPh sb="3" eb="5">
      <t>ジョウレイ</t>
    </rPh>
    <rPh sb="18" eb="20">
      <t>ジュンヨウ</t>
    </rPh>
    <rPh sb="22" eb="23">
      <t>ク</t>
    </rPh>
    <rPh sb="29" eb="31">
      <t>ジョウレイ</t>
    </rPh>
    <rPh sb="56" eb="58">
      <t>ジュンヨウ</t>
    </rPh>
    <phoneticPr fontId="3"/>
  </si>
  <si>
    <t>上記(1)の苦情を受け付けた場合には、当該苦情の内容等を記録していますか。</t>
    <rPh sb="0" eb="2">
      <t>ジョウキ</t>
    </rPh>
    <phoneticPr fontId="3"/>
  </si>
  <si>
    <t>苦情がサービスの質の向上を図る上での重要な情報であるとの認識に立ち、苦情の内容を踏まえ、サービスの質の向上に向けた取り組みを自ら行っていますか。</t>
    <phoneticPr fontId="3"/>
  </si>
  <si>
    <t>提供したサービスに関し、区が行う文書その他の物件の提出若しくは提示の求め又は当該区の職員からの質問若しくは照会に応じ、及び利用者からの苦情に関して区が行う調査に協力するとともに、区から指導又は助言を受けた場合においては、当該指導又は助言に従って必要な改善を行っていますか。</t>
    <rPh sb="12" eb="13">
      <t>ク</t>
    </rPh>
    <rPh sb="27" eb="28">
      <t>ワカ</t>
    </rPh>
    <rPh sb="31" eb="33">
      <t>テイジ</t>
    </rPh>
    <rPh sb="34" eb="35">
      <t>モト</t>
    </rPh>
    <rPh sb="36" eb="37">
      <t>マタ</t>
    </rPh>
    <rPh sb="42" eb="44">
      <t>ショクイン</t>
    </rPh>
    <rPh sb="47" eb="49">
      <t>シツモン</t>
    </rPh>
    <rPh sb="49" eb="50">
      <t>ワカ</t>
    </rPh>
    <rPh sb="53" eb="55">
      <t>ショウカイ</t>
    </rPh>
    <rPh sb="61" eb="64">
      <t>リヨウシャ</t>
    </rPh>
    <rPh sb="67" eb="69">
      <t>クジョウ</t>
    </rPh>
    <rPh sb="70" eb="71">
      <t>カン</t>
    </rPh>
    <rPh sb="73" eb="74">
      <t>ク</t>
    </rPh>
    <rPh sb="89" eb="90">
      <t>ク</t>
    </rPh>
    <rPh sb="119" eb="120">
      <t>シタガ</t>
    </rPh>
    <phoneticPr fontId="3"/>
  </si>
  <si>
    <t>区からの求めがあった場合には上記(4)の改善の内容を区に報告していますか。</t>
    <rPh sb="0" eb="1">
      <t>ク</t>
    </rPh>
    <rPh sb="14" eb="16">
      <t>ジョウキ</t>
    </rPh>
    <rPh sb="26" eb="27">
      <t>ク</t>
    </rPh>
    <phoneticPr fontId="3"/>
  </si>
  <si>
    <t>提供したサービスに係る利用者からの苦情に関して国民健康保険団体連合会が行う調査に協力するとともに、国民健康保険団体連合会からの指導又は助言を受けた場合においては、当該指導又は助言に従って必要な改善を行っていますか。</t>
    <phoneticPr fontId="3"/>
  </si>
  <si>
    <t>国民健康保険団体連合会からの求めがあった場合には、上記(6)の改善の内容を国民健康保険団体連合会に報告していますか。</t>
    <rPh sb="25" eb="27">
      <t>ジョウキ</t>
    </rPh>
    <phoneticPr fontId="3"/>
  </si>
  <si>
    <t>34事故発生時の対応</t>
    <rPh sb="2" eb="4">
      <t>ジコ</t>
    </rPh>
    <rPh sb="4" eb="6">
      <t>ハッセイ</t>
    </rPh>
    <rPh sb="6" eb="7">
      <t>ジ</t>
    </rPh>
    <rPh sb="8" eb="10">
      <t>タイオウ</t>
    </rPh>
    <phoneticPr fontId="3"/>
  </si>
  <si>
    <t>利用者に対するサービスの提供により事故が発生した場合は区、当該利用者の家族、当該利用者に係る居宅介護支援事業者（介護支援予防事業者）等に連絡を行うとともに、必要な措置を講じていますか。</t>
    <rPh sb="27" eb="28">
      <t>ク</t>
    </rPh>
    <rPh sb="35" eb="37">
      <t>カゾク</t>
    </rPh>
    <phoneticPr fontId="3"/>
  </si>
  <si>
    <t>区基準条例　　第128条（第40条準用）
区予防基準　　条例             第86条（第37条準用）</t>
    <rPh sb="0" eb="1">
      <t>ク</t>
    </rPh>
    <rPh sb="3" eb="5">
      <t>ジョウレイ</t>
    </rPh>
    <rPh sb="16" eb="17">
      <t>ジョウ</t>
    </rPh>
    <rPh sb="17" eb="19">
      <t>ジュンヨウ</t>
    </rPh>
    <rPh sb="21" eb="22">
      <t>ク</t>
    </rPh>
    <rPh sb="28" eb="30">
      <t>ジョウレイ</t>
    </rPh>
    <rPh sb="52" eb="54">
      <t>ジュンヨウ</t>
    </rPh>
    <phoneticPr fontId="3"/>
  </si>
  <si>
    <t>上記(1)の事故の状況及び事故に際して採った処置について記録していますか。</t>
    <rPh sb="0" eb="2">
      <t>ジョウキ</t>
    </rPh>
    <phoneticPr fontId="3"/>
  </si>
  <si>
    <t>利用者に対するサービスの提供により賠償すべき事故が発生した場合は、損害賠償を速やかに行っていますか。</t>
    <phoneticPr fontId="3"/>
  </si>
  <si>
    <t>35虐待の防止</t>
    <rPh sb="2" eb="4">
      <t>ギャクタイ</t>
    </rPh>
    <rPh sb="5" eb="7">
      <t>ボウシ</t>
    </rPh>
    <phoneticPr fontId="2"/>
  </si>
  <si>
    <t xml:space="preserve">虐待の発生又はその再発を防止するため、次の各号に掲げる措置を講じていますか。
①虐待の防止のための対策を検討する委員会を定期的に開催するとともに、その結果について介護従業者に周知徹底を図っている。
</t>
    <rPh sb="82" eb="84">
      <t>カイゴ</t>
    </rPh>
    <rPh sb="93" eb="94">
      <t>ハカ</t>
    </rPh>
    <phoneticPr fontId="3"/>
  </si>
  <si>
    <t>区基準条例　　第128条（第40条の2準用）
区予防基準　　条例        第86条（第37条の2準用）</t>
    <rPh sb="0" eb="1">
      <t>ク</t>
    </rPh>
    <rPh sb="3" eb="5">
      <t>ジョウレイ</t>
    </rPh>
    <rPh sb="16" eb="17">
      <t>ジョウ</t>
    </rPh>
    <rPh sb="19" eb="21">
      <t>ジュンヨウ</t>
    </rPh>
    <rPh sb="23" eb="24">
      <t>ク</t>
    </rPh>
    <rPh sb="30" eb="32">
      <t>ジョウレイ</t>
    </rPh>
    <rPh sb="51" eb="53">
      <t>ジュンヨウ</t>
    </rPh>
    <phoneticPr fontId="3"/>
  </si>
  <si>
    <t xml:space="preserve">②虐待の防止のための指針を整備している。
</t>
    <phoneticPr fontId="3"/>
  </si>
  <si>
    <t xml:space="preserve">③介護従業者に対し虐待の防止のための研修を定期的に実施している。
</t>
    <rPh sb="1" eb="3">
      <t>カイゴ</t>
    </rPh>
    <rPh sb="3" eb="6">
      <t>ジュウギョウシャ</t>
    </rPh>
    <rPh sb="7" eb="8">
      <t>タイ</t>
    </rPh>
    <rPh sb="25" eb="27">
      <t>ジッシ</t>
    </rPh>
    <phoneticPr fontId="3"/>
  </si>
  <si>
    <t>④上記3項に掲げる措置を適切に実施するための担当者を置いている。</t>
    <rPh sb="4" eb="5">
      <t>コウ</t>
    </rPh>
    <rPh sb="6" eb="7">
      <t>カカ</t>
    </rPh>
    <phoneticPr fontId="3"/>
  </si>
  <si>
    <t>36利用者の安全並びに介護サービスの質の確保及び職員の負担軽減に資する方策を検討するための委員会（令和9月3月31日まで努力義務）</t>
    <rPh sb="2" eb="5">
      <t>リヨウシャ</t>
    </rPh>
    <rPh sb="22" eb="23">
      <t>オヨ</t>
    </rPh>
    <rPh sb="24" eb="26">
      <t>ショクイン</t>
    </rPh>
    <rPh sb="27" eb="31">
      <t>フタンケイゲン</t>
    </rPh>
    <rPh sb="32" eb="33">
      <t>シ</t>
    </rPh>
    <rPh sb="35" eb="37">
      <t>ホウサク</t>
    </rPh>
    <rPh sb="38" eb="40">
      <t>ケントウ</t>
    </rPh>
    <rPh sb="45" eb="48">
      <t>イインカイ</t>
    </rPh>
    <phoneticPr fontId="3"/>
  </si>
  <si>
    <t xml:space="preserve">指定認知症対応型共同生活介護事業者は、当該指定認知症対応型共同生活介護事業所における業務の効率化、介護サービスの質の向上その他の生産性の向上に資する取組の促進を図るため、当該指定認知症対応型共同生活介護事業所における利用者の安全並びに介護サービスの質の確保及び職員の負担軽減に資する方策を検討するための委員会（テレビ電話装置等を活用して行うことができるものとする。）を定期的に開催しているか。
</t>
    <rPh sb="2" eb="8">
      <t>ニンチショウタイオウガタ</t>
    </rPh>
    <rPh sb="8" eb="14">
      <t>キョウドウセイカツカイゴ</t>
    </rPh>
    <rPh sb="89" eb="99">
      <t>ニンチショウタイオウガタキョウドウセイカツ</t>
    </rPh>
    <phoneticPr fontId="3"/>
  </si>
  <si>
    <t>区基準条例  　
第128条
（第106条の2準用）
区予防基準　　条例　　　　第86条（第63条の2準用）</t>
    <rPh sb="0" eb="1">
      <t>ク</t>
    </rPh>
    <rPh sb="1" eb="3">
      <t>キジュン</t>
    </rPh>
    <rPh sb="3" eb="5">
      <t>ジョウレイ</t>
    </rPh>
    <rPh sb="13" eb="14">
      <t>ジョウ</t>
    </rPh>
    <rPh sb="16" eb="17">
      <t>ダイ</t>
    </rPh>
    <rPh sb="20" eb="21">
      <t>ジョウ</t>
    </rPh>
    <rPh sb="23" eb="25">
      <t>ジュンヨウ</t>
    </rPh>
    <rPh sb="28" eb="29">
      <t>ク</t>
    </rPh>
    <rPh sb="35" eb="37">
      <t>ジョウレイ</t>
    </rPh>
    <rPh sb="46" eb="47">
      <t>ダイ</t>
    </rPh>
    <rPh sb="49" eb="50">
      <t>ジョウ</t>
    </rPh>
    <rPh sb="52" eb="54">
      <t>ジュンヨウ</t>
    </rPh>
    <phoneticPr fontId="3"/>
  </si>
  <si>
    <t>37記録の整備</t>
    <rPh sb="2" eb="4">
      <t>キロク</t>
    </rPh>
    <rPh sb="5" eb="7">
      <t>セイビ</t>
    </rPh>
    <phoneticPr fontId="3"/>
  </si>
  <si>
    <t>従業者、設備、備品及び会計に関する諸記録を整備していますか。</t>
    <phoneticPr fontId="3"/>
  </si>
  <si>
    <t>区基準条例　第127条
区予防基準　条例           第85条</t>
    <rPh sb="0" eb="1">
      <t>ク</t>
    </rPh>
    <rPh sb="3" eb="5">
      <t>ジョウレイ</t>
    </rPh>
    <rPh sb="12" eb="13">
      <t>ク</t>
    </rPh>
    <rPh sb="18" eb="20">
      <t>ジョウレイ</t>
    </rPh>
    <rPh sb="31" eb="32">
      <t>ダイ</t>
    </rPh>
    <phoneticPr fontId="3"/>
  </si>
  <si>
    <t xml:space="preserve">利用者に対するサービスの提供に関する次に掲げる記録を整備し、その完結の日から5年間保存していますか。
①（介護予防）認知症対応型共同生活介護計画
②具体的なサービスの内容等の記録
③身体的拘束等の態様及び時間、その際の利用者の心身の状況並びに緊急やむを得ない理由の記録
④利用者に関する区への通知に係る記録
⑤苦情の内容等の記録
⑥事故の状況及び事故に際して採った処置についての記録
⑦運営推進会議から出された報告、評価、要望、助言等の記録
</t>
    <rPh sb="53" eb="55">
      <t>カイゴ</t>
    </rPh>
    <rPh sb="55" eb="57">
      <t>ヨボウ</t>
    </rPh>
    <rPh sb="93" eb="94">
      <t>テキ</t>
    </rPh>
    <rPh sb="143" eb="144">
      <t>ク</t>
    </rPh>
    <phoneticPr fontId="3"/>
  </si>
  <si>
    <t>38会計の区分</t>
    <rPh sb="2" eb="3">
      <t>カイ</t>
    </rPh>
    <rPh sb="3" eb="4">
      <t>ケイ</t>
    </rPh>
    <rPh sb="5" eb="7">
      <t>クブン</t>
    </rPh>
    <phoneticPr fontId="3"/>
  </si>
  <si>
    <t>認知症対応型共同生活介護事業所ごとに経理を区分するとともに、サービスの事業の会計とその他の事業の会計を区分していますか。</t>
    <rPh sb="12" eb="15">
      <t>ジギョウショ</t>
    </rPh>
    <rPh sb="18" eb="20">
      <t>ケイリ</t>
    </rPh>
    <rPh sb="21" eb="23">
      <t>クブン</t>
    </rPh>
    <rPh sb="35" eb="37">
      <t>ジギョウ</t>
    </rPh>
    <rPh sb="38" eb="40">
      <t>カイケイ</t>
    </rPh>
    <rPh sb="43" eb="44">
      <t>タ</t>
    </rPh>
    <rPh sb="45" eb="47">
      <t>ジギョウ</t>
    </rPh>
    <rPh sb="48" eb="50">
      <t>カイケイ</t>
    </rPh>
    <rPh sb="51" eb="53">
      <t>クブン</t>
    </rPh>
    <phoneticPr fontId="3"/>
  </si>
  <si>
    <t>区基準条例　第128条(第41条準用)
区予防基準　条例        第86条（第38条準用）</t>
    <rPh sb="0" eb="1">
      <t>ク</t>
    </rPh>
    <rPh sb="1" eb="3">
      <t>キジュン</t>
    </rPh>
    <rPh sb="3" eb="5">
      <t>ジョウレイ</t>
    </rPh>
    <rPh sb="6" eb="7">
      <t>ダイ</t>
    </rPh>
    <rPh sb="10" eb="11">
      <t>ジョウ</t>
    </rPh>
    <rPh sb="12" eb="13">
      <t>ダイ</t>
    </rPh>
    <rPh sb="15" eb="16">
      <t>ジョウ</t>
    </rPh>
    <rPh sb="16" eb="18">
      <t>ジュンヨウ</t>
    </rPh>
    <rPh sb="20" eb="21">
      <t>ク</t>
    </rPh>
    <rPh sb="21" eb="23">
      <t>ヨボウ</t>
    </rPh>
    <rPh sb="23" eb="25">
      <t>キジュン</t>
    </rPh>
    <rPh sb="26" eb="28">
      <t>ジョウレイ</t>
    </rPh>
    <rPh sb="36" eb="37">
      <t>ダイ</t>
    </rPh>
    <rPh sb="39" eb="40">
      <t>ジョウ</t>
    </rPh>
    <rPh sb="41" eb="42">
      <t>ダイ</t>
    </rPh>
    <rPh sb="44" eb="45">
      <t>ジョウ</t>
    </rPh>
    <rPh sb="45" eb="47">
      <t>ジュンヨウ</t>
    </rPh>
    <phoneticPr fontId="3"/>
  </si>
  <si>
    <t>Ⅳ　変更届</t>
    <rPh sb="2" eb="4">
      <t>ヘンコウ</t>
    </rPh>
    <phoneticPr fontId="3"/>
  </si>
  <si>
    <t>1変更の届出等</t>
    <rPh sb="1" eb="3">
      <t>ヘンコウ</t>
    </rPh>
    <rPh sb="4" eb="6">
      <t>トドケデ</t>
    </rPh>
    <rPh sb="6" eb="7">
      <t>ナド</t>
    </rPh>
    <phoneticPr fontId="3"/>
  </si>
  <si>
    <t>事業者は、当該指定に係る事業所の名称及び所在地その他厚生労働省令で定める事項に変更があったとき、又は休止した当該サービスの事業を再開したときは、厚生労働省令で定めるところにより、１０日以内に、その旨を区に届け出ていますか。</t>
    <rPh sb="5" eb="7">
      <t>トウガイ</t>
    </rPh>
    <rPh sb="7" eb="9">
      <t>シテイ</t>
    </rPh>
    <rPh sb="10" eb="11">
      <t>カカ</t>
    </rPh>
    <rPh sb="12" eb="15">
      <t>ジギョウショ</t>
    </rPh>
    <rPh sb="16" eb="18">
      <t>メイショウ</t>
    </rPh>
    <rPh sb="18" eb="19">
      <t>オヨ</t>
    </rPh>
    <rPh sb="20" eb="23">
      <t>ショザイチ</t>
    </rPh>
    <rPh sb="25" eb="26">
      <t>タ</t>
    </rPh>
    <rPh sb="26" eb="28">
      <t>コウセイ</t>
    </rPh>
    <rPh sb="28" eb="31">
      <t>ロウドウショウ</t>
    </rPh>
    <rPh sb="31" eb="32">
      <t>レイ</t>
    </rPh>
    <rPh sb="33" eb="34">
      <t>サダ</t>
    </rPh>
    <rPh sb="36" eb="38">
      <t>ジコウ</t>
    </rPh>
    <rPh sb="39" eb="41">
      <t>ヘンコウ</t>
    </rPh>
    <rPh sb="48" eb="49">
      <t>マタ</t>
    </rPh>
    <rPh sb="50" eb="52">
      <t>キュウシ</t>
    </rPh>
    <rPh sb="54" eb="56">
      <t>トウガイ</t>
    </rPh>
    <rPh sb="61" eb="63">
      <t>ジギョウ</t>
    </rPh>
    <rPh sb="64" eb="66">
      <t>サイカイ</t>
    </rPh>
    <rPh sb="72" eb="74">
      <t>コウセイ</t>
    </rPh>
    <rPh sb="74" eb="77">
      <t>ロウドウショウ</t>
    </rPh>
    <rPh sb="77" eb="78">
      <t>レイ</t>
    </rPh>
    <rPh sb="79" eb="80">
      <t>サダ</t>
    </rPh>
    <rPh sb="91" eb="92">
      <t>ヒ</t>
    </rPh>
    <rPh sb="92" eb="94">
      <t>イナイ</t>
    </rPh>
    <rPh sb="98" eb="99">
      <t>ムネ</t>
    </rPh>
    <rPh sb="100" eb="101">
      <t>ク</t>
    </rPh>
    <rPh sb="102" eb="103">
      <t>トド</t>
    </rPh>
    <rPh sb="104" eb="105">
      <t>デ</t>
    </rPh>
    <phoneticPr fontId="3"/>
  </si>
  <si>
    <t>法第78条の5項　　 　　施行規則第131条の13</t>
    <rPh sb="0" eb="1">
      <t>ホウ</t>
    </rPh>
    <rPh sb="1" eb="2">
      <t>ダイ</t>
    </rPh>
    <rPh sb="4" eb="5">
      <t>ジョウ</t>
    </rPh>
    <rPh sb="7" eb="8">
      <t>コウ</t>
    </rPh>
    <phoneticPr fontId="3"/>
  </si>
  <si>
    <t>事業者は、当該事業を廃止し、又は休止しようとするときは、厚生労働省令で定めるところにより、その廃止又は休止の月の１月前までに、その旨を区長へ届け出ていますか。</t>
    <rPh sb="0" eb="3">
      <t>ジギョウシャ</t>
    </rPh>
    <rPh sb="5" eb="7">
      <t>トウガイ</t>
    </rPh>
    <rPh sb="7" eb="9">
      <t>ジギョウ</t>
    </rPh>
    <rPh sb="10" eb="12">
      <t>ハイシ</t>
    </rPh>
    <rPh sb="14" eb="15">
      <t>マタ</t>
    </rPh>
    <rPh sb="16" eb="18">
      <t>キュウシ</t>
    </rPh>
    <rPh sb="28" eb="30">
      <t>コウセイ</t>
    </rPh>
    <rPh sb="30" eb="33">
      <t>ロウドウショウ</t>
    </rPh>
    <rPh sb="33" eb="34">
      <t>レイ</t>
    </rPh>
    <rPh sb="35" eb="36">
      <t>サダ</t>
    </rPh>
    <rPh sb="47" eb="49">
      <t>ハイシ</t>
    </rPh>
    <rPh sb="49" eb="50">
      <t>マタ</t>
    </rPh>
    <rPh sb="51" eb="53">
      <t>キュウシ</t>
    </rPh>
    <rPh sb="54" eb="55">
      <t>ツキ</t>
    </rPh>
    <rPh sb="57" eb="58">
      <t>ツキ</t>
    </rPh>
    <rPh sb="58" eb="59">
      <t>マエ</t>
    </rPh>
    <rPh sb="65" eb="66">
      <t>ムネ</t>
    </rPh>
    <rPh sb="67" eb="68">
      <t>ク</t>
    </rPh>
    <rPh sb="68" eb="69">
      <t>チョウ</t>
    </rPh>
    <rPh sb="70" eb="71">
      <t>トド</t>
    </rPh>
    <rPh sb="72" eb="73">
      <t>デ</t>
    </rPh>
    <phoneticPr fontId="3"/>
  </si>
  <si>
    <t>　　区予防基準条例：東京都板橋区指定地域密着型介護予防サービスの事業の人員、設備及び運営並びに指定地域密着型介護予防サービスに係る介護予防のための効果的な支援の方法の基準に関する条例（平成25年3月8日第18号）</t>
    <rPh sb="2" eb="3">
      <t>ク</t>
    </rPh>
    <rPh sb="3" eb="5">
      <t>ヨボウ</t>
    </rPh>
    <rPh sb="5" eb="7">
      <t>キジュン</t>
    </rPh>
    <rPh sb="10" eb="13">
      <t>トウキョウト</t>
    </rPh>
    <rPh sb="13" eb="16">
      <t>イタバシク</t>
    </rPh>
    <rPh sb="16" eb="18">
      <t>シテイ</t>
    </rPh>
    <rPh sb="18" eb="20">
      <t>チイキ</t>
    </rPh>
    <rPh sb="20" eb="23">
      <t>ミッチャクガタ</t>
    </rPh>
    <rPh sb="23" eb="25">
      <t>カイゴ</t>
    </rPh>
    <rPh sb="25" eb="27">
      <t>ヨボウ</t>
    </rPh>
    <rPh sb="32" eb="34">
      <t>ジギョウ</t>
    </rPh>
    <rPh sb="35" eb="37">
      <t>ジンイン</t>
    </rPh>
    <rPh sb="38" eb="40">
      <t>セツビ</t>
    </rPh>
    <rPh sb="40" eb="41">
      <t>オヨ</t>
    </rPh>
    <rPh sb="42" eb="44">
      <t>ウンエイ</t>
    </rPh>
    <rPh sb="44" eb="45">
      <t>ナラ</t>
    </rPh>
    <rPh sb="47" eb="49">
      <t>シテイ</t>
    </rPh>
    <rPh sb="49" eb="51">
      <t>チイキ</t>
    </rPh>
    <rPh sb="51" eb="54">
      <t>ミッチャクガタ</t>
    </rPh>
    <rPh sb="54" eb="56">
      <t>カイゴ</t>
    </rPh>
    <rPh sb="56" eb="58">
      <t>ヨボウ</t>
    </rPh>
    <rPh sb="63" eb="64">
      <t>カカ</t>
    </rPh>
    <rPh sb="65" eb="67">
      <t>カイゴ</t>
    </rPh>
    <rPh sb="67" eb="69">
      <t>ヨボウ</t>
    </rPh>
    <rPh sb="73" eb="76">
      <t>コウカテキ</t>
    </rPh>
    <rPh sb="77" eb="79">
      <t>シエン</t>
    </rPh>
    <rPh sb="80" eb="82">
      <t>ホウホウ</t>
    </rPh>
    <rPh sb="83" eb="85">
      <t>キジュン</t>
    </rPh>
    <rPh sb="86" eb="87">
      <t>カン</t>
    </rPh>
    <rPh sb="92" eb="94">
      <t>ヘイセイ</t>
    </rPh>
    <rPh sb="96" eb="97">
      <t>ネン</t>
    </rPh>
    <rPh sb="98" eb="99">
      <t>ガツ</t>
    </rPh>
    <rPh sb="100" eb="101">
      <t>ニチ</t>
    </rPh>
    <rPh sb="101" eb="102">
      <t>ダイ</t>
    </rPh>
    <rPh sb="104" eb="105">
      <t>ゴウ</t>
    </rPh>
    <phoneticPr fontId="3"/>
  </si>
  <si>
    <t xml:space="preserve"> （介護予防）認知症対応型共同生活介護費　</t>
    <rPh sb="2" eb="4">
      <t>カイゴ</t>
    </rPh>
    <rPh sb="4" eb="6">
      <t>ヨボウ</t>
    </rPh>
    <rPh sb="17" eb="19">
      <t>カイゴ</t>
    </rPh>
    <phoneticPr fontId="3"/>
  </si>
  <si>
    <t>点検事項</t>
    <rPh sb="0" eb="2">
      <t>テンケン</t>
    </rPh>
    <rPh sb="2" eb="4">
      <t>ジコウ</t>
    </rPh>
    <phoneticPr fontId="3"/>
  </si>
  <si>
    <t>夜勤減算</t>
    <rPh sb="0" eb="2">
      <t>ヤキン</t>
    </rPh>
    <rPh sb="2" eb="4">
      <t>ゲンサン</t>
    </rPh>
    <phoneticPr fontId="3"/>
  </si>
  <si>
    <t>夜勤減算の算定（該当の場合、以下も記載）</t>
    <rPh sb="0" eb="2">
      <t>ヤキン</t>
    </rPh>
    <rPh sb="2" eb="4">
      <t>ゲンサン</t>
    </rPh>
    <rPh sb="5" eb="7">
      <t>サンテイ</t>
    </rPh>
    <rPh sb="8" eb="10">
      <t>ガイトウ</t>
    </rPh>
    <rPh sb="11" eb="13">
      <t>バアイ</t>
    </rPh>
    <rPh sb="14" eb="16">
      <t>イカ</t>
    </rPh>
    <rPh sb="17" eb="19">
      <t>キサイ</t>
    </rPh>
    <phoneticPr fontId="3"/>
  </si>
  <si>
    <t>あり</t>
    <phoneticPr fontId="3"/>
  </si>
  <si>
    <t>厚労告第126号
別表5イ及びロ注1
（厚労告第128号
別表３イ及びロ注1）</t>
    <rPh sb="0" eb="1">
      <t>コウ</t>
    </rPh>
    <rPh sb="1" eb="2">
      <t>ロウ</t>
    </rPh>
    <rPh sb="2" eb="3">
      <t>コク</t>
    </rPh>
    <rPh sb="3" eb="4">
      <t>ダイ</t>
    </rPh>
    <rPh sb="7" eb="8">
      <t>ゴウ</t>
    </rPh>
    <rPh sb="9" eb="11">
      <t>ベッピョウ</t>
    </rPh>
    <rPh sb="13" eb="14">
      <t>オヨ</t>
    </rPh>
    <rPh sb="16" eb="17">
      <t>チュウ</t>
    </rPh>
    <rPh sb="20" eb="21">
      <t>コウ</t>
    </rPh>
    <rPh sb="21" eb="22">
      <t>ロウ</t>
    </rPh>
    <rPh sb="22" eb="23">
      <t>コク</t>
    </rPh>
    <rPh sb="23" eb="24">
      <t>ダイ</t>
    </rPh>
    <rPh sb="27" eb="28">
      <t>ゴウ</t>
    </rPh>
    <rPh sb="29" eb="31">
      <t>ベッピョウ</t>
    </rPh>
    <rPh sb="33" eb="34">
      <t>オヨ</t>
    </rPh>
    <rPh sb="36" eb="37">
      <t>チュウ</t>
    </rPh>
    <phoneticPr fontId="3"/>
  </si>
  <si>
    <t>共同生活住居ごとに、夜勤及び深夜の時間帯を通じて１以上の介護従業者を配置していない</t>
    <rPh sb="34" eb="36">
      <t>ハイチ</t>
    </rPh>
    <phoneticPr fontId="3"/>
  </si>
  <si>
    <t>該当</t>
    <rPh sb="0" eb="2">
      <t>ガイトウ</t>
    </rPh>
    <phoneticPr fontId="3"/>
  </si>
  <si>
    <t>身体拘束廃止未実施減算</t>
    <rPh sb="0" eb="2">
      <t>シンタイ</t>
    </rPh>
    <rPh sb="2" eb="4">
      <t>コウソク</t>
    </rPh>
    <rPh sb="4" eb="6">
      <t>ハイシ</t>
    </rPh>
    <rPh sb="6" eb="9">
      <t>ミジッシ</t>
    </rPh>
    <rPh sb="9" eb="11">
      <t>ゲンサン</t>
    </rPh>
    <phoneticPr fontId="3"/>
  </si>
  <si>
    <t>身体拘束廃止未実施減算の算定（非該当の場合、以下も記載）</t>
    <rPh sb="0" eb="2">
      <t>シンタイ</t>
    </rPh>
    <rPh sb="2" eb="4">
      <t>コウソク</t>
    </rPh>
    <rPh sb="4" eb="6">
      <t>ハイシ</t>
    </rPh>
    <rPh sb="6" eb="9">
      <t>ミジッシ</t>
    </rPh>
    <rPh sb="9" eb="11">
      <t>ゲンサン</t>
    </rPh>
    <rPh sb="15" eb="16">
      <t>ヒ</t>
    </rPh>
    <phoneticPr fontId="3"/>
  </si>
  <si>
    <t xml:space="preserve">身体的拘束等を行う場合には、その態様及び時間、その際の入所者の心身の状況並びに緊急やむを得ない理由を記録している
</t>
    <phoneticPr fontId="3"/>
  </si>
  <si>
    <t>厚労告第126号
別表5イ及びロ注2
（厚労告第128号
別表3イ及びロ注2）</t>
    <rPh sb="20" eb="21">
      <t>コウ</t>
    </rPh>
    <rPh sb="21" eb="22">
      <t>ロウ</t>
    </rPh>
    <rPh sb="22" eb="23">
      <t>コク</t>
    </rPh>
    <rPh sb="23" eb="24">
      <t>ダイ</t>
    </rPh>
    <rPh sb="27" eb="28">
      <t>ゴウ</t>
    </rPh>
    <rPh sb="29" eb="31">
      <t>ベッピョウ</t>
    </rPh>
    <rPh sb="33" eb="34">
      <t>オヨ</t>
    </rPh>
    <rPh sb="36" eb="37">
      <t>チュウ</t>
    </rPh>
    <phoneticPr fontId="3"/>
  </si>
  <si>
    <t xml:space="preserve">身体的拘束等の適正化のための対策を検討する委員会を３月に１回以上開催するとともに、その結果について、介護職員その他従業者に周知徹底を図っている
</t>
    <phoneticPr fontId="3"/>
  </si>
  <si>
    <t xml:space="preserve">
身体的拘束等の適正化のための指針を整備している
</t>
    <phoneticPr fontId="3"/>
  </si>
  <si>
    <t>介護職員その他の従業者に対し、身体的拘束等の適正化のための研修を定期的に実施している</t>
    <phoneticPr fontId="3"/>
  </si>
  <si>
    <t>高齢者虐待防止措置未実施減算</t>
  </si>
  <si>
    <t>別に厚生労働大臣が定める基準を満たさない場合は、高齢者虐待防止措置未実施減算として、所定単位数の100分の１に相当する単位数を所定単位数から減算しているか（非該当の場合、以下も記載）</t>
    <phoneticPr fontId="2"/>
  </si>
  <si>
    <t>厚労告126号
別表の1のロ注5</t>
    <rPh sb="1" eb="2">
      <t>ロウ</t>
    </rPh>
    <rPh sb="6" eb="7">
      <t>ゴウ</t>
    </rPh>
    <phoneticPr fontId="3"/>
  </si>
  <si>
    <t>高齢者虐待防止のための対策を検討する委員会を定期的に開催している</t>
    <phoneticPr fontId="2"/>
  </si>
  <si>
    <t>高齢者虐待防止のための指針を整備している</t>
    <phoneticPr fontId="2"/>
  </si>
  <si>
    <t>高齢者虐待防止のための年１回以上の研修を実施している</t>
    <phoneticPr fontId="2"/>
  </si>
  <si>
    <t>高齢者虐待防止措置を適正に実施するための担当者を置いている</t>
    <phoneticPr fontId="2"/>
  </si>
  <si>
    <t>業務継続計画未策定減算</t>
    <phoneticPr fontId="2"/>
  </si>
  <si>
    <t>別に厚生労働大臣が定める基準を満たさない場合は、業務継続計画未策定減算として、所定単位数の100分の３に相当する単位数を所定単位数から減算しているか（非該当の場合、以下も記載）
（令和７年３月３１日までの経過措置あり※場合により減算適用）</t>
    <phoneticPr fontId="2"/>
  </si>
  <si>
    <t>厚労告126号
別表の1のロ注6</t>
    <rPh sb="1" eb="2">
      <t>ロウ</t>
    </rPh>
    <phoneticPr fontId="2"/>
  </si>
  <si>
    <t>業務継続計画を策定し、当該業務継続計画に従い必要な措置を講じている</t>
    <phoneticPr fontId="2"/>
  </si>
  <si>
    <t>夜間支援体制加算（Ⅰ）</t>
    <rPh sb="0" eb="2">
      <t>ヤカン</t>
    </rPh>
    <rPh sb="2" eb="4">
      <t>シエン</t>
    </rPh>
    <rPh sb="4" eb="6">
      <t>タイセイ</t>
    </rPh>
    <rPh sb="6" eb="8">
      <t>カサン</t>
    </rPh>
    <phoneticPr fontId="3"/>
  </si>
  <si>
    <t xml:space="preserve">夜間支援体制加算（Ⅰ）の算定（該当の場合、以下も記載）
</t>
    <phoneticPr fontId="3"/>
  </si>
  <si>
    <t>厚労告第126号
別表5イ及びロ注6</t>
    <phoneticPr fontId="3"/>
  </si>
  <si>
    <t>認知症対応型共同生活介護費(Ⅰ)又は短期利用認知症対応型共同生活介護費(Ⅰ)を算定している</t>
    <rPh sb="22" eb="25">
      <t>ニンチショウ</t>
    </rPh>
    <rPh sb="25" eb="28">
      <t>タイオウガタ</t>
    </rPh>
    <phoneticPr fontId="3"/>
  </si>
  <si>
    <t xml:space="preserve">夜勤を行う介護従業者の数が厚生労働大臣が定める夜勤を行う職員の勤務条件に関する基準第三号本文に規定する数に１（以下、①及び②のいずれにも該当する場合にあっては0.9）を加えた数以上である
①夜勤時間帯を通じて、利用者の動向を検知できる見守り機器を当該指定認知症対応型共同生活介護事業所の利用者の数の10分の1以上の数設置している
②利用者の安全並びに介護サービスの質の確保及び職員の負担軽減に資する方策を検討するための委員会において、必要な検討等が行われている
</t>
    <rPh sb="22" eb="25">
      <t>ニンチショウ</t>
    </rPh>
    <rPh sb="25" eb="28">
      <t>タイオウガタ</t>
    </rPh>
    <phoneticPr fontId="3"/>
  </si>
  <si>
    <t>夜間及び深夜の時間帯を通じて置くべき数の介護従業者に加えて、宿直勤務に当たる者を1名以上配置している</t>
    <phoneticPr fontId="3"/>
  </si>
  <si>
    <t>該当</t>
    <phoneticPr fontId="3"/>
  </si>
  <si>
    <t>定員、人員基準に適合</t>
    <phoneticPr fontId="3"/>
  </si>
  <si>
    <t>夜間支援体制加算（Ⅱ）</t>
    <rPh sb="0" eb="2">
      <t>ヤカン</t>
    </rPh>
    <rPh sb="2" eb="4">
      <t>シエン</t>
    </rPh>
    <rPh sb="4" eb="6">
      <t>タイセイ</t>
    </rPh>
    <rPh sb="6" eb="8">
      <t>カサン</t>
    </rPh>
    <phoneticPr fontId="3"/>
  </si>
  <si>
    <t xml:space="preserve">夜間支援体制加算（Ⅱ）の算定（該当の場合、以下も記載）
</t>
    <phoneticPr fontId="3"/>
  </si>
  <si>
    <t>認知症対応型共同生活介護費(Ⅱ)又は短期利用認知症対応型共同生活介護費(Ⅱ)を算定している</t>
    <rPh sb="22" eb="28">
      <t>ニンチショウタイオウガタ</t>
    </rPh>
    <phoneticPr fontId="3"/>
  </si>
  <si>
    <t xml:space="preserve">夜勤を行う介護従業者の数が厚生労働大臣が定める夜勤を行う職員の勤務条件に関する基準第三号本文に規定する数に１（以下、①及び②のいずれにも該当する場合にあっては0.9）を加えた数以上である
①夜勤時間帯を通じて、利用者の動向を検知できる見守り機器を当該指定認知症対応型共同生活介護事業所の利用者の数の10分の1以上の数設置している
②利用者の安全並びに介護サービスの質の確保及び職員の負担軽減に資する方策を検討するための委員会において、必要な検討等が行われている
</t>
    <phoneticPr fontId="2"/>
  </si>
  <si>
    <t>夜間及び深夜の時間帯を通じて置くべき数の介護従業者に加えて、宿直勤務に当たる者を1名以上配置している</t>
  </si>
  <si>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3"/>
  </si>
  <si>
    <t>認知症行動・心理症状緊急対応加算の算定（該当の場合、以下も記載）</t>
    <phoneticPr fontId="3"/>
  </si>
  <si>
    <t>厚労告第126号
別表5イ及びロ注5
（厚労告第128号
別表3イ及びロ注5）</t>
    <rPh sb="20" eb="24">
      <t>コウロウコクダイ</t>
    </rPh>
    <rPh sb="27" eb="28">
      <t>ゴウ</t>
    </rPh>
    <rPh sb="29" eb="31">
      <t>ベッピョウ</t>
    </rPh>
    <rPh sb="33" eb="34">
      <t>オヨ</t>
    </rPh>
    <rPh sb="36" eb="37">
      <t>チュウ</t>
    </rPh>
    <phoneticPr fontId="3"/>
  </si>
  <si>
    <t>医師が緊急に短期利用認知症対応型共同生活介護を利用することが適当と判断したものに認知症対応型共同生活介護を行った場合</t>
    <rPh sb="6" eb="8">
      <t>タンキ</t>
    </rPh>
    <phoneticPr fontId="3"/>
  </si>
  <si>
    <t>次に掲げる者が直接短期利用認知症対応型共同生活介護の利用を開始していないか</t>
    <phoneticPr fontId="3"/>
  </si>
  <si>
    <t>該当しない</t>
    <rPh sb="0" eb="2">
      <t>ガイトウ</t>
    </rPh>
    <phoneticPr fontId="3"/>
  </si>
  <si>
    <t>・病院又は診療所に入院中の者
・介護保険施設又は地域密着型介護老人福祉施設に入院中又は入所中の者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t>
    <rPh sb="40" eb="41">
      <t>ナカ</t>
    </rPh>
    <phoneticPr fontId="3"/>
  </si>
  <si>
    <t>介護支援専門員及び受け入れ事業所の職員と連携をし、利用者又は家族の同意</t>
    <rPh sb="9" eb="10">
      <t>ウ</t>
    </rPh>
    <rPh sb="11" eb="12">
      <t>ニュウ</t>
    </rPh>
    <rPh sb="13" eb="16">
      <t>ジギョウショ</t>
    </rPh>
    <rPh sb="17" eb="19">
      <t>ショクイン</t>
    </rPh>
    <phoneticPr fontId="3"/>
  </si>
  <si>
    <t>医師が判断した当該日又は次の日に利用開始</t>
    <phoneticPr fontId="3"/>
  </si>
  <si>
    <t>判断を行った医師は症状、判断の内容等を診療録等に記録し、事業所は判断を行った日付、医師名、留意事項等を介護サービス計画書に記録している</t>
    <rPh sb="30" eb="31">
      <t>ショ</t>
    </rPh>
    <rPh sb="39" eb="40">
      <t>ツケ</t>
    </rPh>
    <phoneticPr fontId="3"/>
  </si>
  <si>
    <t>利用開始日から起算して７日以内</t>
    <rPh sb="0" eb="2">
      <t>リヨウ</t>
    </rPh>
    <rPh sb="2" eb="5">
      <t>カイシビ</t>
    </rPh>
    <rPh sb="7" eb="9">
      <t>キサン</t>
    </rPh>
    <rPh sb="12" eb="13">
      <t>ニチ</t>
    </rPh>
    <rPh sb="13" eb="15">
      <t>イナイ</t>
    </rPh>
    <phoneticPr fontId="3"/>
  </si>
  <si>
    <t>若年性認知症利用者受入加算</t>
    <rPh sb="0" eb="2">
      <t>ジャクネン</t>
    </rPh>
    <rPh sb="2" eb="3">
      <t>セイ</t>
    </rPh>
    <rPh sb="3" eb="6">
      <t>ニンチショウ</t>
    </rPh>
    <rPh sb="6" eb="9">
      <t>リヨウシャ</t>
    </rPh>
    <rPh sb="9" eb="11">
      <t>ウケイレ</t>
    </rPh>
    <rPh sb="11" eb="13">
      <t>カサン</t>
    </rPh>
    <phoneticPr fontId="3"/>
  </si>
  <si>
    <t>若年性認知症利用者受入加算の算定（該当の場合、以下も記載）</t>
    <phoneticPr fontId="3"/>
  </si>
  <si>
    <t>厚労告第126号
別表5イ及びロ注6
（厚労告第128号
別表3イ及びロ注6）</t>
    <phoneticPr fontId="3"/>
  </si>
  <si>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3"/>
  </si>
  <si>
    <t>担当者中心に利用者の特性やニーズに応じた適切なサービス提供</t>
    <phoneticPr fontId="3"/>
  </si>
  <si>
    <t>実施</t>
    <rPh sb="0" eb="2">
      <t>ジッシ</t>
    </rPh>
    <phoneticPr fontId="3"/>
  </si>
  <si>
    <t>認知症行動・心理症状緊急対応加算を算定していないこと</t>
    <phoneticPr fontId="3"/>
  </si>
  <si>
    <t>入院時の費用の算定について</t>
    <rPh sb="0" eb="2">
      <t>ニュウイン</t>
    </rPh>
    <rPh sb="2" eb="3">
      <t>ジ</t>
    </rPh>
    <rPh sb="4" eb="6">
      <t>ヒヨウ</t>
    </rPh>
    <rPh sb="7" eb="9">
      <t>サンテイ</t>
    </rPh>
    <phoneticPr fontId="3"/>
  </si>
  <si>
    <t>利用者が入院した時の費用の算定（該当の場合、以下記載）</t>
    <rPh sb="0" eb="3">
      <t>リヨウシャ</t>
    </rPh>
    <rPh sb="4" eb="6">
      <t>ニュウイン</t>
    </rPh>
    <rPh sb="8" eb="9">
      <t>トキ</t>
    </rPh>
    <rPh sb="10" eb="12">
      <t>ヒヨウ</t>
    </rPh>
    <rPh sb="13" eb="15">
      <t>サンテイ</t>
    </rPh>
    <rPh sb="16" eb="18">
      <t>ガイトウ</t>
    </rPh>
    <rPh sb="19" eb="21">
      <t>バアイ</t>
    </rPh>
    <rPh sb="22" eb="24">
      <t>イカ</t>
    </rPh>
    <rPh sb="24" eb="26">
      <t>キサイ</t>
    </rPh>
    <phoneticPr fontId="3"/>
  </si>
  <si>
    <t>厚労告第126号
別表5イ及びロ注7
（厚労告第128号
別表3イ及びロ注7）</t>
    <phoneticPr fontId="3"/>
  </si>
  <si>
    <t>利用者が入院する必要が生じた場合に、入院後3月以内に退院が見込まれる場合に利用者及び家族の希望を勘案し、適切な便宜の供与及び退院後再び円滑に入居できる体制を確保</t>
    <rPh sb="0" eb="3">
      <t>リヨウシャ</t>
    </rPh>
    <rPh sb="4" eb="6">
      <t>ニュウイン</t>
    </rPh>
    <rPh sb="8" eb="10">
      <t>ヒツヨウ</t>
    </rPh>
    <rPh sb="11" eb="12">
      <t>ショウ</t>
    </rPh>
    <rPh sb="14" eb="16">
      <t>バアイ</t>
    </rPh>
    <rPh sb="18" eb="20">
      <t>ニュウイン</t>
    </rPh>
    <rPh sb="20" eb="21">
      <t>ゴ</t>
    </rPh>
    <rPh sb="22" eb="23">
      <t>ツキ</t>
    </rPh>
    <rPh sb="23" eb="25">
      <t>イナイ</t>
    </rPh>
    <rPh sb="26" eb="28">
      <t>タイイン</t>
    </rPh>
    <rPh sb="29" eb="31">
      <t>ミコ</t>
    </rPh>
    <rPh sb="34" eb="36">
      <t>バアイ</t>
    </rPh>
    <rPh sb="37" eb="40">
      <t>リヨウシャ</t>
    </rPh>
    <rPh sb="40" eb="41">
      <t>オヨ</t>
    </rPh>
    <rPh sb="42" eb="44">
      <t>カゾク</t>
    </rPh>
    <rPh sb="45" eb="47">
      <t>キボウ</t>
    </rPh>
    <rPh sb="48" eb="50">
      <t>カンアン</t>
    </rPh>
    <rPh sb="52" eb="54">
      <t>テキセツ</t>
    </rPh>
    <rPh sb="55" eb="57">
      <t>ベンギ</t>
    </rPh>
    <rPh sb="58" eb="60">
      <t>キョウヨ</t>
    </rPh>
    <rPh sb="60" eb="61">
      <t>オヨ</t>
    </rPh>
    <rPh sb="62" eb="64">
      <t>タイイン</t>
    </rPh>
    <rPh sb="64" eb="65">
      <t>ゴ</t>
    </rPh>
    <rPh sb="65" eb="66">
      <t>フタタ</t>
    </rPh>
    <rPh sb="67" eb="69">
      <t>エンカツ</t>
    </rPh>
    <rPh sb="70" eb="72">
      <t>ニュウキョ</t>
    </rPh>
    <rPh sb="75" eb="77">
      <t>タイセイ</t>
    </rPh>
    <rPh sb="78" eb="80">
      <t>カクホ</t>
    </rPh>
    <phoneticPr fontId="3"/>
  </si>
  <si>
    <t>退院することが明らかに見込まれる場合に該当するか否かについて、主治医に確認するなどの方法により判断しているか</t>
    <rPh sb="0" eb="2">
      <t>タイイン</t>
    </rPh>
    <rPh sb="7" eb="8">
      <t>アキ</t>
    </rPh>
    <rPh sb="11" eb="13">
      <t>ミコ</t>
    </rPh>
    <rPh sb="16" eb="18">
      <t>バアイ</t>
    </rPh>
    <rPh sb="19" eb="21">
      <t>ガイトウ</t>
    </rPh>
    <rPh sb="24" eb="25">
      <t>イナ</t>
    </rPh>
    <rPh sb="31" eb="34">
      <t>シュジイ</t>
    </rPh>
    <rPh sb="35" eb="37">
      <t>カクニン</t>
    </rPh>
    <rPh sb="42" eb="44">
      <t>ホウホウ</t>
    </rPh>
    <rPh sb="47" eb="49">
      <t>ハンダン</t>
    </rPh>
    <phoneticPr fontId="3"/>
  </si>
  <si>
    <t>入院の初日及び最終日は算定していない</t>
    <rPh sb="0" eb="2">
      <t>ニュウイン</t>
    </rPh>
    <rPh sb="3" eb="5">
      <t>ショニチ</t>
    </rPh>
    <rPh sb="5" eb="6">
      <t>オヨ</t>
    </rPh>
    <rPh sb="7" eb="10">
      <t>サイシュウビ</t>
    </rPh>
    <rPh sb="11" eb="13">
      <t>サンテイ</t>
    </rPh>
    <phoneticPr fontId="3"/>
  </si>
  <si>
    <t>利用者の入院期間中で、かつ、入院時の費用の算定期間中の居室を短期利用認知症対応型共同生活介護等に活用する場合は、当該利用者の同意を得、入院時の費用を算定していない</t>
    <rPh sb="0" eb="3">
      <t>リヨウシャ</t>
    </rPh>
    <rPh sb="4" eb="6">
      <t>ニュウイン</t>
    </rPh>
    <rPh sb="6" eb="9">
      <t>キカンチュウ</t>
    </rPh>
    <rPh sb="27" eb="29">
      <t>キョシツ</t>
    </rPh>
    <rPh sb="30" eb="32">
      <t>タンキ</t>
    </rPh>
    <rPh sb="32" eb="34">
      <t>リヨウ</t>
    </rPh>
    <rPh sb="34" eb="37">
      <t>ニンチショウ</t>
    </rPh>
    <rPh sb="37" eb="40">
      <t>タイオウガタ</t>
    </rPh>
    <rPh sb="40" eb="42">
      <t>キョウドウ</t>
    </rPh>
    <rPh sb="42" eb="44">
      <t>セイカツ</t>
    </rPh>
    <rPh sb="44" eb="46">
      <t>カイゴ</t>
    </rPh>
    <rPh sb="46" eb="47">
      <t>トウ</t>
    </rPh>
    <rPh sb="48" eb="50">
      <t>カツヨウ</t>
    </rPh>
    <rPh sb="52" eb="54">
      <t>バアイ</t>
    </rPh>
    <rPh sb="56" eb="58">
      <t>トウガイ</t>
    </rPh>
    <rPh sb="58" eb="61">
      <t>リヨウシャ</t>
    </rPh>
    <rPh sb="62" eb="64">
      <t>ドウイ</t>
    </rPh>
    <rPh sb="65" eb="66">
      <t>エ</t>
    </rPh>
    <rPh sb="67" eb="69">
      <t>ニュウイン</t>
    </rPh>
    <rPh sb="69" eb="70">
      <t>ジ</t>
    </rPh>
    <rPh sb="71" eb="73">
      <t>ヒヨウ</t>
    </rPh>
    <rPh sb="74" eb="76">
      <t>サンテイ</t>
    </rPh>
    <phoneticPr fontId="3"/>
  </si>
  <si>
    <t>入院時の費用の算定にあたって、1回の入院で月をまたがる場合は、最大で連続13泊まで入院時費用の算定をしている</t>
    <rPh sb="0" eb="2">
      <t>ニュウイン</t>
    </rPh>
    <rPh sb="2" eb="3">
      <t>ジ</t>
    </rPh>
    <rPh sb="4" eb="6">
      <t>ヒヨウ</t>
    </rPh>
    <rPh sb="7" eb="9">
      <t>サンテイ</t>
    </rPh>
    <rPh sb="16" eb="17">
      <t>カイ</t>
    </rPh>
    <rPh sb="18" eb="20">
      <t>ニュウイン</t>
    </rPh>
    <rPh sb="21" eb="22">
      <t>ツキ</t>
    </rPh>
    <rPh sb="27" eb="29">
      <t>バアイ</t>
    </rPh>
    <rPh sb="31" eb="33">
      <t>サイダイ</t>
    </rPh>
    <rPh sb="34" eb="36">
      <t>レンゾク</t>
    </rPh>
    <rPh sb="38" eb="39">
      <t>ハク</t>
    </rPh>
    <rPh sb="41" eb="43">
      <t>ニュウイン</t>
    </rPh>
    <rPh sb="43" eb="44">
      <t>ジ</t>
    </rPh>
    <rPh sb="44" eb="46">
      <t>ヒヨウ</t>
    </rPh>
    <rPh sb="47" eb="49">
      <t>サンテイ</t>
    </rPh>
    <phoneticPr fontId="3"/>
  </si>
  <si>
    <t>利用者の入院期間中は必要に応じて、入退院の手続き、家族、医療機関等への連絡調整、情報提供などの業務を行っている</t>
    <rPh sb="0" eb="3">
      <t>リヨウシャ</t>
    </rPh>
    <rPh sb="4" eb="6">
      <t>ニュウイン</t>
    </rPh>
    <rPh sb="6" eb="9">
      <t>キカンチュウ</t>
    </rPh>
    <rPh sb="10" eb="12">
      <t>ヒツヨウ</t>
    </rPh>
    <rPh sb="13" eb="14">
      <t>オウ</t>
    </rPh>
    <rPh sb="17" eb="20">
      <t>ニュウタイイン</t>
    </rPh>
    <rPh sb="21" eb="23">
      <t>テツヅ</t>
    </rPh>
    <rPh sb="25" eb="27">
      <t>カゾク</t>
    </rPh>
    <rPh sb="28" eb="30">
      <t>イリョウ</t>
    </rPh>
    <rPh sb="30" eb="32">
      <t>キカン</t>
    </rPh>
    <rPh sb="32" eb="33">
      <t>トウ</t>
    </rPh>
    <rPh sb="35" eb="37">
      <t>レンラク</t>
    </rPh>
    <rPh sb="37" eb="39">
      <t>チョウセイ</t>
    </rPh>
    <rPh sb="40" eb="42">
      <t>ジョウホウ</t>
    </rPh>
    <rPh sb="42" eb="44">
      <t>テイキョウ</t>
    </rPh>
    <rPh sb="47" eb="49">
      <t>ギョウム</t>
    </rPh>
    <rPh sb="50" eb="51">
      <t>オコナ</t>
    </rPh>
    <phoneticPr fontId="3"/>
  </si>
  <si>
    <t xml:space="preserve">看取り介護加算
　※介護予防はなし
</t>
    <rPh sb="0" eb="2">
      <t>ミト</t>
    </rPh>
    <rPh sb="3" eb="5">
      <t>カイゴ</t>
    </rPh>
    <rPh sb="5" eb="7">
      <t>カサン</t>
    </rPh>
    <phoneticPr fontId="3"/>
  </si>
  <si>
    <t>看取り介護加算の算定（該当の場合、以下も記載）</t>
    <phoneticPr fontId="3"/>
  </si>
  <si>
    <t xml:space="preserve">厚労告第126号
別表5イ及びロ注8
</t>
    <phoneticPr fontId="3"/>
  </si>
  <si>
    <t>死亡日以前３１日以上４５日以下</t>
    <rPh sb="12" eb="13">
      <t>ニチ</t>
    </rPh>
    <rPh sb="13" eb="15">
      <t>イカ</t>
    </rPh>
    <phoneticPr fontId="2"/>
  </si>
  <si>
    <t>死亡日以前４日以上３０日以下</t>
    <rPh sb="11" eb="12">
      <t>ニチ</t>
    </rPh>
    <rPh sb="12" eb="14">
      <t>イカ</t>
    </rPh>
    <phoneticPr fontId="2"/>
  </si>
  <si>
    <t>死亡日の前日及び前々日</t>
  </si>
  <si>
    <t>死亡日</t>
  </si>
  <si>
    <t>退居した日の翌日から死亡日の間は医療連携体制加算を算定していない場合は算定しない</t>
    <rPh sb="16" eb="18">
      <t>イリョウ</t>
    </rPh>
    <rPh sb="18" eb="20">
      <t>レンケイ</t>
    </rPh>
    <rPh sb="20" eb="22">
      <t>タイセイ</t>
    </rPh>
    <rPh sb="22" eb="24">
      <t>カサン</t>
    </rPh>
    <rPh sb="25" eb="27">
      <t>サンテイ</t>
    </rPh>
    <rPh sb="32" eb="34">
      <t>バアイ</t>
    </rPh>
    <phoneticPr fontId="3"/>
  </si>
  <si>
    <t>看取りに関する指針を定め、入居の際に指針の内容を利用者、家族に説明し、同意を得ている</t>
    <phoneticPr fontId="3"/>
  </si>
  <si>
    <t>看取り介護の指針について、例えば以下のような項目を盛り込んでいるか
・事業所の看取りに関する考え方
・終末期にたどる経過とそれぞれに応じた介護の考え方
・医師や医療機関との連携体制
・利用者等への情報提供及び意思確認方法
・利用者等への情報提供に供する資料及び同意書の書式
・家族等への心理的支援に関する考え方
・看取り介護を受ける利用者に対して事業所の職員が取るべき具体的な対応の方法</t>
    <rPh sb="0" eb="2">
      <t>ミト</t>
    </rPh>
    <rPh sb="3" eb="5">
      <t>カイゴ</t>
    </rPh>
    <rPh sb="6" eb="8">
      <t>シシン</t>
    </rPh>
    <rPh sb="13" eb="14">
      <t>タト</t>
    </rPh>
    <rPh sb="16" eb="18">
      <t>イカ</t>
    </rPh>
    <rPh sb="22" eb="24">
      <t>コウモク</t>
    </rPh>
    <rPh sb="25" eb="26">
      <t>モ</t>
    </rPh>
    <rPh sb="27" eb="28">
      <t>コ</t>
    </rPh>
    <rPh sb="35" eb="38">
      <t>ジギョウショ</t>
    </rPh>
    <rPh sb="39" eb="41">
      <t>ミト</t>
    </rPh>
    <rPh sb="43" eb="44">
      <t>カン</t>
    </rPh>
    <rPh sb="46" eb="47">
      <t>カンガ</t>
    </rPh>
    <rPh sb="48" eb="49">
      <t>カタ</t>
    </rPh>
    <rPh sb="51" eb="54">
      <t>シュウマツキ</t>
    </rPh>
    <rPh sb="58" eb="60">
      <t>ケイカ</t>
    </rPh>
    <rPh sb="66" eb="67">
      <t>オウ</t>
    </rPh>
    <rPh sb="69" eb="71">
      <t>カイゴ</t>
    </rPh>
    <rPh sb="72" eb="73">
      <t>カンガ</t>
    </rPh>
    <rPh sb="74" eb="75">
      <t>カタ</t>
    </rPh>
    <rPh sb="77" eb="79">
      <t>イシ</t>
    </rPh>
    <rPh sb="80" eb="82">
      <t>イリョウ</t>
    </rPh>
    <rPh sb="82" eb="84">
      <t>キカン</t>
    </rPh>
    <rPh sb="86" eb="88">
      <t>レンケイ</t>
    </rPh>
    <rPh sb="88" eb="90">
      <t>タイセイ</t>
    </rPh>
    <rPh sb="92" eb="95">
      <t>リヨウシャ</t>
    </rPh>
    <rPh sb="95" eb="96">
      <t>トウ</t>
    </rPh>
    <rPh sb="98" eb="100">
      <t>ジョウホウ</t>
    </rPh>
    <rPh sb="100" eb="102">
      <t>テイキョウ</t>
    </rPh>
    <rPh sb="102" eb="103">
      <t>オヨ</t>
    </rPh>
    <rPh sb="104" eb="106">
      <t>イシ</t>
    </rPh>
    <rPh sb="106" eb="108">
      <t>カクニン</t>
    </rPh>
    <rPh sb="108" eb="110">
      <t>ホウホウ</t>
    </rPh>
    <rPh sb="112" eb="115">
      <t>リヨウシャ</t>
    </rPh>
    <rPh sb="115" eb="116">
      <t>トウ</t>
    </rPh>
    <rPh sb="118" eb="120">
      <t>ジョウホウ</t>
    </rPh>
    <rPh sb="120" eb="122">
      <t>テイキョウ</t>
    </rPh>
    <rPh sb="123" eb="124">
      <t>キョウ</t>
    </rPh>
    <rPh sb="126" eb="128">
      <t>シリョウ</t>
    </rPh>
    <rPh sb="128" eb="129">
      <t>オヨ</t>
    </rPh>
    <rPh sb="130" eb="133">
      <t>ドウイショ</t>
    </rPh>
    <rPh sb="134" eb="136">
      <t>ショシキ</t>
    </rPh>
    <rPh sb="138" eb="140">
      <t>カゾク</t>
    </rPh>
    <rPh sb="140" eb="141">
      <t>トウ</t>
    </rPh>
    <rPh sb="143" eb="146">
      <t>シンリテキ</t>
    </rPh>
    <rPh sb="146" eb="148">
      <t>シエン</t>
    </rPh>
    <rPh sb="149" eb="150">
      <t>カン</t>
    </rPh>
    <rPh sb="152" eb="153">
      <t>カンガ</t>
    </rPh>
    <rPh sb="154" eb="155">
      <t>カタ</t>
    </rPh>
    <rPh sb="157" eb="159">
      <t>ミト</t>
    </rPh>
    <rPh sb="160" eb="162">
      <t>カイゴ</t>
    </rPh>
    <rPh sb="163" eb="164">
      <t>ウ</t>
    </rPh>
    <rPh sb="166" eb="169">
      <t>リヨウシャ</t>
    </rPh>
    <rPh sb="170" eb="171">
      <t>タイ</t>
    </rPh>
    <rPh sb="173" eb="176">
      <t>ジギョウショ</t>
    </rPh>
    <rPh sb="177" eb="179">
      <t>ショクイン</t>
    </rPh>
    <rPh sb="180" eb="181">
      <t>ト</t>
    </rPh>
    <rPh sb="184" eb="187">
      <t>グタイテキ</t>
    </rPh>
    <rPh sb="188" eb="190">
      <t>タイオウ</t>
    </rPh>
    <rPh sb="191" eb="193">
      <t>ホウホウ</t>
    </rPh>
    <phoneticPr fontId="3"/>
  </si>
  <si>
    <t>医師、看護職員（密接な連携を確保できる範囲内の距離にある病院、診療所、訪問看護ステーションの職員に限る）、介護職員、介護支援専門員等による協議の上、看取りの実績等を踏まえた指針の見直しを実施</t>
    <rPh sb="37" eb="38">
      <t>カン</t>
    </rPh>
    <phoneticPr fontId="3"/>
  </si>
  <si>
    <t>看取りに関する職員研修の実施</t>
    <phoneticPr fontId="3"/>
  </si>
  <si>
    <t>医師が医学的知見に基づき回復の見込みがないと診断した者</t>
  </si>
  <si>
    <t>医師、看護職員（密接な連携を確保できる範囲内の距離にある病院、診療所、訪問看護ステーションの職員に限る）介護支援専門員等が共同で作成した計画についての同意を得ている</t>
    <rPh sb="0" eb="2">
      <t>イシ</t>
    </rPh>
    <rPh sb="3" eb="5">
      <t>カンゴ</t>
    </rPh>
    <rPh sb="5" eb="7">
      <t>ショクイン</t>
    </rPh>
    <rPh sb="8" eb="10">
      <t>ミッセツ</t>
    </rPh>
    <rPh sb="11" eb="13">
      <t>レンケイ</t>
    </rPh>
    <rPh sb="14" eb="16">
      <t>カクホ</t>
    </rPh>
    <rPh sb="19" eb="22">
      <t>ハンイナイ</t>
    </rPh>
    <rPh sb="23" eb="25">
      <t>キョリ</t>
    </rPh>
    <rPh sb="28" eb="30">
      <t>ビョウイン</t>
    </rPh>
    <rPh sb="31" eb="34">
      <t>シンリョウジョ</t>
    </rPh>
    <rPh sb="35" eb="37">
      <t>ホウモン</t>
    </rPh>
    <rPh sb="37" eb="39">
      <t>カンゴ</t>
    </rPh>
    <rPh sb="46" eb="48">
      <t>ショクイン</t>
    </rPh>
    <rPh sb="49" eb="50">
      <t>カギ</t>
    </rPh>
    <rPh sb="52" eb="54">
      <t>カイゴ</t>
    </rPh>
    <rPh sb="54" eb="56">
      <t>シエン</t>
    </rPh>
    <rPh sb="56" eb="59">
      <t>センモンイン</t>
    </rPh>
    <rPh sb="59" eb="60">
      <t>トウ</t>
    </rPh>
    <rPh sb="61" eb="63">
      <t>キョウドウ</t>
    </rPh>
    <rPh sb="64" eb="66">
      <t>サクセイ</t>
    </rPh>
    <rPh sb="68" eb="70">
      <t>ケイカク</t>
    </rPh>
    <rPh sb="75" eb="77">
      <t>ドウイ</t>
    </rPh>
    <rPh sb="78" eb="79">
      <t>エ</t>
    </rPh>
    <phoneticPr fontId="3"/>
  </si>
  <si>
    <t>看取り関する指針に基づき、随時医師等との相互の連携の下、介護記録等の活用による説明を受け、同意した上で介護を受けている者である</t>
    <rPh sb="3" eb="4">
      <t>カン</t>
    </rPh>
    <rPh sb="13" eb="15">
      <t>ズイジ</t>
    </rPh>
    <rPh sb="15" eb="17">
      <t>イシ</t>
    </rPh>
    <rPh sb="17" eb="18">
      <t>トウ</t>
    </rPh>
    <rPh sb="20" eb="22">
      <t>ソウゴ</t>
    </rPh>
    <rPh sb="23" eb="25">
      <t>レンケイ</t>
    </rPh>
    <rPh sb="26" eb="27">
      <t>シタ</t>
    </rPh>
    <rPh sb="59" eb="60">
      <t>モノ</t>
    </rPh>
    <phoneticPr fontId="3"/>
  </si>
  <si>
    <t>退去等の後も自己負担の請求が発生することについて利用者側に説明し文書にて同意を得ている</t>
    <rPh sb="0" eb="2">
      <t>タイキョ</t>
    </rPh>
    <rPh sb="2" eb="3">
      <t>トウ</t>
    </rPh>
    <rPh sb="4" eb="5">
      <t>アト</t>
    </rPh>
    <rPh sb="6" eb="8">
      <t>ジコ</t>
    </rPh>
    <rPh sb="8" eb="10">
      <t>フタン</t>
    </rPh>
    <rPh sb="11" eb="13">
      <t>セイキュウ</t>
    </rPh>
    <rPh sb="14" eb="16">
      <t>ハッセイ</t>
    </rPh>
    <rPh sb="24" eb="27">
      <t>リヨウシャ</t>
    </rPh>
    <rPh sb="27" eb="28">
      <t>カワ</t>
    </rPh>
    <rPh sb="29" eb="31">
      <t>セツメイ</t>
    </rPh>
    <rPh sb="32" eb="34">
      <t>ブンショ</t>
    </rPh>
    <rPh sb="36" eb="38">
      <t>ドウイ</t>
    </rPh>
    <rPh sb="39" eb="40">
      <t>エ</t>
    </rPh>
    <phoneticPr fontId="3"/>
  </si>
  <si>
    <t>情報共有を円滑に行う観点から、入院する医療機関等から本人の状態の情報提供を受けることについて、退去等の際に利用者等に説明をし、文書により同意を得ている</t>
    <rPh sb="0" eb="2">
      <t>ジョウホウ</t>
    </rPh>
    <rPh sb="2" eb="4">
      <t>キョウユウ</t>
    </rPh>
    <rPh sb="5" eb="7">
      <t>エンカツ</t>
    </rPh>
    <rPh sb="8" eb="9">
      <t>オコナ</t>
    </rPh>
    <rPh sb="10" eb="12">
      <t>カンテン</t>
    </rPh>
    <rPh sb="15" eb="17">
      <t>ニュウイン</t>
    </rPh>
    <rPh sb="19" eb="21">
      <t>イリョウ</t>
    </rPh>
    <rPh sb="21" eb="23">
      <t>キカン</t>
    </rPh>
    <rPh sb="23" eb="24">
      <t>トウ</t>
    </rPh>
    <rPh sb="26" eb="28">
      <t>ホンニン</t>
    </rPh>
    <rPh sb="29" eb="31">
      <t>ジョウタイ</t>
    </rPh>
    <rPh sb="32" eb="34">
      <t>ジョウホウ</t>
    </rPh>
    <rPh sb="34" eb="36">
      <t>テイキョウ</t>
    </rPh>
    <rPh sb="37" eb="38">
      <t>ウ</t>
    </rPh>
    <rPh sb="47" eb="49">
      <t>タイキョ</t>
    </rPh>
    <rPh sb="49" eb="50">
      <t>トウ</t>
    </rPh>
    <rPh sb="51" eb="52">
      <t>サイ</t>
    </rPh>
    <rPh sb="53" eb="56">
      <t>リヨウシャ</t>
    </rPh>
    <rPh sb="56" eb="57">
      <t>トウ</t>
    </rPh>
    <rPh sb="58" eb="60">
      <t>セツメイ</t>
    </rPh>
    <rPh sb="63" eb="65">
      <t>ブンショ</t>
    </rPh>
    <rPh sb="68" eb="70">
      <t>ドウイ</t>
    </rPh>
    <rPh sb="71" eb="72">
      <t>エ</t>
    </rPh>
    <phoneticPr fontId="3"/>
  </si>
  <si>
    <t>初期加算</t>
    <rPh sb="0" eb="2">
      <t>ショキ</t>
    </rPh>
    <rPh sb="2" eb="4">
      <t>カサン</t>
    </rPh>
    <phoneticPr fontId="3"/>
  </si>
  <si>
    <t>初期加算の算定（該当の場合、以下も記載）</t>
    <rPh sb="0" eb="2">
      <t>ショキ</t>
    </rPh>
    <phoneticPr fontId="3"/>
  </si>
  <si>
    <t>厚労告第126号
別表5ハ
（厚労告第128号
別表3ハ）</t>
    <phoneticPr fontId="3"/>
  </si>
  <si>
    <t>入居日から起算して３０日以内</t>
    <rPh sb="0" eb="3">
      <t>ニュウキョビ</t>
    </rPh>
    <rPh sb="5" eb="7">
      <t>キサン</t>
    </rPh>
    <rPh sb="11" eb="12">
      <t>ニチ</t>
    </rPh>
    <rPh sb="12" eb="14">
      <t>イナイ</t>
    </rPh>
    <phoneticPr fontId="3"/>
  </si>
  <si>
    <t>過去３月以内の当該事業所への入居（日常生活自立度Ⅲ、Ⅳ、Ｍの場合は過去１月間)</t>
    <rPh sb="0" eb="2">
      <t>カコ</t>
    </rPh>
    <rPh sb="3" eb="4">
      <t>ツキ</t>
    </rPh>
    <rPh sb="4" eb="6">
      <t>イナイ</t>
    </rPh>
    <rPh sb="7" eb="9">
      <t>トウガイ</t>
    </rPh>
    <rPh sb="9" eb="12">
      <t>ジギョウショ</t>
    </rPh>
    <rPh sb="14" eb="15">
      <t>イリ</t>
    </rPh>
    <rPh sb="15" eb="16">
      <t>キョ</t>
    </rPh>
    <rPh sb="17" eb="19">
      <t>ニチジョウ</t>
    </rPh>
    <rPh sb="19" eb="21">
      <t>セイカツ</t>
    </rPh>
    <rPh sb="21" eb="23">
      <t>ジリツ</t>
    </rPh>
    <rPh sb="23" eb="24">
      <t>ド</t>
    </rPh>
    <rPh sb="30" eb="32">
      <t>バアイ</t>
    </rPh>
    <rPh sb="33" eb="35">
      <t>カコ</t>
    </rPh>
    <rPh sb="36" eb="37">
      <t>ツキ</t>
    </rPh>
    <rPh sb="37" eb="38">
      <t>アイダ</t>
    </rPh>
    <phoneticPr fontId="3"/>
  </si>
  <si>
    <t>なし</t>
    <phoneticPr fontId="3"/>
  </si>
  <si>
    <t>短期利用認知症対応型共同生活介護を利用していた者が日を開けることなく引き続き入居した場合は、入居直前の短期利用認知症対応型共同生活介護の利用日数を30日から控除している</t>
    <phoneticPr fontId="3"/>
  </si>
  <si>
    <t>30日を超える病院又は診療所への入院後に再入居した場合、算定している</t>
    <rPh sb="2" eb="3">
      <t>ニチ</t>
    </rPh>
    <rPh sb="4" eb="5">
      <t>コ</t>
    </rPh>
    <rPh sb="7" eb="9">
      <t>ビョウイン</t>
    </rPh>
    <rPh sb="9" eb="10">
      <t>マタ</t>
    </rPh>
    <rPh sb="11" eb="14">
      <t>シンリョウジョ</t>
    </rPh>
    <rPh sb="16" eb="18">
      <t>ニュウイン</t>
    </rPh>
    <rPh sb="18" eb="19">
      <t>ゴ</t>
    </rPh>
    <rPh sb="20" eb="23">
      <t>サイニュウキョ</t>
    </rPh>
    <rPh sb="25" eb="27">
      <t>バアイ</t>
    </rPh>
    <rPh sb="28" eb="30">
      <t>サンテイ</t>
    </rPh>
    <phoneticPr fontId="3"/>
  </si>
  <si>
    <t>協力医療機関連携加算
　※介護予防はなし</t>
    <rPh sb="0" eb="2">
      <t>キョウリョク</t>
    </rPh>
    <rPh sb="2" eb="4">
      <t>イリョウ</t>
    </rPh>
    <rPh sb="4" eb="8">
      <t>キカンレンケイ</t>
    </rPh>
    <rPh sb="8" eb="10">
      <t>カサン</t>
    </rPh>
    <phoneticPr fontId="2"/>
  </si>
  <si>
    <t>協力医療機関連携加算の算定（該当の場合、以下も記載）</t>
    <rPh sb="0" eb="8">
      <t>キョウリョクイリョウキカンレンケイ</t>
    </rPh>
    <rPh sb="8" eb="10">
      <t>カサン</t>
    </rPh>
    <rPh sb="11" eb="13">
      <t>サンテイ</t>
    </rPh>
    <phoneticPr fontId="2"/>
  </si>
  <si>
    <t>厚労告第126号
別表5ニ</t>
    <phoneticPr fontId="2"/>
  </si>
  <si>
    <t>指定地域密着型サービス基準第105条第1項に規定する協力医療機関との間で、利用者の同意を得て、利用者の病歴等の情報を共有する会議を定期的に開催しているか</t>
    <rPh sb="0" eb="2">
      <t>シテイ</t>
    </rPh>
    <rPh sb="2" eb="7">
      <t>チイキミッチャクガタ</t>
    </rPh>
    <rPh sb="11" eb="13">
      <t>キジュン</t>
    </rPh>
    <rPh sb="13" eb="14">
      <t>ダイ</t>
    </rPh>
    <rPh sb="17" eb="18">
      <t>ジョウ</t>
    </rPh>
    <rPh sb="18" eb="19">
      <t>ダイ</t>
    </rPh>
    <rPh sb="20" eb="21">
      <t>コウ</t>
    </rPh>
    <rPh sb="22" eb="24">
      <t>キテイ</t>
    </rPh>
    <rPh sb="26" eb="32">
      <t>キョウリョクイリョウキカン</t>
    </rPh>
    <rPh sb="34" eb="35">
      <t>アイダ</t>
    </rPh>
    <rPh sb="37" eb="40">
      <t>リヨウシャ</t>
    </rPh>
    <rPh sb="41" eb="43">
      <t>ドウイ</t>
    </rPh>
    <rPh sb="44" eb="45">
      <t>エ</t>
    </rPh>
    <rPh sb="47" eb="50">
      <t>リヨウシャ</t>
    </rPh>
    <rPh sb="51" eb="53">
      <t>ビョウレキ</t>
    </rPh>
    <rPh sb="53" eb="54">
      <t>トウ</t>
    </rPh>
    <rPh sb="55" eb="57">
      <t>ジョウホウ</t>
    </rPh>
    <rPh sb="58" eb="60">
      <t>キョウユウ</t>
    </rPh>
    <rPh sb="62" eb="64">
      <t>カイギ</t>
    </rPh>
    <rPh sb="65" eb="68">
      <t>テイキテキ</t>
    </rPh>
    <rPh sb="69" eb="71">
      <t>カイサイ</t>
    </rPh>
    <phoneticPr fontId="2"/>
  </si>
  <si>
    <t>（１）協力医療機関が下記①②を満たしているか。</t>
    <rPh sb="3" eb="9">
      <t>キョウリョクイリョウキカン</t>
    </rPh>
    <rPh sb="10" eb="12">
      <t>カキ</t>
    </rPh>
    <rPh sb="15" eb="16">
      <t>ミ</t>
    </rPh>
    <phoneticPr fontId="2"/>
  </si>
  <si>
    <t>　　　①利用者の病状が急変した場合等において、医師又は看護職員が相
　　　　談対応を行う常時体制を、常時確保している</t>
    <rPh sb="4" eb="7">
      <t>リヨウシャ</t>
    </rPh>
    <rPh sb="8" eb="10">
      <t>ビョウジョウ</t>
    </rPh>
    <rPh sb="11" eb="13">
      <t>キュウヘン</t>
    </rPh>
    <rPh sb="15" eb="17">
      <t>バアイ</t>
    </rPh>
    <rPh sb="17" eb="18">
      <t>トウ</t>
    </rPh>
    <rPh sb="23" eb="26">
      <t>イシマタ</t>
    </rPh>
    <rPh sb="27" eb="31">
      <t>カンゴショクイン</t>
    </rPh>
    <rPh sb="32" eb="33">
      <t>アイ</t>
    </rPh>
    <rPh sb="38" eb="39">
      <t>ダン</t>
    </rPh>
    <rPh sb="39" eb="41">
      <t>タイオウ</t>
    </rPh>
    <rPh sb="42" eb="43">
      <t>オコナ</t>
    </rPh>
    <rPh sb="44" eb="46">
      <t>ジョウジ</t>
    </rPh>
    <rPh sb="46" eb="48">
      <t>タイセイ</t>
    </rPh>
    <rPh sb="50" eb="52">
      <t>ジョウジ</t>
    </rPh>
    <rPh sb="52" eb="54">
      <t>カクホ</t>
    </rPh>
    <phoneticPr fontId="2"/>
  </si>
  <si>
    <t>　　　②当該指定認知症対応型共同生活介護事業者からの診療の求めがあっ
　　　　た場合において診療を行う体制、常時確保している</t>
    <rPh sb="4" eb="6">
      <t>トウガイ</t>
    </rPh>
    <rPh sb="6" eb="8">
      <t>シテイ</t>
    </rPh>
    <rPh sb="8" eb="11">
      <t>ニンチショウ</t>
    </rPh>
    <rPh sb="11" eb="14">
      <t>タイオウガタ</t>
    </rPh>
    <rPh sb="14" eb="18">
      <t>キョウドウセイカツ</t>
    </rPh>
    <rPh sb="18" eb="23">
      <t>カイゴジギョウシャ</t>
    </rPh>
    <rPh sb="26" eb="28">
      <t>シンリョウ</t>
    </rPh>
    <rPh sb="29" eb="30">
      <t>モト</t>
    </rPh>
    <rPh sb="40" eb="42">
      <t>バアイ</t>
    </rPh>
    <rPh sb="46" eb="48">
      <t>シンリョウ</t>
    </rPh>
    <rPh sb="49" eb="50">
      <t>オコナ</t>
    </rPh>
    <rPh sb="51" eb="53">
      <t>タイセイ</t>
    </rPh>
    <rPh sb="54" eb="58">
      <t>ジョウジカクホ</t>
    </rPh>
    <phoneticPr fontId="2"/>
  </si>
  <si>
    <t>（２）（１）以外の場合</t>
    <rPh sb="6" eb="8">
      <t>イガイ</t>
    </rPh>
    <rPh sb="9" eb="11">
      <t>バアイ</t>
    </rPh>
    <phoneticPr fontId="2"/>
  </si>
  <si>
    <t>医療連携体制加算(Ⅰ）イ
　※介護予防はなし</t>
    <rPh sb="0" eb="2">
      <t>イリョウ</t>
    </rPh>
    <rPh sb="2" eb="4">
      <t>レンケイ</t>
    </rPh>
    <rPh sb="4" eb="6">
      <t>タイセイ</t>
    </rPh>
    <rPh sb="6" eb="8">
      <t>カサン</t>
    </rPh>
    <rPh sb="15" eb="17">
      <t>カイゴ</t>
    </rPh>
    <rPh sb="17" eb="19">
      <t>ヨボウ</t>
    </rPh>
    <phoneticPr fontId="3"/>
  </si>
  <si>
    <t>医療連携体制加算（Ⅰ）イの算定（該当の場合、以下も記載）</t>
    <rPh sb="0" eb="2">
      <t>イリョウ</t>
    </rPh>
    <rPh sb="2" eb="4">
      <t>レンケイ</t>
    </rPh>
    <rPh sb="4" eb="6">
      <t>タイセイ</t>
    </rPh>
    <rPh sb="6" eb="8">
      <t>カサン</t>
    </rPh>
    <phoneticPr fontId="3"/>
  </si>
  <si>
    <t>厚労告第126号
別表5ホ</t>
    <phoneticPr fontId="3"/>
  </si>
  <si>
    <t>事業所の職員として看護師を常勤換算方法で１名以上配置している</t>
    <rPh sb="0" eb="3">
      <t>ジギョウショ</t>
    </rPh>
    <rPh sb="4" eb="6">
      <t>ショクイン</t>
    </rPh>
    <rPh sb="9" eb="12">
      <t>カンゴシ</t>
    </rPh>
    <rPh sb="13" eb="19">
      <t>ジョウキンカンサンホウホウ</t>
    </rPh>
    <rPh sb="21" eb="22">
      <t>ナ</t>
    </rPh>
    <rPh sb="22" eb="24">
      <t>イジョウ</t>
    </rPh>
    <rPh sb="24" eb="26">
      <t>ハイチ</t>
    </rPh>
    <phoneticPr fontId="3"/>
  </si>
  <si>
    <t>事業所の職員である看護師又は病院、診療所若しくは指定訪問看護ステーションの看護師との連携により、24時間連絡体制を確保している</t>
    <rPh sb="9" eb="12">
      <t>カンゴシ</t>
    </rPh>
    <rPh sb="12" eb="13">
      <t>マタ</t>
    </rPh>
    <rPh sb="14" eb="16">
      <t>ビョウイン</t>
    </rPh>
    <rPh sb="17" eb="20">
      <t>シンリョウジョ</t>
    </rPh>
    <rPh sb="20" eb="21">
      <t>モ</t>
    </rPh>
    <rPh sb="24" eb="30">
      <t>シテイホウモンカンゴ</t>
    </rPh>
    <rPh sb="37" eb="40">
      <t>カンゴシ</t>
    </rPh>
    <rPh sb="42" eb="44">
      <t>レンケイ</t>
    </rPh>
    <phoneticPr fontId="2"/>
  </si>
  <si>
    <t>重度化した場合における対応の指針の有無</t>
    <rPh sb="0" eb="3">
      <t>ジュウドカ</t>
    </rPh>
    <rPh sb="5" eb="7">
      <t>バアイ</t>
    </rPh>
    <rPh sb="11" eb="13">
      <t>タイオウ</t>
    </rPh>
    <rPh sb="14" eb="16">
      <t>シシン</t>
    </rPh>
    <rPh sb="17" eb="19">
      <t>ウム</t>
    </rPh>
    <phoneticPr fontId="3"/>
  </si>
  <si>
    <t>入居の際に利用者又はその家族等に対する指針の説明、同意の有無</t>
    <phoneticPr fontId="3"/>
  </si>
  <si>
    <t>医療連携体制加算（Ⅰ）ロ又はハを算定していない</t>
    <rPh sb="0" eb="4">
      <t>イリョウレンケイ</t>
    </rPh>
    <rPh sb="4" eb="6">
      <t>タイセイ</t>
    </rPh>
    <rPh sb="6" eb="8">
      <t>カサン</t>
    </rPh>
    <phoneticPr fontId="3"/>
  </si>
  <si>
    <t>医療連携体制加算(Ⅰ）ロ
　※介護予防はなし</t>
    <rPh sb="0" eb="2">
      <t>イリョウ</t>
    </rPh>
    <rPh sb="2" eb="4">
      <t>レンケイ</t>
    </rPh>
    <rPh sb="4" eb="6">
      <t>タイセイ</t>
    </rPh>
    <rPh sb="6" eb="8">
      <t>カサン</t>
    </rPh>
    <phoneticPr fontId="3"/>
  </si>
  <si>
    <t>医療連携体制加算（Ⅰ）ロの算定（該当の場合、以下も記載）</t>
    <phoneticPr fontId="3"/>
  </si>
  <si>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5">
      <t>メイイジョウ</t>
    </rPh>
    <rPh sb="25" eb="27">
      <t>ハイチ</t>
    </rPh>
    <phoneticPr fontId="3"/>
  </si>
  <si>
    <t>事業所の職員である看護師又は病院、診療所若しくは指定訪問看護ステーションの看護師との連携により、24時間連絡体制を確保している。</t>
    <phoneticPr fontId="3"/>
  </si>
  <si>
    <t>常勤換算方法で配置している看護職員が准看護師のみの場合、病院、診療所又は指定訪問看護ステーションの看護師により、24時間連絡体制を確保している</t>
    <rPh sb="0" eb="6">
      <t>ジョウキンカンサンホウホウ</t>
    </rPh>
    <rPh sb="7" eb="9">
      <t>ハイチ</t>
    </rPh>
    <rPh sb="13" eb="17">
      <t>カンゴショクイン</t>
    </rPh>
    <rPh sb="18" eb="22">
      <t>ジュンカンゴシ</t>
    </rPh>
    <rPh sb="25" eb="27">
      <t>バアイ</t>
    </rPh>
    <rPh sb="28" eb="30">
      <t>ビョウイン</t>
    </rPh>
    <rPh sb="31" eb="34">
      <t>シンリョウジョ</t>
    </rPh>
    <rPh sb="34" eb="35">
      <t>マタ</t>
    </rPh>
    <rPh sb="36" eb="42">
      <t>シテイホウモンカンゴ</t>
    </rPh>
    <rPh sb="49" eb="52">
      <t>カンゴシ</t>
    </rPh>
    <rPh sb="58" eb="60">
      <t>ジカン</t>
    </rPh>
    <rPh sb="60" eb="62">
      <t>レンラク</t>
    </rPh>
    <rPh sb="62" eb="64">
      <t>タイセイ</t>
    </rPh>
    <rPh sb="65" eb="67">
      <t>カクホ</t>
    </rPh>
    <phoneticPr fontId="2"/>
  </si>
  <si>
    <t>医療連携体制加算（Ⅰ）イ又はハを算定していない</t>
    <phoneticPr fontId="3"/>
  </si>
  <si>
    <t>医療連携体制加算(Ⅰ）ハ
　※介護予防はなし</t>
    <rPh sb="0" eb="2">
      <t>イリョウ</t>
    </rPh>
    <rPh sb="2" eb="4">
      <t>レンケイ</t>
    </rPh>
    <rPh sb="4" eb="6">
      <t>タイセイ</t>
    </rPh>
    <rPh sb="6" eb="8">
      <t>カサン</t>
    </rPh>
    <rPh sb="15" eb="17">
      <t>カイゴ</t>
    </rPh>
    <rPh sb="17" eb="19">
      <t>ヨボウ</t>
    </rPh>
    <phoneticPr fontId="3"/>
  </si>
  <si>
    <t>医療連携体制加算（Ⅰ）ハの算定（該当の場合、以下も記載）</t>
    <phoneticPr fontId="3"/>
  </si>
  <si>
    <t>事業所の職員として又は病院、診療所若しくは指定訪問看護ステーションとの連携により、看護師を１名以上確保している</t>
    <rPh sb="9" eb="10">
      <t>マタ</t>
    </rPh>
    <rPh sb="11" eb="13">
      <t>ビョウイン</t>
    </rPh>
    <rPh sb="14" eb="17">
      <t>シンリョウジョ</t>
    </rPh>
    <rPh sb="17" eb="18">
      <t>モ</t>
    </rPh>
    <rPh sb="21" eb="27">
      <t>シテイホウモンカンゴ</t>
    </rPh>
    <rPh sb="35" eb="37">
      <t>レンケイ</t>
    </rPh>
    <rPh sb="41" eb="44">
      <t>カンゴシ</t>
    </rPh>
    <rPh sb="49" eb="51">
      <t>カクホ</t>
    </rPh>
    <phoneticPr fontId="3"/>
  </si>
  <si>
    <t>看護師により、24時間連絡体制を確保している</t>
    <rPh sb="0" eb="3">
      <t>カンゴシ</t>
    </rPh>
    <rPh sb="9" eb="11">
      <t>ジカン</t>
    </rPh>
    <rPh sb="11" eb="13">
      <t>レンラク</t>
    </rPh>
    <rPh sb="13" eb="15">
      <t>タイセイ</t>
    </rPh>
    <rPh sb="16" eb="18">
      <t>カクホ</t>
    </rPh>
    <phoneticPr fontId="3"/>
  </si>
  <si>
    <t>医療連携体制加算（Ⅰ）イ又はロを算定していない</t>
    <phoneticPr fontId="3"/>
  </si>
  <si>
    <t>医療連携体制加算（Ⅱ）
　※介護予防はなし</t>
    <rPh sb="0" eb="2">
      <t>イリョウ</t>
    </rPh>
    <rPh sb="2" eb="4">
      <t>レンケイ</t>
    </rPh>
    <rPh sb="4" eb="6">
      <t>タイセイ</t>
    </rPh>
    <rPh sb="6" eb="8">
      <t>カサン</t>
    </rPh>
    <rPh sb="14" eb="16">
      <t>カイゴ</t>
    </rPh>
    <rPh sb="16" eb="18">
      <t>ヨボウ</t>
    </rPh>
    <phoneticPr fontId="3"/>
  </si>
  <si>
    <t>医療連携体制加算（Ⅱ）の算定（該当の場合、以下も記載）</t>
    <phoneticPr fontId="3"/>
  </si>
  <si>
    <t>医療連携体制（Ⅰ）イ、ロ又はハのいずれかを算定していること</t>
    <rPh sb="0" eb="6">
      <t>イリョウレンケイタイセイ</t>
    </rPh>
    <rPh sb="12" eb="13">
      <t>マタ</t>
    </rPh>
    <rPh sb="21" eb="23">
      <t>サンテイ</t>
    </rPh>
    <phoneticPr fontId="3"/>
  </si>
  <si>
    <t>算定日が属する月の前３月間において、次のいずれかに該当する状態の利用者が1人以上である
(１)喀痰(かくたん)吸引を実施している状態
(２)呼吸障害等により人工呼吸器を使用している状態
(３)中心静脈注射を実施している状態
(４)人工腎臓を実施している状態
(５)重篤な心機能障害、呼吸障害等により常時モニター測定を実施している状態
(６)人工膀胱又は人工肛門の処置を実施している状態
(７)経鼻胃管や胃瘻等の経腸栄養が行われている状態
(８)褥瘡に対する治療を実施している状態
(９)気管切開が行われている状態
(10)留置カテーテルを使用している状態
(11)インスリン注射を実施している状態</t>
    <rPh sb="196" eb="198">
      <t>ケイビ</t>
    </rPh>
    <rPh sb="198" eb="200">
      <t>イカン</t>
    </rPh>
    <rPh sb="201" eb="203">
      <t>イロウ</t>
    </rPh>
    <rPh sb="203" eb="204">
      <t>トウ</t>
    </rPh>
    <rPh sb="205" eb="207">
      <t>ケイチョウ</t>
    </rPh>
    <rPh sb="207" eb="209">
      <t>エイヨウ</t>
    </rPh>
    <rPh sb="210" eb="211">
      <t>オコナ</t>
    </rPh>
    <rPh sb="216" eb="218">
      <t>ジョウタイ</t>
    </rPh>
    <rPh sb="261" eb="263">
      <t>リュウチ</t>
    </rPh>
    <rPh sb="269" eb="271">
      <t>シヨウ</t>
    </rPh>
    <rPh sb="275" eb="277">
      <t>ジョウタイ</t>
    </rPh>
    <rPh sb="287" eb="289">
      <t>チュウシャ</t>
    </rPh>
    <rPh sb="290" eb="292">
      <t>ジッシ</t>
    </rPh>
    <rPh sb="296" eb="298">
      <t>ジョウタイ</t>
    </rPh>
    <phoneticPr fontId="3"/>
  </si>
  <si>
    <t>退居時情報提供加算</t>
    <rPh sb="0" eb="2">
      <t>タイキョ</t>
    </rPh>
    <rPh sb="2" eb="3">
      <t>ジ</t>
    </rPh>
    <rPh sb="3" eb="9">
      <t>ジョウホウテイキョウカサン</t>
    </rPh>
    <phoneticPr fontId="3"/>
  </si>
  <si>
    <t>退居時情報提供加算の算定（該当の場合、以下も記載）</t>
    <rPh sb="0" eb="2">
      <t>タイキョ</t>
    </rPh>
    <rPh sb="2" eb="3">
      <t>ジ</t>
    </rPh>
    <rPh sb="3" eb="7">
      <t>ジョウホウテイキョウ</t>
    </rPh>
    <rPh sb="7" eb="9">
      <t>カサン</t>
    </rPh>
    <phoneticPr fontId="3"/>
  </si>
  <si>
    <t xml:space="preserve">厚労告第126号
別表5ヘ
</t>
    <phoneticPr fontId="3"/>
  </si>
  <si>
    <t>利用者が退居し、医療機関に入院している</t>
    <rPh sb="0" eb="3">
      <t>リヨウシャ</t>
    </rPh>
    <rPh sb="4" eb="6">
      <t>タイキョ</t>
    </rPh>
    <rPh sb="8" eb="12">
      <t>イリョウキカン</t>
    </rPh>
    <rPh sb="13" eb="15">
      <t>ニュウイン</t>
    </rPh>
    <phoneticPr fontId="2"/>
  </si>
  <si>
    <t>当該医療機関に対して、利用者の同意を得て、当該利用者の心身の状況、生活歴等の情報を提供した上で、当該利用者の紹介を行っている</t>
    <rPh sb="2" eb="6">
      <t>イリョウキカン</t>
    </rPh>
    <rPh sb="7" eb="8">
      <t>タイ</t>
    </rPh>
    <rPh sb="11" eb="14">
      <t>リヨウシャ</t>
    </rPh>
    <rPh sb="15" eb="17">
      <t>ドウイ</t>
    </rPh>
    <rPh sb="18" eb="19">
      <t>エ</t>
    </rPh>
    <rPh sb="21" eb="26">
      <t>トウガイリヨウシャ</t>
    </rPh>
    <rPh sb="27" eb="29">
      <t>シンシン</t>
    </rPh>
    <rPh sb="30" eb="32">
      <t>ジョウキョウ</t>
    </rPh>
    <rPh sb="33" eb="37">
      <t>セイカツレキトウ</t>
    </rPh>
    <rPh sb="38" eb="40">
      <t>ジョウホウ</t>
    </rPh>
    <rPh sb="41" eb="43">
      <t>テイキョウ</t>
    </rPh>
    <rPh sb="45" eb="46">
      <t>ウエ</t>
    </rPh>
    <rPh sb="48" eb="53">
      <t>トウガイリヨウシャ</t>
    </rPh>
    <rPh sb="54" eb="56">
      <t>ショウカイ</t>
    </rPh>
    <rPh sb="57" eb="58">
      <t>オコナ</t>
    </rPh>
    <phoneticPr fontId="3"/>
  </si>
  <si>
    <t>利用者一人につき1回が限度</t>
    <rPh sb="0" eb="3">
      <t>リヨウシャ</t>
    </rPh>
    <rPh sb="3" eb="5">
      <t>ヒトリ</t>
    </rPh>
    <rPh sb="9" eb="10">
      <t>カイ</t>
    </rPh>
    <rPh sb="11" eb="13">
      <t>ゲンド</t>
    </rPh>
    <phoneticPr fontId="3"/>
  </si>
  <si>
    <t>退居時相談援助加算</t>
    <rPh sb="0" eb="1">
      <t>タイ</t>
    </rPh>
    <rPh sb="1" eb="2">
      <t>キョ</t>
    </rPh>
    <rPh sb="2" eb="3">
      <t>ジ</t>
    </rPh>
    <rPh sb="3" eb="5">
      <t>ソウダン</t>
    </rPh>
    <rPh sb="5" eb="7">
      <t>エンジョ</t>
    </rPh>
    <rPh sb="7" eb="9">
      <t>カサン</t>
    </rPh>
    <phoneticPr fontId="3"/>
  </si>
  <si>
    <t>退所時相談援助加算の算定（該当の場合、以下も記載）</t>
    <rPh sb="0" eb="2">
      <t>タイショ</t>
    </rPh>
    <rPh sb="2" eb="3">
      <t>ジ</t>
    </rPh>
    <rPh sb="3" eb="5">
      <t>ソウダン</t>
    </rPh>
    <rPh sb="5" eb="7">
      <t>エンジョ</t>
    </rPh>
    <rPh sb="7" eb="9">
      <t>カサン</t>
    </rPh>
    <phoneticPr fontId="3"/>
  </si>
  <si>
    <t xml:space="preserve">厚労告第126号
別表5ト
</t>
    <phoneticPr fontId="3"/>
  </si>
  <si>
    <t>利用期間が1ヶ月を超える利用者が退居</t>
    <rPh sb="0" eb="2">
      <t>リヨウ</t>
    </rPh>
    <rPh sb="2" eb="4">
      <t>キカン</t>
    </rPh>
    <rPh sb="7" eb="8">
      <t>ゲツ</t>
    </rPh>
    <rPh sb="9" eb="10">
      <t>コ</t>
    </rPh>
    <rPh sb="12" eb="15">
      <t>リヨウシャ</t>
    </rPh>
    <rPh sb="16" eb="18">
      <t>タイキョ</t>
    </rPh>
    <phoneticPr fontId="3"/>
  </si>
  <si>
    <t>当該利用者は、下記に該当していない</t>
    <phoneticPr fontId="3"/>
  </si>
  <si>
    <t>・病院又は診療所へ入院する場合</t>
  </si>
  <si>
    <t>・他の介護保険施設へ入所又は入院する場合</t>
  </si>
  <si>
    <t>・認知症対応型共同生活介護、地域密着型介護老人福祉施設入居者生活介護、特定施設入居者生活介護又は地域密着型特定施設入居者生活介護の利用を開始する場合</t>
    <rPh sb="72" eb="74">
      <t>バアイ</t>
    </rPh>
    <phoneticPr fontId="3"/>
  </si>
  <si>
    <t>・死亡退去する場合</t>
    <rPh sb="7" eb="9">
      <t>バアイ</t>
    </rPh>
    <phoneticPr fontId="3"/>
  </si>
  <si>
    <t>利用者の同意の上、退去日から2週間以内に退去後の居宅地を管轄する市町村等に利用者の介護状況を示す文書を添えて居宅サービス又は地域密着型サービスに必要な情報を提供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2">
      <t>タイキョ</t>
    </rPh>
    <rPh sb="22" eb="23">
      <t>ゴ</t>
    </rPh>
    <rPh sb="24" eb="26">
      <t>キョタク</t>
    </rPh>
    <rPh sb="26" eb="27">
      <t>チ</t>
    </rPh>
    <rPh sb="28" eb="30">
      <t>カンカツ</t>
    </rPh>
    <rPh sb="32" eb="35">
      <t>シチョウソン</t>
    </rPh>
    <rPh sb="35" eb="36">
      <t>トウ</t>
    </rPh>
    <rPh sb="37" eb="40">
      <t>リヨウシャ</t>
    </rPh>
    <rPh sb="41" eb="43">
      <t>カイゴ</t>
    </rPh>
    <rPh sb="43" eb="45">
      <t>ジョウキョウ</t>
    </rPh>
    <rPh sb="46" eb="47">
      <t>シメ</t>
    </rPh>
    <rPh sb="48" eb="50">
      <t>ブンショ</t>
    </rPh>
    <rPh sb="51" eb="52">
      <t>ソ</t>
    </rPh>
    <rPh sb="54" eb="56">
      <t>キョタク</t>
    </rPh>
    <rPh sb="60" eb="61">
      <t>マタ</t>
    </rPh>
    <rPh sb="62" eb="64">
      <t>チイキ</t>
    </rPh>
    <rPh sb="64" eb="67">
      <t>ミッチャクガタ</t>
    </rPh>
    <rPh sb="72" eb="74">
      <t>ヒツヨウ</t>
    </rPh>
    <rPh sb="75" eb="77">
      <t>ジョウホウ</t>
    </rPh>
    <rPh sb="78" eb="80">
      <t>テイキョウ</t>
    </rPh>
    <phoneticPr fontId="3"/>
  </si>
  <si>
    <t>介護支援専門員である計画作成担当者、介護職員等が協力し、退居者及びその家族等のいずれにも相談援助を行い、当該相談援助を行った日付及び内容の要点を記録している</t>
  </si>
  <si>
    <t>認知症専門ケア加算（Ⅰ）</t>
    <rPh sb="0" eb="3">
      <t>ニンチショウ</t>
    </rPh>
    <rPh sb="3" eb="5">
      <t>センモン</t>
    </rPh>
    <rPh sb="7" eb="9">
      <t>カサン</t>
    </rPh>
    <phoneticPr fontId="3"/>
  </si>
  <si>
    <t>認知症専門ケア加算の算定（該当の場合、以下も記載）</t>
    <rPh sb="0" eb="3">
      <t>ニンチショウ</t>
    </rPh>
    <rPh sb="3" eb="5">
      <t>センモン</t>
    </rPh>
    <phoneticPr fontId="3"/>
  </si>
  <si>
    <t>厚労告第126号
別表5ヘ
（厚労告第128号
別表3ホ）</t>
    <rPh sb="15" eb="19">
      <t>コウロウコクダイ</t>
    </rPh>
    <rPh sb="22" eb="23">
      <t>ゴウ</t>
    </rPh>
    <rPh sb="24" eb="26">
      <t>ベッピョウ</t>
    </rPh>
    <phoneticPr fontId="3"/>
  </si>
  <si>
    <t>利用者総数のうち、日常生活に支障をきたす症状又は行動があるため介護を必要とする認知症者（日常生活自立度Ⅲ、Ⅳ、またはM）である対象者の割合が５割以上</t>
    <rPh sb="0" eb="3">
      <t>リヨウシャ</t>
    </rPh>
    <rPh sb="3" eb="5">
      <t>ソウスウ</t>
    </rPh>
    <rPh sb="9" eb="11">
      <t>ニチジョウ</t>
    </rPh>
    <rPh sb="11" eb="13">
      <t>セイカツ</t>
    </rPh>
    <rPh sb="14" eb="16">
      <t>シショウ</t>
    </rPh>
    <rPh sb="20" eb="22">
      <t>ショウジョウ</t>
    </rPh>
    <rPh sb="22" eb="23">
      <t>マタ</t>
    </rPh>
    <rPh sb="24" eb="26">
      <t>コウドウ</t>
    </rPh>
    <rPh sb="31" eb="33">
      <t>カイゴ</t>
    </rPh>
    <rPh sb="34" eb="36">
      <t>ヒツヨウ</t>
    </rPh>
    <rPh sb="39" eb="42">
      <t>ニンチショウ</t>
    </rPh>
    <rPh sb="42" eb="43">
      <t>シャ</t>
    </rPh>
    <rPh sb="44" eb="46">
      <t>ニチジョウ</t>
    </rPh>
    <rPh sb="46" eb="48">
      <t>セイカツ</t>
    </rPh>
    <rPh sb="48" eb="50">
      <t>ジリツ</t>
    </rPh>
    <rPh sb="50" eb="51">
      <t>ド</t>
    </rPh>
    <rPh sb="63" eb="66">
      <t>タイショウシャ</t>
    </rPh>
    <rPh sb="67" eb="69">
      <t>ワリアイ</t>
    </rPh>
    <rPh sb="71" eb="72">
      <t>ワリ</t>
    </rPh>
    <rPh sb="72" eb="74">
      <t>イジョウ</t>
    </rPh>
    <phoneticPr fontId="3"/>
  </si>
  <si>
    <t>認知症介護に係る専門的な研修を終了している者を、対象者の数が20人未満である場合は1以上、20人以上である場合は1に、当該対象者の数が19を超えて10又はその端数を増すごとに1を加えた数以上配置し、チームとして専門的な認知症ケアの実施</t>
    <rPh sb="3" eb="5">
      <t>カイゴ</t>
    </rPh>
    <rPh sb="105" eb="108">
      <t>センモンテキ</t>
    </rPh>
    <rPh sb="109" eb="112">
      <t>ニンチショウ</t>
    </rPh>
    <rPh sb="115" eb="117">
      <t>ジッシ</t>
    </rPh>
    <phoneticPr fontId="3"/>
  </si>
  <si>
    <t>認知症ケアに関する留意事項の伝達又は技術的指導の会議を定期的に開催</t>
    <rPh sb="0" eb="3">
      <t>ニンチショウ</t>
    </rPh>
    <rPh sb="6" eb="7">
      <t>カン</t>
    </rPh>
    <rPh sb="9" eb="11">
      <t>リュウイ</t>
    </rPh>
    <rPh sb="11" eb="13">
      <t>ジコウ</t>
    </rPh>
    <rPh sb="14" eb="16">
      <t>デンタツ</t>
    </rPh>
    <rPh sb="16" eb="17">
      <t>マタ</t>
    </rPh>
    <rPh sb="18" eb="21">
      <t>ギジュツテキ</t>
    </rPh>
    <rPh sb="21" eb="23">
      <t>シドウ</t>
    </rPh>
    <rPh sb="24" eb="26">
      <t>カイギ</t>
    </rPh>
    <rPh sb="27" eb="30">
      <t>テイキテキ</t>
    </rPh>
    <rPh sb="31" eb="33">
      <t>カイサイ</t>
    </rPh>
    <phoneticPr fontId="3"/>
  </si>
  <si>
    <t>認知症専門ケア加算（Ⅱ）</t>
    <rPh sb="0" eb="3">
      <t>ニンチショウ</t>
    </rPh>
    <rPh sb="3" eb="5">
      <t>センモン</t>
    </rPh>
    <rPh sb="7" eb="9">
      <t>カサン</t>
    </rPh>
    <phoneticPr fontId="3"/>
  </si>
  <si>
    <t>認知症専門ケア加算の算定（該当の場合、以下も記載）</t>
    <phoneticPr fontId="3"/>
  </si>
  <si>
    <t>利用者総数のうち、日常生活に支障をきたす症状又は行動があるため介護を必要とする認知症者（日常生活自立度Ⅲ、ⅣまたはM）である対象者の割合が５割以上</t>
    <rPh sb="0" eb="3">
      <t>リヨウシャ</t>
    </rPh>
    <rPh sb="3" eb="5">
      <t>ソウスウ</t>
    </rPh>
    <rPh sb="9" eb="11">
      <t>ニチジョウ</t>
    </rPh>
    <rPh sb="11" eb="13">
      <t>セイカツ</t>
    </rPh>
    <rPh sb="14" eb="16">
      <t>シショウ</t>
    </rPh>
    <rPh sb="20" eb="22">
      <t>ショウジョウ</t>
    </rPh>
    <rPh sb="22" eb="23">
      <t>マタ</t>
    </rPh>
    <rPh sb="24" eb="26">
      <t>コウドウ</t>
    </rPh>
    <rPh sb="31" eb="33">
      <t>カイゴ</t>
    </rPh>
    <rPh sb="34" eb="36">
      <t>ヒツヨウ</t>
    </rPh>
    <rPh sb="39" eb="42">
      <t>ニンチショウ</t>
    </rPh>
    <rPh sb="42" eb="43">
      <t>シャ</t>
    </rPh>
    <rPh sb="44" eb="46">
      <t>ニチジョウ</t>
    </rPh>
    <rPh sb="46" eb="48">
      <t>セイカツ</t>
    </rPh>
    <rPh sb="48" eb="50">
      <t>ジリツ</t>
    </rPh>
    <rPh sb="50" eb="51">
      <t>ド</t>
    </rPh>
    <rPh sb="62" eb="65">
      <t>タイショウシャ</t>
    </rPh>
    <rPh sb="66" eb="68">
      <t>ワリアイ</t>
    </rPh>
    <rPh sb="70" eb="71">
      <t>ワリ</t>
    </rPh>
    <rPh sb="71" eb="73">
      <t>イジョウ</t>
    </rPh>
    <phoneticPr fontId="3"/>
  </si>
  <si>
    <t>認知症に介護係る専門的な研修を終了している者を、対象者の数が20人未満である場合は1以上、20人以上である場合は1に、当該対象者の数が19を超えて10又はその端数を増すごとに1を加えた数以上配置し、チームとして専門的な認知症ケアの実施</t>
    <rPh sb="4" eb="6">
      <t>カイゴ</t>
    </rPh>
    <phoneticPr fontId="3"/>
  </si>
  <si>
    <t>認知症ケアに関する留意事項の伝達又は技術的指導の会議を定期的に開催</t>
    <rPh sb="31" eb="33">
      <t>カイサイ</t>
    </rPh>
    <phoneticPr fontId="3"/>
  </si>
  <si>
    <t>認知症介護の指導に係る専門的な研修（認知症介護実践リーダー研修、認知症看護に係る適切な研修）修了者を1名以上配置し、事業所全体の認知症ケアの指導等を実施</t>
    <rPh sb="0" eb="3">
      <t>ニンチショウ</t>
    </rPh>
    <rPh sb="3" eb="5">
      <t>カイゴ</t>
    </rPh>
    <rPh sb="6" eb="8">
      <t>シドウ</t>
    </rPh>
    <rPh sb="9" eb="10">
      <t>カカ</t>
    </rPh>
    <rPh sb="11" eb="14">
      <t>センモンテキ</t>
    </rPh>
    <rPh sb="15" eb="17">
      <t>ケンシュウ</t>
    </rPh>
    <rPh sb="18" eb="21">
      <t>ニンチショウ</t>
    </rPh>
    <rPh sb="21" eb="23">
      <t>カイゴ</t>
    </rPh>
    <rPh sb="23" eb="25">
      <t>ジッセン</t>
    </rPh>
    <rPh sb="29" eb="31">
      <t>ケンシュウ</t>
    </rPh>
    <rPh sb="32" eb="35">
      <t>ニンチショウ</t>
    </rPh>
    <rPh sb="35" eb="37">
      <t>カンゴ</t>
    </rPh>
    <rPh sb="38" eb="39">
      <t>カカ</t>
    </rPh>
    <rPh sb="40" eb="42">
      <t>テキセツ</t>
    </rPh>
    <rPh sb="43" eb="45">
      <t>ケンシュウ</t>
    </rPh>
    <rPh sb="46" eb="49">
      <t>シュウリョウシャ</t>
    </rPh>
    <rPh sb="51" eb="52">
      <t>メイ</t>
    </rPh>
    <rPh sb="52" eb="54">
      <t>イジョウ</t>
    </rPh>
    <rPh sb="54" eb="56">
      <t>ハイチ</t>
    </rPh>
    <rPh sb="58" eb="61">
      <t>ジギョウショ</t>
    </rPh>
    <rPh sb="61" eb="63">
      <t>ゼンタイ</t>
    </rPh>
    <rPh sb="64" eb="67">
      <t>ニンチショウ</t>
    </rPh>
    <rPh sb="70" eb="72">
      <t>シドウ</t>
    </rPh>
    <rPh sb="72" eb="73">
      <t>トウ</t>
    </rPh>
    <rPh sb="74" eb="76">
      <t>ジッシ</t>
    </rPh>
    <phoneticPr fontId="3"/>
  </si>
  <si>
    <t>介護職員、看護職員ごとの認知症ケアに関する研修計画の作成及び研修の実施、又は実施を予定</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rPh sb="36" eb="37">
      <t>マタ</t>
    </rPh>
    <rPh sb="38" eb="40">
      <t>ジッシ</t>
    </rPh>
    <rPh sb="41" eb="43">
      <t>ヨテイ</t>
    </rPh>
    <phoneticPr fontId="3"/>
  </si>
  <si>
    <t>認知症チームケア推進加算(Ⅰ)</t>
    <rPh sb="0" eb="3">
      <t>ニンチショウ</t>
    </rPh>
    <rPh sb="8" eb="12">
      <t>スイシンカサン</t>
    </rPh>
    <phoneticPr fontId="2"/>
  </si>
  <si>
    <t>認知症チームケア推進加算(Ⅰ)の算定（該当の場合、以下も記載）</t>
    <rPh sb="0" eb="3">
      <t>ニンチショウ</t>
    </rPh>
    <rPh sb="8" eb="10">
      <t>スイシン</t>
    </rPh>
    <rPh sb="10" eb="12">
      <t>カサン</t>
    </rPh>
    <phoneticPr fontId="3"/>
  </si>
  <si>
    <t>厚労告第126号
別表5リ</t>
    <phoneticPr fontId="3"/>
  </si>
  <si>
    <t>(１)事業所又は施設における利用者又は入所者の総数のうち、周囲の者による日常生活に対する注意を必要とする認知症の者(以下「対象者」という。)の占める割合が二分の一以上であること。</t>
    <phoneticPr fontId="3"/>
  </si>
  <si>
    <t>(２)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一名以上配置し、かつ、複数人の介護職員から成る認知症の行動・心理症状に対応するチームを組んでいること。</t>
    <phoneticPr fontId="2"/>
  </si>
  <si>
    <t>(３)対象者に対し、個別に認知症の行動・心理症状の評価を計画的に行い、その評価に基づく値を測定し、認知症の行動・心理症状の予防等に資するチームケアを実施していること。</t>
    <phoneticPr fontId="2"/>
  </si>
  <si>
    <t>(４)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2"/>
  </si>
  <si>
    <t>認知症チームケア推進加算(Ⅱ)</t>
    <phoneticPr fontId="2"/>
  </si>
  <si>
    <t>(１)　認知症チームケア推進加算(Ⅰ)の(1)、(3)及び(4)に掲げる基準に適合すること。</t>
    <phoneticPr fontId="2"/>
  </si>
  <si>
    <t>(２)　認知症の行動・心理症状の予防等に資する認知症介護に係る専門的な研修を修了している者を一名以上配置し、かつ、複数人の介護職員から成る認知症の行動・心理症状に対応するチームを組んでいること。</t>
    <phoneticPr fontId="2"/>
  </si>
  <si>
    <t>生活機能向上連携加算（Ⅰ）</t>
    <phoneticPr fontId="2"/>
  </si>
  <si>
    <t>生活機能向上連携加算（Ⅰ）の算定（該当の場合、以下も記載）</t>
    <rPh sb="0" eb="2">
      <t>セイカツ</t>
    </rPh>
    <rPh sb="2" eb="4">
      <t>キノウ</t>
    </rPh>
    <rPh sb="4" eb="6">
      <t>コウジョウ</t>
    </rPh>
    <rPh sb="6" eb="8">
      <t>レンケイ</t>
    </rPh>
    <rPh sb="8" eb="10">
      <t>カサン</t>
    </rPh>
    <rPh sb="14" eb="16">
      <t>サンテイ</t>
    </rPh>
    <rPh sb="17" eb="19">
      <t>ガイトウ</t>
    </rPh>
    <rPh sb="20" eb="22">
      <t>バアイ</t>
    </rPh>
    <rPh sb="23" eb="25">
      <t>イカ</t>
    </rPh>
    <rPh sb="26" eb="28">
      <t>キサイ</t>
    </rPh>
    <phoneticPr fontId="3"/>
  </si>
  <si>
    <t xml:space="preserve">計画作成担当者が、指定訪問リハビリテーション事業所、指定通所リハビリテーション事業所又はリハビリテーションを実施している医療提供施設の医師、理学療法士、作業療法士又は言語聴覚士の助言に基づき、生活機能の向上を目的とした認知症対応型共同生活介護計画を作成し、当該認知症対応型共同生活介護計画に基づく指定認知症対応型共同生活介護を行ったとき、初回の当該指定認知症対応型共同生活介護が行われた日の属する月に、所定単位数を加算している。
</t>
    <phoneticPr fontId="2"/>
  </si>
  <si>
    <t>厚労告第126号
別表5ト
（厚労告第128号
別表3ヘ）</t>
    <phoneticPr fontId="2"/>
  </si>
  <si>
    <t>生活機能向上連携加算（Ⅱ）</t>
    <phoneticPr fontId="2"/>
  </si>
  <si>
    <t>生活機能向上連携加算の算定（該当の場合、以下も記載）</t>
    <rPh sb="0" eb="2">
      <t>セイカツ</t>
    </rPh>
    <rPh sb="2" eb="4">
      <t>キノウ</t>
    </rPh>
    <rPh sb="4" eb="6">
      <t>コウジョウ</t>
    </rPh>
    <rPh sb="6" eb="8">
      <t>レンケイ</t>
    </rPh>
    <rPh sb="8" eb="10">
      <t>カサン</t>
    </rPh>
    <rPh sb="11" eb="13">
      <t>サンテイ</t>
    </rPh>
    <rPh sb="14" eb="16">
      <t>ガイトウ</t>
    </rPh>
    <rPh sb="17" eb="19">
      <t>バアイ</t>
    </rPh>
    <rPh sb="20" eb="22">
      <t>イカ</t>
    </rPh>
    <rPh sb="23" eb="25">
      <t>キサイ</t>
    </rPh>
    <phoneticPr fontId="3"/>
  </si>
  <si>
    <t>利用者に対して、指定訪問リハビリテーション事業所、指定通所リハビリテーション事業所又はリハビリテーションを実施している医療提供施設の医師、理学療法士、作業療法士又は言語聴覚士が指定認知症対応型共同生活介護事業所を訪問した際に、計画作成担当者が当該医師、理学療法士、作業療法士又は言語聴覚士と利用者の身体の状況等の評価を共同して行い、かつ、生活機能の向上を目的とした認知症対応型共同生活介護計画を作成した場合であって、当該医師、理学療法士、作業療法士又は言語聴覚士と連携し、当該認知症対応型共同生活介護計画に基づく指定認知症対応型共同生活介護を行ったときは初回の当該指定認知症対応型共同生活介護が行われた日の属する月以降３月の間、１月につき所定単位数を加算している。</t>
    <rPh sb="70" eb="71">
      <t>ガク</t>
    </rPh>
    <rPh sb="122" eb="123">
      <t>ガイ</t>
    </rPh>
    <phoneticPr fontId="2"/>
  </si>
  <si>
    <t>栄養管理体制加算</t>
    <phoneticPr fontId="2"/>
  </si>
  <si>
    <t>栄養管理体制加算の算定（該当の場合、以下も記載）</t>
    <rPh sb="0" eb="2">
      <t>エイヨウ</t>
    </rPh>
    <rPh sb="2" eb="4">
      <t>カンリ</t>
    </rPh>
    <rPh sb="4" eb="6">
      <t>タイセイ</t>
    </rPh>
    <rPh sb="6" eb="8">
      <t>カサン</t>
    </rPh>
    <rPh sb="9" eb="11">
      <t>サンテイ</t>
    </rPh>
    <rPh sb="12" eb="14">
      <t>ガイトウ</t>
    </rPh>
    <rPh sb="15" eb="17">
      <t>バアイ</t>
    </rPh>
    <rPh sb="18" eb="20">
      <t>イカ</t>
    </rPh>
    <rPh sb="21" eb="23">
      <t>キサイ</t>
    </rPh>
    <phoneticPr fontId="3"/>
  </si>
  <si>
    <t>厚労告第126号
別表5チ
（厚労告第128号
別表3ト）</t>
    <phoneticPr fontId="2"/>
  </si>
  <si>
    <t>定員、人員基準に適合</t>
    <rPh sb="0" eb="2">
      <t>テイイン</t>
    </rPh>
    <rPh sb="3" eb="5">
      <t>ジンイン</t>
    </rPh>
    <rPh sb="5" eb="7">
      <t>キジュン</t>
    </rPh>
    <rPh sb="8" eb="10">
      <t>テキゴウ</t>
    </rPh>
    <phoneticPr fontId="3"/>
  </si>
  <si>
    <t>管理栄養士（当該事業所の従業者以外の管理栄養士を含む。）が、従業者に対する栄養ケアに係る技術的助言及び指導を月１回以上行っている場合に、１月につき所定単位数を加算している。</t>
    <phoneticPr fontId="2"/>
  </si>
  <si>
    <t>口腔衛生管理体制加算</t>
    <rPh sb="0" eb="1">
      <t>クチ</t>
    </rPh>
    <phoneticPr fontId="3"/>
  </si>
  <si>
    <t>口腔衛生管理体制加算の算定（該当の場合、以下も記載）</t>
    <rPh sb="0" eb="2">
      <t>コウクウ</t>
    </rPh>
    <rPh sb="2" eb="4">
      <t>エイセイ</t>
    </rPh>
    <rPh sb="4" eb="6">
      <t>カンリ</t>
    </rPh>
    <rPh sb="6" eb="8">
      <t>タイセイ</t>
    </rPh>
    <rPh sb="8" eb="10">
      <t>カサン</t>
    </rPh>
    <rPh sb="11" eb="13">
      <t>サンテイ</t>
    </rPh>
    <rPh sb="14" eb="16">
      <t>ガイトウ</t>
    </rPh>
    <rPh sb="17" eb="19">
      <t>バアイ</t>
    </rPh>
    <rPh sb="20" eb="22">
      <t>イカ</t>
    </rPh>
    <rPh sb="23" eb="25">
      <t>キサイ</t>
    </rPh>
    <phoneticPr fontId="3"/>
  </si>
  <si>
    <t>厚労告第126号
別表5リ
（厚労告第128号
別表3チ）</t>
    <rPh sb="15" eb="19">
      <t>コウロウコクダイ</t>
    </rPh>
    <rPh sb="22" eb="23">
      <t>ゴウ</t>
    </rPh>
    <rPh sb="24" eb="26">
      <t>ベッピョウ</t>
    </rPh>
    <phoneticPr fontId="3"/>
  </si>
  <si>
    <t>歯科医師又は歯科医師の指示を受けた歯科衛生士が介護職員に対する口腔ケアに係る技術的助言及び指導を月1回以上行っている</t>
    <rPh sb="48" eb="49">
      <t>ツキ</t>
    </rPh>
    <rPh sb="50" eb="51">
      <t>カイ</t>
    </rPh>
    <rPh sb="51" eb="53">
      <t>イジョウ</t>
    </rPh>
    <rPh sb="53" eb="54">
      <t>オコナ</t>
    </rPh>
    <phoneticPr fontId="3"/>
  </si>
  <si>
    <t>利用者の口腔ケア・マネジメントに係る計画に以下の事項を記載
・利用者の口腔ケアを推進するため課題
・事業所における目標
・具体的方策
・留意事項
・事業所と歯科医療機関との連携の状況
・歯科医師からの指示内容要点（計画の作成に当たっての技術的助言・指導を歯科衛生士が行った場合に限る）
・その他必要と思われる事項</t>
    <rPh sb="0" eb="3">
      <t>リヨウシャ</t>
    </rPh>
    <rPh sb="4" eb="6">
      <t>コウクウ</t>
    </rPh>
    <rPh sb="16" eb="17">
      <t>カカ</t>
    </rPh>
    <rPh sb="18" eb="20">
      <t>ケイカク</t>
    </rPh>
    <rPh sb="21" eb="23">
      <t>イカ</t>
    </rPh>
    <rPh sb="24" eb="26">
      <t>ジコウ</t>
    </rPh>
    <rPh sb="27" eb="29">
      <t>キサイ</t>
    </rPh>
    <rPh sb="31" eb="34">
      <t>リヨウシャ</t>
    </rPh>
    <rPh sb="35" eb="37">
      <t>コウクウ</t>
    </rPh>
    <rPh sb="40" eb="42">
      <t>スイシン</t>
    </rPh>
    <rPh sb="46" eb="48">
      <t>カダイ</t>
    </rPh>
    <rPh sb="50" eb="53">
      <t>ジギョウショ</t>
    </rPh>
    <rPh sb="57" eb="59">
      <t>モクヒョウ</t>
    </rPh>
    <rPh sb="61" eb="64">
      <t>グタイテキ</t>
    </rPh>
    <rPh sb="64" eb="66">
      <t>ホウサク</t>
    </rPh>
    <rPh sb="68" eb="70">
      <t>リュウイ</t>
    </rPh>
    <rPh sb="70" eb="72">
      <t>ジコウ</t>
    </rPh>
    <rPh sb="74" eb="77">
      <t>ジギョウショ</t>
    </rPh>
    <rPh sb="78" eb="80">
      <t>シカ</t>
    </rPh>
    <rPh sb="80" eb="82">
      <t>イリョウ</t>
    </rPh>
    <rPh sb="82" eb="84">
      <t>キカン</t>
    </rPh>
    <rPh sb="86" eb="88">
      <t>レンケイ</t>
    </rPh>
    <rPh sb="89" eb="91">
      <t>ジョウキョウ</t>
    </rPh>
    <rPh sb="93" eb="95">
      <t>シカ</t>
    </rPh>
    <rPh sb="95" eb="97">
      <t>イシ</t>
    </rPh>
    <rPh sb="100" eb="102">
      <t>シジ</t>
    </rPh>
    <rPh sb="102" eb="104">
      <t>ナイヨウ</t>
    </rPh>
    <rPh sb="104" eb="106">
      <t>ヨウテン</t>
    </rPh>
    <rPh sb="107" eb="109">
      <t>ケイカク</t>
    </rPh>
    <rPh sb="110" eb="112">
      <t>サクセイ</t>
    </rPh>
    <rPh sb="113" eb="114">
      <t>ア</t>
    </rPh>
    <rPh sb="118" eb="121">
      <t>ギジュツテキ</t>
    </rPh>
    <rPh sb="121" eb="123">
      <t>ジョゲン</t>
    </rPh>
    <rPh sb="124" eb="126">
      <t>シドウ</t>
    </rPh>
    <rPh sb="127" eb="129">
      <t>シカ</t>
    </rPh>
    <rPh sb="129" eb="132">
      <t>エイセイシ</t>
    </rPh>
    <rPh sb="133" eb="134">
      <t>オコナ</t>
    </rPh>
    <rPh sb="136" eb="138">
      <t>バアイ</t>
    </rPh>
    <rPh sb="139" eb="140">
      <t>カギ</t>
    </rPh>
    <rPh sb="146" eb="147">
      <t>タ</t>
    </rPh>
    <rPh sb="147" eb="149">
      <t>ヒツヨウ</t>
    </rPh>
    <rPh sb="150" eb="151">
      <t>オモ</t>
    </rPh>
    <rPh sb="154" eb="156">
      <t>ジコウ</t>
    </rPh>
    <phoneticPr fontId="3"/>
  </si>
  <si>
    <t>口腔・栄養スクリーニング加算</t>
    <rPh sb="13" eb="14">
      <t>サン</t>
    </rPh>
    <phoneticPr fontId="2"/>
  </si>
  <si>
    <t>口腔・栄養スクリーニング加算の算定（該当の場合、以下も記載）</t>
    <phoneticPr fontId="2"/>
  </si>
  <si>
    <t>該当</t>
    <phoneticPr fontId="2"/>
  </si>
  <si>
    <t>厚労告第126号
別表5ヌ
（厚労告第128号
別表3リ）</t>
    <phoneticPr fontId="2"/>
  </si>
  <si>
    <t>利用開始時及び利用中６月ごとに利用者の口腔の健康状態について確認を行い、当該利用者の口腔の健康状態に関する情報を当該利用者を担当する介護支援専門員に提供</t>
    <rPh sb="0" eb="2">
      <t>リヨウ</t>
    </rPh>
    <rPh sb="2" eb="4">
      <t>カイシ</t>
    </rPh>
    <rPh sb="4" eb="5">
      <t>ジ</t>
    </rPh>
    <rPh sb="5" eb="6">
      <t>オヨ</t>
    </rPh>
    <rPh sb="7" eb="10">
      <t>リヨウチュウ</t>
    </rPh>
    <rPh sb="11" eb="12">
      <t>ツキ</t>
    </rPh>
    <rPh sb="15" eb="18">
      <t>リヨウシャ</t>
    </rPh>
    <rPh sb="19" eb="21">
      <t>コウクウ</t>
    </rPh>
    <rPh sb="22" eb="24">
      <t>ケンコウ</t>
    </rPh>
    <rPh sb="24" eb="26">
      <t>ジョウタイ</t>
    </rPh>
    <rPh sb="30" eb="32">
      <t>カクニン</t>
    </rPh>
    <rPh sb="33" eb="34">
      <t>オコナ</t>
    </rPh>
    <rPh sb="36" eb="38">
      <t>トウガイ</t>
    </rPh>
    <rPh sb="38" eb="41">
      <t>リヨウシャ</t>
    </rPh>
    <rPh sb="42" eb="44">
      <t>コウクウ</t>
    </rPh>
    <rPh sb="45" eb="47">
      <t>ケンコウ</t>
    </rPh>
    <rPh sb="47" eb="49">
      <t>ジョウタイ</t>
    </rPh>
    <rPh sb="50" eb="51">
      <t>カン</t>
    </rPh>
    <rPh sb="53" eb="55">
      <t>ジョウホウ</t>
    </rPh>
    <rPh sb="56" eb="58">
      <t>トウガイ</t>
    </rPh>
    <rPh sb="58" eb="61">
      <t>リヨウシャ</t>
    </rPh>
    <rPh sb="62" eb="64">
      <t>タントウ</t>
    </rPh>
    <rPh sb="66" eb="73">
      <t>カイゴシエンセンモンイン</t>
    </rPh>
    <rPh sb="74" eb="76">
      <t>テイキョウ</t>
    </rPh>
    <phoneticPr fontId="2"/>
  </si>
  <si>
    <t>利用開始時及び利用中６月ごとに利用者の栄養状態について確認を行い、当該利用者の栄養状態に関する情報を当該利用者を担当する介護支援専門員に提供</t>
    <rPh sb="19" eb="21">
      <t>エイヨウ</t>
    </rPh>
    <rPh sb="21" eb="23">
      <t>ジョウタイ</t>
    </rPh>
    <rPh sb="27" eb="29">
      <t>カクニン</t>
    </rPh>
    <rPh sb="30" eb="31">
      <t>オコナ</t>
    </rPh>
    <rPh sb="33" eb="35">
      <t>トウガイ</t>
    </rPh>
    <rPh sb="35" eb="37">
      <t>リヨウ</t>
    </rPh>
    <rPh sb="37" eb="38">
      <t>シャ</t>
    </rPh>
    <rPh sb="39" eb="41">
      <t>エイヨウ</t>
    </rPh>
    <rPh sb="41" eb="43">
      <t>ジョウタイ</t>
    </rPh>
    <rPh sb="44" eb="45">
      <t>カン</t>
    </rPh>
    <rPh sb="47" eb="49">
      <t>ジョウホウ</t>
    </rPh>
    <phoneticPr fontId="2"/>
  </si>
  <si>
    <t>科学的介護推進加算</t>
    <rPh sb="0" eb="3">
      <t>カガクテキ</t>
    </rPh>
    <rPh sb="3" eb="5">
      <t>カイゴ</t>
    </rPh>
    <rPh sb="5" eb="7">
      <t>スイシン</t>
    </rPh>
    <rPh sb="7" eb="9">
      <t>カサン</t>
    </rPh>
    <phoneticPr fontId="2"/>
  </si>
  <si>
    <t>科学的介護推進加算の算定（該当の場合、以下も記載）</t>
    <rPh sb="10" eb="12">
      <t>サンテイ</t>
    </rPh>
    <rPh sb="13" eb="15">
      <t>ガイトウ</t>
    </rPh>
    <rPh sb="16" eb="18">
      <t>バアイ</t>
    </rPh>
    <rPh sb="19" eb="21">
      <t>イカ</t>
    </rPh>
    <rPh sb="22" eb="24">
      <t>キサイ</t>
    </rPh>
    <phoneticPr fontId="3"/>
  </si>
  <si>
    <t>利用者ごとのＡＤＬ値、栄養状態、口腔機能、認知症の状況その他の利用者の心身の状況等に係る基本的な情報を、LIFEを用いて厚生労働省に提出している</t>
    <rPh sb="9" eb="10">
      <t>アタイ</t>
    </rPh>
    <rPh sb="11" eb="15">
      <t>エイヨウジョウタイ</t>
    </rPh>
    <rPh sb="16" eb="18">
      <t>コウクウ</t>
    </rPh>
    <rPh sb="18" eb="20">
      <t>キノウ</t>
    </rPh>
    <rPh sb="21" eb="24">
      <t>ニンチショウ</t>
    </rPh>
    <rPh sb="25" eb="27">
      <t>ジョウキョウ</t>
    </rPh>
    <rPh sb="29" eb="30">
      <t>タ</t>
    </rPh>
    <rPh sb="31" eb="34">
      <t>リヨウシャ</t>
    </rPh>
    <rPh sb="35" eb="37">
      <t>シンシン</t>
    </rPh>
    <rPh sb="42" eb="43">
      <t>カカ</t>
    </rPh>
    <rPh sb="57" eb="58">
      <t>モチ</t>
    </rPh>
    <phoneticPr fontId="2"/>
  </si>
  <si>
    <t>必要に応じて認知症対応型共同生活介護計画を見直すなど、認知症対応型共同生活介護の提供にあたって、利用者ごとのＡＤＬ値、栄養状態、口腔機能、認知症の状況その他の利用者の心身の状況等に係る基本的な情報その他認知症対応型共同生活介護を適切かつ有効に提供するために必要な情報を活用している</t>
    <rPh sb="0" eb="2">
      <t>ヒツヨウ</t>
    </rPh>
    <rPh sb="3" eb="4">
      <t>オウ</t>
    </rPh>
    <rPh sb="6" eb="11">
      <t>ニンチショウタイオウ</t>
    </rPh>
    <rPh sb="11" eb="12">
      <t>ガタ</t>
    </rPh>
    <rPh sb="12" eb="14">
      <t>キョウドウ</t>
    </rPh>
    <rPh sb="14" eb="16">
      <t>セイカツ</t>
    </rPh>
    <rPh sb="16" eb="18">
      <t>カイゴ</t>
    </rPh>
    <rPh sb="18" eb="20">
      <t>ケイカク</t>
    </rPh>
    <rPh sb="21" eb="23">
      <t>ミナオ</t>
    </rPh>
    <rPh sb="27" eb="30">
      <t>ニンチショウ</t>
    </rPh>
    <rPh sb="30" eb="32">
      <t>タイオウ</t>
    </rPh>
    <rPh sb="32" eb="33">
      <t>ガタ</t>
    </rPh>
    <rPh sb="33" eb="35">
      <t>キョウドウ</t>
    </rPh>
    <rPh sb="35" eb="37">
      <t>セイカツ</t>
    </rPh>
    <rPh sb="37" eb="39">
      <t>カイゴ</t>
    </rPh>
    <rPh sb="40" eb="42">
      <t>テイキョウ</t>
    </rPh>
    <rPh sb="100" eb="101">
      <t>タ</t>
    </rPh>
    <rPh sb="114" eb="116">
      <t>テキセツ</t>
    </rPh>
    <rPh sb="118" eb="120">
      <t>ユウコウ</t>
    </rPh>
    <rPh sb="121" eb="123">
      <t>テイキョウ</t>
    </rPh>
    <rPh sb="128" eb="130">
      <t>ヒツヨウ</t>
    </rPh>
    <rPh sb="131" eb="133">
      <t>ジョウホウ</t>
    </rPh>
    <rPh sb="134" eb="136">
      <t>カツヨウ</t>
    </rPh>
    <phoneticPr fontId="2"/>
  </si>
  <si>
    <t>高齢者施設等感染対策向上加算（Ⅰ）</t>
    <rPh sb="0" eb="6">
      <t>コウレイシャシセツトウ</t>
    </rPh>
    <rPh sb="6" eb="10">
      <t>カンセンタイサク</t>
    </rPh>
    <rPh sb="10" eb="12">
      <t>コウジョウ</t>
    </rPh>
    <rPh sb="12" eb="14">
      <t>カサン</t>
    </rPh>
    <phoneticPr fontId="2"/>
  </si>
  <si>
    <t>高齢者施設等感染対策向上加算（Ⅰ）の算定（該当の場合、以下も記載）</t>
    <rPh sb="18" eb="20">
      <t>サンテイ</t>
    </rPh>
    <rPh sb="21" eb="23">
      <t>ガイトウ</t>
    </rPh>
    <rPh sb="24" eb="26">
      <t>バアイ</t>
    </rPh>
    <rPh sb="27" eb="29">
      <t>イカ</t>
    </rPh>
    <rPh sb="30" eb="32">
      <t>キサイ</t>
    </rPh>
    <phoneticPr fontId="3"/>
  </si>
  <si>
    <t xml:space="preserve">厚労告第126号
別表5ヨ
</t>
    <phoneticPr fontId="2"/>
  </si>
  <si>
    <t>第二種協定指定医療機関との間で、新興感染症の発生時等の対応を行う体制を確保している</t>
    <rPh sb="0" eb="1">
      <t>ダイ</t>
    </rPh>
    <rPh sb="1" eb="2">
      <t>2</t>
    </rPh>
    <rPh sb="2" eb="3">
      <t>シュ</t>
    </rPh>
    <rPh sb="3" eb="5">
      <t>キョウテイ</t>
    </rPh>
    <rPh sb="5" eb="7">
      <t>シテイ</t>
    </rPh>
    <rPh sb="7" eb="11">
      <t>イリョウキカン</t>
    </rPh>
    <rPh sb="13" eb="14">
      <t>アイダ</t>
    </rPh>
    <rPh sb="16" eb="21">
      <t>シンコウカンセンショウ</t>
    </rPh>
    <rPh sb="22" eb="26">
      <t>ハッセイジトウ</t>
    </rPh>
    <rPh sb="27" eb="29">
      <t>タイオウ</t>
    </rPh>
    <rPh sb="30" eb="31">
      <t>オコナ</t>
    </rPh>
    <rPh sb="32" eb="34">
      <t>タイセイ</t>
    </rPh>
    <rPh sb="35" eb="37">
      <t>カクホ</t>
    </rPh>
    <phoneticPr fontId="2"/>
  </si>
  <si>
    <t>指定地域密着型サービス基準第105条第1項又は指定地域密着型介護予防サービス基準第82条第1項本文に規定する協力医療機関その他の医療機関（以下「協力医療機関等」）との間で、感染症（新興感染症除く。以下同じ）の発生時等の対応を取決めている</t>
    <rPh sb="0" eb="7">
      <t>シテイチイキミッチャクガタ</t>
    </rPh>
    <rPh sb="11" eb="13">
      <t>キジュン</t>
    </rPh>
    <rPh sb="13" eb="14">
      <t>ダイ</t>
    </rPh>
    <rPh sb="17" eb="18">
      <t>ジョウ</t>
    </rPh>
    <rPh sb="18" eb="19">
      <t>ダイ</t>
    </rPh>
    <rPh sb="20" eb="21">
      <t>コウ</t>
    </rPh>
    <rPh sb="21" eb="22">
      <t>マタ</t>
    </rPh>
    <rPh sb="23" eb="30">
      <t>シテイチイキミッチャクガタ</t>
    </rPh>
    <rPh sb="30" eb="34">
      <t>カイゴヨボウ</t>
    </rPh>
    <rPh sb="38" eb="40">
      <t>キジュン</t>
    </rPh>
    <rPh sb="40" eb="41">
      <t>ダイ</t>
    </rPh>
    <rPh sb="43" eb="44">
      <t>ジョウ</t>
    </rPh>
    <rPh sb="44" eb="45">
      <t>ダイ</t>
    </rPh>
    <rPh sb="46" eb="47">
      <t>コウ</t>
    </rPh>
    <rPh sb="47" eb="49">
      <t>ホンブン</t>
    </rPh>
    <rPh sb="50" eb="52">
      <t>キテイ</t>
    </rPh>
    <rPh sb="54" eb="60">
      <t>キョウリョクイリョウキカン</t>
    </rPh>
    <rPh sb="62" eb="63">
      <t>タ</t>
    </rPh>
    <rPh sb="64" eb="68">
      <t>イリョウキカン</t>
    </rPh>
    <rPh sb="69" eb="71">
      <t>イカ</t>
    </rPh>
    <rPh sb="72" eb="79">
      <t>キョウリョクイリョウキカントウ</t>
    </rPh>
    <rPh sb="83" eb="84">
      <t>アイダ</t>
    </rPh>
    <rPh sb="86" eb="89">
      <t>カンセンショウ</t>
    </rPh>
    <rPh sb="90" eb="95">
      <t>シンコウカンセンショウ</t>
    </rPh>
    <rPh sb="95" eb="96">
      <t>ノゾ</t>
    </rPh>
    <rPh sb="98" eb="100">
      <t>イカ</t>
    </rPh>
    <rPh sb="100" eb="101">
      <t>オナ</t>
    </rPh>
    <rPh sb="104" eb="108">
      <t>ハッセイジトウ</t>
    </rPh>
    <rPh sb="109" eb="111">
      <t>タイオウ</t>
    </rPh>
    <rPh sb="112" eb="113">
      <t>ト</t>
    </rPh>
    <rPh sb="113" eb="114">
      <t>キ</t>
    </rPh>
    <phoneticPr fontId="2"/>
  </si>
  <si>
    <t>感染症の発生時等に、協力医療機関等と連携し適切に対応している</t>
    <rPh sb="0" eb="3">
      <t>カンセンショウ</t>
    </rPh>
    <rPh sb="4" eb="8">
      <t>ハッセイジトウ</t>
    </rPh>
    <rPh sb="10" eb="16">
      <t>キョウリョクイリョウキカン</t>
    </rPh>
    <rPh sb="16" eb="17">
      <t>トウ</t>
    </rPh>
    <rPh sb="18" eb="20">
      <t>レンケイ</t>
    </rPh>
    <rPh sb="21" eb="23">
      <t>テキセツ</t>
    </rPh>
    <rPh sb="24" eb="26">
      <t>タイオウ</t>
    </rPh>
    <phoneticPr fontId="2"/>
  </si>
  <si>
    <t>感染対策向上加算又は外来感染対策向上加算に係る届出を行った医療機関等が行う院内感染対策に関する研修又は訓練に1年に1回以上参加している</t>
    <rPh sb="0" eb="8">
      <t>カンセンタイサクコウジョウカサン</t>
    </rPh>
    <rPh sb="8" eb="9">
      <t>マタ</t>
    </rPh>
    <rPh sb="10" eb="20">
      <t>ガイライカンセンタイサクコウジョウカサン</t>
    </rPh>
    <rPh sb="21" eb="22">
      <t>カカ</t>
    </rPh>
    <rPh sb="23" eb="25">
      <t>トドケデ</t>
    </rPh>
    <rPh sb="26" eb="27">
      <t>オコナ</t>
    </rPh>
    <rPh sb="29" eb="34">
      <t>イリョウキカントウ</t>
    </rPh>
    <rPh sb="35" eb="36">
      <t>オコナ</t>
    </rPh>
    <rPh sb="37" eb="43">
      <t>インナイカンセンタイサク</t>
    </rPh>
    <rPh sb="44" eb="45">
      <t>カン</t>
    </rPh>
    <rPh sb="47" eb="50">
      <t>ケンシュウマタ</t>
    </rPh>
    <rPh sb="51" eb="53">
      <t>クンレン</t>
    </rPh>
    <rPh sb="55" eb="56">
      <t>ネン</t>
    </rPh>
    <rPh sb="58" eb="59">
      <t>カイ</t>
    </rPh>
    <rPh sb="59" eb="61">
      <t>イジョウ</t>
    </rPh>
    <rPh sb="61" eb="63">
      <t>サンカ</t>
    </rPh>
    <phoneticPr fontId="2"/>
  </si>
  <si>
    <t>高齢者施設等感染対策向上加算（Ⅱ）</t>
    <phoneticPr fontId="2"/>
  </si>
  <si>
    <t>高齢者施設等感染対策向上加算（Ⅱ）の算定（該当の場合、以下も記載）</t>
    <phoneticPr fontId="2"/>
  </si>
  <si>
    <t>感染対策向上加算に係る届出を行った医療機関から、3年に1回以上、施設内で感染者が発生した場合の対応に係る実地指導を受けている</t>
    <rPh sb="0" eb="4">
      <t>カンセンタイサク</t>
    </rPh>
    <rPh sb="4" eb="8">
      <t>コウジョウカサン</t>
    </rPh>
    <rPh sb="9" eb="10">
      <t>カカ</t>
    </rPh>
    <rPh sb="11" eb="13">
      <t>トドケデ</t>
    </rPh>
    <rPh sb="14" eb="15">
      <t>オコナ</t>
    </rPh>
    <rPh sb="17" eb="21">
      <t>イリョウキカン</t>
    </rPh>
    <rPh sb="25" eb="26">
      <t>ネン</t>
    </rPh>
    <rPh sb="28" eb="29">
      <t>カイ</t>
    </rPh>
    <rPh sb="29" eb="31">
      <t>イジョウ</t>
    </rPh>
    <rPh sb="32" eb="35">
      <t>シセツナイ</t>
    </rPh>
    <rPh sb="36" eb="39">
      <t>カンセンシャ</t>
    </rPh>
    <rPh sb="40" eb="42">
      <t>ハッセイ</t>
    </rPh>
    <rPh sb="44" eb="46">
      <t>バアイ</t>
    </rPh>
    <rPh sb="47" eb="49">
      <t>タイオウ</t>
    </rPh>
    <rPh sb="50" eb="51">
      <t>カカ</t>
    </rPh>
    <rPh sb="52" eb="56">
      <t>ジッチシドウ</t>
    </rPh>
    <rPh sb="57" eb="58">
      <t>ウ</t>
    </rPh>
    <phoneticPr fontId="2"/>
  </si>
  <si>
    <t>新興感染症等施設療養費</t>
    <phoneticPr fontId="2"/>
  </si>
  <si>
    <t>新興感染症等施設療養費の算定（該当の場合、以下も記載）</t>
    <rPh sb="12" eb="14">
      <t>サンテイ</t>
    </rPh>
    <rPh sb="15" eb="17">
      <t>ガイトウ</t>
    </rPh>
    <rPh sb="18" eb="20">
      <t>バアイ</t>
    </rPh>
    <rPh sb="21" eb="23">
      <t>イカ</t>
    </rPh>
    <rPh sb="24" eb="26">
      <t>キサイ</t>
    </rPh>
    <phoneticPr fontId="3"/>
  </si>
  <si>
    <t xml:space="preserve">厚労告第126号
別表5タ
</t>
    <phoneticPr fontId="2"/>
  </si>
  <si>
    <t>指定認知症対応型共同生活介護事業所が、利用者が別に厚生労働大臣が定める感染症に感染した場合に相談対応、診療、入院調整等を行う医療機関を確保し、かつ、当該感染症に感染した利用者に対し、適切な感染対策を行った上で、指定認知症対応型共同生活介護を行った場合に、１月に１回、連続する５日を限度として算定する。</t>
    <rPh sb="0" eb="2">
      <t>シテイ</t>
    </rPh>
    <phoneticPr fontId="2"/>
  </si>
  <si>
    <t>生産性向上推進体制加算（Ⅰ）</t>
    <rPh sb="0" eb="3">
      <t>セイサンセイ</t>
    </rPh>
    <rPh sb="3" eb="7">
      <t>コウジョウスイシン</t>
    </rPh>
    <rPh sb="7" eb="11">
      <t>タイセイカサン</t>
    </rPh>
    <phoneticPr fontId="2"/>
  </si>
  <si>
    <t>生産性向上推進体制加算（Ⅰ）の算定（該当の場合、以下も記載）</t>
    <rPh sb="0" eb="9">
      <t>セイサンセイコウジョウスイシンタイセイ</t>
    </rPh>
    <rPh sb="9" eb="11">
      <t>カサン</t>
    </rPh>
    <rPh sb="15" eb="17">
      <t>サンテイ</t>
    </rPh>
    <rPh sb="18" eb="20">
      <t>ガイトウ</t>
    </rPh>
    <rPh sb="21" eb="23">
      <t>バアイ</t>
    </rPh>
    <rPh sb="24" eb="26">
      <t>イカ</t>
    </rPh>
    <rPh sb="27" eb="29">
      <t>キサイ</t>
    </rPh>
    <phoneticPr fontId="2"/>
  </si>
  <si>
    <t>厚労告第126号
別表5レ</t>
    <rPh sb="0" eb="1">
      <t>コウ</t>
    </rPh>
    <rPh sb="1" eb="2">
      <t>ロウ</t>
    </rPh>
    <rPh sb="2" eb="3">
      <t>コク</t>
    </rPh>
    <rPh sb="3" eb="4">
      <t>ダイ</t>
    </rPh>
    <rPh sb="7" eb="8">
      <t>ゴウ</t>
    </rPh>
    <rPh sb="9" eb="11">
      <t>ベッピョウ</t>
    </rPh>
    <phoneticPr fontId="3"/>
  </si>
  <si>
    <t>（１）利用者の安全並びに介護サービスの質の確保及び職員の負担軽減に資する方策を検討するための委員会において、次に掲げる事項について必要な検討を行い、及び当該事項の実施を定期的に確認している
（一）介護機器を活用する場合における利用者の安全及びケアの質の確保
（二）職員の負担の軽減及び勤務状況への配慮
（三）介護機器の定期的な点検
（四）業務の効率化及び質の向上並びに職員の負担軽減を図るための職員研修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4" eb="75">
      <t>オヨ</t>
    </rPh>
    <rPh sb="76" eb="78">
      <t>トウガイ</t>
    </rPh>
    <rPh sb="78" eb="80">
      <t>ジコウ</t>
    </rPh>
    <rPh sb="81" eb="83">
      <t>ジッシ</t>
    </rPh>
    <rPh sb="84" eb="87">
      <t>テイキテキ</t>
    </rPh>
    <rPh sb="88" eb="90">
      <t>カクニン</t>
    </rPh>
    <rPh sb="97" eb="98">
      <t>イチ</t>
    </rPh>
    <rPh sb="99" eb="103">
      <t>カイゴキキ</t>
    </rPh>
    <rPh sb="104" eb="106">
      <t>カツヨウ</t>
    </rPh>
    <rPh sb="108" eb="110">
      <t>バアイ</t>
    </rPh>
    <rPh sb="114" eb="117">
      <t>リヨウシャ</t>
    </rPh>
    <rPh sb="118" eb="121">
      <t>アンゼンオヨ</t>
    </rPh>
    <rPh sb="125" eb="126">
      <t>シツ</t>
    </rPh>
    <rPh sb="127" eb="129">
      <t>カクホ</t>
    </rPh>
    <rPh sb="131" eb="132">
      <t>ニ</t>
    </rPh>
    <rPh sb="133" eb="135">
      <t>ショクイン</t>
    </rPh>
    <rPh sb="136" eb="138">
      <t>フタン</t>
    </rPh>
    <rPh sb="139" eb="141">
      <t>ケイゲン</t>
    </rPh>
    <rPh sb="141" eb="142">
      <t>オヨ</t>
    </rPh>
    <rPh sb="153" eb="154">
      <t>サン</t>
    </rPh>
    <rPh sb="168" eb="169">
      <t>ヨン</t>
    </rPh>
    <phoneticPr fontId="2"/>
  </si>
  <si>
    <t>（２）(1)の取組及び介護機器の活用による業務の効率化及びケアの質の確保並びに職員の負担軽減に関する実績がある</t>
    <rPh sb="7" eb="9">
      <t>トリク</t>
    </rPh>
    <rPh sb="9" eb="10">
      <t>オヨ</t>
    </rPh>
    <rPh sb="11" eb="15">
      <t>カイゴキキ</t>
    </rPh>
    <rPh sb="16" eb="18">
      <t>カツヨウ</t>
    </rPh>
    <rPh sb="21" eb="23">
      <t>ギョウム</t>
    </rPh>
    <rPh sb="24" eb="27">
      <t>コウリツカ</t>
    </rPh>
    <rPh sb="27" eb="28">
      <t>オヨ</t>
    </rPh>
    <rPh sb="32" eb="33">
      <t>シツ</t>
    </rPh>
    <rPh sb="34" eb="36">
      <t>カクホ</t>
    </rPh>
    <rPh sb="36" eb="37">
      <t>ナラ</t>
    </rPh>
    <rPh sb="39" eb="41">
      <t>ショクイン</t>
    </rPh>
    <rPh sb="42" eb="46">
      <t>フタンケイゲン</t>
    </rPh>
    <rPh sb="47" eb="48">
      <t>カン</t>
    </rPh>
    <rPh sb="50" eb="52">
      <t>ジッセキ</t>
    </rPh>
    <phoneticPr fontId="2"/>
  </si>
  <si>
    <t>（３）介護機器を複数種類活用している</t>
    <rPh sb="3" eb="7">
      <t>カイゴキキ</t>
    </rPh>
    <rPh sb="8" eb="10">
      <t>フクスウ</t>
    </rPh>
    <rPh sb="10" eb="14">
      <t>シュルイカツヨウ</t>
    </rPh>
    <phoneticPr fontId="2"/>
  </si>
  <si>
    <t>（４）(1)の委員会において、職員の業務分担の明確化等による業務の効率化及びケアの質の確保並びに負担軽減について必要な取組を実施し、及び当該取組の実施を定期的に確認している</t>
    <rPh sb="7" eb="10">
      <t>イインカイ</t>
    </rPh>
    <rPh sb="15" eb="17">
      <t>ショクイン</t>
    </rPh>
    <rPh sb="18" eb="22">
      <t>ギョウムブンタン</t>
    </rPh>
    <rPh sb="23" eb="26">
      <t>メイカクカ</t>
    </rPh>
    <rPh sb="26" eb="27">
      <t>トウ</t>
    </rPh>
    <rPh sb="30" eb="32">
      <t>ギョウム</t>
    </rPh>
    <rPh sb="33" eb="36">
      <t>コウリツカ</t>
    </rPh>
    <rPh sb="36" eb="37">
      <t>オヨ</t>
    </rPh>
    <rPh sb="41" eb="42">
      <t>シツ</t>
    </rPh>
    <rPh sb="43" eb="45">
      <t>カクホ</t>
    </rPh>
    <rPh sb="45" eb="46">
      <t>ナラ</t>
    </rPh>
    <rPh sb="48" eb="52">
      <t>フタンケイゲン</t>
    </rPh>
    <rPh sb="56" eb="58">
      <t>ヒツヨウ</t>
    </rPh>
    <rPh sb="59" eb="61">
      <t>トリク</t>
    </rPh>
    <rPh sb="62" eb="64">
      <t>ジッシ</t>
    </rPh>
    <rPh sb="66" eb="67">
      <t>オヨ</t>
    </rPh>
    <rPh sb="68" eb="72">
      <t>トウガイトリクミ</t>
    </rPh>
    <rPh sb="73" eb="75">
      <t>ジッシ</t>
    </rPh>
    <rPh sb="76" eb="79">
      <t>テイキテキ</t>
    </rPh>
    <rPh sb="80" eb="82">
      <t>カクニン</t>
    </rPh>
    <phoneticPr fontId="2"/>
  </si>
  <si>
    <t>（５）事業年度ごとに(1)、(3)及び(4)の取組に関する実績を厚生労働省に報告している</t>
    <rPh sb="3" eb="7">
      <t>ジギョウネンド</t>
    </rPh>
    <rPh sb="17" eb="18">
      <t>オヨ</t>
    </rPh>
    <rPh sb="23" eb="25">
      <t>トリク</t>
    </rPh>
    <rPh sb="26" eb="27">
      <t>カン</t>
    </rPh>
    <rPh sb="29" eb="31">
      <t>ジッセキ</t>
    </rPh>
    <rPh sb="32" eb="37">
      <t>コウセイロウドウショウ</t>
    </rPh>
    <rPh sb="38" eb="40">
      <t>ホウコク</t>
    </rPh>
    <phoneticPr fontId="2"/>
  </si>
  <si>
    <t>生産性向上推進体制加算（Ⅱ）</t>
    <rPh sb="0" eb="3">
      <t>セイサンセイ</t>
    </rPh>
    <rPh sb="3" eb="7">
      <t>コウジョウスイシン</t>
    </rPh>
    <rPh sb="7" eb="11">
      <t>タイセイカサン</t>
    </rPh>
    <phoneticPr fontId="2"/>
  </si>
  <si>
    <t>生産性向上推進体制加算（Ⅱ）の算定（該当の場合、以下も記載）</t>
    <rPh sb="0" eb="9">
      <t>セイサンセイコウジョウスイシンタイセイ</t>
    </rPh>
    <rPh sb="9" eb="11">
      <t>カサン</t>
    </rPh>
    <rPh sb="15" eb="17">
      <t>サンテイ</t>
    </rPh>
    <rPh sb="18" eb="20">
      <t>ガイトウ</t>
    </rPh>
    <rPh sb="21" eb="23">
      <t>バアイ</t>
    </rPh>
    <rPh sb="24" eb="26">
      <t>イカ</t>
    </rPh>
    <rPh sb="27" eb="29">
      <t>キサイ</t>
    </rPh>
    <phoneticPr fontId="2"/>
  </si>
  <si>
    <t>（１）利用者の安全並びに介護サービスの質の確保及び職員の負担軽減に資する方策を検討するための委員会において、次に掲げる事項について必要な検討を行い、及び当該事項の実施を定期的に確認している
（一）介護機器を活用する場合における利用者の安全及びケアの質の確保
（二）職員の負担の軽減及び勤務状況への配慮
（三）介護機器の定期的な点検
（四）業務の効率化及び質の向上並びに職員の負担軽減を図るための職員研修</t>
    <phoneticPr fontId="2"/>
  </si>
  <si>
    <t>（２）介護機器を活用している</t>
    <rPh sb="3" eb="7">
      <t>カイゴキキ</t>
    </rPh>
    <rPh sb="8" eb="10">
      <t>カツヨウ</t>
    </rPh>
    <phoneticPr fontId="2"/>
  </si>
  <si>
    <t>（３）事業年度ごとに(2)及び(1)の取組に関する実績を厚生労働省に報告している</t>
    <rPh sb="3" eb="7">
      <t>ジギョウネンド</t>
    </rPh>
    <rPh sb="13" eb="14">
      <t>オヨ</t>
    </rPh>
    <rPh sb="19" eb="21">
      <t>トリク</t>
    </rPh>
    <rPh sb="22" eb="23">
      <t>カン</t>
    </rPh>
    <rPh sb="25" eb="27">
      <t>ジッセキ</t>
    </rPh>
    <rPh sb="28" eb="33">
      <t>コウセイロウドウショウ</t>
    </rPh>
    <rPh sb="34" eb="36">
      <t>ホウコク</t>
    </rPh>
    <phoneticPr fontId="2"/>
  </si>
  <si>
    <t>サービス提供体制強化加算（Ⅰ）</t>
    <rPh sb="4" eb="6">
      <t>テイキョウ</t>
    </rPh>
    <rPh sb="6" eb="8">
      <t>タイセイ</t>
    </rPh>
    <rPh sb="8" eb="10">
      <t>キョウカ</t>
    </rPh>
    <rPh sb="10" eb="12">
      <t>カサン</t>
    </rPh>
    <phoneticPr fontId="3"/>
  </si>
  <si>
    <t>サービス提供体制強化加算（Ⅰ）の算定（該当の場合、以下も記載）</t>
    <rPh sb="16" eb="18">
      <t>サンテイ</t>
    </rPh>
    <rPh sb="19" eb="21">
      <t>ガイトウ</t>
    </rPh>
    <rPh sb="22" eb="24">
      <t>バアイ</t>
    </rPh>
    <rPh sb="25" eb="27">
      <t>イカ</t>
    </rPh>
    <rPh sb="28" eb="30">
      <t>キサイ</t>
    </rPh>
    <phoneticPr fontId="3"/>
  </si>
  <si>
    <t>厚労告第126号
別表5ヲ
（厚労告第128号
別表3ル）</t>
    <rPh sb="15" eb="19">
      <t>コウロウコクダイ</t>
    </rPh>
    <rPh sb="22" eb="23">
      <t>ゴウ</t>
    </rPh>
    <rPh sb="24" eb="26">
      <t>ベッピョウ</t>
    </rPh>
    <phoneticPr fontId="3"/>
  </si>
  <si>
    <t>介護職員の総数のうち介護福祉士の数が７０/１００以上</t>
    <phoneticPr fontId="2"/>
  </si>
  <si>
    <t>介護職員の総数のうち勤続年数１０年以上の介護福祉士の占める割合が２５/１００以上</t>
    <rPh sb="10" eb="12">
      <t>キンゾク</t>
    </rPh>
    <rPh sb="12" eb="14">
      <t>ネンスウ</t>
    </rPh>
    <rPh sb="16" eb="19">
      <t>ネンイジョウ</t>
    </rPh>
    <rPh sb="20" eb="25">
      <t>カイゴフクシシ</t>
    </rPh>
    <rPh sb="26" eb="27">
      <t>シ</t>
    </rPh>
    <rPh sb="29" eb="31">
      <t>ワリアイ</t>
    </rPh>
    <rPh sb="38" eb="40">
      <t>イジョウ</t>
    </rPh>
    <phoneticPr fontId="2"/>
  </si>
  <si>
    <t>定員、人員基準に適合</t>
    <phoneticPr fontId="2"/>
  </si>
  <si>
    <t>サービス提供体制強化加算（Ⅱ）</t>
    <rPh sb="4" eb="6">
      <t>テイキョウ</t>
    </rPh>
    <rPh sb="6" eb="8">
      <t>タイセイ</t>
    </rPh>
    <rPh sb="8" eb="10">
      <t>キョウカ</t>
    </rPh>
    <rPh sb="10" eb="12">
      <t>カサン</t>
    </rPh>
    <phoneticPr fontId="2"/>
  </si>
  <si>
    <t>サービス提供体制強化加算（Ⅱ）の算定（該当の場合、以下も記載）</t>
    <phoneticPr fontId="3"/>
  </si>
  <si>
    <t>介護職員の総数のうち介護福祉士の数が６０/１００以上</t>
    <rPh sb="0" eb="2">
      <t>カイゴ</t>
    </rPh>
    <rPh sb="2" eb="4">
      <t>ショクイン</t>
    </rPh>
    <rPh sb="5" eb="7">
      <t>ソウスウ</t>
    </rPh>
    <rPh sb="10" eb="12">
      <t>カイゴ</t>
    </rPh>
    <rPh sb="12" eb="15">
      <t>フクシシ</t>
    </rPh>
    <rPh sb="16" eb="17">
      <t>カズ</t>
    </rPh>
    <rPh sb="24" eb="26">
      <t>イジョウ</t>
    </rPh>
    <phoneticPr fontId="3"/>
  </si>
  <si>
    <t>サービス提供体制強化加算（Ⅲ）</t>
    <rPh sb="4" eb="6">
      <t>テイキョウ</t>
    </rPh>
    <rPh sb="6" eb="8">
      <t>タイセイ</t>
    </rPh>
    <rPh sb="8" eb="10">
      <t>キョウカ</t>
    </rPh>
    <rPh sb="10" eb="12">
      <t>カサン</t>
    </rPh>
    <phoneticPr fontId="3"/>
  </si>
  <si>
    <t>サービス提供体制強化加算（Ⅲ）の算定（該当の場合、以下も記載）</t>
    <phoneticPr fontId="3"/>
  </si>
  <si>
    <t>介護職員の総数のうち介護福祉士の数が５０/１００以上</t>
    <rPh sb="0" eb="2">
      <t>カイゴ</t>
    </rPh>
    <rPh sb="2" eb="4">
      <t>ショクイン</t>
    </rPh>
    <rPh sb="5" eb="7">
      <t>ソウスウ</t>
    </rPh>
    <rPh sb="10" eb="12">
      <t>カイゴ</t>
    </rPh>
    <rPh sb="12" eb="15">
      <t>フクシシ</t>
    </rPh>
    <rPh sb="16" eb="17">
      <t>カズ</t>
    </rPh>
    <rPh sb="24" eb="26">
      <t>イジョウ</t>
    </rPh>
    <phoneticPr fontId="3"/>
  </si>
  <si>
    <t>看護・介護職員の総数のうち常勤職員の数が７５/１００以上</t>
    <rPh sb="0" eb="2">
      <t>カンゴ</t>
    </rPh>
    <rPh sb="3" eb="5">
      <t>カイゴ</t>
    </rPh>
    <rPh sb="13" eb="15">
      <t>ジョウキン</t>
    </rPh>
    <rPh sb="15" eb="17">
      <t>ショクイン</t>
    </rPh>
    <phoneticPr fontId="2"/>
  </si>
  <si>
    <t>直接介護をする職員の総数のうち勤続年数７年以上の占める割合が３０/１００以上</t>
    <rPh sb="0" eb="2">
      <t>チョクセツ</t>
    </rPh>
    <rPh sb="2" eb="4">
      <t>カイゴ</t>
    </rPh>
    <rPh sb="7" eb="9">
      <t>ショクイン</t>
    </rPh>
    <phoneticPr fontId="2"/>
  </si>
  <si>
    <t>介護職員等処遇改善加算</t>
    <rPh sb="4" eb="5">
      <t>トウ</t>
    </rPh>
    <phoneticPr fontId="3"/>
  </si>
  <si>
    <t>該当</t>
    <rPh sb="0" eb="2">
      <t>ガイトウ</t>
    </rPh>
    <phoneticPr fontId="2"/>
  </si>
  <si>
    <t>厚労告第126号
別表5ツの注1</t>
    <rPh sb="9" eb="11">
      <t>ベッピョウ</t>
    </rPh>
    <rPh sb="14" eb="15">
      <t>チュウ</t>
    </rPh>
    <phoneticPr fontId="3"/>
  </si>
  <si>
    <t xml:space="preserve">（１） 介護職員等処遇改善加算（Ⅰ）
基本サービス費に各種加算減算を加えた総単位数の１８６/１０００
</t>
    <phoneticPr fontId="2"/>
  </si>
  <si>
    <t xml:space="preserve">（２） 介護職員等処遇改善加算（Ⅱ）
基本サービス費に各種加算減算を加えた総単位数の１７８/１０００
</t>
    <phoneticPr fontId="2"/>
  </si>
  <si>
    <t xml:space="preserve">（３） 介護職員等処遇改善加算（Ⅲ）
基本サービス費に各種加算減算を加えた総単位数の１５５/１０００
</t>
    <phoneticPr fontId="2"/>
  </si>
  <si>
    <t>（４） 介護職員等処遇改善加算（Ⅳ）
基本サービス費に各種加算減算を加えた総単位数の１２５/１０００</t>
    <phoneticPr fontId="2"/>
  </si>
  <si>
    <t>厚労告第126号
別表5ツの注2</t>
    <phoneticPr fontId="2"/>
  </si>
  <si>
    <t>職員の状況等</t>
    <rPh sb="5" eb="6">
      <t>トウ</t>
    </rPh>
    <phoneticPr fontId="3"/>
  </si>
  <si>
    <t>事業所名</t>
    <rPh sb="0" eb="3">
      <t>ジギョウショ</t>
    </rPh>
    <rPh sb="3" eb="4">
      <t>メイ</t>
    </rPh>
    <phoneticPr fontId="3"/>
  </si>
  <si>
    <t>(1)併設する指定居宅サービスの事業所等</t>
    <rPh sb="3" eb="5">
      <t>ヘイセツ</t>
    </rPh>
    <rPh sb="7" eb="9">
      <t>シテイ</t>
    </rPh>
    <rPh sb="9" eb="11">
      <t>キョタク</t>
    </rPh>
    <rPh sb="16" eb="19">
      <t>ジギョウショ</t>
    </rPh>
    <rPh sb="19" eb="20">
      <t>トウ</t>
    </rPh>
    <phoneticPr fontId="3"/>
  </si>
  <si>
    <t>開設者の状況</t>
    <phoneticPr fontId="3"/>
  </si>
  <si>
    <t>代表者職氏名</t>
    <phoneticPr fontId="3"/>
  </si>
  <si>
    <t>代表者の研修受講状況</t>
    <rPh sb="4" eb="6">
      <t>ケンシュウ</t>
    </rPh>
    <rPh sb="6" eb="8">
      <t>ジュコウ</t>
    </rPh>
    <rPh sb="8" eb="10">
      <t>ジョウキョウ</t>
    </rPh>
    <phoneticPr fontId="3"/>
  </si>
  <si>
    <t>終了した研修名※</t>
    <rPh sb="0" eb="2">
      <t>シュウリョウ</t>
    </rPh>
    <rPh sb="4" eb="6">
      <t>ケンシュウ</t>
    </rPh>
    <rPh sb="6" eb="7">
      <t>メイ</t>
    </rPh>
    <phoneticPr fontId="3"/>
  </si>
  <si>
    <t>修了年月日</t>
    <rPh sb="0" eb="2">
      <t>シュウリョウ</t>
    </rPh>
    <rPh sb="2" eb="5">
      <t>ネンガッピ</t>
    </rPh>
    <phoneticPr fontId="3"/>
  </si>
  <si>
    <t>　　　年　　　月　　　日</t>
    <rPh sb="3" eb="4">
      <t>ネン</t>
    </rPh>
    <rPh sb="7" eb="8">
      <t>ガツ</t>
    </rPh>
    <rPh sb="11" eb="12">
      <t>ニチ</t>
    </rPh>
    <phoneticPr fontId="3"/>
  </si>
  <si>
    <t>※「指定地域密着型サービスの事業の人員、設備及び運営に関する基準」において代表者に受講が義務付けられている研修を記載すること。</t>
    <phoneticPr fontId="3"/>
  </si>
  <si>
    <t>(2)併設する指定居宅サービスの事業所等</t>
    <rPh sb="3" eb="5">
      <t>ヘイセツ</t>
    </rPh>
    <rPh sb="7" eb="9">
      <t>シテイ</t>
    </rPh>
    <rPh sb="9" eb="11">
      <t>キョタク</t>
    </rPh>
    <rPh sb="16" eb="19">
      <t>ジギョウショ</t>
    </rPh>
    <rPh sb="19" eb="20">
      <t>トウ</t>
    </rPh>
    <phoneticPr fontId="3"/>
  </si>
  <si>
    <t>併設する指定居宅サービス事業所等</t>
    <rPh sb="6" eb="8">
      <t>キョタク</t>
    </rPh>
    <rPh sb="12" eb="14">
      <t>ジギョウ</t>
    </rPh>
    <rPh sb="14" eb="15">
      <t>ショ</t>
    </rPh>
    <rPh sb="15" eb="16">
      <t>トウ</t>
    </rPh>
    <phoneticPr fontId="3"/>
  </si>
  <si>
    <t>①サービスの種類</t>
    <phoneticPr fontId="3"/>
  </si>
  <si>
    <t>事業所名</t>
    <phoneticPr fontId="3"/>
  </si>
  <si>
    <t>②サービスの種類</t>
    <phoneticPr fontId="3"/>
  </si>
  <si>
    <t>③サービスの種類</t>
    <phoneticPr fontId="3"/>
  </si>
  <si>
    <t>　　※「指定居宅サービス事業所等」とは、指定居宅サービス事業所、指定居宅介護支援事業所及び介護保険施設をいう。</t>
    <phoneticPr fontId="3"/>
  </si>
  <si>
    <t>　　※「併設する」とは、開設者が同じで同一敷地内にあるものをいい、当該施設と公道を挟んで隣接するものを含む。</t>
    <phoneticPr fontId="3"/>
  </si>
  <si>
    <t>(3)協力医療機関</t>
    <rPh sb="3" eb="5">
      <t>キョウリョク</t>
    </rPh>
    <rPh sb="5" eb="7">
      <t>イリョウ</t>
    </rPh>
    <rPh sb="7" eb="9">
      <t>キカン</t>
    </rPh>
    <phoneticPr fontId="3"/>
  </si>
  <si>
    <t>名称</t>
    <phoneticPr fontId="3"/>
  </si>
  <si>
    <t>開設者</t>
    <rPh sb="0" eb="2">
      <t>カイセツ</t>
    </rPh>
    <rPh sb="2" eb="3">
      <t>シャ</t>
    </rPh>
    <phoneticPr fontId="3"/>
  </si>
  <si>
    <t>協力病院</t>
    <rPh sb="0" eb="2">
      <t>キョウリョク</t>
    </rPh>
    <rPh sb="2" eb="4">
      <t>ビョウイン</t>
    </rPh>
    <phoneticPr fontId="3"/>
  </si>
  <si>
    <t>所在地</t>
    <phoneticPr fontId="3"/>
  </si>
  <si>
    <t xml:space="preserve"> 〒      －</t>
  </si>
  <si>
    <t>施設から約</t>
    <rPh sb="0" eb="2">
      <t>シセツ</t>
    </rPh>
    <rPh sb="4" eb="5">
      <t>ヤク</t>
    </rPh>
    <phoneticPr fontId="3"/>
  </si>
  <si>
    <t>㎞</t>
    <phoneticPr fontId="3"/>
  </si>
  <si>
    <t>（車で</t>
    <rPh sb="1" eb="2">
      <t>クルマ</t>
    </rPh>
    <phoneticPr fontId="3"/>
  </si>
  <si>
    <t>分）</t>
    <rPh sb="0" eb="1">
      <t>フン</t>
    </rPh>
    <phoneticPr fontId="3"/>
  </si>
  <si>
    <t xml:space="preserve"> </t>
    <phoneticPr fontId="3"/>
  </si>
  <si>
    <t>標榜診療科名</t>
    <rPh sb="0" eb="2">
      <t>ヒョウボウ</t>
    </rPh>
    <rPh sb="2" eb="4">
      <t>シンリョウ</t>
    </rPh>
    <rPh sb="4" eb="6">
      <t>カメイ</t>
    </rPh>
    <phoneticPr fontId="3"/>
  </si>
  <si>
    <t>契約の有無</t>
    <rPh sb="0" eb="2">
      <t>ケイヤク</t>
    </rPh>
    <rPh sb="3" eb="5">
      <t>ウム</t>
    </rPh>
    <phoneticPr fontId="3"/>
  </si>
  <si>
    <t>有　・　無</t>
    <rPh sb="0" eb="1">
      <t>ア</t>
    </rPh>
    <rPh sb="4" eb="5">
      <t>ナ</t>
    </rPh>
    <phoneticPr fontId="3"/>
  </si>
  <si>
    <t>施設との関係</t>
    <rPh sb="0" eb="2">
      <t>シセツ</t>
    </rPh>
    <rPh sb="4" eb="6">
      <t>カンケイ</t>
    </rPh>
    <phoneticPr fontId="3"/>
  </si>
  <si>
    <t>協力歯科・
医療機関</t>
    <rPh sb="0" eb="2">
      <t>キョウリョク</t>
    </rPh>
    <rPh sb="2" eb="4">
      <t>シカ</t>
    </rPh>
    <rPh sb="6" eb="8">
      <t>イリョウ</t>
    </rPh>
    <rPh sb="8" eb="10">
      <t>キカン</t>
    </rPh>
    <phoneticPr fontId="3"/>
  </si>
  <si>
    <t>（ユニット１）</t>
    <phoneticPr fontId="3"/>
  </si>
  <si>
    <t>　令和　　年　　月　　日現在</t>
    <rPh sb="1" eb="3">
      <t>レイワ</t>
    </rPh>
    <phoneticPr fontId="3"/>
  </si>
  <si>
    <t>氏　名</t>
    <rPh sb="0" eb="1">
      <t>シ</t>
    </rPh>
    <rPh sb="2" eb="3">
      <t>メイ</t>
    </rPh>
    <phoneticPr fontId="3"/>
  </si>
  <si>
    <t>資　　格</t>
    <rPh sb="0" eb="1">
      <t>シ</t>
    </rPh>
    <rPh sb="3" eb="4">
      <t>カク</t>
    </rPh>
    <phoneticPr fontId="3"/>
  </si>
  <si>
    <t>資格取得年月日
受講した研修名</t>
    <rPh sb="0" eb="2">
      <t>シカク</t>
    </rPh>
    <rPh sb="2" eb="4">
      <t>シュトク</t>
    </rPh>
    <rPh sb="4" eb="7">
      <t>ネンガッピ</t>
    </rPh>
    <phoneticPr fontId="3"/>
  </si>
  <si>
    <t>採用年月日</t>
    <rPh sb="0" eb="2">
      <t>サイヨウ</t>
    </rPh>
    <rPh sb="2" eb="5">
      <t>ネンガッピ</t>
    </rPh>
    <phoneticPr fontId="3"/>
  </si>
  <si>
    <t>備 考</t>
    <rPh sb="0" eb="1">
      <t>ビ</t>
    </rPh>
    <rPh sb="2" eb="3">
      <t>コウ</t>
    </rPh>
    <phoneticPr fontId="3"/>
  </si>
  <si>
    <t>介福・初・看・社福
・他( 　       　)</t>
    <rPh sb="0" eb="1">
      <t>カイ</t>
    </rPh>
    <rPh sb="1" eb="2">
      <t>フク</t>
    </rPh>
    <rPh sb="3" eb="4">
      <t>ハツ</t>
    </rPh>
    <rPh sb="5" eb="6">
      <t>ミ</t>
    </rPh>
    <rPh sb="7" eb="8">
      <t>シャ</t>
    </rPh>
    <rPh sb="8" eb="9">
      <t>フク</t>
    </rPh>
    <rPh sb="11" eb="12">
      <t>ホカ</t>
    </rPh>
    <phoneticPr fontId="3"/>
  </si>
  <si>
    <t>　</t>
    <phoneticPr fontId="3"/>
  </si>
  <si>
    <t>（ユニット２）</t>
    <phoneticPr fontId="2"/>
  </si>
  <si>
    <t>（ユニット３）</t>
    <phoneticPr fontId="2"/>
  </si>
  <si>
    <t>※１　職種は、介護支援専門員、介護職員、看護師等と記載する。</t>
    <rPh sb="7" eb="9">
      <t>カイゴ</t>
    </rPh>
    <rPh sb="9" eb="11">
      <t>シエン</t>
    </rPh>
    <rPh sb="11" eb="14">
      <t>センモンイン</t>
    </rPh>
    <rPh sb="15" eb="17">
      <t>カイゴ</t>
    </rPh>
    <rPh sb="17" eb="19">
      <t>ショクイン</t>
    </rPh>
    <rPh sb="20" eb="23">
      <t>カンゴシ</t>
    </rPh>
    <phoneticPr fontId="3"/>
  </si>
  <si>
    <t>　２　職責は、管理者、代表者、計画作成担当者等と記載する。</t>
    <rPh sb="3" eb="5">
      <t>ショクセキ</t>
    </rPh>
    <rPh sb="7" eb="10">
      <t>カンリシャ</t>
    </rPh>
    <rPh sb="11" eb="14">
      <t>ダイヒョウシャ</t>
    </rPh>
    <rPh sb="15" eb="17">
      <t>ケイカク</t>
    </rPh>
    <rPh sb="17" eb="19">
      <t>サクセイ</t>
    </rPh>
    <rPh sb="19" eb="22">
      <t>タントウシャ</t>
    </rPh>
    <phoneticPr fontId="3"/>
  </si>
  <si>
    <t>　３　資格取得年月日欄には、資格取得年月日のほかに、必要な研修を受講済の場合は研修名を記入する。</t>
    <rPh sb="3" eb="5">
      <t>シカク</t>
    </rPh>
    <rPh sb="5" eb="7">
      <t>シュトク</t>
    </rPh>
    <rPh sb="7" eb="10">
      <t>ネンガッピ</t>
    </rPh>
    <rPh sb="10" eb="11">
      <t>ラン</t>
    </rPh>
    <rPh sb="14" eb="16">
      <t>シカク</t>
    </rPh>
    <rPh sb="16" eb="18">
      <t>シュトク</t>
    </rPh>
    <rPh sb="18" eb="21">
      <t>ネンガッピ</t>
    </rPh>
    <rPh sb="26" eb="28">
      <t>ヒツヨウ</t>
    </rPh>
    <rPh sb="29" eb="31">
      <t>ケンシュウ</t>
    </rPh>
    <rPh sb="32" eb="34">
      <t>ジュコウ</t>
    </rPh>
    <rPh sb="34" eb="35">
      <t>スミ</t>
    </rPh>
    <rPh sb="36" eb="38">
      <t>バアイ</t>
    </rPh>
    <rPh sb="39" eb="41">
      <t>ケンシュウ</t>
    </rPh>
    <rPh sb="41" eb="42">
      <t>メイ</t>
    </rPh>
    <rPh sb="43" eb="45">
      <t>キニュウ</t>
    </rPh>
    <phoneticPr fontId="3"/>
  </si>
  <si>
    <t>　　　（例えば「認知症対応型サービス事業管理者研修」等）</t>
    <rPh sb="4" eb="5">
      <t>タト</t>
    </rPh>
    <rPh sb="8" eb="11">
      <t>ニンチショウ</t>
    </rPh>
    <rPh sb="26" eb="27">
      <t>トウ</t>
    </rPh>
    <phoneticPr fontId="3"/>
  </si>
  <si>
    <t>　４　管理者の受講した研修には、「指定地域密着型サービスの事業の人員、設備及び運営に関する基準」において管理者に受講が義務付</t>
    <rPh sb="7" eb="9">
      <t>ジュコウ</t>
    </rPh>
    <phoneticPr fontId="3"/>
  </si>
  <si>
    <t>けられている研修について記載すること。     　　　　　</t>
    <phoneticPr fontId="3"/>
  </si>
  <si>
    <t>　５　兼務の場合は備考欄に兼務先の職種及び事業を記載する。</t>
    <rPh sb="3" eb="5">
      <t>ケンム</t>
    </rPh>
    <rPh sb="6" eb="8">
      <t>バアイ</t>
    </rPh>
    <rPh sb="9" eb="11">
      <t>ビコウ</t>
    </rPh>
    <rPh sb="11" eb="12">
      <t>ラン</t>
    </rPh>
    <rPh sb="13" eb="15">
      <t>ケンム</t>
    </rPh>
    <rPh sb="15" eb="16">
      <t>サキ</t>
    </rPh>
    <rPh sb="17" eb="19">
      <t>ショクシュ</t>
    </rPh>
    <rPh sb="19" eb="20">
      <t>オヨ</t>
    </rPh>
    <rPh sb="21" eb="23">
      <t>ジギョウ</t>
    </rPh>
    <rPh sb="24" eb="26">
      <t>キサイ</t>
    </rPh>
    <phoneticPr fontId="3"/>
  </si>
  <si>
    <t>　６　兼務の場合は当該事業所の勤務割合を、常勤専任者の勤務時間を１としてその割合を備考欄に記載する。</t>
    <rPh sb="3" eb="5">
      <t>ケンム</t>
    </rPh>
    <rPh sb="6" eb="8">
      <t>バアイ</t>
    </rPh>
    <rPh sb="41" eb="43">
      <t>ビコウ</t>
    </rPh>
    <rPh sb="43" eb="44">
      <t>ラン</t>
    </rPh>
    <phoneticPr fontId="3"/>
  </si>
  <si>
    <t>　　　（例えば常勤専任者が週４０時間である場合に、当該職員が週１０時間勤務であれば１０／４０＝０．２５とする。）</t>
    <rPh sb="4" eb="5">
      <t>タト</t>
    </rPh>
    <rPh sb="7" eb="9">
      <t>ジョウキン</t>
    </rPh>
    <rPh sb="9" eb="11">
      <t>センニン</t>
    </rPh>
    <rPh sb="11" eb="12">
      <t>シャ</t>
    </rPh>
    <rPh sb="13" eb="14">
      <t>シュウ</t>
    </rPh>
    <rPh sb="16" eb="18">
      <t>ジカン</t>
    </rPh>
    <rPh sb="21" eb="23">
      <t>バアイ</t>
    </rPh>
    <phoneticPr fontId="3"/>
  </si>
  <si>
    <r>
      <rPr>
        <u/>
        <sz val="10"/>
        <rFont val="BIZ UD明朝 Medium"/>
        <family val="1"/>
        <charset val="128"/>
      </rPr>
      <t>事業所名：　　　　　　　　　　　　　　　　</t>
    </r>
    <r>
      <rPr>
        <sz val="10"/>
        <rFont val="BIZ UD明朝 Medium"/>
        <family val="1"/>
        <charset val="128"/>
      </rPr>
      <t>　　</t>
    </r>
    <r>
      <rPr>
        <u/>
        <sz val="10"/>
        <rFont val="BIZ UD明朝 Medium"/>
        <family val="1"/>
        <charset val="128"/>
      </rPr>
      <t>記入者名：　　　　　　　　　</t>
    </r>
    <r>
      <rPr>
        <sz val="10"/>
        <rFont val="BIZ UD明朝 Medium"/>
        <family val="1"/>
        <charset val="128"/>
      </rPr>
      <t>　　</t>
    </r>
    <r>
      <rPr>
        <u/>
        <sz val="10"/>
        <rFont val="BIZ UD明朝 Medium"/>
        <family val="1"/>
        <charset val="128"/>
      </rPr>
      <t>記入日：　　　年　　月　　日</t>
    </r>
    <r>
      <rPr>
        <sz val="10"/>
        <rFont val="BIZ UD明朝 Medium"/>
        <family val="1"/>
        <charset val="128"/>
      </rPr>
      <t>　　　　　　　　　　　　</t>
    </r>
    <rPh sb="0" eb="3">
      <t>ジギョウショ</t>
    </rPh>
    <rPh sb="3" eb="4">
      <t>メイ</t>
    </rPh>
    <rPh sb="23" eb="25">
      <t>キニュウ</t>
    </rPh>
    <rPh sb="25" eb="26">
      <t>シャ</t>
    </rPh>
    <rPh sb="26" eb="27">
      <t>メイ</t>
    </rPh>
    <rPh sb="39" eb="41">
      <t>キニュウ</t>
    </rPh>
    <rPh sb="41" eb="42">
      <t>ビ</t>
    </rPh>
    <rPh sb="46" eb="47">
      <t>ネン</t>
    </rPh>
    <rPh sb="49" eb="50">
      <t>ツキ</t>
    </rPh>
    <rPh sb="52" eb="53">
      <t>ニチ</t>
    </rPh>
    <phoneticPr fontId="3"/>
  </si>
  <si>
    <r>
      <t>＊事業所で定める「夜間及び深夜の時間帯」　</t>
    </r>
    <r>
      <rPr>
        <b/>
        <u/>
        <sz val="9"/>
        <rFont val="BIZ UD明朝 Medium"/>
        <family val="1"/>
        <charset val="128"/>
      </rPr>
      <t>　　　　　時～　　　　　時</t>
    </r>
    <rPh sb="1" eb="4">
      <t>ジギョウショ</t>
    </rPh>
    <rPh sb="5" eb="6">
      <t>サダ</t>
    </rPh>
    <rPh sb="9" eb="11">
      <t>ヤカン</t>
    </rPh>
    <rPh sb="11" eb="12">
      <t>オヨ</t>
    </rPh>
    <rPh sb="13" eb="15">
      <t>シンヤ</t>
    </rPh>
    <rPh sb="16" eb="19">
      <t>ジカンタイ</t>
    </rPh>
    <rPh sb="26" eb="27">
      <t>ジ</t>
    </rPh>
    <rPh sb="33" eb="34">
      <t>ジ</t>
    </rPh>
    <phoneticPr fontId="3"/>
  </si>
  <si>
    <r>
      <t>厚労告第126号
別表5</t>
    </r>
    <r>
      <rPr>
        <sz val="10"/>
        <rFont val="BIZ UD明朝 Medium"/>
        <family val="1"/>
        <charset val="128"/>
      </rPr>
      <t>カ</t>
    </r>
    <r>
      <rPr>
        <sz val="10"/>
        <color theme="1"/>
        <rFont val="BIZ UD明朝 Medium"/>
        <family val="1"/>
        <charset val="128"/>
      </rPr>
      <t xml:space="preserve">
</t>
    </r>
    <phoneticPr fontId="2"/>
  </si>
  <si>
    <t xml:space="preserve">介護職員等処遇改善加算【令和７年５月３１日まで】
別に厚生労働大臣が定める基準に適合する介護職員等の賃金の改善等を実施しているものとして、電子情報処理組織を使用する方法により、区長に対し、老健局長が定める様式による届出を行った指定認知症対応型共同生活介護事業所が、利用者に対し、指定認知症対応型共同生活介護を行った場合は、当該基準に掲げる区分に従い、次に掲げる単位数を所定単位数に加算しているか。
ただし、次に掲げるいずれかの加算を算定している場合においては、次に掲げるその他の加算は算定しない。
</t>
    <rPh sb="147" eb="149">
      <t>キョウドウ</t>
    </rPh>
    <rPh sb="149" eb="153">
      <t>セイカツカイゴ</t>
    </rPh>
    <phoneticPr fontId="2"/>
  </si>
  <si>
    <t xml:space="preserve"> 介護職員等処遇改善加算Ⅴ【令和８年６月１日から】
別に厚生労働大臣が定める基準に適合する介護職員等の賃金の改善等を実施しているものとして、電子情報処理組織を使用する方法により、区長に対し、老健局長が定める様式による届出を行った指定認知症対応型共同生活介護事業所（注1の加算を算定している場合を除く。）が、利用者に対し、指定認知症対応型共同生活介護を行った場合は、当該基準に掲げる区分に従い、次に掲げる単位数を所定単位数に加算しているか。ただし、次に掲げるいずれかの加算を算定している場合においては、次に掲げるその他の加算は算定しない。
</t>
    <rPh sb="114" eb="119">
      <t>シテイニンチショウ</t>
    </rPh>
    <rPh sb="119" eb="122">
      <t>タイオウガタ</t>
    </rPh>
    <rPh sb="122" eb="128">
      <t>キョウドウセイカツカイゴ</t>
    </rPh>
    <rPh sb="132" eb="133">
      <t>チュウ</t>
    </rPh>
    <rPh sb="135" eb="137">
      <t>カサン</t>
    </rPh>
    <rPh sb="138" eb="140">
      <t>サンテイ</t>
    </rPh>
    <rPh sb="144" eb="146">
      <t>バアイ</t>
    </rPh>
    <rPh sb="147" eb="148">
      <t>ノゾ</t>
    </rPh>
    <rPh sb="168" eb="174">
      <t>キョウドウセイカツカイゴ</t>
    </rPh>
    <phoneticPr fontId="2"/>
  </si>
  <si>
    <t>　</t>
    <phoneticPr fontId="2"/>
  </si>
  <si>
    <t xml:space="preserve">（１） 介護職員等処遇改善加算(Ⅰ)イ
基本サービス費に各種加算減算を加えた総単位数の２１０/１０００
</t>
    <phoneticPr fontId="2"/>
  </si>
  <si>
    <t xml:space="preserve">（２） 介護職員等処遇改善加算(Ⅰ)ロ
基本サービス費に各種加算減算を加えた総単位数の２２８/１０００
</t>
    <phoneticPr fontId="2"/>
  </si>
  <si>
    <t>（３） 介護職員等処遇改善加算(Ⅱ)イ
基本サービス費に各種加算減算を加えた総単位数の２０２/１０００</t>
    <phoneticPr fontId="2"/>
  </si>
  <si>
    <t xml:space="preserve">（４） 介護職員等処遇改善加算(Ⅱ)（ロ）
基本サービス費に各種加算減算を加えた総単位数の２２０/１０００
</t>
    <phoneticPr fontId="2"/>
  </si>
  <si>
    <t xml:space="preserve">（５） 介護職員等処遇改善加算(Ⅲ)
基本サービス費に各種加算減算を加えた総単位数の１７９/１０００
</t>
    <phoneticPr fontId="2"/>
  </si>
  <si>
    <t xml:space="preserve">（６） 介護職員等処遇改善加算(Ⅳ)
基本サービス費に各種加算減算を加えた総単位数の１４９/１０００
</t>
    <phoneticPr fontId="2"/>
  </si>
  <si>
    <t>（１）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phoneticPr fontId="2"/>
  </si>
  <si>
    <t>（３）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町村長に届け出ること。</t>
    <phoneticPr fontId="2"/>
  </si>
  <si>
    <t>（５）算定日が属する月の前十二月間において、労働基準法、労働者災害補償保険法、最低賃金法、労働安全衛生法、雇用保険法その他の労働に関する法令に違反し、罰金以上の刑に処せられていないこと。</t>
    <phoneticPr fontId="2"/>
  </si>
  <si>
    <t>（７）次に掲げる基準のいずれにも適合すること。</t>
    <phoneticPr fontId="2"/>
  </si>
  <si>
    <t>（８）（２）の届出に係る計画の期間中に実施する職員の処遇改善の内容(賃金改善に関するものを除く。)及び当該職員の処遇改善に要する費用の見込額を全ての職員に周知していること。</t>
    <phoneticPr fontId="2"/>
  </si>
  <si>
    <t>（９）（８）の処遇改善の内容等について、インターネットの利用その他の適切な方法により公表していること。</t>
    <phoneticPr fontId="2"/>
  </si>
  <si>
    <t>（一）介護職員の任用の際における職責又は職務内容等の要件(介護職員の賃
      金に関するものを含む。)を定めていること。
（二）(一)の要件について書面をもって作成し、全ての介護職員に周知して
      いること。
（三）介護職員の資質の向上の支援に関する計画を策定し、当該計画に係る
      研修の実施又は研修の機会を確保していること。
（四）(三)について、全ての介護職員に周知していること。
（五）介護職員の経験若しくは資格等に応じて昇給する仕組み又は一定の基
      準に基づき定期に昇給を判定する仕組みを設けていること。
（六）(五)について書面をもって作成し、全ての介護職員に周知しているこ
　　　と。</t>
    <phoneticPr fontId="2"/>
  </si>
  <si>
    <t>（１）イ（１)から(１０)までに掲げる基準のいずれにも適合すること。</t>
    <phoneticPr fontId="2"/>
  </si>
  <si>
    <t>（２）次に掲げる基準のいずれかに適合すること。</t>
    <phoneticPr fontId="2"/>
  </si>
  <si>
    <t>　（二）連携推進法人に所属していること。</t>
    <phoneticPr fontId="2"/>
  </si>
  <si>
    <t>　イ（１）から（９）までに掲げる基準のいずれにも適合すること。</t>
    <phoneticPr fontId="2"/>
  </si>
  <si>
    <t>（１）イ（１）から（９）までに掲げる基準のいずれにも適合すること。</t>
    <phoneticPr fontId="2"/>
  </si>
  <si>
    <t>（２）ロ（２）に掲げる基準に適合すること。</t>
    <phoneticPr fontId="2"/>
  </si>
  <si>
    <t>　イ(１)(一)及び(２)から(８)までに掲げる基準のいずれにも適合すること</t>
    <phoneticPr fontId="2"/>
  </si>
  <si>
    <t>　イ(１)(一)、(２)から(６)まで、(７)(一)から(四)まで及び(８)に掲げる
  基準のいずれにも適合すること。</t>
    <phoneticPr fontId="2"/>
  </si>
  <si>
    <t>（一）当該指定認知症対応型共同生活介護事業所が仮に介護職員等処遇改善加算(Ⅳ)を算定した場合に算定することが見込まれる額の二分の一以上を基本給又は決まって毎月支払われる手当に充てるものであること。</t>
  </si>
  <si>
    <t>（２）当該指定認知症対応型共同生活介護事業所において、(1)の賃金改善に関する計画、当該計画に係る実施期間及び実施方法その他の当該事業所の職員の処遇改善の計画等を記載した介護職員等処遇改善計画書を作成し、全ての職員に周知し、市町村長(特別区の区長を含む。以下同じ。)に届け出ていること。</t>
  </si>
  <si>
    <t>（６）当該指定認知症対応型共同生活介護事業所において、労働保険料の納付が適正に行われていること。</t>
  </si>
  <si>
    <t>（１０）認知症対応型共同生活介護費におけるサービス提供体制強化加算(Ⅰ)又は(Ⅱ)（指定療養通所介護にあってはサービス提供体制強化加算（Ⅲ）イ又は（Ⅲ）ロ）のいずれかを届け出ていること。</t>
  </si>
  <si>
    <t>ロ　介護職員等処遇改善加算（Ⅰ）ロ（該当の場合、以下も記載）</t>
    <phoneticPr fontId="2"/>
  </si>
  <si>
    <t>ニ　介護職員等処遇改善加算（Ⅱ）ロ（該当の場合、以下も記載）</t>
    <phoneticPr fontId="2"/>
  </si>
  <si>
    <t>ハ　介護職員等処遇改善加算（Ⅱ）イ（該当の場合、以下も記載）</t>
    <phoneticPr fontId="2"/>
  </si>
  <si>
    <t>ホ　介護職員等処遇改善加算（Ⅲ）（該当の場合、以下も記載）</t>
    <phoneticPr fontId="2"/>
  </si>
  <si>
    <t>ヘ　介護職員等処遇改善加算（Ⅳ）（該当の場合、以下も記載）</t>
    <phoneticPr fontId="2"/>
  </si>
  <si>
    <t>イ　介護職員等処遇改善加算（Ⅰ）イ（該当の場合、以下も記載）</t>
    <phoneticPr fontId="2"/>
  </si>
  <si>
    <t>（二）当該指定認知症対応型共同生活介護事業所における経験・技能のある介護職員のうち１人は、賃金改善後の賃金の見込額が年額４４０万円以上であること。ただし、介護職員等処遇改善加算の算定見込額が少額であることその他の理由により、当該賃金改善が困難である場合はこの限りではないこと。</t>
    <rPh sb="3" eb="5">
      <t>トウガイ</t>
    </rPh>
    <rPh sb="42" eb="43">
      <t>ニン</t>
    </rPh>
    <phoneticPr fontId="2"/>
  </si>
  <si>
    <t>（４）当該指定認知症対応型共同生活介護事業所において、事業年度ごとに当該事業所の職員の処遇改善に関する実績を市町村長に報告すること。</t>
    <rPh sb="3" eb="5">
      <t>トウガイ</t>
    </rPh>
    <phoneticPr fontId="2"/>
  </si>
  <si>
    <t>　（一）認知症対応型共同生活介護費における生産性向上推進体制加算（Ⅰ）又は（Ⅱ）を算定していること。</t>
    <rPh sb="4" eb="10">
      <t>ニンチショウタイオウガタ</t>
    </rPh>
    <rPh sb="10" eb="16">
      <t>キョウドウセイカツカイゴ</t>
    </rPh>
    <rPh sb="16" eb="17">
      <t>ヒ</t>
    </rPh>
    <rPh sb="21" eb="30">
      <t>セイサンセイコウジョウスイシンタイセイ</t>
    </rPh>
    <rPh sb="30" eb="32">
      <t>カサン</t>
    </rPh>
    <rPh sb="35" eb="36">
      <t>マタ</t>
    </rPh>
    <rPh sb="41" eb="43">
      <t>サンテイ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</si>
</sst>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41"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
      <sz val="11"/>
      <color indexed="8"/>
      <name val="ＭＳ Ｐゴシック"/>
      <family val="3"/>
      <charset val="128"/>
    </font>
    <font>
      <sz val="11"/>
      <name val="ＭＳ Ｐゴシック"/>
      <family val="3"/>
      <charset val="128"/>
    </font>
    <font>
      <b/>
      <sz val="16"/>
      <name val="BIZ UD明朝 Medium"/>
      <family val="1"/>
      <charset val="128"/>
    </font>
    <font>
      <sz val="11"/>
      <name val="BIZ UD明朝 Medium"/>
      <family val="1"/>
      <charset val="128"/>
    </font>
    <font>
      <sz val="11"/>
      <color theme="1"/>
      <name val="BIZ UD明朝 Medium"/>
      <family val="1"/>
      <charset val="128"/>
    </font>
    <font>
      <sz val="10.5"/>
      <color theme="1"/>
      <name val="BIZ UD明朝 Medium"/>
      <family val="1"/>
      <charset val="128"/>
    </font>
    <font>
      <sz val="10.5"/>
      <name val="BIZ UD明朝 Medium"/>
      <family val="1"/>
      <charset val="128"/>
    </font>
    <font>
      <sz val="9"/>
      <name val="BIZ UD明朝 Medium"/>
      <family val="1"/>
      <charset val="128"/>
    </font>
    <font>
      <sz val="8"/>
      <name val="BIZ UD明朝 Medium"/>
      <family val="1"/>
      <charset val="128"/>
    </font>
    <font>
      <b/>
      <sz val="14"/>
      <name val="BIZ UD明朝 Medium"/>
      <family val="1"/>
      <charset val="128"/>
    </font>
    <font>
      <b/>
      <sz val="12"/>
      <name val="BIZ UD明朝 Medium"/>
      <family val="1"/>
      <charset val="128"/>
    </font>
    <font>
      <sz val="10"/>
      <name val="BIZ UD明朝 Medium"/>
      <family val="1"/>
      <charset val="128"/>
    </font>
    <font>
      <u/>
      <sz val="10"/>
      <name val="BIZ UD明朝 Medium"/>
      <family val="1"/>
      <charset val="128"/>
    </font>
    <font>
      <sz val="14"/>
      <name val="BIZ UD明朝 Medium"/>
      <family val="1"/>
      <charset val="128"/>
    </font>
    <font>
      <b/>
      <u/>
      <sz val="9"/>
      <name val="BIZ UD明朝 Medium"/>
      <family val="1"/>
      <charset val="128"/>
    </font>
    <font>
      <b/>
      <sz val="20"/>
      <color theme="1"/>
      <name val="BIZ UD明朝 Medium"/>
      <family val="1"/>
      <charset val="128"/>
    </font>
    <font>
      <sz val="12"/>
      <color theme="1"/>
      <name val="BIZ UD明朝 Medium"/>
      <family val="1"/>
      <charset val="128"/>
    </font>
    <font>
      <sz val="10"/>
      <color theme="1"/>
      <name val="BIZ UD明朝 Medium"/>
      <family val="1"/>
      <charset val="128"/>
    </font>
  </fonts>
  <fills count="9">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
      <patternFill patternType="solid">
        <fgColor indexed="22"/>
        <bgColor indexed="64"/>
      </patternFill>
    </fill>
    <fill>
      <patternFill patternType="solid">
        <fgColor theme="0" tint="-0.249977111117893"/>
        <bgColor indexed="64"/>
      </patternFill>
    </fill>
  </fills>
  <borders count="19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top/>
      <bottom style="hair">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style="hair">
        <color indexed="64"/>
      </top>
      <bottom/>
      <diagonal/>
    </border>
    <border>
      <left style="dotted">
        <color indexed="64"/>
      </left>
      <right style="thin">
        <color indexed="64"/>
      </right>
      <top style="hair">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style="thin">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style="dotted">
        <color indexed="64"/>
      </right>
      <top/>
      <bottom style="hair">
        <color indexed="64"/>
      </bottom>
      <diagonal/>
    </border>
    <border>
      <left style="dotted">
        <color indexed="64"/>
      </left>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dotted">
        <color indexed="64"/>
      </left>
      <right/>
      <top style="thin">
        <color indexed="64"/>
      </top>
      <bottom style="hair">
        <color indexed="64"/>
      </bottom>
      <diagonal/>
    </border>
    <border>
      <left style="thin">
        <color indexed="64"/>
      </left>
      <right style="thin">
        <color indexed="64"/>
      </right>
      <top style="dotted">
        <color indexed="64"/>
      </top>
      <bottom/>
      <diagonal/>
    </border>
    <border>
      <left style="dotted">
        <color indexed="64"/>
      </left>
      <right/>
      <top/>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style="thin">
        <color indexed="8"/>
      </right>
      <top/>
      <bottom/>
      <diagonal/>
    </border>
    <border>
      <left style="thin">
        <color indexed="8"/>
      </left>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8"/>
      </left>
      <right style="thin">
        <color indexed="64"/>
      </right>
      <top style="thin">
        <color indexed="64"/>
      </top>
      <bottom/>
      <diagonal/>
    </border>
    <border>
      <left/>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style="thin">
        <color indexed="8"/>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s>
  <cellStyleXfs count="5">
    <xf numFmtId="0" fontId="0" fillId="0" borderId="0">
      <alignment vertical="center"/>
    </xf>
    <xf numFmtId="38" fontId="15" fillId="0" borderId="0" applyFont="0" applyFill="0" applyBorder="0" applyAlignment="0" applyProtection="0">
      <alignment vertical="center"/>
    </xf>
    <xf numFmtId="0" fontId="23" fillId="0" borderId="0">
      <alignment vertical="center"/>
    </xf>
    <xf numFmtId="0" fontId="23" fillId="0" borderId="0">
      <alignment vertical="center"/>
    </xf>
    <xf numFmtId="0" fontId="24" fillId="0" borderId="0">
      <alignment vertical="center"/>
    </xf>
  </cellStyleXfs>
  <cellXfs count="966">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0" borderId="0" xfId="0" applyFont="1" applyProtection="1">
      <alignment vertical="center"/>
      <protection locked="0"/>
    </xf>
    <xf numFmtId="20" fontId="8" fillId="3" borderId="0" xfId="0" applyNumberFormat="1" applyFont="1" applyFill="1" applyBorder="1" applyAlignment="1" applyProtection="1">
      <alignment vertical="center"/>
      <protection locked="0"/>
    </xf>
    <xf numFmtId="0" fontId="25" fillId="0" borderId="0" xfId="4" applyFont="1">
      <alignment vertical="center"/>
    </xf>
    <xf numFmtId="0" fontId="26" fillId="0" borderId="0" xfId="4" applyFont="1">
      <alignment vertical="center"/>
    </xf>
    <xf numFmtId="0" fontId="26" fillId="0" borderId="0" xfId="4" applyFont="1" applyAlignment="1">
      <alignment horizontal="center" vertical="center"/>
    </xf>
    <xf numFmtId="0" fontId="27" fillId="0" borderId="14" xfId="4" applyFont="1" applyBorder="1">
      <alignment vertical="center"/>
    </xf>
    <xf numFmtId="0" fontId="26" fillId="0" borderId="14" xfId="4" applyFont="1" applyBorder="1">
      <alignment vertical="center"/>
    </xf>
    <xf numFmtId="0" fontId="27" fillId="0" borderId="0" xfId="4" applyFont="1">
      <alignment vertical="center"/>
    </xf>
    <xf numFmtId="0" fontId="28" fillId="3" borderId="0" xfId="4" applyFont="1" applyFill="1" applyAlignment="1">
      <alignment horizontal="left" vertical="center"/>
    </xf>
    <xf numFmtId="0" fontId="26" fillId="0" borderId="0" xfId="4" applyFont="1" applyAlignment="1">
      <alignment horizontal="left" vertical="center"/>
    </xf>
    <xf numFmtId="0" fontId="29" fillId="0" borderId="0" xfId="4" applyFont="1">
      <alignment vertical="center"/>
    </xf>
    <xf numFmtId="0" fontId="29" fillId="0" borderId="0" xfId="4" applyFont="1" applyAlignment="1">
      <alignment horizontal="left" vertical="center" wrapText="1"/>
    </xf>
    <xf numFmtId="0" fontId="26" fillId="0" borderId="5" xfId="4" applyFont="1" applyBorder="1">
      <alignment vertical="center"/>
    </xf>
    <xf numFmtId="0" fontId="29" fillId="0" borderId="0" xfId="4" applyFont="1" applyAlignment="1">
      <alignment horizontal="left" vertical="center"/>
    </xf>
    <xf numFmtId="0" fontId="28" fillId="0" borderId="0" xfId="4" applyFont="1" applyAlignment="1">
      <alignment horizontal="left" vertical="center"/>
    </xf>
    <xf numFmtId="0" fontId="27" fillId="0" borderId="0" xfId="4" applyFont="1" applyAlignment="1">
      <alignment horizontal="left" vertical="center"/>
    </xf>
    <xf numFmtId="0" fontId="29" fillId="0" borderId="45" xfId="4" applyFont="1" applyBorder="1" applyAlignment="1">
      <alignment horizontal="center" vertical="center"/>
    </xf>
    <xf numFmtId="0" fontId="27" fillId="0" borderId="24" xfId="4" applyFont="1" applyBorder="1" applyAlignment="1">
      <alignment horizontal="center" vertical="center"/>
    </xf>
    <xf numFmtId="0" fontId="29" fillId="0" borderId="0" xfId="4" applyFont="1" applyAlignment="1">
      <alignment horizontal="center" vertical="center" wrapText="1"/>
    </xf>
    <xf numFmtId="0" fontId="26" fillId="0" borderId="33" xfId="4" applyFont="1" applyBorder="1" applyAlignment="1">
      <alignment horizontal="left" vertical="center"/>
    </xf>
    <xf numFmtId="0" fontId="27" fillId="0" borderId="33" xfId="4" applyFont="1" applyBorder="1">
      <alignment vertical="center"/>
    </xf>
    <xf numFmtId="0" fontId="27" fillId="0" borderId="33" xfId="4" applyFont="1" applyBorder="1" applyAlignment="1">
      <alignment horizontal="left" vertical="center"/>
    </xf>
    <xf numFmtId="0" fontId="26" fillId="0" borderId="33" xfId="4" applyFont="1" applyBorder="1">
      <alignment vertical="center"/>
    </xf>
    <xf numFmtId="0" fontId="27" fillId="0" borderId="33" xfId="4" applyFont="1" applyBorder="1" applyAlignment="1">
      <alignment horizontal="center" vertical="center"/>
    </xf>
    <xf numFmtId="0" fontId="27" fillId="0" borderId="43" xfId="4" applyFont="1" applyBorder="1">
      <alignment vertical="center"/>
    </xf>
    <xf numFmtId="0" fontId="29" fillId="0" borderId="27" xfId="4" applyFont="1" applyBorder="1" applyAlignment="1">
      <alignment horizontal="center" vertical="center" wrapText="1"/>
    </xf>
    <xf numFmtId="0" fontId="26" fillId="0" borderId="27" xfId="4" applyFont="1" applyBorder="1" applyAlignment="1">
      <alignment horizontal="left" vertical="center"/>
    </xf>
    <xf numFmtId="0" fontId="27" fillId="0" borderId="27" xfId="4" applyFont="1" applyBorder="1">
      <alignment vertical="center"/>
    </xf>
    <xf numFmtId="0" fontId="27" fillId="0" borderId="27" xfId="4" applyFont="1" applyBorder="1" applyAlignment="1">
      <alignment horizontal="left" vertical="center"/>
    </xf>
    <xf numFmtId="0" fontId="26" fillId="0" borderId="27" xfId="4" applyFont="1" applyBorder="1" applyAlignment="1">
      <alignment horizontal="center" vertical="center"/>
    </xf>
    <xf numFmtId="0" fontId="26" fillId="0" borderId="27" xfId="4" applyFont="1" applyBorder="1">
      <alignment vertical="center"/>
    </xf>
    <xf numFmtId="0" fontId="27" fillId="0" borderId="22" xfId="4" applyFont="1" applyBorder="1">
      <alignment vertical="center"/>
    </xf>
    <xf numFmtId="0" fontId="29" fillId="0" borderId="24" xfId="4" applyFont="1" applyBorder="1" applyAlignment="1">
      <alignment horizontal="center" vertical="center" wrapText="1"/>
    </xf>
    <xf numFmtId="0" fontId="26" fillId="0" borderId="24" xfId="4" applyFont="1" applyBorder="1" applyAlignment="1">
      <alignment horizontal="left" vertical="center"/>
    </xf>
    <xf numFmtId="0" fontId="27" fillId="0" borderId="24" xfId="4" applyFont="1" applyBorder="1" applyAlignment="1">
      <alignment horizontal="left" vertical="center"/>
    </xf>
    <xf numFmtId="0" fontId="27" fillId="0" borderId="24" xfId="4" applyFont="1" applyBorder="1">
      <alignment vertical="center"/>
    </xf>
    <xf numFmtId="0" fontId="26" fillId="0" borderId="24" xfId="4" applyFont="1" applyBorder="1">
      <alignment vertical="center"/>
    </xf>
    <xf numFmtId="0" fontId="27" fillId="0" borderId="10" xfId="4" applyFont="1" applyBorder="1">
      <alignment vertical="center"/>
    </xf>
    <xf numFmtId="0" fontId="29" fillId="0" borderId="21" xfId="4" applyFont="1" applyBorder="1">
      <alignment vertical="center"/>
    </xf>
    <xf numFmtId="0" fontId="29" fillId="0" borderId="33" xfId="4" applyFont="1" applyBorder="1" applyAlignment="1">
      <alignment horizontal="center" vertical="center" wrapText="1"/>
    </xf>
    <xf numFmtId="0" fontId="29" fillId="0" borderId="0" xfId="4" applyFont="1" applyAlignment="1">
      <alignment horizontal="center" vertical="center" textRotation="255" wrapText="1"/>
    </xf>
    <xf numFmtId="0" fontId="29" fillId="0" borderId="0" xfId="4" applyFont="1" applyAlignment="1">
      <alignment horizontal="distributed" vertical="center" indent="1"/>
    </xf>
    <xf numFmtId="0" fontId="30" fillId="0" borderId="0" xfId="4" applyFont="1">
      <alignment vertical="center"/>
    </xf>
    <xf numFmtId="0" fontId="29" fillId="0" borderId="5" xfId="4" applyFont="1" applyBorder="1" applyAlignment="1">
      <alignment horizontal="distributed" vertical="center" indent="2"/>
    </xf>
    <xf numFmtId="0" fontId="29" fillId="0" borderId="0" xfId="4" applyFont="1" applyAlignment="1">
      <alignment horizontal="center" vertical="center"/>
    </xf>
    <xf numFmtId="0" fontId="29" fillId="0" borderId="0" xfId="4" applyFont="1" applyAlignment="1">
      <alignment horizontal="distributed" vertical="center" wrapText="1"/>
    </xf>
    <xf numFmtId="0" fontId="26" fillId="0" borderId="0" xfId="4" applyFont="1" applyAlignment="1">
      <alignment vertical="center" wrapText="1"/>
    </xf>
    <xf numFmtId="0" fontId="28" fillId="0" borderId="0" xfId="4" applyFont="1" applyAlignment="1">
      <alignment horizontal="distributed" vertical="center" wrapText="1"/>
    </xf>
    <xf numFmtId="0" fontId="27" fillId="0" borderId="0" xfId="4" applyFont="1" applyAlignment="1">
      <alignment horizontal="center" vertical="center"/>
    </xf>
    <xf numFmtId="0" fontId="28" fillId="0" borderId="0" xfId="4" applyFont="1">
      <alignment vertical="center"/>
    </xf>
    <xf numFmtId="0" fontId="28" fillId="0" borderId="0" xfId="4" applyFont="1" applyAlignment="1">
      <alignment vertical="center" wrapText="1"/>
    </xf>
    <xf numFmtId="0" fontId="28" fillId="0" borderId="0" xfId="4" applyFont="1" applyAlignment="1">
      <alignment horizontal="left" vertical="center" wrapText="1"/>
    </xf>
    <xf numFmtId="0" fontId="29" fillId="0" borderId="27" xfId="4" applyFont="1" applyBorder="1" applyAlignment="1">
      <alignment horizontal="right" vertical="center"/>
    </xf>
    <xf numFmtId="0" fontId="29" fillId="0" borderId="0" xfId="4" applyFont="1" applyBorder="1" applyAlignment="1">
      <alignment horizontal="right" vertical="center"/>
    </xf>
    <xf numFmtId="0" fontId="30" fillId="0" borderId="0" xfId="2" applyFont="1" applyAlignment="1">
      <alignment vertical="center" wrapText="1"/>
    </xf>
    <xf numFmtId="0" fontId="32" fillId="0" borderId="0" xfId="2" applyFont="1" applyAlignment="1">
      <alignment horizontal="center" vertical="center" wrapText="1"/>
    </xf>
    <xf numFmtId="0" fontId="33" fillId="0" borderId="0" xfId="2" applyFont="1" applyAlignment="1">
      <alignment horizontal="center" vertical="center" wrapText="1"/>
    </xf>
    <xf numFmtId="0" fontId="30" fillId="0" borderId="0" xfId="3" applyFont="1">
      <alignment vertical="center"/>
    </xf>
    <xf numFmtId="0" fontId="34" fillId="0" borderId="0" xfId="3" applyFont="1" applyAlignment="1">
      <alignment horizontal="left"/>
    </xf>
    <xf numFmtId="0" fontId="34" fillId="0" borderId="0" xfId="3" applyFont="1" applyAlignment="1">
      <alignment horizontal="left" vertical="center"/>
    </xf>
    <xf numFmtId="0" fontId="30" fillId="0" borderId="8" xfId="2" applyFont="1" applyBorder="1" applyAlignment="1">
      <alignment horizontal="center" vertical="center" textRotation="255" wrapText="1"/>
    </xf>
    <xf numFmtId="0" fontId="31" fillId="0" borderId="8" xfId="2" applyFont="1" applyBorder="1" applyAlignment="1">
      <alignment horizontal="center" vertical="center" textRotation="255" wrapText="1"/>
    </xf>
    <xf numFmtId="0" fontId="31" fillId="0" borderId="8" xfId="2" applyFont="1" applyBorder="1" applyAlignment="1">
      <alignment horizontal="center" vertical="center" wrapText="1"/>
    </xf>
    <xf numFmtId="49" fontId="30" fillId="0" borderId="32" xfId="2" applyNumberFormat="1" applyFont="1" applyBorder="1" applyAlignment="1">
      <alignment horizontal="left" vertical="top" shrinkToFit="1"/>
    </xf>
    <xf numFmtId="0" fontId="30" fillId="0" borderId="43" xfId="2" applyFont="1" applyBorder="1" applyAlignment="1">
      <alignment horizontal="left" vertical="top" wrapText="1"/>
    </xf>
    <xf numFmtId="49" fontId="30" fillId="0" borderId="122" xfId="2" applyNumberFormat="1" applyFont="1" applyBorder="1" applyAlignment="1">
      <alignment horizontal="left" vertical="top" shrinkToFit="1"/>
    </xf>
    <xf numFmtId="0" fontId="30" fillId="0" borderId="123" xfId="2" applyFont="1" applyBorder="1" applyAlignment="1">
      <alignment horizontal="left" vertical="top" wrapText="1"/>
    </xf>
    <xf numFmtId="49" fontId="30" fillId="0" borderId="126" xfId="2" applyNumberFormat="1" applyFont="1" applyBorder="1" applyAlignment="1">
      <alignment horizontal="left" vertical="top" shrinkToFit="1"/>
    </xf>
    <xf numFmtId="0" fontId="30" fillId="0" borderId="124" xfId="2" applyFont="1" applyBorder="1" applyAlignment="1">
      <alignment horizontal="center" vertical="center" wrapText="1"/>
    </xf>
    <xf numFmtId="0" fontId="30" fillId="7" borderId="127" xfId="2" applyFont="1" applyFill="1" applyBorder="1" applyAlignment="1">
      <alignment horizontal="center" vertical="center" wrapText="1"/>
    </xf>
    <xf numFmtId="0" fontId="30" fillId="0" borderId="127" xfId="2" applyFont="1" applyBorder="1" applyAlignment="1">
      <alignment horizontal="left" vertical="top" wrapText="1"/>
    </xf>
    <xf numFmtId="49" fontId="30" fillId="0" borderId="128" xfId="2" applyNumberFormat="1" applyFont="1" applyBorder="1" applyAlignment="1">
      <alignment horizontal="left" vertical="top" shrinkToFit="1"/>
    </xf>
    <xf numFmtId="0" fontId="30" fillId="0" borderId="129" xfId="2" applyFont="1" applyBorder="1" applyAlignment="1">
      <alignment horizontal="left" vertical="top" wrapText="1"/>
    </xf>
    <xf numFmtId="0" fontId="30" fillId="0" borderId="130" xfId="2" applyFont="1" applyBorder="1" applyAlignment="1">
      <alignment horizontal="center" vertical="center" wrapText="1"/>
    </xf>
    <xf numFmtId="0" fontId="30" fillId="7" borderId="129" xfId="2" applyFont="1" applyFill="1" applyBorder="1" applyAlignment="1">
      <alignment horizontal="center" vertical="center" wrapText="1"/>
    </xf>
    <xf numFmtId="49" fontId="30" fillId="0" borderId="131" xfId="2" applyNumberFormat="1" applyFont="1" applyBorder="1" applyAlignment="1">
      <alignment horizontal="left" vertical="top" shrinkToFit="1"/>
    </xf>
    <xf numFmtId="0" fontId="30" fillId="0" borderId="132" xfId="2" applyFont="1" applyBorder="1" applyAlignment="1">
      <alignment horizontal="left" vertical="top" wrapText="1"/>
    </xf>
    <xf numFmtId="0" fontId="30" fillId="0" borderId="121" xfId="2" applyFont="1" applyBorder="1" applyAlignment="1">
      <alignment horizontal="center" vertical="center" wrapText="1"/>
    </xf>
    <xf numFmtId="0" fontId="30" fillId="7" borderId="132" xfId="2" applyFont="1" applyFill="1" applyBorder="1" applyAlignment="1">
      <alignment horizontal="center" vertical="center" wrapText="1"/>
    </xf>
    <xf numFmtId="0" fontId="30" fillId="0" borderId="129" xfId="2" applyFont="1" applyBorder="1" applyAlignment="1">
      <alignment vertical="top" wrapText="1"/>
    </xf>
    <xf numFmtId="0" fontId="30" fillId="0" borderId="129" xfId="2" applyFont="1" applyBorder="1" applyAlignment="1">
      <alignment horizontal="justify" vertical="top" wrapText="1"/>
    </xf>
    <xf numFmtId="0" fontId="30" fillId="0" borderId="132" xfId="2" applyFont="1" applyBorder="1" applyAlignment="1">
      <alignment horizontal="left" vertical="center" wrapText="1"/>
    </xf>
    <xf numFmtId="0" fontId="36" fillId="8" borderId="132" xfId="2" applyFont="1" applyFill="1" applyBorder="1" applyAlignment="1">
      <alignment horizontal="left" vertical="center" wrapText="1"/>
    </xf>
    <xf numFmtId="0" fontId="30" fillId="0" borderId="127" xfId="2" applyFont="1" applyBorder="1" applyAlignment="1">
      <alignment horizontal="left" vertical="center" wrapText="1"/>
    </xf>
    <xf numFmtId="0" fontId="30" fillId="0" borderId="129" xfId="2" applyFont="1" applyBorder="1" applyAlignment="1">
      <alignment horizontal="left" vertical="center" wrapText="1"/>
    </xf>
    <xf numFmtId="0" fontId="30" fillId="0" borderId="8" xfId="2" applyFont="1" applyBorder="1" applyAlignment="1">
      <alignment horizontal="left" vertical="top" wrapText="1"/>
    </xf>
    <xf numFmtId="49" fontId="30" fillId="0" borderId="11" xfId="2" applyNumberFormat="1" applyFont="1" applyBorder="1" applyAlignment="1">
      <alignment horizontal="left" vertical="top" shrinkToFit="1"/>
    </xf>
    <xf numFmtId="0" fontId="30" fillId="0" borderId="10" xfId="2" applyFont="1" applyBorder="1" applyAlignment="1">
      <alignment vertical="top" wrapText="1"/>
    </xf>
    <xf numFmtId="0" fontId="31" fillId="0" borderId="8" xfId="2" applyFont="1" applyBorder="1" applyAlignment="1">
      <alignment horizontal="left" vertical="top" wrapText="1"/>
    </xf>
    <xf numFmtId="0" fontId="30" fillId="0" borderId="8" xfId="2" applyFont="1" applyBorder="1" applyAlignment="1">
      <alignment horizontal="center" vertical="center" wrapText="1"/>
    </xf>
    <xf numFmtId="0" fontId="30" fillId="7" borderId="10" xfId="2" applyFont="1" applyFill="1" applyBorder="1" applyAlignment="1">
      <alignment horizontal="center" vertical="center" wrapText="1"/>
    </xf>
    <xf numFmtId="0" fontId="30" fillId="0" borderId="132" xfId="2" applyFont="1" applyBorder="1" applyAlignment="1">
      <alignment vertical="top" wrapText="1"/>
    </xf>
    <xf numFmtId="0" fontId="30" fillId="0" borderId="127" xfId="2" applyFont="1" applyBorder="1" applyAlignment="1">
      <alignment horizontal="center" vertical="center" wrapText="1"/>
    </xf>
    <xf numFmtId="0" fontId="30" fillId="0" borderId="129" xfId="2" applyFont="1" applyBorder="1" applyAlignment="1">
      <alignment horizontal="center" vertical="center" wrapText="1"/>
    </xf>
    <xf numFmtId="0" fontId="30" fillId="0" borderId="127" xfId="2" applyFont="1" applyBorder="1" applyAlignment="1">
      <alignment vertical="top" wrapText="1"/>
    </xf>
    <xf numFmtId="0" fontId="31" fillId="0" borderId="8" xfId="2" applyFont="1" applyBorder="1" applyAlignment="1">
      <alignment vertical="top" wrapText="1"/>
    </xf>
    <xf numFmtId="0" fontId="30" fillId="0" borderId="10" xfId="2" applyFont="1" applyBorder="1" applyAlignment="1">
      <alignment horizontal="center" vertical="center" wrapText="1"/>
    </xf>
    <xf numFmtId="0" fontId="30" fillId="0" borderId="127" xfId="2" applyFont="1" applyBorder="1" applyAlignment="1">
      <alignment horizontal="justify" vertical="top" wrapText="1"/>
    </xf>
    <xf numFmtId="49" fontId="31" fillId="0" borderId="128" xfId="2" applyNumberFormat="1" applyFont="1" applyBorder="1" applyAlignment="1">
      <alignment horizontal="left" vertical="top" shrinkToFit="1"/>
    </xf>
    <xf numFmtId="0" fontId="30" fillId="0" borderId="132" xfId="2" applyFont="1" applyBorder="1" applyAlignment="1">
      <alignment horizontal="justify" vertical="top" wrapText="1"/>
    </xf>
    <xf numFmtId="0" fontId="30" fillId="8" borderId="132" xfId="2" applyFont="1" applyFill="1" applyBorder="1" applyAlignment="1">
      <alignment horizontal="center" vertical="center" wrapText="1"/>
    </xf>
    <xf numFmtId="0" fontId="30" fillId="8" borderId="127" xfId="2" applyFont="1" applyFill="1" applyBorder="1" applyAlignment="1">
      <alignment horizontal="center" vertical="center" wrapText="1"/>
    </xf>
    <xf numFmtId="0" fontId="30" fillId="8" borderId="129" xfId="2" applyFont="1" applyFill="1" applyBorder="1" applyAlignment="1">
      <alignment horizontal="center" vertical="center" wrapText="1"/>
    </xf>
    <xf numFmtId="0" fontId="30" fillId="0" borderId="132" xfId="2" applyFont="1" applyBorder="1" applyAlignment="1">
      <alignment horizontal="center" vertical="center" wrapText="1"/>
    </xf>
    <xf numFmtId="0" fontId="30" fillId="0" borderId="5" xfId="2" applyFont="1" applyBorder="1" applyAlignment="1">
      <alignment vertical="center" wrapText="1"/>
    </xf>
    <xf numFmtId="49" fontId="30" fillId="0" borderId="131" xfId="2" applyNumberFormat="1" applyFont="1" applyBorder="1" applyAlignment="1">
      <alignment vertical="top" shrinkToFit="1"/>
    </xf>
    <xf numFmtId="49" fontId="30" fillId="0" borderId="128" xfId="2" applyNumberFormat="1" applyFont="1" applyBorder="1" applyAlignment="1">
      <alignment vertical="top" shrinkToFit="1"/>
    </xf>
    <xf numFmtId="0" fontId="30" fillId="0" borderId="8" xfId="2" applyFont="1" applyBorder="1" applyAlignment="1">
      <alignment vertical="top" wrapText="1"/>
    </xf>
    <xf numFmtId="49" fontId="30" fillId="0" borderId="11" xfId="2" applyNumberFormat="1" applyFont="1" applyBorder="1" applyAlignment="1">
      <alignment vertical="top" shrinkToFit="1"/>
    </xf>
    <xf numFmtId="0" fontId="30" fillId="0" borderId="10" xfId="2" applyFont="1" applyBorder="1" applyAlignment="1">
      <alignment horizontal="left" vertical="top" wrapText="1"/>
    </xf>
    <xf numFmtId="0" fontId="30" fillId="0" borderId="8" xfId="2" applyFont="1" applyBorder="1" applyAlignment="1">
      <alignment horizontal="left" vertical="top"/>
    </xf>
    <xf numFmtId="0" fontId="30" fillId="0" borderId="8" xfId="2" applyFont="1" applyBorder="1" applyAlignment="1">
      <alignment vertical="top"/>
    </xf>
    <xf numFmtId="0" fontId="30" fillId="0" borderId="0" xfId="2" applyFont="1" applyAlignment="1">
      <alignment horizontal="center" vertical="center" wrapText="1"/>
    </xf>
    <xf numFmtId="0" fontId="30" fillId="7" borderId="123" xfId="2" applyFont="1" applyFill="1" applyBorder="1" applyAlignment="1">
      <alignment horizontal="center" vertical="center" wrapText="1"/>
    </xf>
    <xf numFmtId="0" fontId="30" fillId="0" borderId="0" xfId="3" applyFont="1" applyAlignment="1">
      <alignment vertical="center" wrapText="1"/>
    </xf>
    <xf numFmtId="0" fontId="30" fillId="0" borderId="41" xfId="2" applyFont="1" applyBorder="1" applyAlignment="1">
      <alignment horizontal="left" vertical="top" wrapText="1"/>
    </xf>
    <xf numFmtId="49" fontId="30" fillId="0" borderId="5" xfId="2" applyNumberFormat="1" applyFont="1" applyBorder="1" applyAlignment="1">
      <alignment horizontal="left" vertical="top" shrinkToFit="1"/>
    </xf>
    <xf numFmtId="0" fontId="30" fillId="0" borderId="30" xfId="2" applyFont="1" applyBorder="1" applyAlignment="1">
      <alignment vertical="top" wrapText="1"/>
    </xf>
    <xf numFmtId="0" fontId="31" fillId="0" borderId="41" xfId="2" applyFont="1" applyBorder="1" applyAlignment="1">
      <alignment horizontal="left" vertical="top" wrapText="1"/>
    </xf>
    <xf numFmtId="0" fontId="30" fillId="0" borderId="41" xfId="2" applyFont="1" applyBorder="1" applyAlignment="1">
      <alignment horizontal="center" vertical="center" wrapText="1"/>
    </xf>
    <xf numFmtId="0" fontId="30" fillId="0" borderId="30" xfId="2" applyFont="1" applyBorder="1" applyAlignment="1">
      <alignment horizontal="center" vertical="center" wrapText="1"/>
    </xf>
    <xf numFmtId="0" fontId="30" fillId="7" borderId="10" xfId="2" applyFont="1" applyFill="1" applyBorder="1" applyAlignment="1">
      <alignment horizontal="center" vertical="center"/>
    </xf>
    <xf numFmtId="49" fontId="30" fillId="0" borderId="121" xfId="2" applyNumberFormat="1" applyFont="1" applyBorder="1" applyAlignment="1">
      <alignment vertical="top" shrinkToFit="1"/>
    </xf>
    <xf numFmtId="0" fontId="30" fillId="0" borderId="121" xfId="2" applyFont="1" applyBorder="1" applyAlignment="1">
      <alignment horizontal="left" vertical="top" wrapText="1"/>
    </xf>
    <xf numFmtId="49" fontId="30" fillId="0" borderId="130" xfId="2" applyNumberFormat="1" applyFont="1" applyBorder="1" applyAlignment="1">
      <alignment horizontal="left" vertical="top" shrinkToFit="1"/>
    </xf>
    <xf numFmtId="0" fontId="30" fillId="0" borderId="130" xfId="2" applyFont="1" applyBorder="1" applyAlignment="1">
      <alignment vertical="top" wrapText="1"/>
    </xf>
    <xf numFmtId="49" fontId="30" fillId="0" borderId="0" xfId="2" applyNumberFormat="1" applyFont="1" applyAlignment="1">
      <alignment horizontal="left" vertical="top" shrinkToFit="1"/>
    </xf>
    <xf numFmtId="0" fontId="30" fillId="0" borderId="0" xfId="2" applyFont="1" applyAlignment="1">
      <alignment vertical="top" wrapText="1"/>
    </xf>
    <xf numFmtId="0" fontId="30" fillId="0" borderId="0" xfId="2" applyFont="1" applyAlignment="1">
      <alignment horizontal="left" vertical="center" wrapText="1"/>
    </xf>
    <xf numFmtId="49" fontId="30" fillId="0" borderId="0" xfId="2" applyNumberFormat="1" applyFont="1" applyAlignment="1">
      <alignment horizontal="center" vertical="center" shrinkToFit="1"/>
    </xf>
    <xf numFmtId="0" fontId="30" fillId="0" borderId="136" xfId="2" applyFont="1" applyBorder="1" applyAlignment="1">
      <alignment vertical="center" wrapText="1"/>
    </xf>
    <xf numFmtId="0" fontId="39" fillId="0" borderId="0" xfId="4" applyFont="1">
      <alignment vertical="center"/>
    </xf>
    <xf numFmtId="0" fontId="39" fillId="0" borderId="0" xfId="4" applyFont="1" applyAlignment="1">
      <alignment vertical="center" wrapText="1"/>
    </xf>
    <xf numFmtId="0" fontId="27" fillId="0" borderId="0" xfId="4" applyFont="1" applyAlignment="1">
      <alignment vertical="center" wrapText="1"/>
    </xf>
    <xf numFmtId="0" fontId="39" fillId="0" borderId="0" xfId="4" applyFont="1" applyAlignment="1">
      <alignment horizontal="center" vertical="center"/>
    </xf>
    <xf numFmtId="0" fontId="39" fillId="0" borderId="0" xfId="4" applyFont="1" applyAlignment="1">
      <alignment horizontal="left" vertical="center" shrinkToFit="1"/>
    </xf>
    <xf numFmtId="0" fontId="39" fillId="7" borderId="8" xfId="4" applyFont="1" applyFill="1" applyBorder="1" applyAlignment="1">
      <alignment horizontal="center" vertical="center" wrapText="1"/>
    </xf>
    <xf numFmtId="0" fontId="27" fillId="7" borderId="8" xfId="4" applyFont="1" applyFill="1" applyBorder="1" applyAlignment="1">
      <alignment horizontal="center" vertical="center" wrapText="1"/>
    </xf>
    <xf numFmtId="0" fontId="39" fillId="7" borderId="8" xfId="4" applyFont="1" applyFill="1" applyBorder="1">
      <alignment vertical="center"/>
    </xf>
    <xf numFmtId="0" fontId="27" fillId="0" borderId="45" xfId="4" applyFont="1" applyBorder="1" applyAlignment="1">
      <alignment horizontal="left" vertical="center"/>
    </xf>
    <xf numFmtId="0" fontId="27" fillId="0" borderId="137" xfId="4" applyFont="1" applyBorder="1" applyAlignment="1">
      <alignment horizontal="center" vertical="center"/>
    </xf>
    <xf numFmtId="0" fontId="27" fillId="0" borderId="138" xfId="4" applyFont="1" applyBorder="1" applyAlignment="1">
      <alignment horizontal="left" vertical="center"/>
    </xf>
    <xf numFmtId="0" fontId="27" fillId="0" borderId="93" xfId="4" applyFont="1" applyBorder="1" applyAlignment="1">
      <alignment vertical="center" wrapText="1"/>
    </xf>
    <xf numFmtId="0" fontId="27" fillId="0" borderId="139" xfId="4" applyFont="1" applyBorder="1" applyAlignment="1">
      <alignment horizontal="left" vertical="center"/>
    </xf>
    <xf numFmtId="0" fontId="27" fillId="0" borderId="8" xfId="4" applyFont="1" applyBorder="1" applyAlignment="1">
      <alignment horizontal="left" vertical="center" wrapText="1"/>
    </xf>
    <xf numFmtId="0" fontId="27" fillId="0" borderId="125" xfId="4" applyFont="1" applyBorder="1" applyAlignment="1">
      <alignment horizontal="left" vertical="top" wrapText="1"/>
    </xf>
    <xf numFmtId="0" fontId="27" fillId="0" borderId="140" xfId="4" applyFont="1" applyBorder="1" applyAlignment="1">
      <alignment horizontal="center" vertical="center"/>
    </xf>
    <xf numFmtId="0" fontId="27" fillId="0" borderId="30" xfId="4" applyFont="1" applyBorder="1" applyAlignment="1">
      <alignment horizontal="left" vertical="center"/>
    </xf>
    <xf numFmtId="0" fontId="27" fillId="0" borderId="124" xfId="4" applyFont="1" applyBorder="1" applyAlignment="1">
      <alignment vertical="top" wrapText="1"/>
    </xf>
    <xf numFmtId="0" fontId="27" fillId="0" borderId="141" xfId="4" applyFont="1" applyBorder="1" applyAlignment="1">
      <alignment horizontal="center" vertical="center"/>
    </xf>
    <xf numFmtId="0" fontId="27" fillId="0" borderId="127" xfId="4" applyFont="1" applyBorder="1" applyAlignment="1">
      <alignment horizontal="left" vertical="center"/>
    </xf>
    <xf numFmtId="0" fontId="27" fillId="0" borderId="127" xfId="4" applyFont="1" applyBorder="1" applyAlignment="1">
      <alignment vertical="center" wrapText="1"/>
    </xf>
    <xf numFmtId="0" fontId="27" fillId="0" borderId="22" xfId="4" applyFont="1" applyBorder="1" applyAlignment="1">
      <alignment vertical="center" wrapText="1"/>
    </xf>
    <xf numFmtId="0" fontId="27" fillId="0" borderId="142" xfId="4" applyFont="1" applyBorder="1" applyAlignment="1">
      <alignment horizontal="center" vertical="center"/>
    </xf>
    <xf numFmtId="0" fontId="27" fillId="0" borderId="22" xfId="4" applyFont="1" applyBorder="1" applyAlignment="1">
      <alignment horizontal="left" vertical="center"/>
    </xf>
    <xf numFmtId="0" fontId="39" fillId="0" borderId="45" xfId="4" applyFont="1" applyBorder="1" applyAlignment="1">
      <alignment horizontal="left" vertical="top" wrapText="1"/>
    </xf>
    <xf numFmtId="0" fontId="27" fillId="0" borderId="45" xfId="4" applyFont="1" applyBorder="1" applyAlignment="1">
      <alignment vertical="center" wrapText="1"/>
    </xf>
    <xf numFmtId="0" fontId="27" fillId="0" borderId="143" xfId="4" applyFont="1" applyBorder="1" applyAlignment="1">
      <alignment horizontal="center" vertical="center"/>
    </xf>
    <xf numFmtId="0" fontId="27" fillId="0" borderId="132" xfId="4" applyFont="1" applyBorder="1" applyAlignment="1">
      <alignment horizontal="left" vertical="center"/>
    </xf>
    <xf numFmtId="0" fontId="39" fillId="0" borderId="41" xfId="4" applyFont="1" applyBorder="1" applyAlignment="1">
      <alignment horizontal="left" vertical="top" wrapText="1"/>
    </xf>
    <xf numFmtId="0" fontId="27" fillId="0" borderId="124" xfId="4" applyFont="1" applyBorder="1" applyAlignment="1">
      <alignment vertical="center" wrapText="1"/>
    </xf>
    <xf numFmtId="0" fontId="27" fillId="0" borderId="134" xfId="4" applyFont="1" applyBorder="1" applyAlignment="1">
      <alignment horizontal="center" vertical="center"/>
    </xf>
    <xf numFmtId="0" fontId="27" fillId="0" borderId="144" xfId="4" applyFont="1" applyBorder="1" applyAlignment="1">
      <alignment horizontal="left" vertical="center"/>
    </xf>
    <xf numFmtId="0" fontId="27" fillId="0" borderId="126" xfId="4" applyFont="1" applyBorder="1" applyAlignment="1">
      <alignment horizontal="center" vertical="center"/>
    </xf>
    <xf numFmtId="0" fontId="27" fillId="0" borderId="41" xfId="4" applyFont="1" applyBorder="1" applyAlignment="1">
      <alignment vertical="center" wrapText="1"/>
    </xf>
    <xf numFmtId="0" fontId="39" fillId="0" borderId="21" xfId="4" applyFont="1" applyBorder="1" applyAlignment="1">
      <alignment horizontal="left" vertical="top" wrapText="1"/>
    </xf>
    <xf numFmtId="0" fontId="27" fillId="0" borderId="130" xfId="4" applyFont="1" applyBorder="1" applyAlignment="1">
      <alignment vertical="center" wrapText="1"/>
    </xf>
    <xf numFmtId="0" fontId="27" fillId="0" borderId="23" xfId="4" applyFont="1" applyBorder="1" applyAlignment="1">
      <alignment horizontal="center" vertical="center"/>
    </xf>
    <xf numFmtId="0" fontId="27" fillId="0" borderId="145" xfId="4" applyFont="1" applyBorder="1" applyAlignment="1">
      <alignment horizontal="left" vertical="center"/>
    </xf>
    <xf numFmtId="0" fontId="27" fillId="0" borderId="43" xfId="4" applyFont="1" applyBorder="1" applyAlignment="1">
      <alignment vertical="center" wrapText="1"/>
    </xf>
    <xf numFmtId="0" fontId="27" fillId="0" borderId="43" xfId="4" applyFont="1" applyBorder="1" applyAlignment="1">
      <alignment horizontal="left" vertical="center"/>
    </xf>
    <xf numFmtId="0" fontId="40" fillId="0" borderId="41" xfId="4" applyFont="1" applyBorder="1" applyAlignment="1">
      <alignment horizontal="left" vertical="top" wrapText="1"/>
    </xf>
    <xf numFmtId="0" fontId="27" fillId="0" borderId="121" xfId="4" applyFont="1" applyBorder="1" applyAlignment="1">
      <alignment vertical="center" wrapText="1"/>
    </xf>
    <xf numFmtId="0" fontId="27" fillId="0" borderId="146" xfId="4" applyFont="1" applyBorder="1" applyAlignment="1">
      <alignment horizontal="left" vertical="center"/>
    </xf>
    <xf numFmtId="0" fontId="27" fillId="0" borderId="133" xfId="4" applyFont="1" applyBorder="1" applyAlignment="1">
      <alignment vertical="top" wrapText="1"/>
    </xf>
    <xf numFmtId="0" fontId="27" fillId="0" borderId="147" xfId="4" applyFont="1" applyBorder="1" applyAlignment="1">
      <alignment horizontal="center" vertical="center"/>
    </xf>
    <xf numFmtId="0" fontId="27" fillId="0" borderId="148" xfId="4" applyFont="1" applyBorder="1" applyAlignment="1">
      <alignment horizontal="left" vertical="center"/>
    </xf>
    <xf numFmtId="0" fontId="27" fillId="0" borderId="8" xfId="4" applyFont="1" applyBorder="1" applyAlignment="1">
      <alignment vertical="top" wrapText="1"/>
    </xf>
    <xf numFmtId="0" fontId="27" fillId="0" borderId="149" xfId="4" applyFont="1" applyBorder="1" applyAlignment="1">
      <alignment horizontal="center" vertical="center"/>
    </xf>
    <xf numFmtId="0" fontId="27" fillId="0" borderId="10" xfId="4" applyFont="1" applyBorder="1" applyAlignment="1">
      <alignment horizontal="left" vertical="center"/>
    </xf>
    <xf numFmtId="0" fontId="27" fillId="0" borderId="21" xfId="4" applyFont="1" applyBorder="1" applyAlignment="1">
      <alignment vertical="center" wrapText="1"/>
    </xf>
    <xf numFmtId="0" fontId="27" fillId="0" borderId="8" xfId="4" applyFont="1" applyBorder="1">
      <alignment vertical="center"/>
    </xf>
    <xf numFmtId="0" fontId="27" fillId="0" borderId="150" xfId="4" applyFont="1" applyBorder="1" applyAlignment="1">
      <alignment horizontal="center" vertical="center"/>
    </xf>
    <xf numFmtId="0" fontId="27" fillId="0" borderId="151" xfId="4" applyFont="1" applyBorder="1" applyAlignment="1">
      <alignment horizontal="left" vertical="center"/>
    </xf>
    <xf numFmtId="0" fontId="27" fillId="0" borderId="8" xfId="4" applyFont="1" applyBorder="1" applyAlignment="1">
      <alignment vertical="center" wrapText="1"/>
    </xf>
    <xf numFmtId="0" fontId="27" fillId="0" borderId="152" xfId="4" applyFont="1" applyBorder="1" applyAlignment="1">
      <alignment horizontal="left" vertical="center"/>
    </xf>
    <xf numFmtId="0" fontId="27" fillId="0" borderId="153" xfId="4" applyFont="1" applyBorder="1" applyAlignment="1">
      <alignment horizontal="center" vertical="center"/>
    </xf>
    <xf numFmtId="0" fontId="27" fillId="0" borderId="154" xfId="4" applyFont="1" applyBorder="1" applyAlignment="1">
      <alignment horizontal="left" vertical="center"/>
    </xf>
    <xf numFmtId="0" fontId="27" fillId="0" borderId="125" xfId="4" applyFont="1" applyBorder="1" applyAlignment="1">
      <alignment vertical="top" wrapText="1"/>
    </xf>
    <xf numFmtId="0" fontId="40" fillId="0" borderId="41" xfId="4" applyFont="1" applyBorder="1" applyAlignment="1">
      <alignment vertical="top"/>
    </xf>
    <xf numFmtId="0" fontId="27" fillId="0" borderId="155" xfId="4" applyFont="1" applyBorder="1" applyAlignment="1">
      <alignment horizontal="left" vertical="center"/>
    </xf>
    <xf numFmtId="0" fontId="27" fillId="0" borderId="126" xfId="4" applyFont="1" applyBorder="1" applyAlignment="1">
      <alignment vertical="center" wrapText="1"/>
    </xf>
    <xf numFmtId="0" fontId="40" fillId="0" borderId="21" xfId="4" applyFont="1" applyBorder="1" applyAlignment="1">
      <alignment vertical="top"/>
    </xf>
    <xf numFmtId="0" fontId="27" fillId="0" borderId="140" xfId="4" applyFont="1" applyBorder="1" applyAlignment="1">
      <alignment horizontal="center" vertical="center" wrapText="1"/>
    </xf>
    <xf numFmtId="0" fontId="27" fillId="0" borderId="146" xfId="4" applyFont="1" applyBorder="1" applyAlignment="1">
      <alignment horizontal="left" vertical="center" shrinkToFit="1"/>
    </xf>
    <xf numFmtId="0" fontId="27" fillId="0" borderId="153" xfId="4" applyFont="1" applyBorder="1" applyAlignment="1">
      <alignment horizontal="center" vertical="center" wrapText="1"/>
    </xf>
    <xf numFmtId="0" fontId="27" fillId="0" borderId="154" xfId="4" applyFont="1" applyBorder="1" applyAlignment="1">
      <alignment horizontal="left" vertical="center" shrinkToFit="1"/>
    </xf>
    <xf numFmtId="0" fontId="27" fillId="0" borderId="156" xfId="4" applyFont="1" applyBorder="1" applyAlignment="1">
      <alignment horizontal="center" vertical="center" wrapText="1"/>
    </xf>
    <xf numFmtId="0" fontId="27" fillId="0" borderId="157" xfId="4" applyFont="1" applyBorder="1" applyAlignment="1">
      <alignment horizontal="left" vertical="center" shrinkToFit="1"/>
    </xf>
    <xf numFmtId="0" fontId="27" fillId="0" borderId="149" xfId="4" applyFont="1" applyBorder="1" applyAlignment="1">
      <alignment horizontal="center" vertical="center" wrapText="1"/>
    </xf>
    <xf numFmtId="0" fontId="27" fillId="0" borderId="10" xfId="4" applyFont="1" applyBorder="1" applyAlignment="1">
      <alignment horizontal="left" vertical="center" shrinkToFit="1"/>
    </xf>
    <xf numFmtId="0" fontId="27" fillId="0" borderId="133" xfId="4" applyFont="1" applyBorder="1" applyAlignment="1">
      <alignment vertical="center" wrapText="1"/>
    </xf>
    <xf numFmtId="0" fontId="27" fillId="0" borderId="141" xfId="4" applyFont="1" applyBorder="1" applyAlignment="1">
      <alignment horizontal="center" vertical="center" wrapText="1"/>
    </xf>
    <xf numFmtId="0" fontId="27" fillId="0" borderId="155" xfId="4" applyFont="1" applyBorder="1" applyAlignment="1">
      <alignment horizontal="left" vertical="center" shrinkToFit="1"/>
    </xf>
    <xf numFmtId="0" fontId="27" fillId="0" borderId="30" xfId="4" applyFont="1" applyBorder="1" applyAlignment="1">
      <alignment horizontal="left" vertical="center" shrinkToFit="1"/>
    </xf>
    <xf numFmtId="0" fontId="27" fillId="0" borderId="152" xfId="4" applyFont="1" applyBorder="1" applyAlignment="1">
      <alignment horizontal="left" vertical="center" shrinkToFit="1"/>
    </xf>
    <xf numFmtId="0" fontId="27" fillId="0" borderId="138" xfId="4" applyFont="1" applyBorder="1" applyAlignment="1">
      <alignment horizontal="left" vertical="center" shrinkToFit="1"/>
    </xf>
    <xf numFmtId="0" fontId="27" fillId="0" borderId="148" xfId="4" applyFont="1" applyBorder="1" applyAlignment="1">
      <alignment horizontal="left" vertical="center" shrinkToFit="1"/>
    </xf>
    <xf numFmtId="0" fontId="39" fillId="0" borderId="41" xfId="4" applyFont="1" applyBorder="1" applyAlignment="1">
      <alignment vertical="top"/>
    </xf>
    <xf numFmtId="0" fontId="40" fillId="0" borderId="41" xfId="4" applyFont="1" applyBorder="1" applyAlignment="1">
      <alignment vertical="top" wrapText="1"/>
    </xf>
    <xf numFmtId="0" fontId="40" fillId="0" borderId="41" xfId="4" applyFont="1" applyBorder="1" applyAlignment="1">
      <alignment horizontal="left" vertical="center" wrapText="1"/>
    </xf>
    <xf numFmtId="0" fontId="27" fillId="0" borderId="125" xfId="4" applyFont="1" applyBorder="1" applyAlignment="1">
      <alignment vertical="center" wrapText="1"/>
    </xf>
    <xf numFmtId="0" fontId="27" fillId="0" borderId="147" xfId="4" applyFont="1" applyBorder="1" applyAlignment="1">
      <alignment horizontal="center" vertical="center" wrapText="1"/>
    </xf>
    <xf numFmtId="0" fontId="39" fillId="0" borderId="21" xfId="4" applyFont="1" applyBorder="1" applyAlignment="1">
      <alignment vertical="top"/>
    </xf>
    <xf numFmtId="0" fontId="27" fillId="0" borderId="129" xfId="4" applyFont="1" applyBorder="1" applyAlignment="1">
      <alignment horizontal="left" vertical="center" shrinkToFit="1"/>
    </xf>
    <xf numFmtId="0" fontId="40" fillId="0" borderId="21" xfId="4" applyFont="1" applyBorder="1" applyAlignment="1">
      <alignment horizontal="left" vertical="center" wrapText="1"/>
    </xf>
    <xf numFmtId="0" fontId="27" fillId="0" borderId="133" xfId="4" applyFont="1" applyBorder="1" applyAlignment="1">
      <alignment horizontal="left" vertical="center" wrapText="1"/>
    </xf>
    <xf numFmtId="0" fontId="27" fillId="0" borderId="130" xfId="4" applyFont="1" applyBorder="1" applyAlignment="1">
      <alignment horizontal="left" vertical="center" wrapText="1"/>
    </xf>
    <xf numFmtId="0" fontId="27" fillId="0" borderId="156" xfId="4" applyFont="1" applyBorder="1" applyAlignment="1">
      <alignment horizontal="center" vertical="center"/>
    </xf>
    <xf numFmtId="0" fontId="27" fillId="0" borderId="41" xfId="4" applyFont="1" applyBorder="1" applyAlignment="1">
      <alignment horizontal="left" vertical="center" wrapText="1"/>
    </xf>
    <xf numFmtId="0" fontId="27" fillId="0" borderId="124" xfId="4" applyFont="1" applyBorder="1" applyAlignment="1">
      <alignment horizontal="left" vertical="center" wrapText="1"/>
    </xf>
    <xf numFmtId="0" fontId="27" fillId="0" borderId="45" xfId="4" applyFont="1" applyBorder="1" applyAlignment="1">
      <alignment horizontal="left" vertical="center" wrapText="1" shrinkToFit="1"/>
    </xf>
    <xf numFmtId="0" fontId="27" fillId="0" borderId="158" xfId="4" applyFont="1" applyBorder="1" applyAlignment="1">
      <alignment horizontal="center" vertical="center"/>
    </xf>
    <xf numFmtId="0" fontId="27" fillId="0" borderId="157" xfId="4" applyFont="1" applyBorder="1" applyAlignment="1">
      <alignment horizontal="left" vertical="center"/>
    </xf>
    <xf numFmtId="0" fontId="40" fillId="0" borderId="41" xfId="4" applyFont="1" applyBorder="1" applyAlignment="1">
      <alignment horizontal="left" vertical="top"/>
    </xf>
    <xf numFmtId="0" fontId="39" fillId="0" borderId="41" xfId="4" applyFont="1" applyBorder="1" applyAlignment="1">
      <alignment vertical="top" wrapText="1"/>
    </xf>
    <xf numFmtId="0" fontId="27" fillId="0" borderId="135" xfId="4" applyFont="1" applyBorder="1" applyAlignment="1">
      <alignment horizontal="left" vertical="center"/>
    </xf>
    <xf numFmtId="0" fontId="40" fillId="0" borderId="133" xfId="4" applyFont="1" applyBorder="1" applyAlignment="1">
      <alignment horizontal="left" vertical="top"/>
    </xf>
    <xf numFmtId="0" fontId="39" fillId="0" borderId="21" xfId="4" applyFont="1" applyBorder="1" applyAlignment="1">
      <alignment vertical="top" wrapText="1"/>
    </xf>
    <xf numFmtId="0" fontId="40" fillId="0" borderId="125" xfId="4" applyFont="1" applyBorder="1" applyAlignment="1">
      <alignment horizontal="left" vertical="top"/>
    </xf>
    <xf numFmtId="0" fontId="40" fillId="0" borderId="21" xfId="4" applyFont="1" applyBorder="1" applyAlignment="1">
      <alignment horizontal="left" vertical="top"/>
    </xf>
    <xf numFmtId="0" fontId="39" fillId="0" borderId="45" xfId="4" applyFont="1" applyBorder="1" applyAlignment="1">
      <alignment vertical="top"/>
    </xf>
    <xf numFmtId="0" fontId="27" fillId="0" borderId="121" xfId="4" applyFont="1" applyBorder="1" applyAlignment="1">
      <alignment horizontal="left" vertical="center" wrapText="1" shrinkToFit="1"/>
    </xf>
    <xf numFmtId="0" fontId="27" fillId="0" borderId="133" xfId="4" applyFont="1" applyBorder="1" applyAlignment="1">
      <alignment horizontal="left" vertical="center" wrapText="1" shrinkToFit="1"/>
    </xf>
    <xf numFmtId="0" fontId="27" fillId="0" borderId="41" xfId="4" applyFont="1" applyBorder="1" applyAlignment="1">
      <alignment horizontal="left" vertical="center" wrapText="1" shrinkToFit="1"/>
    </xf>
    <xf numFmtId="0" fontId="27" fillId="0" borderId="43" xfId="4" applyFont="1" applyBorder="1" applyAlignment="1">
      <alignment vertical="center" shrinkToFit="1"/>
    </xf>
    <xf numFmtId="0" fontId="27" fillId="0" borderId="148" xfId="4" applyFont="1" applyBorder="1" applyAlignment="1">
      <alignment vertical="center" shrinkToFit="1"/>
    </xf>
    <xf numFmtId="0" fontId="27" fillId="0" borderId="157" xfId="4" applyFont="1" applyBorder="1" applyAlignment="1">
      <alignment vertical="center" shrinkToFit="1"/>
    </xf>
    <xf numFmtId="0" fontId="27" fillId="0" borderId="146" xfId="4" applyFont="1" applyBorder="1" applyAlignment="1">
      <alignment vertical="center" shrinkToFit="1"/>
    </xf>
    <xf numFmtId="0" fontId="27" fillId="0" borderId="30" xfId="4" applyFont="1" applyBorder="1" applyAlignment="1">
      <alignment vertical="center" shrinkToFit="1"/>
    </xf>
    <xf numFmtId="0" fontId="27" fillId="0" borderId="155" xfId="4" applyFont="1" applyBorder="1" applyAlignment="1">
      <alignment vertical="center" shrinkToFit="1"/>
    </xf>
    <xf numFmtId="0" fontId="40" fillId="0" borderId="21" xfId="4" applyFont="1" applyBorder="1" applyAlignment="1">
      <alignment vertical="top" wrapText="1"/>
    </xf>
    <xf numFmtId="0" fontId="27" fillId="0" borderId="22" xfId="4" applyFont="1" applyBorder="1" applyAlignment="1">
      <alignment vertical="center" shrinkToFit="1"/>
    </xf>
    <xf numFmtId="0" fontId="27" fillId="0" borderId="132" xfId="4" applyFont="1" applyBorder="1" applyAlignment="1">
      <alignment vertical="center" shrinkToFit="1"/>
    </xf>
    <xf numFmtId="0" fontId="40" fillId="0" borderId="45" xfId="4" applyFont="1" applyBorder="1" applyAlignment="1">
      <alignment vertical="top" wrapText="1"/>
    </xf>
    <xf numFmtId="0" fontId="27" fillId="0" borderId="10" xfId="4" applyFont="1" applyBorder="1" applyAlignment="1">
      <alignment vertical="center" shrinkToFit="1"/>
    </xf>
    <xf numFmtId="0" fontId="39" fillId="0" borderId="21" xfId="4" applyFont="1" applyBorder="1" applyAlignment="1">
      <alignment horizontal="left" vertical="top"/>
    </xf>
    <xf numFmtId="0" fontId="27" fillId="0" borderId="21" xfId="4" applyFont="1" applyBorder="1" applyAlignment="1">
      <alignment vertical="top" wrapText="1"/>
    </xf>
    <xf numFmtId="0" fontId="39" fillId="0" borderId="32" xfId="4" applyFont="1" applyBorder="1" applyAlignment="1">
      <alignment vertical="center" wrapText="1"/>
    </xf>
    <xf numFmtId="0" fontId="39" fillId="0" borderId="41" xfId="4" applyFont="1" applyBorder="1" applyAlignment="1">
      <alignment horizontal="left" vertical="top"/>
    </xf>
    <xf numFmtId="0" fontId="27" fillId="0" borderId="159" xfId="4" applyFont="1" applyBorder="1" applyAlignment="1">
      <alignment horizontal="left" vertical="center"/>
    </xf>
    <xf numFmtId="0" fontId="40" fillId="0" borderId="22" xfId="4" applyFont="1" applyBorder="1" applyAlignment="1">
      <alignment vertical="top" wrapText="1"/>
    </xf>
    <xf numFmtId="0" fontId="27" fillId="0" borderId="8" xfId="4" applyFont="1" applyBorder="1" applyAlignment="1">
      <alignment horizontal="left" vertical="center" wrapText="1" shrinkToFit="1"/>
    </xf>
    <xf numFmtId="0" fontId="27" fillId="0" borderId="24" xfId="4" applyFont="1" applyBorder="1" applyAlignment="1">
      <alignment vertical="center" shrinkToFit="1"/>
    </xf>
    <xf numFmtId="0" fontId="27" fillId="0" borderId="32" xfId="4" applyFont="1" applyBorder="1" applyAlignment="1">
      <alignment vertical="top" wrapText="1" shrinkToFit="1"/>
    </xf>
    <xf numFmtId="0" fontId="27" fillId="0" borderId="130" xfId="4" applyFont="1" applyBorder="1" applyAlignment="1">
      <alignment vertical="top" wrapText="1" shrinkToFit="1"/>
    </xf>
    <xf numFmtId="0" fontId="27" fillId="0" borderId="33" xfId="4" applyFont="1" applyBorder="1" applyAlignment="1">
      <alignment vertical="center" shrinkToFit="1"/>
    </xf>
    <xf numFmtId="0" fontId="27" fillId="0" borderId="124" xfId="4" applyFont="1" applyBorder="1" applyAlignment="1">
      <alignment vertical="top" wrapText="1" shrinkToFit="1"/>
    </xf>
    <xf numFmtId="0" fontId="27" fillId="0" borderId="124" xfId="4" applyFont="1" applyBorder="1" applyAlignment="1">
      <alignment vertical="center" wrapText="1" shrinkToFit="1"/>
    </xf>
    <xf numFmtId="0" fontId="27" fillId="0" borderId="5" xfId="4" applyFont="1" applyBorder="1" applyAlignment="1">
      <alignment vertical="center" wrapText="1" shrinkToFit="1"/>
    </xf>
    <xf numFmtId="0" fontId="27" fillId="0" borderId="154" xfId="4" applyFont="1" applyBorder="1" applyAlignment="1">
      <alignment vertical="center" shrinkToFit="1"/>
    </xf>
    <xf numFmtId="0" fontId="27" fillId="0" borderId="11" xfId="4" applyFont="1" applyBorder="1" applyAlignment="1">
      <alignment vertical="center" wrapText="1" shrinkToFit="1"/>
    </xf>
    <xf numFmtId="0" fontId="27" fillId="0" borderId="8" xfId="4" applyFont="1" applyBorder="1" applyAlignment="1">
      <alignment vertical="center" wrapText="1" shrinkToFit="1"/>
    </xf>
    <xf numFmtId="0" fontId="27" fillId="0" borderId="138" xfId="4" applyFont="1" applyBorder="1" applyAlignment="1">
      <alignment vertical="center" shrinkToFit="1"/>
    </xf>
    <xf numFmtId="0" fontId="27" fillId="0" borderId="32" xfId="4" applyFont="1" applyBorder="1" applyAlignment="1">
      <alignment vertical="center" wrapText="1" shrinkToFit="1"/>
    </xf>
    <xf numFmtId="0" fontId="27" fillId="0" borderId="151" xfId="4" applyFont="1" applyBorder="1" applyAlignment="1">
      <alignment vertical="center" shrinkToFit="1"/>
    </xf>
    <xf numFmtId="0" fontId="39" fillId="3" borderId="0" xfId="0" applyFont="1" applyFill="1">
      <alignment vertical="center"/>
    </xf>
    <xf numFmtId="0" fontId="27" fillId="0" borderId="160" xfId="4" applyFont="1" applyBorder="1" applyAlignment="1">
      <alignment vertical="center" shrinkToFit="1"/>
    </xf>
    <xf numFmtId="0" fontId="40" fillId="0" borderId="45" xfId="4" applyFont="1" applyBorder="1" applyAlignment="1">
      <alignment horizontal="left" vertical="center" wrapText="1"/>
    </xf>
    <xf numFmtId="0" fontId="27" fillId="0" borderId="5" xfId="4" applyFont="1" applyBorder="1" applyAlignment="1">
      <alignment vertical="top" wrapText="1" shrinkToFit="1"/>
    </xf>
    <xf numFmtId="0" fontId="27" fillId="0" borderId="0" xfId="4" applyFont="1" applyAlignment="1">
      <alignment vertical="center" shrinkToFit="1"/>
    </xf>
    <xf numFmtId="0" fontId="27" fillId="0" borderId="124" xfId="4" applyFont="1" applyBorder="1" applyAlignment="1">
      <alignment horizontal="left" vertical="center" wrapText="1" shrinkToFit="1"/>
    </xf>
    <xf numFmtId="0" fontId="27" fillId="0" borderId="161" xfId="4" applyFont="1" applyBorder="1" applyAlignment="1">
      <alignment horizontal="center" vertical="center"/>
    </xf>
    <xf numFmtId="0" fontId="27" fillId="0" borderId="144" xfId="4" applyFont="1" applyBorder="1" applyAlignment="1">
      <alignment vertical="center" shrinkToFit="1"/>
    </xf>
    <xf numFmtId="0" fontId="27" fillId="0" borderId="126" xfId="4" applyFont="1" applyBorder="1" applyAlignment="1">
      <alignment horizontal="left" vertical="center" wrapText="1" shrinkToFit="1"/>
    </xf>
    <xf numFmtId="0" fontId="27" fillId="0" borderId="127" xfId="4" applyFont="1" applyBorder="1" applyAlignment="1">
      <alignment vertical="center" shrinkToFit="1"/>
    </xf>
    <xf numFmtId="0" fontId="27" fillId="0" borderId="21" xfId="4" applyFont="1" applyBorder="1" applyAlignment="1">
      <alignment vertical="center" wrapText="1" shrinkToFit="1"/>
    </xf>
    <xf numFmtId="0" fontId="27" fillId="0" borderId="125" xfId="4" applyFont="1" applyBorder="1" applyAlignment="1">
      <alignment horizontal="left" vertical="center" wrapText="1" shrinkToFit="1"/>
    </xf>
    <xf numFmtId="0" fontId="27" fillId="0" borderId="162" xfId="4" applyFont="1" applyBorder="1" applyAlignment="1">
      <alignment vertical="center" shrinkToFit="1"/>
    </xf>
    <xf numFmtId="0" fontId="27" fillId="0" borderId="164" xfId="4" applyFont="1" applyBorder="1" applyAlignment="1">
      <alignment vertical="center" shrinkToFit="1"/>
    </xf>
    <xf numFmtId="0" fontId="27" fillId="0" borderId="11" xfId="4" applyFont="1" applyBorder="1" applyAlignment="1">
      <alignment horizontal="left" vertical="center" wrapText="1"/>
    </xf>
    <xf numFmtId="0" fontId="27" fillId="0" borderId="130" xfId="4" applyFont="1" applyBorder="1" applyAlignment="1">
      <alignment horizontal="left" vertical="center" wrapText="1" shrinkToFit="1"/>
    </xf>
    <xf numFmtId="0" fontId="27" fillId="0" borderId="123" xfId="4" applyFont="1" applyBorder="1" applyAlignment="1">
      <alignment vertical="center" shrinkToFit="1"/>
    </xf>
    <xf numFmtId="0" fontId="27" fillId="0" borderId="129" xfId="4" applyFont="1" applyBorder="1" applyAlignment="1">
      <alignment vertical="center" shrinkToFit="1"/>
    </xf>
    <xf numFmtId="0" fontId="39" fillId="0" borderId="165" xfId="0" applyFont="1" applyBorder="1" applyAlignment="1">
      <alignment horizontal="left" vertical="center" wrapText="1"/>
    </xf>
    <xf numFmtId="0" fontId="29" fillId="3" borderId="33" xfId="0" applyFont="1" applyFill="1" applyBorder="1" applyAlignment="1">
      <alignment vertical="top" wrapText="1"/>
    </xf>
    <xf numFmtId="0" fontId="29" fillId="3" borderId="43" xfId="0" applyFont="1" applyFill="1" applyBorder="1" applyAlignment="1">
      <alignment vertical="top" wrapText="1"/>
    </xf>
    <xf numFmtId="0" fontId="39" fillId="0" borderId="167" xfId="0" applyFont="1" applyBorder="1" applyAlignment="1">
      <alignment vertical="center" shrinkToFit="1"/>
    </xf>
    <xf numFmtId="0" fontId="29" fillId="3" borderId="0" xfId="0" applyFont="1" applyFill="1" applyAlignment="1">
      <alignment vertical="top" wrapText="1"/>
    </xf>
    <xf numFmtId="0" fontId="29" fillId="3" borderId="30" xfId="0" applyFont="1" applyFill="1" applyBorder="1" applyAlignment="1">
      <alignment vertical="top" wrapText="1"/>
    </xf>
    <xf numFmtId="0" fontId="29" fillId="0" borderId="41" xfId="0" applyFont="1" applyBorder="1" applyAlignment="1">
      <alignment vertical="top" wrapText="1"/>
    </xf>
    <xf numFmtId="0" fontId="39" fillId="0" borderId="5" xfId="0" applyFont="1" applyBorder="1" applyAlignment="1">
      <alignment vertical="center" shrinkToFit="1"/>
    </xf>
    <xf numFmtId="0" fontId="26" fillId="0" borderId="45" xfId="0" applyFont="1" applyBorder="1" applyAlignment="1">
      <alignment vertical="center" wrapText="1"/>
    </xf>
    <xf numFmtId="0" fontId="29" fillId="0" borderId="150" xfId="0" applyFont="1" applyBorder="1" applyAlignment="1">
      <alignment horizontal="center" vertical="center" wrapText="1"/>
    </xf>
    <xf numFmtId="0" fontId="29" fillId="0" borderId="43" xfId="0" applyFont="1" applyBorder="1" applyAlignment="1">
      <alignment vertical="center" wrapText="1"/>
    </xf>
    <xf numFmtId="0" fontId="29" fillId="0" borderId="41" xfId="0" applyFont="1" applyBorder="1" applyAlignment="1">
      <alignment vertical="center" wrapText="1"/>
    </xf>
    <xf numFmtId="0" fontId="29" fillId="3" borderId="33" xfId="0" applyFont="1" applyFill="1" applyBorder="1" applyAlignment="1">
      <alignment vertical="center" wrapText="1"/>
    </xf>
    <xf numFmtId="0" fontId="29" fillId="3" borderId="43" xfId="0" applyFont="1" applyFill="1" applyBorder="1" applyAlignment="1">
      <alignment vertical="center" wrapText="1"/>
    </xf>
    <xf numFmtId="0" fontId="26" fillId="0" borderId="133" xfId="0" applyFont="1" applyBorder="1" applyAlignment="1">
      <alignment vertical="center" wrapText="1"/>
    </xf>
    <xf numFmtId="0" fontId="29" fillId="0" borderId="147" xfId="0" applyFont="1" applyBorder="1" applyAlignment="1">
      <alignment horizontal="center" vertical="center" wrapText="1"/>
    </xf>
    <xf numFmtId="0" fontId="29" fillId="0" borderId="135" xfId="0" applyFont="1" applyBorder="1" applyAlignment="1">
      <alignment vertical="center" wrapText="1"/>
    </xf>
    <xf numFmtId="0" fontId="26" fillId="0" borderId="124" xfId="0" applyFont="1" applyBorder="1" applyAlignment="1">
      <alignment vertical="center" wrapText="1"/>
    </xf>
    <xf numFmtId="0" fontId="29" fillId="0" borderId="141" xfId="0" applyFont="1" applyBorder="1" applyAlignment="1">
      <alignment horizontal="center" vertical="center" wrapText="1"/>
    </xf>
    <xf numFmtId="0" fontId="29" fillId="0" borderId="127" xfId="0" applyFont="1" applyBorder="1" applyAlignment="1">
      <alignment vertical="center" wrapText="1"/>
    </xf>
    <xf numFmtId="0" fontId="26" fillId="0" borderId="21" xfId="0" applyFont="1" applyBorder="1" applyAlignment="1">
      <alignment vertical="center" wrapText="1"/>
    </xf>
    <xf numFmtId="0" fontId="29" fillId="0" borderId="142" xfId="0" applyFont="1" applyBorder="1" applyAlignment="1">
      <alignment horizontal="center" vertical="center" wrapText="1"/>
    </xf>
    <xf numFmtId="0" fontId="29" fillId="0" borderId="22" xfId="0" applyFont="1" applyBorder="1" applyAlignment="1">
      <alignment horizontal="left" vertical="center" wrapText="1"/>
    </xf>
    <xf numFmtId="0" fontId="29" fillId="0" borderId="45" xfId="0" applyFont="1" applyBorder="1" applyAlignment="1">
      <alignment vertical="top" wrapText="1"/>
    </xf>
    <xf numFmtId="0" fontId="39" fillId="0" borderId="41" xfId="0" applyFont="1" applyBorder="1" applyAlignment="1">
      <alignment vertical="center" shrinkToFit="1"/>
    </xf>
    <xf numFmtId="0" fontId="39" fillId="0" borderId="5" xfId="0" applyFont="1" applyBorder="1" applyAlignment="1">
      <alignment horizontal="left" vertical="center" shrinkToFit="1"/>
    </xf>
    <xf numFmtId="0" fontId="26" fillId="0" borderId="45" xfId="0" applyFont="1" applyBorder="1" applyAlignment="1">
      <alignment vertical="top" wrapText="1"/>
    </xf>
    <xf numFmtId="0" fontId="29" fillId="0" borderId="169" xfId="0" applyFont="1" applyBorder="1" applyAlignment="1">
      <alignment horizontal="center" vertical="center" wrapText="1"/>
    </xf>
    <xf numFmtId="0" fontId="29" fillId="0" borderId="170" xfId="0" applyFont="1" applyBorder="1" applyAlignment="1">
      <alignment horizontal="left" vertical="center" wrapText="1"/>
    </xf>
    <xf numFmtId="0" fontId="39" fillId="0" borderId="41" xfId="0" applyFont="1" applyBorder="1" applyAlignment="1">
      <alignment horizontal="left" vertical="center" shrinkToFit="1"/>
    </xf>
    <xf numFmtId="0" fontId="26" fillId="0" borderId="124" xfId="0" applyFont="1" applyBorder="1" applyAlignment="1">
      <alignment vertical="top" wrapText="1"/>
    </xf>
    <xf numFmtId="0" fontId="29" fillId="0" borderId="161" xfId="0" applyFont="1" applyBorder="1" applyAlignment="1">
      <alignment horizontal="center" vertical="center" wrapText="1"/>
    </xf>
    <xf numFmtId="0" fontId="29" fillId="0" borderId="144" xfId="0" applyFont="1" applyBorder="1" applyAlignment="1">
      <alignment horizontal="left" vertical="center" wrapText="1"/>
    </xf>
    <xf numFmtId="0" fontId="39" fillId="0" borderId="5" xfId="0" applyFont="1" applyBorder="1" applyAlignment="1">
      <alignment vertical="top" shrinkToFit="1"/>
    </xf>
    <xf numFmtId="0" fontId="29" fillId="0" borderId="21" xfId="0" applyFont="1" applyBorder="1" applyAlignment="1">
      <alignment vertical="top" wrapText="1"/>
    </xf>
    <xf numFmtId="0" fontId="27" fillId="0" borderId="151" xfId="4" applyFont="1" applyBorder="1" applyAlignment="1">
      <alignment horizontal="left" vertical="center" shrinkToFit="1"/>
    </xf>
    <xf numFmtId="0" fontId="29" fillId="0" borderId="45" xfId="0" applyFont="1" applyBorder="1" applyAlignment="1">
      <alignment horizontal="left" vertical="top" wrapText="1"/>
    </xf>
    <xf numFmtId="0" fontId="26" fillId="0" borderId="171" xfId="0" applyFont="1" applyBorder="1" applyAlignment="1">
      <alignment horizontal="left" vertical="center" wrapText="1"/>
    </xf>
    <xf numFmtId="0" fontId="26" fillId="0" borderId="184" xfId="0" applyFont="1" applyBorder="1" applyAlignment="1">
      <alignment horizontal="left" vertical="center" wrapText="1"/>
    </xf>
    <xf numFmtId="0" fontId="26" fillId="0" borderId="124" xfId="0" applyFont="1" applyBorder="1" applyAlignment="1">
      <alignment horizontal="left" vertical="top" wrapText="1"/>
    </xf>
    <xf numFmtId="0" fontId="39" fillId="0" borderId="23" xfId="0" applyFont="1" applyBorder="1" applyAlignment="1">
      <alignment vertical="top" shrinkToFit="1"/>
    </xf>
    <xf numFmtId="0" fontId="26" fillId="0" borderId="130" xfId="0" applyFont="1" applyBorder="1" applyAlignment="1">
      <alignment vertical="top" wrapText="1"/>
    </xf>
    <xf numFmtId="0" fontId="29" fillId="0" borderId="185" xfId="0" applyFont="1" applyBorder="1" applyAlignment="1">
      <alignment horizontal="center" vertical="center" wrapText="1"/>
    </xf>
    <xf numFmtId="0" fontId="29" fillId="0" borderId="145" xfId="0" applyFont="1" applyBorder="1" applyAlignment="1">
      <alignment horizontal="left" vertical="center" wrapText="1"/>
    </xf>
    <xf numFmtId="0" fontId="39" fillId="0" borderId="23" xfId="0" applyFont="1" applyBorder="1" applyAlignment="1">
      <alignment vertical="center" shrinkToFit="1"/>
    </xf>
    <xf numFmtId="0" fontId="29" fillId="0" borderId="43" xfId="0" applyFont="1" applyBorder="1" applyAlignment="1">
      <alignment horizontal="left" vertical="center" wrapText="1"/>
    </xf>
    <xf numFmtId="0" fontId="29" fillId="0" borderId="186" xfId="0" applyFont="1" applyBorder="1" applyAlignment="1">
      <alignment horizontal="center" vertical="center" wrapText="1"/>
    </xf>
    <xf numFmtId="0" fontId="29" fillId="0" borderId="187" xfId="0" applyFont="1" applyBorder="1" applyAlignment="1">
      <alignment horizontal="left" vertical="center" wrapText="1"/>
    </xf>
    <xf numFmtId="0" fontId="29" fillId="0" borderId="143" xfId="0" applyFont="1" applyBorder="1" applyAlignment="1">
      <alignment horizontal="center" vertical="center" wrapText="1"/>
    </xf>
    <xf numFmtId="0" fontId="29" fillId="0" borderId="188" xfId="0" applyFont="1" applyBorder="1" applyAlignment="1">
      <alignment horizontal="left" vertical="center" wrapText="1"/>
    </xf>
    <xf numFmtId="0" fontId="29" fillId="0" borderId="140" xfId="0" applyFont="1" applyBorder="1" applyAlignment="1">
      <alignment horizontal="center" vertical="center" wrapText="1"/>
    </xf>
    <xf numFmtId="0" fontId="29" fillId="0" borderId="132" xfId="0" applyFont="1" applyBorder="1" applyAlignment="1">
      <alignment horizontal="left" vertical="center" wrapText="1"/>
    </xf>
    <xf numFmtId="0" fontId="26" fillId="0" borderId="41" xfId="0" applyFont="1" applyBorder="1" applyAlignment="1">
      <alignment vertical="top" wrapText="1"/>
    </xf>
    <xf numFmtId="0" fontId="29" fillId="0" borderId="189" xfId="0" applyFont="1" applyBorder="1" applyAlignment="1">
      <alignment horizontal="center" vertical="center" wrapText="1"/>
    </xf>
    <xf numFmtId="0" fontId="29" fillId="0" borderId="190" xfId="0" applyFont="1" applyBorder="1" applyAlignment="1">
      <alignment horizontal="left" vertical="center" wrapText="1"/>
    </xf>
    <xf numFmtId="0" fontId="29" fillId="0" borderId="127" xfId="0" applyFont="1" applyBorder="1" applyAlignment="1">
      <alignment horizontal="left" vertical="center" wrapText="1"/>
    </xf>
    <xf numFmtId="0" fontId="26" fillId="0" borderId="124" xfId="0" applyFont="1" applyBorder="1" applyAlignment="1">
      <alignment horizontal="left" vertical="center" wrapText="1"/>
    </xf>
    <xf numFmtId="0" fontId="26" fillId="0" borderId="133" xfId="0" applyFont="1" applyBorder="1" applyAlignment="1">
      <alignment horizontal="left" vertical="center" wrapText="1"/>
    </xf>
    <xf numFmtId="0" fontId="26" fillId="0" borderId="121" xfId="0" applyFont="1" applyBorder="1" applyAlignment="1">
      <alignment horizontal="left" vertical="center" wrapText="1"/>
    </xf>
    <xf numFmtId="0" fontId="26" fillId="0" borderId="121" xfId="0" applyFont="1" applyBorder="1" applyAlignment="1">
      <alignment vertical="center" wrapText="1"/>
    </xf>
    <xf numFmtId="0" fontId="26" fillId="0" borderId="130" xfId="0" applyFont="1" applyBorder="1" applyAlignment="1">
      <alignment vertical="center" wrapText="1"/>
    </xf>
    <xf numFmtId="0" fontId="29" fillId="0" borderId="156" xfId="0" applyFont="1" applyBorder="1" applyAlignment="1">
      <alignment horizontal="center" vertical="center" wrapText="1"/>
    </xf>
    <xf numFmtId="0" fontId="29" fillId="0" borderId="129" xfId="0" applyFont="1" applyBorder="1" applyAlignment="1">
      <alignment horizontal="left" vertical="center" wrapText="1"/>
    </xf>
    <xf numFmtId="0" fontId="28" fillId="3" borderId="32" xfId="4" applyFont="1" applyFill="1" applyBorder="1" applyAlignment="1">
      <alignment vertical="center" wrapText="1"/>
    </xf>
    <xf numFmtId="0" fontId="27" fillId="3" borderId="33" xfId="4" applyFont="1" applyFill="1" applyBorder="1">
      <alignment vertical="center"/>
    </xf>
    <xf numFmtId="0" fontId="27" fillId="3" borderId="43" xfId="4" applyFont="1" applyFill="1" applyBorder="1">
      <alignment vertical="center"/>
    </xf>
    <xf numFmtId="0" fontId="26" fillId="0" borderId="11" xfId="4" applyFont="1" applyBorder="1" applyAlignment="1">
      <alignment horizontal="center" vertical="center"/>
    </xf>
    <xf numFmtId="0" fontId="26" fillId="0" borderId="24" xfId="4" applyFont="1" applyBorder="1" applyAlignment="1">
      <alignment horizontal="center" vertical="center"/>
    </xf>
    <xf numFmtId="0" fontId="26" fillId="0" borderId="10" xfId="4" applyFont="1" applyBorder="1" applyAlignment="1">
      <alignment horizontal="center" vertical="center"/>
    </xf>
    <xf numFmtId="0" fontId="28" fillId="3" borderId="11" xfId="4" applyFont="1" applyFill="1" applyBorder="1" applyAlignment="1">
      <alignment horizontal="distributed" vertical="center"/>
    </xf>
    <xf numFmtId="0" fontId="27" fillId="3" borderId="24" xfId="4" applyFont="1" applyFill="1" applyBorder="1">
      <alignment vertical="center"/>
    </xf>
    <xf numFmtId="0" fontId="27" fillId="3" borderId="10" xfId="4" applyFont="1" applyFill="1" applyBorder="1">
      <alignment vertical="center"/>
    </xf>
    <xf numFmtId="0" fontId="28" fillId="3" borderId="11" xfId="4" applyFont="1" applyFill="1" applyBorder="1" applyAlignment="1">
      <alignment horizontal="center" vertical="center" wrapText="1"/>
    </xf>
    <xf numFmtId="0" fontId="27" fillId="3" borderId="24" xfId="4" applyFont="1" applyFill="1" applyBorder="1" applyAlignment="1">
      <alignment vertical="center" wrapText="1"/>
    </xf>
    <xf numFmtId="0" fontId="27" fillId="3" borderId="173" xfId="4" applyFont="1" applyFill="1" applyBorder="1" applyAlignment="1">
      <alignment vertical="center" wrapText="1"/>
    </xf>
    <xf numFmtId="0" fontId="27" fillId="3" borderId="174" xfId="4" applyFont="1" applyFill="1" applyBorder="1" applyAlignment="1">
      <alignment horizontal="left" vertical="center" wrapText="1"/>
    </xf>
    <xf numFmtId="0" fontId="27" fillId="3" borderId="24" xfId="4" applyFont="1" applyFill="1" applyBorder="1" applyAlignment="1">
      <alignment horizontal="left" vertical="center" wrapText="1"/>
    </xf>
    <xf numFmtId="0" fontId="27" fillId="3" borderId="10" xfId="4" applyFont="1" applyFill="1" applyBorder="1" applyAlignment="1">
      <alignment horizontal="left" vertical="center" wrapText="1"/>
    </xf>
    <xf numFmtId="0" fontId="27" fillId="3" borderId="24" xfId="4" applyFont="1" applyFill="1" applyBorder="1" applyAlignment="1">
      <alignment horizontal="center" vertical="center" wrapText="1"/>
    </xf>
    <xf numFmtId="0" fontId="27" fillId="3" borderId="10" xfId="4" applyFont="1" applyFill="1" applyBorder="1" applyAlignment="1">
      <alignment horizontal="center" vertical="center" wrapText="1"/>
    </xf>
    <xf numFmtId="0" fontId="26" fillId="0" borderId="179" xfId="4" applyFont="1" applyBorder="1" applyAlignment="1">
      <alignment horizontal="center" vertical="center"/>
    </xf>
    <xf numFmtId="0" fontId="26" fillId="0" borderId="172" xfId="4" applyFont="1" applyBorder="1" applyAlignment="1">
      <alignment horizontal="center" vertical="center"/>
    </xf>
    <xf numFmtId="0" fontId="26" fillId="0" borderId="127" xfId="4" applyFont="1" applyBorder="1" applyAlignment="1">
      <alignment horizontal="center" vertical="center"/>
    </xf>
    <xf numFmtId="0" fontId="29" fillId="0" borderId="128" xfId="4" applyFont="1" applyBorder="1" applyAlignment="1">
      <alignment horizontal="center" vertical="center" wrapText="1"/>
    </xf>
    <xf numFmtId="0" fontId="26" fillId="0" borderId="180" xfId="4" applyFont="1" applyBorder="1" applyAlignment="1">
      <alignment horizontal="center" vertical="center" wrapText="1"/>
    </xf>
    <xf numFmtId="0" fontId="26" fillId="0" borderId="181" xfId="4" applyFont="1" applyBorder="1" applyAlignment="1">
      <alignment horizontal="center" vertical="center" wrapText="1"/>
    </xf>
    <xf numFmtId="0" fontId="29" fillId="0" borderId="182" xfId="4" applyFont="1" applyBorder="1" applyAlignment="1">
      <alignment horizontal="center" vertical="center" wrapText="1"/>
    </xf>
    <xf numFmtId="0" fontId="26" fillId="0" borderId="129" xfId="4" applyFont="1" applyBorder="1" applyAlignment="1">
      <alignment horizontal="center" vertical="center" wrapText="1"/>
    </xf>
    <xf numFmtId="0" fontId="29" fillId="0" borderId="27" xfId="4" applyFont="1" applyBorder="1" applyAlignment="1">
      <alignment horizontal="distributed" vertical="center" wrapText="1" justifyLastLine="1"/>
    </xf>
    <xf numFmtId="0" fontId="26" fillId="0" borderId="183" xfId="4" applyFont="1" applyBorder="1" applyAlignment="1">
      <alignment horizontal="center" vertical="center"/>
    </xf>
    <xf numFmtId="0" fontId="26" fillId="0" borderId="27" xfId="4" applyFont="1" applyBorder="1" applyAlignment="1">
      <alignment horizontal="center" vertical="center"/>
    </xf>
    <xf numFmtId="0" fontId="26" fillId="0" borderId="22" xfId="4" applyFont="1" applyBorder="1" applyAlignment="1">
      <alignment horizontal="center" vertical="center"/>
    </xf>
    <xf numFmtId="0" fontId="29" fillId="0" borderId="0" xfId="4" applyFont="1" applyAlignment="1">
      <alignment horizontal="left" vertical="center"/>
    </xf>
    <xf numFmtId="0" fontId="28" fillId="3" borderId="33" xfId="4" applyFont="1" applyFill="1" applyBorder="1" applyAlignment="1">
      <alignment horizontal="left" vertical="center"/>
    </xf>
    <xf numFmtId="0" fontId="29" fillId="0" borderId="0" xfId="4" applyFont="1" applyAlignment="1">
      <alignment horizontal="right" vertical="center"/>
    </xf>
    <xf numFmtId="0" fontId="29" fillId="0" borderId="32" xfId="4" applyFont="1" applyBorder="1" applyAlignment="1">
      <alignment vertical="center" wrapText="1"/>
    </xf>
    <xf numFmtId="0" fontId="26" fillId="0" borderId="33" xfId="4" applyFont="1" applyBorder="1">
      <alignment vertical="center"/>
    </xf>
    <xf numFmtId="0" fontId="26" fillId="0" borderId="43" xfId="4" applyFont="1" applyBorder="1">
      <alignment vertical="center"/>
    </xf>
    <xf numFmtId="0" fontId="26" fillId="0" borderId="5" xfId="4" applyFont="1" applyBorder="1">
      <alignment vertical="center"/>
    </xf>
    <xf numFmtId="0" fontId="26" fillId="0" borderId="0" xfId="4" applyFont="1">
      <alignment vertical="center"/>
    </xf>
    <xf numFmtId="0" fontId="26" fillId="0" borderId="30" xfId="4" applyFont="1" applyBorder="1">
      <alignment vertical="center"/>
    </xf>
    <xf numFmtId="0" fontId="26" fillId="0" borderId="23" xfId="4" applyFont="1" applyBorder="1">
      <alignment vertical="center"/>
    </xf>
    <xf numFmtId="0" fontId="26" fillId="0" borderId="27" xfId="4" applyFont="1" applyBorder="1">
      <alignment vertical="center"/>
    </xf>
    <xf numFmtId="0" fontId="26" fillId="0" borderId="22" xfId="4" applyFont="1" applyBorder="1">
      <alignment vertical="center"/>
    </xf>
    <xf numFmtId="0" fontId="29" fillId="0" borderId="131" xfId="4" applyFont="1" applyBorder="1" applyAlignment="1">
      <alignment horizontal="center" vertical="center" wrapText="1"/>
    </xf>
    <xf numFmtId="0" fontId="26" fillId="0" borderId="175" xfId="4" applyFont="1" applyBorder="1" applyAlignment="1">
      <alignment horizontal="center" vertical="center" wrapText="1"/>
    </xf>
    <xf numFmtId="0" fontId="26" fillId="0" borderId="176" xfId="4" applyFont="1" applyBorder="1" applyAlignment="1">
      <alignment horizontal="center" vertical="center" wrapText="1"/>
    </xf>
    <xf numFmtId="0" fontId="29" fillId="0" borderId="177" xfId="4" applyFont="1" applyBorder="1" applyAlignment="1">
      <alignment horizontal="center" vertical="center" wrapText="1"/>
    </xf>
    <xf numFmtId="0" fontId="26" fillId="0" borderId="132" xfId="4" applyFont="1" applyBorder="1" applyAlignment="1">
      <alignment horizontal="center" vertical="center" wrapText="1"/>
    </xf>
    <xf numFmtId="0" fontId="29" fillId="0" borderId="131" xfId="4" applyFont="1" applyBorder="1" applyAlignment="1">
      <alignment horizontal="distributed" vertical="center" wrapText="1" justifyLastLine="1"/>
    </xf>
    <xf numFmtId="0" fontId="29" fillId="0" borderId="175" xfId="4" applyFont="1" applyBorder="1" applyAlignment="1">
      <alignment horizontal="distributed" vertical="center" wrapText="1" justifyLastLine="1"/>
    </xf>
    <xf numFmtId="0" fontId="26" fillId="0" borderId="177" xfId="4" applyFont="1" applyBorder="1" applyAlignment="1">
      <alignment horizontal="center" vertical="center"/>
    </xf>
    <xf numFmtId="0" fontId="26" fillId="0" borderId="175" xfId="4" applyFont="1" applyBorder="1" applyAlignment="1">
      <alignment horizontal="center" vertical="center"/>
    </xf>
    <xf numFmtId="0" fontId="26" fillId="0" borderId="132" xfId="4" applyFont="1" applyBorder="1" applyAlignment="1">
      <alignment horizontal="center" vertical="center"/>
    </xf>
    <xf numFmtId="0" fontId="29" fillId="0" borderId="126" xfId="4" applyFont="1" applyBorder="1" applyAlignment="1">
      <alignment horizontal="center" vertical="center" wrapText="1"/>
    </xf>
    <xf numFmtId="0" fontId="26" fillId="0" borderId="172" xfId="4" applyFont="1" applyBorder="1" applyAlignment="1">
      <alignment horizontal="center" vertical="center" wrapText="1"/>
    </xf>
    <xf numFmtId="0" fontId="26" fillId="0" borderId="178" xfId="4" applyFont="1" applyBorder="1" applyAlignment="1">
      <alignment horizontal="center" vertical="center" wrapText="1"/>
    </xf>
    <xf numFmtId="0" fontId="29" fillId="0" borderId="179" xfId="4" applyFont="1" applyBorder="1" applyAlignment="1">
      <alignment horizontal="center" vertical="center" wrapText="1"/>
    </xf>
    <xf numFmtId="0" fontId="26" fillId="0" borderId="127" xfId="4" applyFont="1" applyBorder="1" applyAlignment="1">
      <alignment horizontal="center" vertical="center" wrapText="1"/>
    </xf>
    <xf numFmtId="0" fontId="29" fillId="0" borderId="172" xfId="4" applyFont="1" applyBorder="1" applyAlignment="1">
      <alignment horizontal="distributed" vertical="center" wrapText="1" justifyLastLine="1"/>
    </xf>
    <xf numFmtId="0" fontId="29" fillId="0" borderId="41" xfId="4" applyFont="1" applyBorder="1" applyAlignment="1">
      <alignment horizontal="center" vertical="distributed" textRotation="255" indent="1"/>
    </xf>
    <xf numFmtId="0" fontId="29" fillId="0" borderId="32" xfId="4" applyFont="1" applyBorder="1" applyAlignment="1">
      <alignment horizontal="distributed" vertical="center" indent="1"/>
    </xf>
    <xf numFmtId="0" fontId="29" fillId="0" borderId="33" xfId="4" applyFont="1" applyBorder="1" applyAlignment="1">
      <alignment horizontal="distributed" vertical="center" indent="1"/>
    </xf>
    <xf numFmtId="0" fontId="29" fillId="0" borderId="43" xfId="4" applyFont="1" applyBorder="1" applyAlignment="1">
      <alignment horizontal="distributed" vertical="center" indent="1"/>
    </xf>
    <xf numFmtId="0" fontId="29" fillId="0" borderId="23" xfId="4" applyFont="1" applyBorder="1" applyAlignment="1">
      <alignment horizontal="distributed" vertical="center" indent="1"/>
    </xf>
    <xf numFmtId="0" fontId="29" fillId="0" borderId="27" xfId="4" applyFont="1" applyBorder="1" applyAlignment="1">
      <alignment horizontal="distributed" vertical="center" indent="1"/>
    </xf>
    <xf numFmtId="0" fontId="29" fillId="0" borderId="22" xfId="4" applyFont="1" applyBorder="1" applyAlignment="1">
      <alignment horizontal="distributed" vertical="center" indent="1"/>
    </xf>
    <xf numFmtId="0" fontId="29" fillId="0" borderId="5" xfId="4" applyFont="1" applyBorder="1" applyAlignment="1">
      <alignment horizontal="left" vertical="center" wrapText="1"/>
    </xf>
    <xf numFmtId="0" fontId="29" fillId="0" borderId="0" xfId="4" applyFont="1" applyAlignment="1">
      <alignment horizontal="left" vertical="center" wrapText="1"/>
    </xf>
    <xf numFmtId="0" fontId="29" fillId="0" borderId="11" xfId="4" applyFont="1" applyBorder="1" applyAlignment="1">
      <alignment horizontal="distributed" vertical="center" indent="1" shrinkToFit="1"/>
    </xf>
    <xf numFmtId="0" fontId="29" fillId="0" borderId="24" xfId="4" applyFont="1" applyBorder="1" applyAlignment="1">
      <alignment horizontal="distributed" vertical="center" indent="1" shrinkToFit="1"/>
    </xf>
    <xf numFmtId="0" fontId="29" fillId="0" borderId="10" xfId="4" applyFont="1" applyBorder="1" applyAlignment="1">
      <alignment horizontal="distributed" vertical="center" indent="1" shrinkToFit="1"/>
    </xf>
    <xf numFmtId="0" fontId="29" fillId="0" borderId="11" xfId="4" applyFont="1" applyBorder="1" applyAlignment="1">
      <alignment horizontal="center" vertical="center" wrapText="1"/>
    </xf>
    <xf numFmtId="0" fontId="29" fillId="0" borderId="24" xfId="4" applyFont="1" applyBorder="1" applyAlignment="1">
      <alignment horizontal="center" vertical="center" wrapText="1"/>
    </xf>
    <xf numFmtId="0" fontId="29" fillId="0" borderId="10" xfId="4" applyFont="1" applyBorder="1" applyAlignment="1">
      <alignment horizontal="center" vertical="center" wrapText="1"/>
    </xf>
    <xf numFmtId="0" fontId="26" fillId="0" borderId="0" xfId="4" applyFont="1" applyAlignment="1">
      <alignment horizontal="left" vertical="center"/>
    </xf>
    <xf numFmtId="0" fontId="26" fillId="0" borderId="0" xfId="4" quotePrefix="1" applyFont="1" applyAlignment="1">
      <alignment horizontal="left" vertical="center"/>
    </xf>
    <xf numFmtId="0" fontId="29" fillId="0" borderId="11" xfId="4" applyFont="1" applyBorder="1" applyAlignment="1">
      <alignment horizontal="distributed" vertical="center" indent="1"/>
    </xf>
    <xf numFmtId="0" fontId="29" fillId="0" borderId="24" xfId="4" applyFont="1" applyBorder="1" applyAlignment="1">
      <alignment horizontal="distributed" vertical="center" indent="1"/>
    </xf>
    <xf numFmtId="0" fontId="29" fillId="0" borderId="10" xfId="4" applyFont="1" applyBorder="1" applyAlignment="1">
      <alignment horizontal="distributed" vertical="center" indent="1"/>
    </xf>
    <xf numFmtId="0" fontId="26" fillId="0" borderId="24" xfId="4" applyFont="1" applyBorder="1" applyAlignment="1">
      <alignment horizontal="center" vertical="center" wrapText="1"/>
    </xf>
    <xf numFmtId="0" fontId="27" fillId="0" borderId="11" xfId="4" applyFont="1" applyBorder="1" applyAlignment="1">
      <alignment horizontal="center" vertical="center"/>
    </xf>
    <xf numFmtId="0" fontId="27" fillId="0" borderId="24" xfId="4" applyFont="1" applyBorder="1" applyAlignment="1">
      <alignment horizontal="center" vertical="center"/>
    </xf>
    <xf numFmtId="0" fontId="27" fillId="0" borderId="10" xfId="4" applyFont="1" applyBorder="1" applyAlignment="1">
      <alignment horizontal="center" vertical="center"/>
    </xf>
    <xf numFmtId="0" fontId="29" fillId="0" borderId="45" xfId="4" applyFont="1" applyBorder="1" applyAlignment="1">
      <alignment horizontal="center" vertical="center" textRotation="255" wrapText="1"/>
    </xf>
    <xf numFmtId="0" fontId="29" fillId="0" borderId="41" xfId="4" applyFont="1" applyBorder="1" applyAlignment="1">
      <alignment horizontal="center" vertical="center" textRotation="255" wrapText="1"/>
    </xf>
    <xf numFmtId="0" fontId="29" fillId="0" borderId="21" xfId="4" applyFont="1" applyBorder="1" applyAlignment="1">
      <alignment horizontal="center" vertical="center" textRotation="255" wrapText="1"/>
    </xf>
    <xf numFmtId="0" fontId="26" fillId="0" borderId="10" xfId="4" applyFont="1" applyBorder="1" applyAlignment="1">
      <alignment horizontal="center" vertical="center" wrapText="1"/>
    </xf>
    <xf numFmtId="0" fontId="29" fillId="0" borderId="23" xfId="4" applyFont="1" applyBorder="1" applyAlignment="1">
      <alignment horizontal="center" vertical="center" wrapText="1"/>
    </xf>
    <xf numFmtId="0" fontId="29" fillId="0" borderId="27" xfId="4" applyFont="1" applyBorder="1" applyAlignment="1">
      <alignment horizontal="center" vertical="center" wrapText="1"/>
    </xf>
    <xf numFmtId="0" fontId="29" fillId="0" borderId="27" xfId="4" applyFont="1" applyBorder="1" applyAlignment="1">
      <alignment horizontal="right" vertical="center"/>
    </xf>
    <xf numFmtId="0" fontId="29" fillId="0" borderId="0" xfId="4" applyFont="1" applyBorder="1" applyAlignment="1">
      <alignment horizontal="right" vertical="center"/>
    </xf>
    <xf numFmtId="0" fontId="29" fillId="0" borderId="11" xfId="4" applyFont="1" applyBorder="1" applyAlignment="1">
      <alignment horizontal="center" vertical="center"/>
    </xf>
    <xf numFmtId="0" fontId="29" fillId="0" borderId="24" xfId="4" applyFont="1" applyBorder="1" applyAlignment="1">
      <alignment horizontal="center" vertical="center"/>
    </xf>
    <xf numFmtId="0" fontId="29" fillId="0" borderId="10" xfId="4" applyFont="1" applyBorder="1" applyAlignment="1">
      <alignment horizontal="center" vertical="center"/>
    </xf>
    <xf numFmtId="0" fontId="29" fillId="0" borderId="11" xfId="4" applyFont="1" applyBorder="1" applyAlignment="1">
      <alignment horizontal="center" vertical="distributed" wrapText="1"/>
    </xf>
    <xf numFmtId="0" fontId="29" fillId="0" borderId="24" xfId="4" applyFont="1" applyBorder="1" applyAlignment="1">
      <alignment horizontal="center" vertical="distributed" wrapText="1"/>
    </xf>
    <xf numFmtId="0" fontId="29" fillId="0" borderId="10" xfId="4" applyFont="1" applyBorder="1" applyAlignment="1">
      <alignment horizontal="center" vertical="distributed" wrapText="1"/>
    </xf>
    <xf numFmtId="0" fontId="27" fillId="0" borderId="11" xfId="4" applyFont="1" applyBorder="1" applyAlignment="1">
      <alignment horizontal="center" vertical="distributed" wrapText="1"/>
    </xf>
    <xf numFmtId="0" fontId="27" fillId="0" borderId="24" xfId="4" applyFont="1" applyBorder="1" applyAlignment="1">
      <alignment horizontal="center" vertical="distributed" wrapText="1"/>
    </xf>
    <xf numFmtId="0" fontId="27" fillId="0" borderId="10" xfId="4" applyFont="1" applyBorder="1" applyAlignment="1">
      <alignment horizontal="center" vertical="distributed" wrapText="1"/>
    </xf>
    <xf numFmtId="0" fontId="31" fillId="0" borderId="24" xfId="4" applyFont="1" applyBorder="1" applyAlignment="1">
      <alignment horizontal="center" vertical="distributed" wrapText="1"/>
    </xf>
    <xf numFmtId="0" fontId="31" fillId="0" borderId="10" xfId="4" applyFont="1" applyBorder="1" applyAlignment="1">
      <alignment horizontal="center" vertical="distributed" wrapText="1"/>
    </xf>
    <xf numFmtId="0" fontId="28" fillId="0" borderId="11" xfId="4" applyFont="1" applyBorder="1" applyAlignment="1">
      <alignment horizontal="distributed" vertical="center" wrapText="1"/>
    </xf>
    <xf numFmtId="0" fontId="28" fillId="0" borderId="10" xfId="4" applyFont="1" applyBorder="1" applyAlignment="1">
      <alignment horizontal="distributed" vertical="center" wrapText="1"/>
    </xf>
    <xf numFmtId="0" fontId="28" fillId="0" borderId="0" xfId="4" applyFont="1" applyAlignment="1">
      <alignment horizontal="left" vertical="center" wrapText="1"/>
    </xf>
    <xf numFmtId="0" fontId="28" fillId="0" borderId="0" xfId="4" applyFont="1" applyAlignment="1">
      <alignment horizontal="left" vertical="center"/>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178" fontId="8" fillId="0" borderId="10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6" borderId="8" xfId="0"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176" fontId="8" fillId="0" borderId="0" xfId="0" applyNumberFormat="1" applyFont="1" applyBorder="1" applyAlignment="1" applyProtection="1">
      <alignment horizontal="center" vertical="center"/>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7" fillId="3" borderId="8" xfId="0" applyFont="1" applyFill="1" applyBorder="1" applyAlignment="1" applyProtection="1">
      <alignment horizontal="center" vertical="center"/>
    </xf>
    <xf numFmtId="178" fontId="1" fillId="0" borderId="59" xfId="0" applyNumberFormat="1" applyFont="1" applyBorder="1" applyAlignment="1">
      <alignment horizontal="center" vertical="center"/>
    </xf>
    <xf numFmtId="178" fontId="1" fillId="0" borderId="80" xfId="0" applyNumberFormat="1" applyFont="1" applyBorder="1" applyAlignment="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xf numFmtId="0" fontId="30" fillId="0" borderId="45" xfId="2" applyFont="1" applyBorder="1" applyAlignment="1">
      <alignment horizontal="left" vertical="top" wrapText="1"/>
    </xf>
    <xf numFmtId="0" fontId="30" fillId="0" borderId="21" xfId="2" applyFont="1" applyBorder="1" applyAlignment="1">
      <alignment horizontal="left" vertical="top" wrapText="1"/>
    </xf>
    <xf numFmtId="0" fontId="31" fillId="0" borderId="45" xfId="2" applyFont="1" applyBorder="1" applyAlignment="1">
      <alignment horizontal="left" vertical="top" wrapText="1"/>
    </xf>
    <xf numFmtId="0" fontId="31" fillId="0" borderId="21" xfId="2" applyFont="1" applyBorder="1" applyAlignment="1">
      <alignment horizontal="left" vertical="top" wrapText="1"/>
    </xf>
    <xf numFmtId="0" fontId="30" fillId="0" borderId="41" xfId="2" applyFont="1" applyBorder="1" applyAlignment="1">
      <alignment horizontal="left" vertical="top" wrapText="1"/>
    </xf>
    <xf numFmtId="49" fontId="30" fillId="0" borderId="32" xfId="2" applyNumberFormat="1" applyFont="1" applyBorder="1" applyAlignment="1">
      <alignment horizontal="left" vertical="top" shrinkToFit="1"/>
    </xf>
    <xf numFmtId="49" fontId="30" fillId="0" borderId="5" xfId="2" applyNumberFormat="1" applyFont="1" applyBorder="1" applyAlignment="1">
      <alignment horizontal="left" vertical="top" shrinkToFit="1"/>
    </xf>
    <xf numFmtId="49" fontId="30" fillId="0" borderId="23" xfId="2" applyNumberFormat="1" applyFont="1" applyBorder="1" applyAlignment="1">
      <alignment horizontal="left" vertical="top" shrinkToFit="1"/>
    </xf>
    <xf numFmtId="0" fontId="31" fillId="0" borderId="41" xfId="2" applyFont="1" applyBorder="1" applyAlignment="1">
      <alignment horizontal="left" vertical="top" wrapText="1"/>
    </xf>
    <xf numFmtId="0" fontId="36" fillId="0" borderId="11" xfId="2" applyFont="1" applyBorder="1" applyAlignment="1">
      <alignment horizontal="left" vertical="center" wrapText="1"/>
    </xf>
    <xf numFmtId="0" fontId="36" fillId="0" borderId="24" xfId="2" applyFont="1" applyBorder="1" applyAlignment="1">
      <alignment horizontal="left" vertical="center" wrapText="1"/>
    </xf>
    <xf numFmtId="0" fontId="36" fillId="0" borderId="10" xfId="2" applyFont="1" applyBorder="1" applyAlignment="1">
      <alignment horizontal="left" vertical="center" wrapText="1"/>
    </xf>
    <xf numFmtId="0" fontId="30" fillId="0" borderId="45" xfId="3" applyFont="1" applyBorder="1" applyAlignment="1">
      <alignment horizontal="left" vertical="top" wrapText="1"/>
    </xf>
    <xf numFmtId="0" fontId="30" fillId="0" borderId="41" xfId="3" applyFont="1" applyBorder="1" applyAlignment="1">
      <alignment horizontal="left" vertical="top" wrapText="1"/>
    </xf>
    <xf numFmtId="0" fontId="30" fillId="0" borderId="21" xfId="3" applyFont="1" applyBorder="1" applyAlignment="1">
      <alignment horizontal="left" vertical="top" wrapText="1"/>
    </xf>
    <xf numFmtId="49" fontId="30" fillId="0" borderId="134" xfId="2" applyNumberFormat="1" applyFont="1" applyBorder="1" applyAlignment="1">
      <alignment horizontal="left" vertical="top" shrinkToFit="1"/>
    </xf>
    <xf numFmtId="49" fontId="30" fillId="0" borderId="122" xfId="2" applyNumberFormat="1" applyFont="1" applyBorder="1" applyAlignment="1">
      <alignment horizontal="left" vertical="top" shrinkToFit="1"/>
    </xf>
    <xf numFmtId="0" fontId="30" fillId="0" borderId="135" xfId="2" applyFont="1" applyBorder="1" applyAlignment="1">
      <alignment horizontal="left" vertical="top" wrapText="1"/>
    </xf>
    <xf numFmtId="0" fontId="30" fillId="0" borderId="123" xfId="2" applyFont="1" applyBorder="1" applyAlignment="1">
      <alignment horizontal="left" vertical="top" wrapText="1"/>
    </xf>
    <xf numFmtId="0" fontId="30" fillId="0" borderId="133" xfId="2" applyFont="1" applyBorder="1" applyAlignment="1">
      <alignment horizontal="center" vertical="center" wrapText="1"/>
    </xf>
    <xf numFmtId="0" fontId="30" fillId="0" borderId="125" xfId="2" applyFont="1" applyBorder="1" applyAlignment="1">
      <alignment horizontal="center" vertical="center" wrapText="1"/>
    </xf>
    <xf numFmtId="0" fontId="30" fillId="0" borderId="121" xfId="2" applyFont="1" applyBorder="1" applyAlignment="1">
      <alignment horizontal="center" vertical="center" wrapText="1"/>
    </xf>
    <xf numFmtId="0" fontId="30" fillId="0" borderId="124" xfId="2" applyFont="1" applyBorder="1" applyAlignment="1">
      <alignment horizontal="center" vertical="center" wrapText="1"/>
    </xf>
    <xf numFmtId="0" fontId="30" fillId="7" borderId="132" xfId="2" applyFont="1" applyFill="1" applyBorder="1" applyAlignment="1">
      <alignment horizontal="center" vertical="center" wrapText="1"/>
    </xf>
    <xf numFmtId="0" fontId="30" fillId="7" borderId="127" xfId="2" applyFont="1" applyFill="1" applyBorder="1" applyAlignment="1">
      <alignment horizontal="center" vertical="center" wrapText="1"/>
    </xf>
    <xf numFmtId="49" fontId="30" fillId="0" borderId="126" xfId="2" applyNumberFormat="1" applyFont="1" applyBorder="1" applyAlignment="1">
      <alignment horizontal="left" vertical="top" shrinkToFit="1"/>
    </xf>
    <xf numFmtId="49" fontId="30" fillId="0" borderId="128" xfId="2" applyNumberFormat="1" applyFont="1" applyBorder="1" applyAlignment="1">
      <alignment horizontal="left" vertical="top" shrinkToFit="1"/>
    </xf>
    <xf numFmtId="0" fontId="30" fillId="0" borderId="127" xfId="2" applyFont="1" applyBorder="1" applyAlignment="1">
      <alignment horizontal="left" vertical="top" wrapText="1"/>
    </xf>
    <xf numFmtId="0" fontId="30" fillId="0" borderId="45" xfId="2" applyFont="1" applyBorder="1" applyAlignment="1">
      <alignment horizontal="left" vertical="top"/>
    </xf>
    <xf numFmtId="0" fontId="30" fillId="0" borderId="41" xfId="2" applyFont="1" applyBorder="1" applyAlignment="1">
      <alignment horizontal="left" vertical="top"/>
    </xf>
    <xf numFmtId="0" fontId="30" fillId="0" borderId="21" xfId="2" applyFont="1" applyBorder="1" applyAlignment="1">
      <alignment horizontal="left" vertical="top"/>
    </xf>
    <xf numFmtId="49" fontId="30" fillId="0" borderId="131" xfId="2" applyNumberFormat="1" applyFont="1" applyBorder="1" applyAlignment="1">
      <alignment horizontal="left" vertical="top" shrinkToFit="1"/>
    </xf>
    <xf numFmtId="0" fontId="30" fillId="0" borderId="132" xfId="2" applyFont="1" applyBorder="1" applyAlignment="1">
      <alignment horizontal="left" vertical="top" wrapText="1"/>
    </xf>
    <xf numFmtId="0" fontId="31" fillId="0" borderId="45" xfId="2" applyFont="1" applyBorder="1" applyAlignment="1">
      <alignment vertical="top" wrapText="1"/>
    </xf>
    <xf numFmtId="0" fontId="31" fillId="0" borderId="21" xfId="2" applyFont="1" applyBorder="1" applyAlignment="1">
      <alignment vertical="top" wrapText="1"/>
    </xf>
    <xf numFmtId="0" fontId="30" fillId="0" borderId="45" xfId="2" applyFont="1" applyBorder="1" applyAlignment="1">
      <alignment vertical="top" wrapText="1"/>
    </xf>
    <xf numFmtId="0" fontId="30" fillId="0" borderId="21" xfId="2" applyFont="1" applyBorder="1" applyAlignment="1">
      <alignment vertical="top" wrapText="1"/>
    </xf>
    <xf numFmtId="0" fontId="30" fillId="0" borderId="41" xfId="2" applyFont="1" applyBorder="1" applyAlignment="1">
      <alignment vertical="top" wrapText="1"/>
    </xf>
    <xf numFmtId="0" fontId="31" fillId="0" borderId="41" xfId="2" applyFont="1" applyBorder="1" applyAlignment="1">
      <alignment vertical="top" wrapText="1"/>
    </xf>
    <xf numFmtId="0" fontId="31" fillId="0" borderId="121" xfId="2" applyFont="1" applyBorder="1" applyAlignment="1">
      <alignment vertical="top" wrapText="1"/>
    </xf>
    <xf numFmtId="0" fontId="31" fillId="0" borderId="130" xfId="2" applyFont="1" applyBorder="1" applyAlignment="1">
      <alignment vertical="top" wrapText="1"/>
    </xf>
    <xf numFmtId="0" fontId="31" fillId="0" borderId="125" xfId="2" applyFont="1" applyBorder="1" applyAlignment="1">
      <alignment horizontal="left" vertical="top" wrapText="1"/>
    </xf>
    <xf numFmtId="0" fontId="31" fillId="0" borderId="133" xfId="2" applyFont="1" applyBorder="1" applyAlignment="1">
      <alignment horizontal="left" vertical="top" wrapText="1"/>
    </xf>
    <xf numFmtId="0" fontId="36" fillId="0" borderId="32" xfId="2" applyFont="1" applyBorder="1" applyAlignment="1">
      <alignment horizontal="left" vertical="center" wrapText="1"/>
    </xf>
    <xf numFmtId="0" fontId="36" fillId="0" borderId="33" xfId="2" applyFont="1" applyBorder="1" applyAlignment="1">
      <alignment horizontal="left" vertical="center" wrapText="1"/>
    </xf>
    <xf numFmtId="0" fontId="36" fillId="0" borderId="43" xfId="2" applyFont="1" applyBorder="1" applyAlignment="1">
      <alignment horizontal="left" vertical="center" wrapText="1"/>
    </xf>
    <xf numFmtId="0" fontId="30" fillId="7" borderId="45" xfId="2" applyFont="1" applyFill="1" applyBorder="1" applyAlignment="1">
      <alignment horizontal="center" vertical="center" wrapText="1"/>
    </xf>
    <xf numFmtId="0" fontId="30" fillId="7" borderId="125" xfId="2" applyFont="1" applyFill="1" applyBorder="1" applyAlignment="1">
      <alignment horizontal="center" vertical="center" wrapText="1"/>
    </xf>
    <xf numFmtId="0" fontId="32" fillId="0" borderId="0" xfId="2" applyFont="1" applyAlignment="1">
      <alignment horizontal="center" vertical="center" wrapText="1"/>
    </xf>
    <xf numFmtId="0" fontId="33" fillId="0" borderId="0" xfId="2" applyFont="1" applyAlignment="1">
      <alignment horizontal="center" vertical="center" wrapText="1"/>
    </xf>
    <xf numFmtId="0" fontId="34" fillId="0" borderId="0" xfId="3" applyFont="1" applyAlignment="1">
      <alignment horizontal="left"/>
    </xf>
    <xf numFmtId="0" fontId="34" fillId="0" borderId="0" xfId="3" applyFont="1" applyAlignment="1">
      <alignment horizontal="left" vertical="center"/>
    </xf>
    <xf numFmtId="0" fontId="34" fillId="0" borderId="45" xfId="2" applyFont="1" applyBorder="1" applyAlignment="1">
      <alignment horizontal="center" vertical="center" wrapText="1"/>
    </xf>
    <xf numFmtId="0" fontId="34" fillId="0" borderId="21" xfId="2" applyFont="1" applyBorder="1" applyAlignment="1">
      <alignment horizontal="center" vertical="center" wrapText="1"/>
    </xf>
    <xf numFmtId="0" fontId="34" fillId="0" borderId="32" xfId="2" applyFont="1" applyBorder="1" applyAlignment="1">
      <alignment horizontal="center" vertical="center" wrapText="1"/>
    </xf>
    <xf numFmtId="0" fontId="26" fillId="0" borderId="43" xfId="2" applyFont="1" applyBorder="1" applyAlignment="1">
      <alignment horizontal="center" vertical="center"/>
    </xf>
    <xf numFmtId="0" fontId="26" fillId="0" borderId="23" xfId="2" applyFont="1" applyBorder="1" applyAlignment="1">
      <alignment horizontal="center" vertical="center"/>
    </xf>
    <xf numFmtId="0" fontId="26" fillId="0" borderId="22" xfId="2" applyFont="1" applyBorder="1" applyAlignment="1">
      <alignment horizontal="center" vertical="center"/>
    </xf>
    <xf numFmtId="0" fontId="34" fillId="0" borderId="33" xfId="2" applyFont="1" applyBorder="1" applyAlignment="1">
      <alignment horizontal="center" vertical="center" wrapText="1"/>
    </xf>
    <xf numFmtId="0" fontId="26" fillId="0" borderId="43" xfId="2" applyFont="1" applyBorder="1" applyAlignment="1">
      <alignment horizontal="center" vertical="center" wrapText="1"/>
    </xf>
    <xf numFmtId="0" fontId="26" fillId="0" borderId="45" xfId="0" applyFont="1" applyBorder="1" applyAlignment="1">
      <alignment horizontal="left" vertical="top" wrapText="1"/>
    </xf>
    <xf numFmtId="0" fontId="26" fillId="0" borderId="41" xfId="0" applyFont="1" applyBorder="1" applyAlignment="1">
      <alignment horizontal="left" vertical="top" wrapText="1"/>
    </xf>
    <xf numFmtId="0" fontId="26" fillId="0" borderId="21" xfId="0" applyFont="1" applyBorder="1" applyAlignment="1">
      <alignment horizontal="left" vertical="top" wrapText="1"/>
    </xf>
    <xf numFmtId="0" fontId="29" fillId="0" borderId="150" xfId="0" applyFont="1" applyBorder="1" applyAlignment="1">
      <alignment horizontal="center" vertical="center" wrapText="1"/>
    </xf>
    <xf numFmtId="0" fontId="29" fillId="0" borderId="153" xfId="0" applyFont="1" applyBorder="1" applyAlignment="1">
      <alignment horizontal="center" vertical="center" wrapText="1"/>
    </xf>
    <xf numFmtId="0" fontId="29" fillId="0" borderId="142" xfId="0" applyFont="1" applyBorder="1" applyAlignment="1">
      <alignment horizontal="center" vertical="center" wrapText="1"/>
    </xf>
    <xf numFmtId="0" fontId="29" fillId="0" borderId="43" xfId="0" applyFont="1" applyBorder="1" applyAlignment="1">
      <alignment horizontal="left" vertical="center" wrapText="1"/>
    </xf>
    <xf numFmtId="0" fontId="29" fillId="0" borderId="30" xfId="0" applyFont="1" applyBorder="1" applyAlignment="1">
      <alignment horizontal="left" vertical="center" wrapText="1"/>
    </xf>
    <xf numFmtId="0" fontId="29" fillId="0" borderId="22" xfId="0" applyFont="1" applyBorder="1" applyAlignment="1">
      <alignment horizontal="left" vertical="center" wrapText="1"/>
    </xf>
    <xf numFmtId="0" fontId="26" fillId="0" borderId="166" xfId="0" applyFont="1" applyBorder="1" applyAlignment="1">
      <alignment horizontal="left" vertical="center" wrapText="1"/>
    </xf>
    <xf numFmtId="0" fontId="26" fillId="0" borderId="168" xfId="0" applyFont="1" applyBorder="1" applyAlignment="1">
      <alignment horizontal="left" vertical="center" wrapText="1"/>
    </xf>
    <xf numFmtId="0" fontId="27" fillId="0" borderId="150" xfId="4" applyFont="1" applyBorder="1" applyAlignment="1">
      <alignment horizontal="center" vertical="center"/>
    </xf>
    <xf numFmtId="0" fontId="27" fillId="0" borderId="153" xfId="4" applyFont="1" applyBorder="1" applyAlignment="1">
      <alignment horizontal="center" vertical="center"/>
    </xf>
    <xf numFmtId="0" fontId="27" fillId="0" borderId="142" xfId="4" applyFont="1" applyBorder="1" applyAlignment="1">
      <alignment horizontal="center" vertical="center"/>
    </xf>
    <xf numFmtId="0" fontId="27" fillId="0" borderId="151" xfId="4" applyFont="1" applyBorder="1" applyAlignment="1">
      <alignment horizontal="left" vertical="center" shrinkToFit="1"/>
    </xf>
    <xf numFmtId="0" fontId="27" fillId="0" borderId="154" xfId="4" applyFont="1" applyBorder="1" applyAlignment="1">
      <alignment horizontal="left" vertical="center" shrinkToFit="1"/>
    </xf>
    <xf numFmtId="0" fontId="27" fillId="0" borderId="152" xfId="4" applyFont="1" applyBorder="1" applyAlignment="1">
      <alignment horizontal="left" vertical="center" shrinkToFit="1"/>
    </xf>
    <xf numFmtId="0" fontId="29" fillId="0" borderId="45" xfId="0" applyFont="1" applyBorder="1" applyAlignment="1">
      <alignment horizontal="left" vertical="top" wrapText="1"/>
    </xf>
    <xf numFmtId="0" fontId="29" fillId="0" borderId="41" xfId="0" applyFont="1" applyBorder="1" applyAlignment="1">
      <alignment horizontal="left" vertical="top" wrapText="1"/>
    </xf>
    <xf numFmtId="0" fontId="39" fillId="0" borderId="45" xfId="4" applyFont="1" applyBorder="1" applyAlignment="1">
      <alignment horizontal="left" vertical="top" wrapText="1"/>
    </xf>
    <xf numFmtId="0" fontId="39" fillId="0" borderId="41" xfId="4" applyFont="1" applyBorder="1" applyAlignment="1">
      <alignment horizontal="left" vertical="top" wrapText="1"/>
    </xf>
    <xf numFmtId="0" fontId="40" fillId="0" borderId="45" xfId="4" applyFont="1" applyBorder="1" applyAlignment="1">
      <alignment horizontal="left" vertical="center" wrapText="1"/>
    </xf>
    <xf numFmtId="0" fontId="40" fillId="0" borderId="41" xfId="4" applyFont="1" applyBorder="1" applyAlignment="1">
      <alignment horizontal="left" vertical="center" wrapText="1"/>
    </xf>
    <xf numFmtId="0" fontId="40" fillId="0" borderId="21" xfId="4" applyFont="1" applyBorder="1" applyAlignment="1">
      <alignment horizontal="left" vertical="center" wrapText="1"/>
    </xf>
    <xf numFmtId="0" fontId="39" fillId="0" borderId="21" xfId="4" applyFont="1" applyBorder="1" applyAlignment="1">
      <alignment horizontal="left" vertical="top" wrapText="1"/>
    </xf>
    <xf numFmtId="0" fontId="39" fillId="0" borderId="93" xfId="4" applyFont="1" applyBorder="1" applyAlignment="1">
      <alignment horizontal="left" vertical="top" wrapText="1"/>
    </xf>
    <xf numFmtId="0" fontId="39" fillId="0" borderId="163" xfId="4" applyFont="1" applyBorder="1" applyAlignment="1">
      <alignment horizontal="left" vertical="top" wrapText="1"/>
    </xf>
    <xf numFmtId="0" fontId="40" fillId="0" borderId="45" xfId="4" applyFont="1" applyBorder="1" applyAlignment="1">
      <alignment horizontal="left" vertical="top" wrapText="1"/>
    </xf>
    <xf numFmtId="0" fontId="40" fillId="0" borderId="41" xfId="4" applyFont="1" applyBorder="1" applyAlignment="1">
      <alignment horizontal="left" vertical="top" wrapText="1"/>
    </xf>
    <xf numFmtId="0" fontId="40" fillId="0" borderId="21" xfId="4" applyFont="1" applyBorder="1" applyAlignment="1">
      <alignment horizontal="left" vertical="top" wrapText="1"/>
    </xf>
    <xf numFmtId="0" fontId="40" fillId="0" borderId="45" xfId="4" applyFont="1" applyBorder="1" applyAlignment="1">
      <alignment vertical="top" wrapText="1"/>
    </xf>
    <xf numFmtId="0" fontId="40" fillId="0" borderId="41" xfId="4" applyFont="1" applyBorder="1" applyAlignment="1">
      <alignment vertical="top" wrapText="1"/>
    </xf>
    <xf numFmtId="0" fontId="40" fillId="0" borderId="41" xfId="4" applyFont="1" applyBorder="1" applyAlignment="1">
      <alignment vertical="top"/>
    </xf>
    <xf numFmtId="0" fontId="27" fillId="0" borderId="147" xfId="4" applyFont="1" applyBorder="1" applyAlignment="1">
      <alignment horizontal="center" vertical="center"/>
    </xf>
    <xf numFmtId="0" fontId="27" fillId="0" borderId="148" xfId="4" applyFont="1" applyBorder="1" applyAlignment="1">
      <alignment horizontal="left" vertical="center"/>
    </xf>
    <xf numFmtId="0" fontId="27" fillId="0" borderId="154" xfId="4" applyFont="1" applyBorder="1" applyAlignment="1">
      <alignment horizontal="left" vertical="center"/>
    </xf>
    <xf numFmtId="0" fontId="39" fillId="0" borderId="41" xfId="4" applyFont="1" applyBorder="1" applyAlignment="1">
      <alignment horizontal="center" vertical="top" wrapText="1"/>
    </xf>
    <xf numFmtId="0" fontId="27" fillId="0" borderId="153" xfId="4" applyFont="1" applyBorder="1" applyAlignment="1">
      <alignment horizontal="center" vertical="center" wrapText="1"/>
    </xf>
    <xf numFmtId="0" fontId="39" fillId="0" borderId="45" xfId="4" applyFont="1" applyBorder="1" applyAlignment="1">
      <alignment vertical="top"/>
    </xf>
    <xf numFmtId="0" fontId="39" fillId="0" borderId="41" xfId="4" applyFont="1" applyBorder="1" applyAlignment="1">
      <alignment vertical="top"/>
    </xf>
    <xf numFmtId="0" fontId="39" fillId="0" borderId="21" xfId="4" applyFont="1" applyBorder="1" applyAlignment="1">
      <alignment vertical="top"/>
    </xf>
    <xf numFmtId="0" fontId="40" fillId="0" borderId="21" xfId="4" applyFont="1" applyBorder="1" applyAlignment="1">
      <alignment vertical="top" wrapText="1"/>
    </xf>
    <xf numFmtId="0" fontId="39" fillId="0" borderId="45" xfId="4" applyFont="1" applyBorder="1" applyAlignment="1">
      <alignment vertical="top" wrapText="1"/>
    </xf>
    <xf numFmtId="0" fontId="39" fillId="0" borderId="41" xfId="4" applyFont="1" applyBorder="1" applyAlignment="1">
      <alignment vertical="top" wrapText="1"/>
    </xf>
    <xf numFmtId="0" fontId="39" fillId="0" borderId="21" xfId="4" applyFont="1" applyBorder="1" applyAlignment="1">
      <alignment vertical="top" wrapText="1"/>
    </xf>
    <xf numFmtId="0" fontId="40" fillId="0" borderId="21" xfId="4" applyFont="1" applyBorder="1" applyAlignment="1">
      <alignment vertical="top"/>
    </xf>
    <xf numFmtId="0" fontId="39" fillId="0" borderId="45" xfId="4" applyFont="1" applyBorder="1" applyAlignment="1">
      <alignment horizontal="center" vertical="top" wrapText="1"/>
    </xf>
    <xf numFmtId="0" fontId="40" fillId="0" borderId="45" xfId="4" applyFont="1" applyBorder="1" applyAlignment="1">
      <alignment horizontal="center" vertical="top" wrapText="1"/>
    </xf>
    <xf numFmtId="0" fontId="40" fillId="0" borderId="41" xfId="4" applyFont="1" applyBorder="1" applyAlignment="1">
      <alignment horizontal="center" vertical="top" wrapText="1"/>
    </xf>
    <xf numFmtId="0" fontId="39" fillId="0" borderId="21" xfId="4" applyFont="1" applyBorder="1" applyAlignment="1">
      <alignment horizontal="center" vertical="top" wrapText="1"/>
    </xf>
    <xf numFmtId="0" fontId="38" fillId="0" borderId="0" xfId="4" applyFont="1" applyAlignment="1">
      <alignment horizontal="center" vertical="center"/>
    </xf>
    <xf numFmtId="0" fontId="39" fillId="7" borderId="11" xfId="4" applyFont="1" applyFill="1" applyBorder="1" applyAlignment="1">
      <alignment horizontal="center" vertical="center"/>
    </xf>
    <xf numFmtId="0" fontId="39" fillId="7" borderId="24" xfId="4" applyFont="1" applyFill="1" applyBorder="1" applyAlignment="1">
      <alignment horizontal="center" vertical="center"/>
    </xf>
  </cellXfs>
  <cellStyles count="5">
    <cellStyle name="桁区切り" xfId="1" builtinId="6"/>
    <cellStyle name="標準" xfId="0" builtinId="0"/>
    <cellStyle name="標準 2 2" xfId="2" xr:uid="{E5AE6B52-D4E2-4FFE-971F-63DBBA01B33A}"/>
    <cellStyle name="標準 2 2 2" xfId="4" xr:uid="{182F1339-E34F-42C8-8312-3A35949FEC7D}"/>
    <cellStyle name="標準_Book1" xfId="3" xr:uid="{F4FA42F8-14AC-47F7-BEA6-77A81B695F50}"/>
  </cellStyles>
  <dxfs count="1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5DF54-BCDF-4CC9-92D0-EFDF1A5C35B9}">
  <dimension ref="A1:X79"/>
  <sheetViews>
    <sheetView view="pageBreakPreview" topLeftCell="A52" zoomScale="60" zoomScaleNormal="100" workbookViewId="0">
      <selection activeCell="F9" sqref="F9:H9"/>
    </sheetView>
  </sheetViews>
  <sheetFormatPr defaultRowHeight="13" x14ac:dyDescent="0.55000000000000004"/>
  <cols>
    <col min="1" max="1" width="3.6640625" style="243" customWidth="1"/>
    <col min="2" max="2" width="5.6640625" style="244" customWidth="1"/>
    <col min="3" max="3" width="5.6640625" style="243" customWidth="1"/>
    <col min="4" max="8" width="5.6640625" style="244" customWidth="1"/>
    <col min="9" max="9" width="2.5" style="244" customWidth="1"/>
    <col min="10" max="10" width="4.6640625" style="244" customWidth="1"/>
    <col min="11" max="11" width="8.83203125" style="244" customWidth="1"/>
    <col min="12" max="12" width="4.5" style="243" customWidth="1"/>
    <col min="13" max="13" width="6" style="243" customWidth="1"/>
    <col min="14" max="14" width="4.75" style="243" customWidth="1"/>
    <col min="15" max="15" width="5" style="243" customWidth="1"/>
    <col min="16" max="18" width="5.6640625" style="247" customWidth="1"/>
    <col min="19" max="19" width="5.6640625" style="243" customWidth="1"/>
    <col min="20" max="20" width="9.1640625" style="243" customWidth="1"/>
    <col min="21" max="21" width="5.83203125" style="247" customWidth="1"/>
    <col min="22" max="22" width="6.83203125" style="247" customWidth="1"/>
    <col min="23" max="26" width="5.6640625" style="243" customWidth="1"/>
    <col min="27" max="256" width="8.6640625" style="243"/>
    <col min="257" max="257" width="3.6640625" style="243" customWidth="1"/>
    <col min="258" max="264" width="5.6640625" style="243" customWidth="1"/>
    <col min="265" max="265" width="2.5" style="243" customWidth="1"/>
    <col min="266" max="266" width="4.6640625" style="243" customWidth="1"/>
    <col min="267" max="267" width="8.83203125" style="243" customWidth="1"/>
    <col min="268" max="268" width="4.5" style="243" customWidth="1"/>
    <col min="269" max="269" width="6" style="243" customWidth="1"/>
    <col min="270" max="270" width="4.75" style="243" customWidth="1"/>
    <col min="271" max="271" width="5" style="243" customWidth="1"/>
    <col min="272" max="275" width="5.6640625" style="243" customWidth="1"/>
    <col min="276" max="276" width="9.1640625" style="243" customWidth="1"/>
    <col min="277" max="277" width="5.83203125" style="243" customWidth="1"/>
    <col min="278" max="278" width="6.83203125" style="243" customWidth="1"/>
    <col min="279" max="282" width="5.6640625" style="243" customWidth="1"/>
    <col min="283" max="512" width="8.6640625" style="243"/>
    <col min="513" max="513" width="3.6640625" style="243" customWidth="1"/>
    <col min="514" max="520" width="5.6640625" style="243" customWidth="1"/>
    <col min="521" max="521" width="2.5" style="243" customWidth="1"/>
    <col min="522" max="522" width="4.6640625" style="243" customWidth="1"/>
    <col min="523" max="523" width="8.83203125" style="243" customWidth="1"/>
    <col min="524" max="524" width="4.5" style="243" customWidth="1"/>
    <col min="525" max="525" width="6" style="243" customWidth="1"/>
    <col min="526" max="526" width="4.75" style="243" customWidth="1"/>
    <col min="527" max="527" width="5" style="243" customWidth="1"/>
    <col min="528" max="531" width="5.6640625" style="243" customWidth="1"/>
    <col min="532" max="532" width="9.1640625" style="243" customWidth="1"/>
    <col min="533" max="533" width="5.83203125" style="243" customWidth="1"/>
    <col min="534" max="534" width="6.83203125" style="243" customWidth="1"/>
    <col min="535" max="538" width="5.6640625" style="243" customWidth="1"/>
    <col min="539" max="768" width="8.6640625" style="243"/>
    <col min="769" max="769" width="3.6640625" style="243" customWidth="1"/>
    <col min="770" max="776" width="5.6640625" style="243" customWidth="1"/>
    <col min="777" max="777" width="2.5" style="243" customWidth="1"/>
    <col min="778" max="778" width="4.6640625" style="243" customWidth="1"/>
    <col min="779" max="779" width="8.83203125" style="243" customWidth="1"/>
    <col min="780" max="780" width="4.5" style="243" customWidth="1"/>
    <col min="781" max="781" width="6" style="243" customWidth="1"/>
    <col min="782" max="782" width="4.75" style="243" customWidth="1"/>
    <col min="783" max="783" width="5" style="243" customWidth="1"/>
    <col min="784" max="787" width="5.6640625" style="243" customWidth="1"/>
    <col min="788" max="788" width="9.1640625" style="243" customWidth="1"/>
    <col min="789" max="789" width="5.83203125" style="243" customWidth="1"/>
    <col min="790" max="790" width="6.83203125" style="243" customWidth="1"/>
    <col min="791" max="794" width="5.6640625" style="243" customWidth="1"/>
    <col min="795" max="1024" width="8.6640625" style="243"/>
    <col min="1025" max="1025" width="3.6640625" style="243" customWidth="1"/>
    <col min="1026" max="1032" width="5.6640625" style="243" customWidth="1"/>
    <col min="1033" max="1033" width="2.5" style="243" customWidth="1"/>
    <col min="1034" max="1034" width="4.6640625" style="243" customWidth="1"/>
    <col min="1035" max="1035" width="8.83203125" style="243" customWidth="1"/>
    <col min="1036" max="1036" width="4.5" style="243" customWidth="1"/>
    <col min="1037" max="1037" width="6" style="243" customWidth="1"/>
    <col min="1038" max="1038" width="4.75" style="243" customWidth="1"/>
    <col min="1039" max="1039" width="5" style="243" customWidth="1"/>
    <col min="1040" max="1043" width="5.6640625" style="243" customWidth="1"/>
    <col min="1044" max="1044" width="9.1640625" style="243" customWidth="1"/>
    <col min="1045" max="1045" width="5.83203125" style="243" customWidth="1"/>
    <col min="1046" max="1046" width="6.83203125" style="243" customWidth="1"/>
    <col min="1047" max="1050" width="5.6640625" style="243" customWidth="1"/>
    <col min="1051" max="1280" width="8.6640625" style="243"/>
    <col min="1281" max="1281" width="3.6640625" style="243" customWidth="1"/>
    <col min="1282" max="1288" width="5.6640625" style="243" customWidth="1"/>
    <col min="1289" max="1289" width="2.5" style="243" customWidth="1"/>
    <col min="1290" max="1290" width="4.6640625" style="243" customWidth="1"/>
    <col min="1291" max="1291" width="8.83203125" style="243" customWidth="1"/>
    <col min="1292" max="1292" width="4.5" style="243" customWidth="1"/>
    <col min="1293" max="1293" width="6" style="243" customWidth="1"/>
    <col min="1294" max="1294" width="4.75" style="243" customWidth="1"/>
    <col min="1295" max="1295" width="5" style="243" customWidth="1"/>
    <col min="1296" max="1299" width="5.6640625" style="243" customWidth="1"/>
    <col min="1300" max="1300" width="9.1640625" style="243" customWidth="1"/>
    <col min="1301" max="1301" width="5.83203125" style="243" customWidth="1"/>
    <col min="1302" max="1302" width="6.83203125" style="243" customWidth="1"/>
    <col min="1303" max="1306" width="5.6640625" style="243" customWidth="1"/>
    <col min="1307" max="1536" width="8.6640625" style="243"/>
    <col min="1537" max="1537" width="3.6640625" style="243" customWidth="1"/>
    <col min="1538" max="1544" width="5.6640625" style="243" customWidth="1"/>
    <col min="1545" max="1545" width="2.5" style="243" customWidth="1"/>
    <col min="1546" max="1546" width="4.6640625" style="243" customWidth="1"/>
    <col min="1547" max="1547" width="8.83203125" style="243" customWidth="1"/>
    <col min="1548" max="1548" width="4.5" style="243" customWidth="1"/>
    <col min="1549" max="1549" width="6" style="243" customWidth="1"/>
    <col min="1550" max="1550" width="4.75" style="243" customWidth="1"/>
    <col min="1551" max="1551" width="5" style="243" customWidth="1"/>
    <col min="1552" max="1555" width="5.6640625" style="243" customWidth="1"/>
    <col min="1556" max="1556" width="9.1640625" style="243" customWidth="1"/>
    <col min="1557" max="1557" width="5.83203125" style="243" customWidth="1"/>
    <col min="1558" max="1558" width="6.83203125" style="243" customWidth="1"/>
    <col min="1559" max="1562" width="5.6640625" style="243" customWidth="1"/>
    <col min="1563" max="1792" width="8.6640625" style="243"/>
    <col min="1793" max="1793" width="3.6640625" style="243" customWidth="1"/>
    <col min="1794" max="1800" width="5.6640625" style="243" customWidth="1"/>
    <col min="1801" max="1801" width="2.5" style="243" customWidth="1"/>
    <col min="1802" max="1802" width="4.6640625" style="243" customWidth="1"/>
    <col min="1803" max="1803" width="8.83203125" style="243" customWidth="1"/>
    <col min="1804" max="1804" width="4.5" style="243" customWidth="1"/>
    <col min="1805" max="1805" width="6" style="243" customWidth="1"/>
    <col min="1806" max="1806" width="4.75" style="243" customWidth="1"/>
    <col min="1807" max="1807" width="5" style="243" customWidth="1"/>
    <col min="1808" max="1811" width="5.6640625" style="243" customWidth="1"/>
    <col min="1812" max="1812" width="9.1640625" style="243" customWidth="1"/>
    <col min="1813" max="1813" width="5.83203125" style="243" customWidth="1"/>
    <col min="1814" max="1814" width="6.83203125" style="243" customWidth="1"/>
    <col min="1815" max="1818" width="5.6640625" style="243" customWidth="1"/>
    <col min="1819" max="2048" width="8.6640625" style="243"/>
    <col min="2049" max="2049" width="3.6640625" style="243" customWidth="1"/>
    <col min="2050" max="2056" width="5.6640625" style="243" customWidth="1"/>
    <col min="2057" max="2057" width="2.5" style="243" customWidth="1"/>
    <col min="2058" max="2058" width="4.6640625" style="243" customWidth="1"/>
    <col min="2059" max="2059" width="8.83203125" style="243" customWidth="1"/>
    <col min="2060" max="2060" width="4.5" style="243" customWidth="1"/>
    <col min="2061" max="2061" width="6" style="243" customWidth="1"/>
    <col min="2062" max="2062" width="4.75" style="243" customWidth="1"/>
    <col min="2063" max="2063" width="5" style="243" customWidth="1"/>
    <col min="2064" max="2067" width="5.6640625" style="243" customWidth="1"/>
    <col min="2068" max="2068" width="9.1640625" style="243" customWidth="1"/>
    <col min="2069" max="2069" width="5.83203125" style="243" customWidth="1"/>
    <col min="2070" max="2070" width="6.83203125" style="243" customWidth="1"/>
    <col min="2071" max="2074" width="5.6640625" style="243" customWidth="1"/>
    <col min="2075" max="2304" width="8.6640625" style="243"/>
    <col min="2305" max="2305" width="3.6640625" style="243" customWidth="1"/>
    <col min="2306" max="2312" width="5.6640625" style="243" customWidth="1"/>
    <col min="2313" max="2313" width="2.5" style="243" customWidth="1"/>
    <col min="2314" max="2314" width="4.6640625" style="243" customWidth="1"/>
    <col min="2315" max="2315" width="8.83203125" style="243" customWidth="1"/>
    <col min="2316" max="2316" width="4.5" style="243" customWidth="1"/>
    <col min="2317" max="2317" width="6" style="243" customWidth="1"/>
    <col min="2318" max="2318" width="4.75" style="243" customWidth="1"/>
    <col min="2319" max="2319" width="5" style="243" customWidth="1"/>
    <col min="2320" max="2323" width="5.6640625" style="243" customWidth="1"/>
    <col min="2324" max="2324" width="9.1640625" style="243" customWidth="1"/>
    <col min="2325" max="2325" width="5.83203125" style="243" customWidth="1"/>
    <col min="2326" max="2326" width="6.83203125" style="243" customWidth="1"/>
    <col min="2327" max="2330" width="5.6640625" style="243" customWidth="1"/>
    <col min="2331" max="2560" width="8.6640625" style="243"/>
    <col min="2561" max="2561" width="3.6640625" style="243" customWidth="1"/>
    <col min="2562" max="2568" width="5.6640625" style="243" customWidth="1"/>
    <col min="2569" max="2569" width="2.5" style="243" customWidth="1"/>
    <col min="2570" max="2570" width="4.6640625" style="243" customWidth="1"/>
    <col min="2571" max="2571" width="8.83203125" style="243" customWidth="1"/>
    <col min="2572" max="2572" width="4.5" style="243" customWidth="1"/>
    <col min="2573" max="2573" width="6" style="243" customWidth="1"/>
    <col min="2574" max="2574" width="4.75" style="243" customWidth="1"/>
    <col min="2575" max="2575" width="5" style="243" customWidth="1"/>
    <col min="2576" max="2579" width="5.6640625" style="243" customWidth="1"/>
    <col min="2580" max="2580" width="9.1640625" style="243" customWidth="1"/>
    <col min="2581" max="2581" width="5.83203125" style="243" customWidth="1"/>
    <col min="2582" max="2582" width="6.83203125" style="243" customWidth="1"/>
    <col min="2583" max="2586" width="5.6640625" style="243" customWidth="1"/>
    <col min="2587" max="2816" width="8.6640625" style="243"/>
    <col min="2817" max="2817" width="3.6640625" style="243" customWidth="1"/>
    <col min="2818" max="2824" width="5.6640625" style="243" customWidth="1"/>
    <col min="2825" max="2825" width="2.5" style="243" customWidth="1"/>
    <col min="2826" max="2826" width="4.6640625" style="243" customWidth="1"/>
    <col min="2827" max="2827" width="8.83203125" style="243" customWidth="1"/>
    <col min="2828" max="2828" width="4.5" style="243" customWidth="1"/>
    <col min="2829" max="2829" width="6" style="243" customWidth="1"/>
    <col min="2830" max="2830" width="4.75" style="243" customWidth="1"/>
    <col min="2831" max="2831" width="5" style="243" customWidth="1"/>
    <col min="2832" max="2835" width="5.6640625" style="243" customWidth="1"/>
    <col min="2836" max="2836" width="9.1640625" style="243" customWidth="1"/>
    <col min="2837" max="2837" width="5.83203125" style="243" customWidth="1"/>
    <col min="2838" max="2838" width="6.83203125" style="243" customWidth="1"/>
    <col min="2839" max="2842" width="5.6640625" style="243" customWidth="1"/>
    <col min="2843" max="3072" width="8.6640625" style="243"/>
    <col min="3073" max="3073" width="3.6640625" style="243" customWidth="1"/>
    <col min="3074" max="3080" width="5.6640625" style="243" customWidth="1"/>
    <col min="3081" max="3081" width="2.5" style="243" customWidth="1"/>
    <col min="3082" max="3082" width="4.6640625" style="243" customWidth="1"/>
    <col min="3083" max="3083" width="8.83203125" style="243" customWidth="1"/>
    <col min="3084" max="3084" width="4.5" style="243" customWidth="1"/>
    <col min="3085" max="3085" width="6" style="243" customWidth="1"/>
    <col min="3086" max="3086" width="4.75" style="243" customWidth="1"/>
    <col min="3087" max="3087" width="5" style="243" customWidth="1"/>
    <col min="3088" max="3091" width="5.6640625" style="243" customWidth="1"/>
    <col min="3092" max="3092" width="9.1640625" style="243" customWidth="1"/>
    <col min="3093" max="3093" width="5.83203125" style="243" customWidth="1"/>
    <col min="3094" max="3094" width="6.83203125" style="243" customWidth="1"/>
    <col min="3095" max="3098" width="5.6640625" style="243" customWidth="1"/>
    <col min="3099" max="3328" width="8.6640625" style="243"/>
    <col min="3329" max="3329" width="3.6640625" style="243" customWidth="1"/>
    <col min="3330" max="3336" width="5.6640625" style="243" customWidth="1"/>
    <col min="3337" max="3337" width="2.5" style="243" customWidth="1"/>
    <col min="3338" max="3338" width="4.6640625" style="243" customWidth="1"/>
    <col min="3339" max="3339" width="8.83203125" style="243" customWidth="1"/>
    <col min="3340" max="3340" width="4.5" style="243" customWidth="1"/>
    <col min="3341" max="3341" width="6" style="243" customWidth="1"/>
    <col min="3342" max="3342" width="4.75" style="243" customWidth="1"/>
    <col min="3343" max="3343" width="5" style="243" customWidth="1"/>
    <col min="3344" max="3347" width="5.6640625" style="243" customWidth="1"/>
    <col min="3348" max="3348" width="9.1640625" style="243" customWidth="1"/>
    <col min="3349" max="3349" width="5.83203125" style="243" customWidth="1"/>
    <col min="3350" max="3350" width="6.83203125" style="243" customWidth="1"/>
    <col min="3351" max="3354" width="5.6640625" style="243" customWidth="1"/>
    <col min="3355" max="3584" width="8.6640625" style="243"/>
    <col min="3585" max="3585" width="3.6640625" style="243" customWidth="1"/>
    <col min="3586" max="3592" width="5.6640625" style="243" customWidth="1"/>
    <col min="3593" max="3593" width="2.5" style="243" customWidth="1"/>
    <col min="3594" max="3594" width="4.6640625" style="243" customWidth="1"/>
    <col min="3595" max="3595" width="8.83203125" style="243" customWidth="1"/>
    <col min="3596" max="3596" width="4.5" style="243" customWidth="1"/>
    <col min="3597" max="3597" width="6" style="243" customWidth="1"/>
    <col min="3598" max="3598" width="4.75" style="243" customWidth="1"/>
    <col min="3599" max="3599" width="5" style="243" customWidth="1"/>
    <col min="3600" max="3603" width="5.6640625" style="243" customWidth="1"/>
    <col min="3604" max="3604" width="9.1640625" style="243" customWidth="1"/>
    <col min="3605" max="3605" width="5.83203125" style="243" customWidth="1"/>
    <col min="3606" max="3606" width="6.83203125" style="243" customWidth="1"/>
    <col min="3607" max="3610" width="5.6640625" style="243" customWidth="1"/>
    <col min="3611" max="3840" width="8.6640625" style="243"/>
    <col min="3841" max="3841" width="3.6640625" style="243" customWidth="1"/>
    <col min="3842" max="3848" width="5.6640625" style="243" customWidth="1"/>
    <col min="3849" max="3849" width="2.5" style="243" customWidth="1"/>
    <col min="3850" max="3850" width="4.6640625" style="243" customWidth="1"/>
    <col min="3851" max="3851" width="8.83203125" style="243" customWidth="1"/>
    <col min="3852" max="3852" width="4.5" style="243" customWidth="1"/>
    <col min="3853" max="3853" width="6" style="243" customWidth="1"/>
    <col min="3854" max="3854" width="4.75" style="243" customWidth="1"/>
    <col min="3855" max="3855" width="5" style="243" customWidth="1"/>
    <col min="3856" max="3859" width="5.6640625" style="243" customWidth="1"/>
    <col min="3860" max="3860" width="9.1640625" style="243" customWidth="1"/>
    <col min="3861" max="3861" width="5.83203125" style="243" customWidth="1"/>
    <col min="3862" max="3862" width="6.83203125" style="243" customWidth="1"/>
    <col min="3863" max="3866" width="5.6640625" style="243" customWidth="1"/>
    <col min="3867" max="4096" width="8.6640625" style="243"/>
    <col min="4097" max="4097" width="3.6640625" style="243" customWidth="1"/>
    <col min="4098" max="4104" width="5.6640625" style="243" customWidth="1"/>
    <col min="4105" max="4105" width="2.5" style="243" customWidth="1"/>
    <col min="4106" max="4106" width="4.6640625" style="243" customWidth="1"/>
    <col min="4107" max="4107" width="8.83203125" style="243" customWidth="1"/>
    <col min="4108" max="4108" width="4.5" style="243" customWidth="1"/>
    <col min="4109" max="4109" width="6" style="243" customWidth="1"/>
    <col min="4110" max="4110" width="4.75" style="243" customWidth="1"/>
    <col min="4111" max="4111" width="5" style="243" customWidth="1"/>
    <col min="4112" max="4115" width="5.6640625" style="243" customWidth="1"/>
    <col min="4116" max="4116" width="9.1640625" style="243" customWidth="1"/>
    <col min="4117" max="4117" width="5.83203125" style="243" customWidth="1"/>
    <col min="4118" max="4118" width="6.83203125" style="243" customWidth="1"/>
    <col min="4119" max="4122" width="5.6640625" style="243" customWidth="1"/>
    <col min="4123" max="4352" width="8.6640625" style="243"/>
    <col min="4353" max="4353" width="3.6640625" style="243" customWidth="1"/>
    <col min="4354" max="4360" width="5.6640625" style="243" customWidth="1"/>
    <col min="4361" max="4361" width="2.5" style="243" customWidth="1"/>
    <col min="4362" max="4362" width="4.6640625" style="243" customWidth="1"/>
    <col min="4363" max="4363" width="8.83203125" style="243" customWidth="1"/>
    <col min="4364" max="4364" width="4.5" style="243" customWidth="1"/>
    <col min="4365" max="4365" width="6" style="243" customWidth="1"/>
    <col min="4366" max="4366" width="4.75" style="243" customWidth="1"/>
    <col min="4367" max="4367" width="5" style="243" customWidth="1"/>
    <col min="4368" max="4371" width="5.6640625" style="243" customWidth="1"/>
    <col min="4372" max="4372" width="9.1640625" style="243" customWidth="1"/>
    <col min="4373" max="4373" width="5.83203125" style="243" customWidth="1"/>
    <col min="4374" max="4374" width="6.83203125" style="243" customWidth="1"/>
    <col min="4375" max="4378" width="5.6640625" style="243" customWidth="1"/>
    <col min="4379" max="4608" width="8.6640625" style="243"/>
    <col min="4609" max="4609" width="3.6640625" style="243" customWidth="1"/>
    <col min="4610" max="4616" width="5.6640625" style="243" customWidth="1"/>
    <col min="4617" max="4617" width="2.5" style="243" customWidth="1"/>
    <col min="4618" max="4618" width="4.6640625" style="243" customWidth="1"/>
    <col min="4619" max="4619" width="8.83203125" style="243" customWidth="1"/>
    <col min="4620" max="4620" width="4.5" style="243" customWidth="1"/>
    <col min="4621" max="4621" width="6" style="243" customWidth="1"/>
    <col min="4622" max="4622" width="4.75" style="243" customWidth="1"/>
    <col min="4623" max="4623" width="5" style="243" customWidth="1"/>
    <col min="4624" max="4627" width="5.6640625" style="243" customWidth="1"/>
    <col min="4628" max="4628" width="9.1640625" style="243" customWidth="1"/>
    <col min="4629" max="4629" width="5.83203125" style="243" customWidth="1"/>
    <col min="4630" max="4630" width="6.83203125" style="243" customWidth="1"/>
    <col min="4631" max="4634" width="5.6640625" style="243" customWidth="1"/>
    <col min="4635" max="4864" width="8.6640625" style="243"/>
    <col min="4865" max="4865" width="3.6640625" style="243" customWidth="1"/>
    <col min="4866" max="4872" width="5.6640625" style="243" customWidth="1"/>
    <col min="4873" max="4873" width="2.5" style="243" customWidth="1"/>
    <col min="4874" max="4874" width="4.6640625" style="243" customWidth="1"/>
    <col min="4875" max="4875" width="8.83203125" style="243" customWidth="1"/>
    <col min="4876" max="4876" width="4.5" style="243" customWidth="1"/>
    <col min="4877" max="4877" width="6" style="243" customWidth="1"/>
    <col min="4878" max="4878" width="4.75" style="243" customWidth="1"/>
    <col min="4879" max="4879" width="5" style="243" customWidth="1"/>
    <col min="4880" max="4883" width="5.6640625" style="243" customWidth="1"/>
    <col min="4884" max="4884" width="9.1640625" style="243" customWidth="1"/>
    <col min="4885" max="4885" width="5.83203125" style="243" customWidth="1"/>
    <col min="4886" max="4886" width="6.83203125" style="243" customWidth="1"/>
    <col min="4887" max="4890" width="5.6640625" style="243" customWidth="1"/>
    <col min="4891" max="5120" width="8.6640625" style="243"/>
    <col min="5121" max="5121" width="3.6640625" style="243" customWidth="1"/>
    <col min="5122" max="5128" width="5.6640625" style="243" customWidth="1"/>
    <col min="5129" max="5129" width="2.5" style="243" customWidth="1"/>
    <col min="5130" max="5130" width="4.6640625" style="243" customWidth="1"/>
    <col min="5131" max="5131" width="8.83203125" style="243" customWidth="1"/>
    <col min="5132" max="5132" width="4.5" style="243" customWidth="1"/>
    <col min="5133" max="5133" width="6" style="243" customWidth="1"/>
    <col min="5134" max="5134" width="4.75" style="243" customWidth="1"/>
    <col min="5135" max="5135" width="5" style="243" customWidth="1"/>
    <col min="5136" max="5139" width="5.6640625" style="243" customWidth="1"/>
    <col min="5140" max="5140" width="9.1640625" style="243" customWidth="1"/>
    <col min="5141" max="5141" width="5.83203125" style="243" customWidth="1"/>
    <col min="5142" max="5142" width="6.83203125" style="243" customWidth="1"/>
    <col min="5143" max="5146" width="5.6640625" style="243" customWidth="1"/>
    <col min="5147" max="5376" width="8.6640625" style="243"/>
    <col min="5377" max="5377" width="3.6640625" style="243" customWidth="1"/>
    <col min="5378" max="5384" width="5.6640625" style="243" customWidth="1"/>
    <col min="5385" max="5385" width="2.5" style="243" customWidth="1"/>
    <col min="5386" max="5386" width="4.6640625" style="243" customWidth="1"/>
    <col min="5387" max="5387" width="8.83203125" style="243" customWidth="1"/>
    <col min="5388" max="5388" width="4.5" style="243" customWidth="1"/>
    <col min="5389" max="5389" width="6" style="243" customWidth="1"/>
    <col min="5390" max="5390" width="4.75" style="243" customWidth="1"/>
    <col min="5391" max="5391" width="5" style="243" customWidth="1"/>
    <col min="5392" max="5395" width="5.6640625" style="243" customWidth="1"/>
    <col min="5396" max="5396" width="9.1640625" style="243" customWidth="1"/>
    <col min="5397" max="5397" width="5.83203125" style="243" customWidth="1"/>
    <col min="5398" max="5398" width="6.83203125" style="243" customWidth="1"/>
    <col min="5399" max="5402" width="5.6640625" style="243" customWidth="1"/>
    <col min="5403" max="5632" width="8.6640625" style="243"/>
    <col min="5633" max="5633" width="3.6640625" style="243" customWidth="1"/>
    <col min="5634" max="5640" width="5.6640625" style="243" customWidth="1"/>
    <col min="5641" max="5641" width="2.5" style="243" customWidth="1"/>
    <col min="5642" max="5642" width="4.6640625" style="243" customWidth="1"/>
    <col min="5643" max="5643" width="8.83203125" style="243" customWidth="1"/>
    <col min="5644" max="5644" width="4.5" style="243" customWidth="1"/>
    <col min="5645" max="5645" width="6" style="243" customWidth="1"/>
    <col min="5646" max="5646" width="4.75" style="243" customWidth="1"/>
    <col min="5647" max="5647" width="5" style="243" customWidth="1"/>
    <col min="5648" max="5651" width="5.6640625" style="243" customWidth="1"/>
    <col min="5652" max="5652" width="9.1640625" style="243" customWidth="1"/>
    <col min="5653" max="5653" width="5.83203125" style="243" customWidth="1"/>
    <col min="5654" max="5654" width="6.83203125" style="243" customWidth="1"/>
    <col min="5655" max="5658" width="5.6640625" style="243" customWidth="1"/>
    <col min="5659" max="5888" width="8.6640625" style="243"/>
    <col min="5889" max="5889" width="3.6640625" style="243" customWidth="1"/>
    <col min="5890" max="5896" width="5.6640625" style="243" customWidth="1"/>
    <col min="5897" max="5897" width="2.5" style="243" customWidth="1"/>
    <col min="5898" max="5898" width="4.6640625" style="243" customWidth="1"/>
    <col min="5899" max="5899" width="8.83203125" style="243" customWidth="1"/>
    <col min="5900" max="5900" width="4.5" style="243" customWidth="1"/>
    <col min="5901" max="5901" width="6" style="243" customWidth="1"/>
    <col min="5902" max="5902" width="4.75" style="243" customWidth="1"/>
    <col min="5903" max="5903" width="5" style="243" customWidth="1"/>
    <col min="5904" max="5907" width="5.6640625" style="243" customWidth="1"/>
    <col min="5908" max="5908" width="9.1640625" style="243" customWidth="1"/>
    <col min="5909" max="5909" width="5.83203125" style="243" customWidth="1"/>
    <col min="5910" max="5910" width="6.83203125" style="243" customWidth="1"/>
    <col min="5911" max="5914" width="5.6640625" style="243" customWidth="1"/>
    <col min="5915" max="6144" width="8.6640625" style="243"/>
    <col min="6145" max="6145" width="3.6640625" style="243" customWidth="1"/>
    <col min="6146" max="6152" width="5.6640625" style="243" customWidth="1"/>
    <col min="6153" max="6153" width="2.5" style="243" customWidth="1"/>
    <col min="6154" max="6154" width="4.6640625" style="243" customWidth="1"/>
    <col min="6155" max="6155" width="8.83203125" style="243" customWidth="1"/>
    <col min="6156" max="6156" width="4.5" style="243" customWidth="1"/>
    <col min="6157" max="6157" width="6" style="243" customWidth="1"/>
    <col min="6158" max="6158" width="4.75" style="243" customWidth="1"/>
    <col min="6159" max="6159" width="5" style="243" customWidth="1"/>
    <col min="6160" max="6163" width="5.6640625" style="243" customWidth="1"/>
    <col min="6164" max="6164" width="9.1640625" style="243" customWidth="1"/>
    <col min="6165" max="6165" width="5.83203125" style="243" customWidth="1"/>
    <col min="6166" max="6166" width="6.83203125" style="243" customWidth="1"/>
    <col min="6167" max="6170" width="5.6640625" style="243" customWidth="1"/>
    <col min="6171" max="6400" width="8.6640625" style="243"/>
    <col min="6401" max="6401" width="3.6640625" style="243" customWidth="1"/>
    <col min="6402" max="6408" width="5.6640625" style="243" customWidth="1"/>
    <col min="6409" max="6409" width="2.5" style="243" customWidth="1"/>
    <col min="6410" max="6410" width="4.6640625" style="243" customWidth="1"/>
    <col min="6411" max="6411" width="8.83203125" style="243" customWidth="1"/>
    <col min="6412" max="6412" width="4.5" style="243" customWidth="1"/>
    <col min="6413" max="6413" width="6" style="243" customWidth="1"/>
    <col min="6414" max="6414" width="4.75" style="243" customWidth="1"/>
    <col min="6415" max="6415" width="5" style="243" customWidth="1"/>
    <col min="6416" max="6419" width="5.6640625" style="243" customWidth="1"/>
    <col min="6420" max="6420" width="9.1640625" style="243" customWidth="1"/>
    <col min="6421" max="6421" width="5.83203125" style="243" customWidth="1"/>
    <col min="6422" max="6422" width="6.83203125" style="243" customWidth="1"/>
    <col min="6423" max="6426" width="5.6640625" style="243" customWidth="1"/>
    <col min="6427" max="6656" width="8.6640625" style="243"/>
    <col min="6657" max="6657" width="3.6640625" style="243" customWidth="1"/>
    <col min="6658" max="6664" width="5.6640625" style="243" customWidth="1"/>
    <col min="6665" max="6665" width="2.5" style="243" customWidth="1"/>
    <col min="6666" max="6666" width="4.6640625" style="243" customWidth="1"/>
    <col min="6667" max="6667" width="8.83203125" style="243" customWidth="1"/>
    <col min="6668" max="6668" width="4.5" style="243" customWidth="1"/>
    <col min="6669" max="6669" width="6" style="243" customWidth="1"/>
    <col min="6670" max="6670" width="4.75" style="243" customWidth="1"/>
    <col min="6671" max="6671" width="5" style="243" customWidth="1"/>
    <col min="6672" max="6675" width="5.6640625" style="243" customWidth="1"/>
    <col min="6676" max="6676" width="9.1640625" style="243" customWidth="1"/>
    <col min="6677" max="6677" width="5.83203125" style="243" customWidth="1"/>
    <col min="6678" max="6678" width="6.83203125" style="243" customWidth="1"/>
    <col min="6679" max="6682" width="5.6640625" style="243" customWidth="1"/>
    <col min="6683" max="6912" width="8.6640625" style="243"/>
    <col min="6913" max="6913" width="3.6640625" style="243" customWidth="1"/>
    <col min="6914" max="6920" width="5.6640625" style="243" customWidth="1"/>
    <col min="6921" max="6921" width="2.5" style="243" customWidth="1"/>
    <col min="6922" max="6922" width="4.6640625" style="243" customWidth="1"/>
    <col min="6923" max="6923" width="8.83203125" style="243" customWidth="1"/>
    <col min="6924" max="6924" width="4.5" style="243" customWidth="1"/>
    <col min="6925" max="6925" width="6" style="243" customWidth="1"/>
    <col min="6926" max="6926" width="4.75" style="243" customWidth="1"/>
    <col min="6927" max="6927" width="5" style="243" customWidth="1"/>
    <col min="6928" max="6931" width="5.6640625" style="243" customWidth="1"/>
    <col min="6932" max="6932" width="9.1640625" style="243" customWidth="1"/>
    <col min="6933" max="6933" width="5.83203125" style="243" customWidth="1"/>
    <col min="6934" max="6934" width="6.83203125" style="243" customWidth="1"/>
    <col min="6935" max="6938" width="5.6640625" style="243" customWidth="1"/>
    <col min="6939" max="7168" width="8.6640625" style="243"/>
    <col min="7169" max="7169" width="3.6640625" style="243" customWidth="1"/>
    <col min="7170" max="7176" width="5.6640625" style="243" customWidth="1"/>
    <col min="7177" max="7177" width="2.5" style="243" customWidth="1"/>
    <col min="7178" max="7178" width="4.6640625" style="243" customWidth="1"/>
    <col min="7179" max="7179" width="8.83203125" style="243" customWidth="1"/>
    <col min="7180" max="7180" width="4.5" style="243" customWidth="1"/>
    <col min="7181" max="7181" width="6" style="243" customWidth="1"/>
    <col min="7182" max="7182" width="4.75" style="243" customWidth="1"/>
    <col min="7183" max="7183" width="5" style="243" customWidth="1"/>
    <col min="7184" max="7187" width="5.6640625" style="243" customWidth="1"/>
    <col min="7188" max="7188" width="9.1640625" style="243" customWidth="1"/>
    <col min="7189" max="7189" width="5.83203125" style="243" customWidth="1"/>
    <col min="7190" max="7190" width="6.83203125" style="243" customWidth="1"/>
    <col min="7191" max="7194" width="5.6640625" style="243" customWidth="1"/>
    <col min="7195" max="7424" width="8.6640625" style="243"/>
    <col min="7425" max="7425" width="3.6640625" style="243" customWidth="1"/>
    <col min="7426" max="7432" width="5.6640625" style="243" customWidth="1"/>
    <col min="7433" max="7433" width="2.5" style="243" customWidth="1"/>
    <col min="7434" max="7434" width="4.6640625" style="243" customWidth="1"/>
    <col min="7435" max="7435" width="8.83203125" style="243" customWidth="1"/>
    <col min="7436" max="7436" width="4.5" style="243" customWidth="1"/>
    <col min="7437" max="7437" width="6" style="243" customWidth="1"/>
    <col min="7438" max="7438" width="4.75" style="243" customWidth="1"/>
    <col min="7439" max="7439" width="5" style="243" customWidth="1"/>
    <col min="7440" max="7443" width="5.6640625" style="243" customWidth="1"/>
    <col min="7444" max="7444" width="9.1640625" style="243" customWidth="1"/>
    <col min="7445" max="7445" width="5.83203125" style="243" customWidth="1"/>
    <col min="7446" max="7446" width="6.83203125" style="243" customWidth="1"/>
    <col min="7447" max="7450" width="5.6640625" style="243" customWidth="1"/>
    <col min="7451" max="7680" width="8.6640625" style="243"/>
    <col min="7681" max="7681" width="3.6640625" style="243" customWidth="1"/>
    <col min="7682" max="7688" width="5.6640625" style="243" customWidth="1"/>
    <col min="7689" max="7689" width="2.5" style="243" customWidth="1"/>
    <col min="7690" max="7690" width="4.6640625" style="243" customWidth="1"/>
    <col min="7691" max="7691" width="8.83203125" style="243" customWidth="1"/>
    <col min="7692" max="7692" width="4.5" style="243" customWidth="1"/>
    <col min="7693" max="7693" width="6" style="243" customWidth="1"/>
    <col min="7694" max="7694" width="4.75" style="243" customWidth="1"/>
    <col min="7695" max="7695" width="5" style="243" customWidth="1"/>
    <col min="7696" max="7699" width="5.6640625" style="243" customWidth="1"/>
    <col min="7700" max="7700" width="9.1640625" style="243" customWidth="1"/>
    <col min="7701" max="7701" width="5.83203125" style="243" customWidth="1"/>
    <col min="7702" max="7702" width="6.83203125" style="243" customWidth="1"/>
    <col min="7703" max="7706" width="5.6640625" style="243" customWidth="1"/>
    <col min="7707" max="7936" width="8.6640625" style="243"/>
    <col min="7937" max="7937" width="3.6640625" style="243" customWidth="1"/>
    <col min="7938" max="7944" width="5.6640625" style="243" customWidth="1"/>
    <col min="7945" max="7945" width="2.5" style="243" customWidth="1"/>
    <col min="7946" max="7946" width="4.6640625" style="243" customWidth="1"/>
    <col min="7947" max="7947" width="8.83203125" style="243" customWidth="1"/>
    <col min="7948" max="7948" width="4.5" style="243" customWidth="1"/>
    <col min="7949" max="7949" width="6" style="243" customWidth="1"/>
    <col min="7950" max="7950" width="4.75" style="243" customWidth="1"/>
    <col min="7951" max="7951" width="5" style="243" customWidth="1"/>
    <col min="7952" max="7955" width="5.6640625" style="243" customWidth="1"/>
    <col min="7956" max="7956" width="9.1640625" style="243" customWidth="1"/>
    <col min="7957" max="7957" width="5.83203125" style="243" customWidth="1"/>
    <col min="7958" max="7958" width="6.83203125" style="243" customWidth="1"/>
    <col min="7959" max="7962" width="5.6640625" style="243" customWidth="1"/>
    <col min="7963" max="8192" width="8.6640625" style="243"/>
    <col min="8193" max="8193" width="3.6640625" style="243" customWidth="1"/>
    <col min="8194" max="8200" width="5.6640625" style="243" customWidth="1"/>
    <col min="8201" max="8201" width="2.5" style="243" customWidth="1"/>
    <col min="8202" max="8202" width="4.6640625" style="243" customWidth="1"/>
    <col min="8203" max="8203" width="8.83203125" style="243" customWidth="1"/>
    <col min="8204" max="8204" width="4.5" style="243" customWidth="1"/>
    <col min="8205" max="8205" width="6" style="243" customWidth="1"/>
    <col min="8206" max="8206" width="4.75" style="243" customWidth="1"/>
    <col min="8207" max="8207" width="5" style="243" customWidth="1"/>
    <col min="8208" max="8211" width="5.6640625" style="243" customWidth="1"/>
    <col min="8212" max="8212" width="9.1640625" style="243" customWidth="1"/>
    <col min="8213" max="8213" width="5.83203125" style="243" customWidth="1"/>
    <col min="8214" max="8214" width="6.83203125" style="243" customWidth="1"/>
    <col min="8215" max="8218" width="5.6640625" style="243" customWidth="1"/>
    <col min="8219" max="8448" width="8.6640625" style="243"/>
    <col min="8449" max="8449" width="3.6640625" style="243" customWidth="1"/>
    <col min="8450" max="8456" width="5.6640625" style="243" customWidth="1"/>
    <col min="8457" max="8457" width="2.5" style="243" customWidth="1"/>
    <col min="8458" max="8458" width="4.6640625" style="243" customWidth="1"/>
    <col min="8459" max="8459" width="8.83203125" style="243" customWidth="1"/>
    <col min="8460" max="8460" width="4.5" style="243" customWidth="1"/>
    <col min="8461" max="8461" width="6" style="243" customWidth="1"/>
    <col min="8462" max="8462" width="4.75" style="243" customWidth="1"/>
    <col min="8463" max="8463" width="5" style="243" customWidth="1"/>
    <col min="8464" max="8467" width="5.6640625" style="243" customWidth="1"/>
    <col min="8468" max="8468" width="9.1640625" style="243" customWidth="1"/>
    <col min="8469" max="8469" width="5.83203125" style="243" customWidth="1"/>
    <col min="8470" max="8470" width="6.83203125" style="243" customWidth="1"/>
    <col min="8471" max="8474" width="5.6640625" style="243" customWidth="1"/>
    <col min="8475" max="8704" width="8.6640625" style="243"/>
    <col min="8705" max="8705" width="3.6640625" style="243" customWidth="1"/>
    <col min="8706" max="8712" width="5.6640625" style="243" customWidth="1"/>
    <col min="8713" max="8713" width="2.5" style="243" customWidth="1"/>
    <col min="8714" max="8714" width="4.6640625" style="243" customWidth="1"/>
    <col min="8715" max="8715" width="8.83203125" style="243" customWidth="1"/>
    <col min="8716" max="8716" width="4.5" style="243" customWidth="1"/>
    <col min="8717" max="8717" width="6" style="243" customWidth="1"/>
    <col min="8718" max="8718" width="4.75" style="243" customWidth="1"/>
    <col min="8719" max="8719" width="5" style="243" customWidth="1"/>
    <col min="8720" max="8723" width="5.6640625" style="243" customWidth="1"/>
    <col min="8724" max="8724" width="9.1640625" style="243" customWidth="1"/>
    <col min="8725" max="8725" width="5.83203125" style="243" customWidth="1"/>
    <col min="8726" max="8726" width="6.83203125" style="243" customWidth="1"/>
    <col min="8727" max="8730" width="5.6640625" style="243" customWidth="1"/>
    <col min="8731" max="8960" width="8.6640625" style="243"/>
    <col min="8961" max="8961" width="3.6640625" style="243" customWidth="1"/>
    <col min="8962" max="8968" width="5.6640625" style="243" customWidth="1"/>
    <col min="8969" max="8969" width="2.5" style="243" customWidth="1"/>
    <col min="8970" max="8970" width="4.6640625" style="243" customWidth="1"/>
    <col min="8971" max="8971" width="8.83203125" style="243" customWidth="1"/>
    <col min="8972" max="8972" width="4.5" style="243" customWidth="1"/>
    <col min="8973" max="8973" width="6" style="243" customWidth="1"/>
    <col min="8974" max="8974" width="4.75" style="243" customWidth="1"/>
    <col min="8975" max="8975" width="5" style="243" customWidth="1"/>
    <col min="8976" max="8979" width="5.6640625" style="243" customWidth="1"/>
    <col min="8980" max="8980" width="9.1640625" style="243" customWidth="1"/>
    <col min="8981" max="8981" width="5.83203125" style="243" customWidth="1"/>
    <col min="8982" max="8982" width="6.83203125" style="243" customWidth="1"/>
    <col min="8983" max="8986" width="5.6640625" style="243" customWidth="1"/>
    <col min="8987" max="9216" width="8.6640625" style="243"/>
    <col min="9217" max="9217" width="3.6640625" style="243" customWidth="1"/>
    <col min="9218" max="9224" width="5.6640625" style="243" customWidth="1"/>
    <col min="9225" max="9225" width="2.5" style="243" customWidth="1"/>
    <col min="9226" max="9226" width="4.6640625" style="243" customWidth="1"/>
    <col min="9227" max="9227" width="8.83203125" style="243" customWidth="1"/>
    <col min="9228" max="9228" width="4.5" style="243" customWidth="1"/>
    <col min="9229" max="9229" width="6" style="243" customWidth="1"/>
    <col min="9230" max="9230" width="4.75" style="243" customWidth="1"/>
    <col min="9231" max="9231" width="5" style="243" customWidth="1"/>
    <col min="9232" max="9235" width="5.6640625" style="243" customWidth="1"/>
    <col min="9236" max="9236" width="9.1640625" style="243" customWidth="1"/>
    <col min="9237" max="9237" width="5.83203125" style="243" customWidth="1"/>
    <col min="9238" max="9238" width="6.83203125" style="243" customWidth="1"/>
    <col min="9239" max="9242" width="5.6640625" style="243" customWidth="1"/>
    <col min="9243" max="9472" width="8.6640625" style="243"/>
    <col min="9473" max="9473" width="3.6640625" style="243" customWidth="1"/>
    <col min="9474" max="9480" width="5.6640625" style="243" customWidth="1"/>
    <col min="9481" max="9481" width="2.5" style="243" customWidth="1"/>
    <col min="9482" max="9482" width="4.6640625" style="243" customWidth="1"/>
    <col min="9483" max="9483" width="8.83203125" style="243" customWidth="1"/>
    <col min="9484" max="9484" width="4.5" style="243" customWidth="1"/>
    <col min="9485" max="9485" width="6" style="243" customWidth="1"/>
    <col min="9486" max="9486" width="4.75" style="243" customWidth="1"/>
    <col min="9487" max="9487" width="5" style="243" customWidth="1"/>
    <col min="9488" max="9491" width="5.6640625" style="243" customWidth="1"/>
    <col min="9492" max="9492" width="9.1640625" style="243" customWidth="1"/>
    <col min="9493" max="9493" width="5.83203125" style="243" customWidth="1"/>
    <col min="9494" max="9494" width="6.83203125" style="243" customWidth="1"/>
    <col min="9495" max="9498" width="5.6640625" style="243" customWidth="1"/>
    <col min="9499" max="9728" width="8.6640625" style="243"/>
    <col min="9729" max="9729" width="3.6640625" style="243" customWidth="1"/>
    <col min="9730" max="9736" width="5.6640625" style="243" customWidth="1"/>
    <col min="9737" max="9737" width="2.5" style="243" customWidth="1"/>
    <col min="9738" max="9738" width="4.6640625" style="243" customWidth="1"/>
    <col min="9739" max="9739" width="8.83203125" style="243" customWidth="1"/>
    <col min="9740" max="9740" width="4.5" style="243" customWidth="1"/>
    <col min="9741" max="9741" width="6" style="243" customWidth="1"/>
    <col min="9742" max="9742" width="4.75" style="243" customWidth="1"/>
    <col min="9743" max="9743" width="5" style="243" customWidth="1"/>
    <col min="9744" max="9747" width="5.6640625" style="243" customWidth="1"/>
    <col min="9748" max="9748" width="9.1640625" style="243" customWidth="1"/>
    <col min="9749" max="9749" width="5.83203125" style="243" customWidth="1"/>
    <col min="9750" max="9750" width="6.83203125" style="243" customWidth="1"/>
    <col min="9751" max="9754" width="5.6640625" style="243" customWidth="1"/>
    <col min="9755" max="9984" width="8.6640625" style="243"/>
    <col min="9985" max="9985" width="3.6640625" style="243" customWidth="1"/>
    <col min="9986" max="9992" width="5.6640625" style="243" customWidth="1"/>
    <col min="9993" max="9993" width="2.5" style="243" customWidth="1"/>
    <col min="9994" max="9994" width="4.6640625" style="243" customWidth="1"/>
    <col min="9995" max="9995" width="8.83203125" style="243" customWidth="1"/>
    <col min="9996" max="9996" width="4.5" style="243" customWidth="1"/>
    <col min="9997" max="9997" width="6" style="243" customWidth="1"/>
    <col min="9998" max="9998" width="4.75" style="243" customWidth="1"/>
    <col min="9999" max="9999" width="5" style="243" customWidth="1"/>
    <col min="10000" max="10003" width="5.6640625" style="243" customWidth="1"/>
    <col min="10004" max="10004" width="9.1640625" style="243" customWidth="1"/>
    <col min="10005" max="10005" width="5.83203125" style="243" customWidth="1"/>
    <col min="10006" max="10006" width="6.83203125" style="243" customWidth="1"/>
    <col min="10007" max="10010" width="5.6640625" style="243" customWidth="1"/>
    <col min="10011" max="10240" width="8.6640625" style="243"/>
    <col min="10241" max="10241" width="3.6640625" style="243" customWidth="1"/>
    <col min="10242" max="10248" width="5.6640625" style="243" customWidth="1"/>
    <col min="10249" max="10249" width="2.5" style="243" customWidth="1"/>
    <col min="10250" max="10250" width="4.6640625" style="243" customWidth="1"/>
    <col min="10251" max="10251" width="8.83203125" style="243" customWidth="1"/>
    <col min="10252" max="10252" width="4.5" style="243" customWidth="1"/>
    <col min="10253" max="10253" width="6" style="243" customWidth="1"/>
    <col min="10254" max="10254" width="4.75" style="243" customWidth="1"/>
    <col min="10255" max="10255" width="5" style="243" customWidth="1"/>
    <col min="10256" max="10259" width="5.6640625" style="243" customWidth="1"/>
    <col min="10260" max="10260" width="9.1640625" style="243" customWidth="1"/>
    <col min="10261" max="10261" width="5.83203125" style="243" customWidth="1"/>
    <col min="10262" max="10262" width="6.83203125" style="243" customWidth="1"/>
    <col min="10263" max="10266" width="5.6640625" style="243" customWidth="1"/>
    <col min="10267" max="10496" width="8.6640625" style="243"/>
    <col min="10497" max="10497" width="3.6640625" style="243" customWidth="1"/>
    <col min="10498" max="10504" width="5.6640625" style="243" customWidth="1"/>
    <col min="10505" max="10505" width="2.5" style="243" customWidth="1"/>
    <col min="10506" max="10506" width="4.6640625" style="243" customWidth="1"/>
    <col min="10507" max="10507" width="8.83203125" style="243" customWidth="1"/>
    <col min="10508" max="10508" width="4.5" style="243" customWidth="1"/>
    <col min="10509" max="10509" width="6" style="243" customWidth="1"/>
    <col min="10510" max="10510" width="4.75" style="243" customWidth="1"/>
    <col min="10511" max="10511" width="5" style="243" customWidth="1"/>
    <col min="10512" max="10515" width="5.6640625" style="243" customWidth="1"/>
    <col min="10516" max="10516" width="9.1640625" style="243" customWidth="1"/>
    <col min="10517" max="10517" width="5.83203125" style="243" customWidth="1"/>
    <col min="10518" max="10518" width="6.83203125" style="243" customWidth="1"/>
    <col min="10519" max="10522" width="5.6640625" style="243" customWidth="1"/>
    <col min="10523" max="10752" width="8.6640625" style="243"/>
    <col min="10753" max="10753" width="3.6640625" style="243" customWidth="1"/>
    <col min="10754" max="10760" width="5.6640625" style="243" customWidth="1"/>
    <col min="10761" max="10761" width="2.5" style="243" customWidth="1"/>
    <col min="10762" max="10762" width="4.6640625" style="243" customWidth="1"/>
    <col min="10763" max="10763" width="8.83203125" style="243" customWidth="1"/>
    <col min="10764" max="10764" width="4.5" style="243" customWidth="1"/>
    <col min="10765" max="10765" width="6" style="243" customWidth="1"/>
    <col min="10766" max="10766" width="4.75" style="243" customWidth="1"/>
    <col min="10767" max="10767" width="5" style="243" customWidth="1"/>
    <col min="10768" max="10771" width="5.6640625" style="243" customWidth="1"/>
    <col min="10772" max="10772" width="9.1640625" style="243" customWidth="1"/>
    <col min="10773" max="10773" width="5.83203125" style="243" customWidth="1"/>
    <col min="10774" max="10774" width="6.83203125" style="243" customWidth="1"/>
    <col min="10775" max="10778" width="5.6640625" style="243" customWidth="1"/>
    <col min="10779" max="11008" width="8.6640625" style="243"/>
    <col min="11009" max="11009" width="3.6640625" style="243" customWidth="1"/>
    <col min="11010" max="11016" width="5.6640625" style="243" customWidth="1"/>
    <col min="11017" max="11017" width="2.5" style="243" customWidth="1"/>
    <col min="11018" max="11018" width="4.6640625" style="243" customWidth="1"/>
    <col min="11019" max="11019" width="8.83203125" style="243" customWidth="1"/>
    <col min="11020" max="11020" width="4.5" style="243" customWidth="1"/>
    <col min="11021" max="11021" width="6" style="243" customWidth="1"/>
    <col min="11022" max="11022" width="4.75" style="243" customWidth="1"/>
    <col min="11023" max="11023" width="5" style="243" customWidth="1"/>
    <col min="11024" max="11027" width="5.6640625" style="243" customWidth="1"/>
    <col min="11028" max="11028" width="9.1640625" style="243" customWidth="1"/>
    <col min="11029" max="11029" width="5.83203125" style="243" customWidth="1"/>
    <col min="11030" max="11030" width="6.83203125" style="243" customWidth="1"/>
    <col min="11031" max="11034" width="5.6640625" style="243" customWidth="1"/>
    <col min="11035" max="11264" width="8.6640625" style="243"/>
    <col min="11265" max="11265" width="3.6640625" style="243" customWidth="1"/>
    <col min="11266" max="11272" width="5.6640625" style="243" customWidth="1"/>
    <col min="11273" max="11273" width="2.5" style="243" customWidth="1"/>
    <col min="11274" max="11274" width="4.6640625" style="243" customWidth="1"/>
    <col min="11275" max="11275" width="8.83203125" style="243" customWidth="1"/>
    <col min="11276" max="11276" width="4.5" style="243" customWidth="1"/>
    <col min="11277" max="11277" width="6" style="243" customWidth="1"/>
    <col min="11278" max="11278" width="4.75" style="243" customWidth="1"/>
    <col min="11279" max="11279" width="5" style="243" customWidth="1"/>
    <col min="11280" max="11283" width="5.6640625" style="243" customWidth="1"/>
    <col min="11284" max="11284" width="9.1640625" style="243" customWidth="1"/>
    <col min="11285" max="11285" width="5.83203125" style="243" customWidth="1"/>
    <col min="11286" max="11286" width="6.83203125" style="243" customWidth="1"/>
    <col min="11287" max="11290" width="5.6640625" style="243" customWidth="1"/>
    <col min="11291" max="11520" width="8.6640625" style="243"/>
    <col min="11521" max="11521" width="3.6640625" style="243" customWidth="1"/>
    <col min="11522" max="11528" width="5.6640625" style="243" customWidth="1"/>
    <col min="11529" max="11529" width="2.5" style="243" customWidth="1"/>
    <col min="11530" max="11530" width="4.6640625" style="243" customWidth="1"/>
    <col min="11531" max="11531" width="8.83203125" style="243" customWidth="1"/>
    <col min="11532" max="11532" width="4.5" style="243" customWidth="1"/>
    <col min="11533" max="11533" width="6" style="243" customWidth="1"/>
    <col min="11534" max="11534" width="4.75" style="243" customWidth="1"/>
    <col min="11535" max="11535" width="5" style="243" customWidth="1"/>
    <col min="11536" max="11539" width="5.6640625" style="243" customWidth="1"/>
    <col min="11540" max="11540" width="9.1640625" style="243" customWidth="1"/>
    <col min="11541" max="11541" width="5.83203125" style="243" customWidth="1"/>
    <col min="11542" max="11542" width="6.83203125" style="243" customWidth="1"/>
    <col min="11543" max="11546" width="5.6640625" style="243" customWidth="1"/>
    <col min="11547" max="11776" width="8.6640625" style="243"/>
    <col min="11777" max="11777" width="3.6640625" style="243" customWidth="1"/>
    <col min="11778" max="11784" width="5.6640625" style="243" customWidth="1"/>
    <col min="11785" max="11785" width="2.5" style="243" customWidth="1"/>
    <col min="11786" max="11786" width="4.6640625" style="243" customWidth="1"/>
    <col min="11787" max="11787" width="8.83203125" style="243" customWidth="1"/>
    <col min="11788" max="11788" width="4.5" style="243" customWidth="1"/>
    <col min="11789" max="11789" width="6" style="243" customWidth="1"/>
    <col min="11790" max="11790" width="4.75" style="243" customWidth="1"/>
    <col min="11791" max="11791" width="5" style="243" customWidth="1"/>
    <col min="11792" max="11795" width="5.6640625" style="243" customWidth="1"/>
    <col min="11796" max="11796" width="9.1640625" style="243" customWidth="1"/>
    <col min="11797" max="11797" width="5.83203125" style="243" customWidth="1"/>
    <col min="11798" max="11798" width="6.83203125" style="243" customWidth="1"/>
    <col min="11799" max="11802" width="5.6640625" style="243" customWidth="1"/>
    <col min="11803" max="12032" width="8.6640625" style="243"/>
    <col min="12033" max="12033" width="3.6640625" style="243" customWidth="1"/>
    <col min="12034" max="12040" width="5.6640625" style="243" customWidth="1"/>
    <col min="12041" max="12041" width="2.5" style="243" customWidth="1"/>
    <col min="12042" max="12042" width="4.6640625" style="243" customWidth="1"/>
    <col min="12043" max="12043" width="8.83203125" style="243" customWidth="1"/>
    <col min="12044" max="12044" width="4.5" style="243" customWidth="1"/>
    <col min="12045" max="12045" width="6" style="243" customWidth="1"/>
    <col min="12046" max="12046" width="4.75" style="243" customWidth="1"/>
    <col min="12047" max="12047" width="5" style="243" customWidth="1"/>
    <col min="12048" max="12051" width="5.6640625" style="243" customWidth="1"/>
    <col min="12052" max="12052" width="9.1640625" style="243" customWidth="1"/>
    <col min="12053" max="12053" width="5.83203125" style="243" customWidth="1"/>
    <col min="12054" max="12054" width="6.83203125" style="243" customWidth="1"/>
    <col min="12055" max="12058" width="5.6640625" style="243" customWidth="1"/>
    <col min="12059" max="12288" width="8.6640625" style="243"/>
    <col min="12289" max="12289" width="3.6640625" style="243" customWidth="1"/>
    <col min="12290" max="12296" width="5.6640625" style="243" customWidth="1"/>
    <col min="12297" max="12297" width="2.5" style="243" customWidth="1"/>
    <col min="12298" max="12298" width="4.6640625" style="243" customWidth="1"/>
    <col min="12299" max="12299" width="8.83203125" style="243" customWidth="1"/>
    <col min="12300" max="12300" width="4.5" style="243" customWidth="1"/>
    <col min="12301" max="12301" width="6" style="243" customWidth="1"/>
    <col min="12302" max="12302" width="4.75" style="243" customWidth="1"/>
    <col min="12303" max="12303" width="5" style="243" customWidth="1"/>
    <col min="12304" max="12307" width="5.6640625" style="243" customWidth="1"/>
    <col min="12308" max="12308" width="9.1640625" style="243" customWidth="1"/>
    <col min="12309" max="12309" width="5.83203125" style="243" customWidth="1"/>
    <col min="12310" max="12310" width="6.83203125" style="243" customWidth="1"/>
    <col min="12311" max="12314" width="5.6640625" style="243" customWidth="1"/>
    <col min="12315" max="12544" width="8.6640625" style="243"/>
    <col min="12545" max="12545" width="3.6640625" style="243" customWidth="1"/>
    <col min="12546" max="12552" width="5.6640625" style="243" customWidth="1"/>
    <col min="12553" max="12553" width="2.5" style="243" customWidth="1"/>
    <col min="12554" max="12554" width="4.6640625" style="243" customWidth="1"/>
    <col min="12555" max="12555" width="8.83203125" style="243" customWidth="1"/>
    <col min="12556" max="12556" width="4.5" style="243" customWidth="1"/>
    <col min="12557" max="12557" width="6" style="243" customWidth="1"/>
    <col min="12558" max="12558" width="4.75" style="243" customWidth="1"/>
    <col min="12559" max="12559" width="5" style="243" customWidth="1"/>
    <col min="12560" max="12563" width="5.6640625" style="243" customWidth="1"/>
    <col min="12564" max="12564" width="9.1640625" style="243" customWidth="1"/>
    <col min="12565" max="12565" width="5.83203125" style="243" customWidth="1"/>
    <col min="12566" max="12566" width="6.83203125" style="243" customWidth="1"/>
    <col min="12567" max="12570" width="5.6640625" style="243" customWidth="1"/>
    <col min="12571" max="12800" width="8.6640625" style="243"/>
    <col min="12801" max="12801" width="3.6640625" style="243" customWidth="1"/>
    <col min="12802" max="12808" width="5.6640625" style="243" customWidth="1"/>
    <col min="12809" max="12809" width="2.5" style="243" customWidth="1"/>
    <col min="12810" max="12810" width="4.6640625" style="243" customWidth="1"/>
    <col min="12811" max="12811" width="8.83203125" style="243" customWidth="1"/>
    <col min="12812" max="12812" width="4.5" style="243" customWidth="1"/>
    <col min="12813" max="12813" width="6" style="243" customWidth="1"/>
    <col min="12814" max="12814" width="4.75" style="243" customWidth="1"/>
    <col min="12815" max="12815" width="5" style="243" customWidth="1"/>
    <col min="12816" max="12819" width="5.6640625" style="243" customWidth="1"/>
    <col min="12820" max="12820" width="9.1640625" style="243" customWidth="1"/>
    <col min="12821" max="12821" width="5.83203125" style="243" customWidth="1"/>
    <col min="12822" max="12822" width="6.83203125" style="243" customWidth="1"/>
    <col min="12823" max="12826" width="5.6640625" style="243" customWidth="1"/>
    <col min="12827" max="13056" width="8.6640625" style="243"/>
    <col min="13057" max="13057" width="3.6640625" style="243" customWidth="1"/>
    <col min="13058" max="13064" width="5.6640625" style="243" customWidth="1"/>
    <col min="13065" max="13065" width="2.5" style="243" customWidth="1"/>
    <col min="13066" max="13066" width="4.6640625" style="243" customWidth="1"/>
    <col min="13067" max="13067" width="8.83203125" style="243" customWidth="1"/>
    <col min="13068" max="13068" width="4.5" style="243" customWidth="1"/>
    <col min="13069" max="13069" width="6" style="243" customWidth="1"/>
    <col min="13070" max="13070" width="4.75" style="243" customWidth="1"/>
    <col min="13071" max="13071" width="5" style="243" customWidth="1"/>
    <col min="13072" max="13075" width="5.6640625" style="243" customWidth="1"/>
    <col min="13076" max="13076" width="9.1640625" style="243" customWidth="1"/>
    <col min="13077" max="13077" width="5.83203125" style="243" customWidth="1"/>
    <col min="13078" max="13078" width="6.83203125" style="243" customWidth="1"/>
    <col min="13079" max="13082" width="5.6640625" style="243" customWidth="1"/>
    <col min="13083" max="13312" width="8.6640625" style="243"/>
    <col min="13313" max="13313" width="3.6640625" style="243" customWidth="1"/>
    <col min="13314" max="13320" width="5.6640625" style="243" customWidth="1"/>
    <col min="13321" max="13321" width="2.5" style="243" customWidth="1"/>
    <col min="13322" max="13322" width="4.6640625" style="243" customWidth="1"/>
    <col min="13323" max="13323" width="8.83203125" style="243" customWidth="1"/>
    <col min="13324" max="13324" width="4.5" style="243" customWidth="1"/>
    <col min="13325" max="13325" width="6" style="243" customWidth="1"/>
    <col min="13326" max="13326" width="4.75" style="243" customWidth="1"/>
    <col min="13327" max="13327" width="5" style="243" customWidth="1"/>
    <col min="13328" max="13331" width="5.6640625" style="243" customWidth="1"/>
    <col min="13332" max="13332" width="9.1640625" style="243" customWidth="1"/>
    <col min="13333" max="13333" width="5.83203125" style="243" customWidth="1"/>
    <col min="13334" max="13334" width="6.83203125" style="243" customWidth="1"/>
    <col min="13335" max="13338" width="5.6640625" style="243" customWidth="1"/>
    <col min="13339" max="13568" width="8.6640625" style="243"/>
    <col min="13569" max="13569" width="3.6640625" style="243" customWidth="1"/>
    <col min="13570" max="13576" width="5.6640625" style="243" customWidth="1"/>
    <col min="13577" max="13577" width="2.5" style="243" customWidth="1"/>
    <col min="13578" max="13578" width="4.6640625" style="243" customWidth="1"/>
    <col min="13579" max="13579" width="8.83203125" style="243" customWidth="1"/>
    <col min="13580" max="13580" width="4.5" style="243" customWidth="1"/>
    <col min="13581" max="13581" width="6" style="243" customWidth="1"/>
    <col min="13582" max="13582" width="4.75" style="243" customWidth="1"/>
    <col min="13583" max="13583" width="5" style="243" customWidth="1"/>
    <col min="13584" max="13587" width="5.6640625" style="243" customWidth="1"/>
    <col min="13588" max="13588" width="9.1640625" style="243" customWidth="1"/>
    <col min="13589" max="13589" width="5.83203125" style="243" customWidth="1"/>
    <col min="13590" max="13590" width="6.83203125" style="243" customWidth="1"/>
    <col min="13591" max="13594" width="5.6640625" style="243" customWidth="1"/>
    <col min="13595" max="13824" width="8.6640625" style="243"/>
    <col min="13825" max="13825" width="3.6640625" style="243" customWidth="1"/>
    <col min="13826" max="13832" width="5.6640625" style="243" customWidth="1"/>
    <col min="13833" max="13833" width="2.5" style="243" customWidth="1"/>
    <col min="13834" max="13834" width="4.6640625" style="243" customWidth="1"/>
    <col min="13835" max="13835" width="8.83203125" style="243" customWidth="1"/>
    <col min="13836" max="13836" width="4.5" style="243" customWidth="1"/>
    <col min="13837" max="13837" width="6" style="243" customWidth="1"/>
    <col min="13838" max="13838" width="4.75" style="243" customWidth="1"/>
    <col min="13839" max="13839" width="5" style="243" customWidth="1"/>
    <col min="13840" max="13843" width="5.6640625" style="243" customWidth="1"/>
    <col min="13844" max="13844" width="9.1640625" style="243" customWidth="1"/>
    <col min="13845" max="13845" width="5.83203125" style="243" customWidth="1"/>
    <col min="13846" max="13846" width="6.83203125" style="243" customWidth="1"/>
    <col min="13847" max="13850" width="5.6640625" style="243" customWidth="1"/>
    <col min="13851" max="14080" width="8.6640625" style="243"/>
    <col min="14081" max="14081" width="3.6640625" style="243" customWidth="1"/>
    <col min="14082" max="14088" width="5.6640625" style="243" customWidth="1"/>
    <col min="14089" max="14089" width="2.5" style="243" customWidth="1"/>
    <col min="14090" max="14090" width="4.6640625" style="243" customWidth="1"/>
    <col min="14091" max="14091" width="8.83203125" style="243" customWidth="1"/>
    <col min="14092" max="14092" width="4.5" style="243" customWidth="1"/>
    <col min="14093" max="14093" width="6" style="243" customWidth="1"/>
    <col min="14094" max="14094" width="4.75" style="243" customWidth="1"/>
    <col min="14095" max="14095" width="5" style="243" customWidth="1"/>
    <col min="14096" max="14099" width="5.6640625" style="243" customWidth="1"/>
    <col min="14100" max="14100" width="9.1640625" style="243" customWidth="1"/>
    <col min="14101" max="14101" width="5.83203125" style="243" customWidth="1"/>
    <col min="14102" max="14102" width="6.83203125" style="243" customWidth="1"/>
    <col min="14103" max="14106" width="5.6640625" style="243" customWidth="1"/>
    <col min="14107" max="14336" width="8.6640625" style="243"/>
    <col min="14337" max="14337" width="3.6640625" style="243" customWidth="1"/>
    <col min="14338" max="14344" width="5.6640625" style="243" customWidth="1"/>
    <col min="14345" max="14345" width="2.5" style="243" customWidth="1"/>
    <col min="14346" max="14346" width="4.6640625" style="243" customWidth="1"/>
    <col min="14347" max="14347" width="8.83203125" style="243" customWidth="1"/>
    <col min="14348" max="14348" width="4.5" style="243" customWidth="1"/>
    <col min="14349" max="14349" width="6" style="243" customWidth="1"/>
    <col min="14350" max="14350" width="4.75" style="243" customWidth="1"/>
    <col min="14351" max="14351" width="5" style="243" customWidth="1"/>
    <col min="14352" max="14355" width="5.6640625" style="243" customWidth="1"/>
    <col min="14356" max="14356" width="9.1640625" style="243" customWidth="1"/>
    <col min="14357" max="14357" width="5.83203125" style="243" customWidth="1"/>
    <col min="14358" max="14358" width="6.83203125" style="243" customWidth="1"/>
    <col min="14359" max="14362" width="5.6640625" style="243" customWidth="1"/>
    <col min="14363" max="14592" width="8.6640625" style="243"/>
    <col min="14593" max="14593" width="3.6640625" style="243" customWidth="1"/>
    <col min="14594" max="14600" width="5.6640625" style="243" customWidth="1"/>
    <col min="14601" max="14601" width="2.5" style="243" customWidth="1"/>
    <col min="14602" max="14602" width="4.6640625" style="243" customWidth="1"/>
    <col min="14603" max="14603" width="8.83203125" style="243" customWidth="1"/>
    <col min="14604" max="14604" width="4.5" style="243" customWidth="1"/>
    <col min="14605" max="14605" width="6" style="243" customWidth="1"/>
    <col min="14606" max="14606" width="4.75" style="243" customWidth="1"/>
    <col min="14607" max="14607" width="5" style="243" customWidth="1"/>
    <col min="14608" max="14611" width="5.6640625" style="243" customWidth="1"/>
    <col min="14612" max="14612" width="9.1640625" style="243" customWidth="1"/>
    <col min="14613" max="14613" width="5.83203125" style="243" customWidth="1"/>
    <col min="14614" max="14614" width="6.83203125" style="243" customWidth="1"/>
    <col min="14615" max="14618" width="5.6640625" style="243" customWidth="1"/>
    <col min="14619" max="14848" width="8.6640625" style="243"/>
    <col min="14849" max="14849" width="3.6640625" style="243" customWidth="1"/>
    <col min="14850" max="14856" width="5.6640625" style="243" customWidth="1"/>
    <col min="14857" max="14857" width="2.5" style="243" customWidth="1"/>
    <col min="14858" max="14858" width="4.6640625" style="243" customWidth="1"/>
    <col min="14859" max="14859" width="8.83203125" style="243" customWidth="1"/>
    <col min="14860" max="14860" width="4.5" style="243" customWidth="1"/>
    <col min="14861" max="14861" width="6" style="243" customWidth="1"/>
    <col min="14862" max="14862" width="4.75" style="243" customWidth="1"/>
    <col min="14863" max="14863" width="5" style="243" customWidth="1"/>
    <col min="14864" max="14867" width="5.6640625" style="243" customWidth="1"/>
    <col min="14868" max="14868" width="9.1640625" style="243" customWidth="1"/>
    <col min="14869" max="14869" width="5.83203125" style="243" customWidth="1"/>
    <col min="14870" max="14870" width="6.83203125" style="243" customWidth="1"/>
    <col min="14871" max="14874" width="5.6640625" style="243" customWidth="1"/>
    <col min="14875" max="15104" width="8.6640625" style="243"/>
    <col min="15105" max="15105" width="3.6640625" style="243" customWidth="1"/>
    <col min="15106" max="15112" width="5.6640625" style="243" customWidth="1"/>
    <col min="15113" max="15113" width="2.5" style="243" customWidth="1"/>
    <col min="15114" max="15114" width="4.6640625" style="243" customWidth="1"/>
    <col min="15115" max="15115" width="8.83203125" style="243" customWidth="1"/>
    <col min="15116" max="15116" width="4.5" style="243" customWidth="1"/>
    <col min="15117" max="15117" width="6" style="243" customWidth="1"/>
    <col min="15118" max="15118" width="4.75" style="243" customWidth="1"/>
    <col min="15119" max="15119" width="5" style="243" customWidth="1"/>
    <col min="15120" max="15123" width="5.6640625" style="243" customWidth="1"/>
    <col min="15124" max="15124" width="9.1640625" style="243" customWidth="1"/>
    <col min="15125" max="15125" width="5.83203125" style="243" customWidth="1"/>
    <col min="15126" max="15126" width="6.83203125" style="243" customWidth="1"/>
    <col min="15127" max="15130" width="5.6640625" style="243" customWidth="1"/>
    <col min="15131" max="15360" width="8.6640625" style="243"/>
    <col min="15361" max="15361" width="3.6640625" style="243" customWidth="1"/>
    <col min="15362" max="15368" width="5.6640625" style="243" customWidth="1"/>
    <col min="15369" max="15369" width="2.5" style="243" customWidth="1"/>
    <col min="15370" max="15370" width="4.6640625" style="243" customWidth="1"/>
    <col min="15371" max="15371" width="8.83203125" style="243" customWidth="1"/>
    <col min="15372" max="15372" width="4.5" style="243" customWidth="1"/>
    <col min="15373" max="15373" width="6" style="243" customWidth="1"/>
    <col min="15374" max="15374" width="4.75" style="243" customWidth="1"/>
    <col min="15375" max="15375" width="5" style="243" customWidth="1"/>
    <col min="15376" max="15379" width="5.6640625" style="243" customWidth="1"/>
    <col min="15380" max="15380" width="9.1640625" style="243" customWidth="1"/>
    <col min="15381" max="15381" width="5.83203125" style="243" customWidth="1"/>
    <col min="15382" max="15382" width="6.83203125" style="243" customWidth="1"/>
    <col min="15383" max="15386" width="5.6640625" style="243" customWidth="1"/>
    <col min="15387" max="15616" width="8.6640625" style="243"/>
    <col min="15617" max="15617" width="3.6640625" style="243" customWidth="1"/>
    <col min="15618" max="15624" width="5.6640625" style="243" customWidth="1"/>
    <col min="15625" max="15625" width="2.5" style="243" customWidth="1"/>
    <col min="15626" max="15626" width="4.6640625" style="243" customWidth="1"/>
    <col min="15627" max="15627" width="8.83203125" style="243" customWidth="1"/>
    <col min="15628" max="15628" width="4.5" style="243" customWidth="1"/>
    <col min="15629" max="15629" width="6" style="243" customWidth="1"/>
    <col min="15630" max="15630" width="4.75" style="243" customWidth="1"/>
    <col min="15631" max="15631" width="5" style="243" customWidth="1"/>
    <col min="15632" max="15635" width="5.6640625" style="243" customWidth="1"/>
    <col min="15636" max="15636" width="9.1640625" style="243" customWidth="1"/>
    <col min="15637" max="15637" width="5.83203125" style="243" customWidth="1"/>
    <col min="15638" max="15638" width="6.83203125" style="243" customWidth="1"/>
    <col min="15639" max="15642" width="5.6640625" style="243" customWidth="1"/>
    <col min="15643" max="15872" width="8.6640625" style="243"/>
    <col min="15873" max="15873" width="3.6640625" style="243" customWidth="1"/>
    <col min="15874" max="15880" width="5.6640625" style="243" customWidth="1"/>
    <col min="15881" max="15881" width="2.5" style="243" customWidth="1"/>
    <col min="15882" max="15882" width="4.6640625" style="243" customWidth="1"/>
    <col min="15883" max="15883" width="8.83203125" style="243" customWidth="1"/>
    <col min="15884" max="15884" width="4.5" style="243" customWidth="1"/>
    <col min="15885" max="15885" width="6" style="243" customWidth="1"/>
    <col min="15886" max="15886" width="4.75" style="243" customWidth="1"/>
    <col min="15887" max="15887" width="5" style="243" customWidth="1"/>
    <col min="15888" max="15891" width="5.6640625" style="243" customWidth="1"/>
    <col min="15892" max="15892" width="9.1640625" style="243" customWidth="1"/>
    <col min="15893" max="15893" width="5.83203125" style="243" customWidth="1"/>
    <col min="15894" max="15894" width="6.83203125" style="243" customWidth="1"/>
    <col min="15895" max="15898" width="5.6640625" style="243" customWidth="1"/>
    <col min="15899" max="16128" width="8.6640625" style="243"/>
    <col min="16129" max="16129" width="3.6640625" style="243" customWidth="1"/>
    <col min="16130" max="16136" width="5.6640625" style="243" customWidth="1"/>
    <col min="16137" max="16137" width="2.5" style="243" customWidth="1"/>
    <col min="16138" max="16138" width="4.6640625" style="243" customWidth="1"/>
    <col min="16139" max="16139" width="8.83203125" style="243" customWidth="1"/>
    <col min="16140" max="16140" width="4.5" style="243" customWidth="1"/>
    <col min="16141" max="16141" width="6" style="243" customWidth="1"/>
    <col min="16142" max="16142" width="4.75" style="243" customWidth="1"/>
    <col min="16143" max="16143" width="5" style="243" customWidth="1"/>
    <col min="16144" max="16147" width="5.6640625" style="243" customWidth="1"/>
    <col min="16148" max="16148" width="9.1640625" style="243" customWidth="1"/>
    <col min="16149" max="16149" width="5.83203125" style="243" customWidth="1"/>
    <col min="16150" max="16150" width="6.83203125" style="243" customWidth="1"/>
    <col min="16151" max="16154" width="5.6640625" style="243" customWidth="1"/>
    <col min="16155" max="16384" width="8.6640625" style="243"/>
  </cols>
  <sheetData>
    <row r="1" spans="1:23" ht="20.149999999999999" customHeight="1" x14ac:dyDescent="0.55000000000000004">
      <c r="A1" s="242" t="s">
        <v>761</v>
      </c>
      <c r="B1" s="242"/>
      <c r="P1" s="243"/>
      <c r="Q1" s="243"/>
      <c r="R1" s="243"/>
      <c r="U1" s="243"/>
      <c r="V1" s="243"/>
    </row>
    <row r="2" spans="1:23" ht="20.149999999999999" customHeight="1" thickBot="1" x14ac:dyDescent="0.6">
      <c r="A2" s="242"/>
      <c r="B2" s="242"/>
      <c r="P2" s="245" t="s">
        <v>762</v>
      </c>
      <c r="Q2" s="245"/>
      <c r="R2" s="245"/>
      <c r="S2" s="246"/>
      <c r="T2" s="246"/>
      <c r="U2" s="245"/>
      <c r="V2" s="245"/>
    </row>
    <row r="3" spans="1:23" ht="20.149999999999999" customHeight="1" x14ac:dyDescent="0.55000000000000004">
      <c r="A3" s="243" t="s">
        <v>763</v>
      </c>
      <c r="B3" s="243" t="s">
        <v>764</v>
      </c>
    </row>
    <row r="4" spans="1:23" ht="20.149999999999999" customHeight="1" x14ac:dyDescent="0.55000000000000004">
      <c r="A4" s="242"/>
      <c r="B4" s="587" t="s">
        <v>765</v>
      </c>
      <c r="C4" s="588"/>
      <c r="D4" s="588"/>
      <c r="E4" s="589"/>
      <c r="F4" s="590"/>
      <c r="G4" s="591"/>
      <c r="H4" s="591"/>
      <c r="I4" s="591"/>
      <c r="J4" s="591"/>
      <c r="K4" s="591"/>
      <c r="L4" s="591"/>
      <c r="M4" s="591"/>
      <c r="N4" s="591"/>
      <c r="O4" s="591"/>
      <c r="P4" s="591"/>
      <c r="Q4" s="591"/>
      <c r="R4" s="591"/>
      <c r="S4" s="591"/>
      <c r="T4" s="591"/>
      <c r="U4" s="591"/>
      <c r="V4" s="592"/>
    </row>
    <row r="5" spans="1:23" ht="20.149999999999999" customHeight="1" x14ac:dyDescent="0.55000000000000004">
      <c r="A5" s="242"/>
      <c r="B5" s="593" t="s">
        <v>766</v>
      </c>
      <c r="C5" s="594"/>
      <c r="D5" s="594"/>
      <c r="E5" s="595"/>
      <c r="F5" s="596" t="s">
        <v>767</v>
      </c>
      <c r="G5" s="597"/>
      <c r="H5" s="597"/>
      <c r="I5" s="598"/>
      <c r="J5" s="599"/>
      <c r="K5" s="600"/>
      <c r="L5" s="600"/>
      <c r="M5" s="601"/>
      <c r="N5" s="596" t="s">
        <v>768</v>
      </c>
      <c r="O5" s="602"/>
      <c r="P5" s="603"/>
      <c r="Q5" s="596" t="s">
        <v>769</v>
      </c>
      <c r="R5" s="602"/>
      <c r="S5" s="602"/>
      <c r="T5" s="602"/>
      <c r="U5" s="602"/>
      <c r="V5" s="603"/>
    </row>
    <row r="6" spans="1:23" ht="20.149999999999999" customHeight="1" x14ac:dyDescent="0.55000000000000004">
      <c r="A6" s="242"/>
      <c r="B6" s="617" t="s">
        <v>770</v>
      </c>
      <c r="C6" s="617"/>
      <c r="D6" s="617"/>
      <c r="E6" s="617"/>
      <c r="F6" s="617"/>
      <c r="G6" s="617"/>
      <c r="H6" s="617"/>
      <c r="I6" s="617"/>
      <c r="J6" s="617"/>
      <c r="K6" s="617"/>
      <c r="L6" s="617"/>
      <c r="M6" s="617"/>
      <c r="N6" s="617"/>
      <c r="O6" s="617"/>
      <c r="P6" s="617"/>
      <c r="Q6" s="617"/>
      <c r="R6" s="617"/>
      <c r="S6" s="617"/>
      <c r="T6" s="617"/>
      <c r="U6" s="617"/>
      <c r="V6" s="617"/>
    </row>
    <row r="7" spans="1:23" ht="20.149999999999999" customHeight="1" x14ac:dyDescent="0.55000000000000004">
      <c r="A7" s="242"/>
      <c r="B7" s="248"/>
      <c r="C7" s="248"/>
      <c r="D7" s="248"/>
      <c r="E7" s="248"/>
      <c r="F7" s="248"/>
      <c r="G7" s="248"/>
      <c r="H7" s="248"/>
      <c r="I7" s="248"/>
      <c r="J7" s="248"/>
      <c r="K7" s="248"/>
      <c r="L7" s="248"/>
      <c r="M7" s="248"/>
      <c r="N7" s="248"/>
      <c r="O7" s="248"/>
      <c r="P7" s="248"/>
      <c r="Q7" s="248"/>
      <c r="R7" s="248"/>
      <c r="S7" s="248"/>
      <c r="T7" s="248"/>
      <c r="U7" s="248"/>
      <c r="V7" s="248"/>
    </row>
    <row r="8" spans="1:23" ht="20.149999999999999" customHeight="1" x14ac:dyDescent="0.55000000000000004">
      <c r="A8" s="243" t="s">
        <v>771</v>
      </c>
      <c r="B8" s="243"/>
      <c r="C8" s="249"/>
      <c r="I8" s="250"/>
      <c r="J8" s="250"/>
      <c r="L8" s="249"/>
      <c r="M8" s="249"/>
      <c r="N8" s="249"/>
      <c r="O8" s="249"/>
      <c r="R8" s="618"/>
      <c r="S8" s="618"/>
      <c r="T8" s="618"/>
      <c r="U8" s="618"/>
      <c r="V8" s="618"/>
    </row>
    <row r="9" spans="1:23" ht="25" customHeight="1" x14ac:dyDescent="0.55000000000000004">
      <c r="A9" s="251"/>
      <c r="B9" s="619" t="s">
        <v>772</v>
      </c>
      <c r="C9" s="620"/>
      <c r="D9" s="620"/>
      <c r="E9" s="621"/>
      <c r="F9" s="628" t="s">
        <v>773</v>
      </c>
      <c r="G9" s="629"/>
      <c r="H9" s="630"/>
      <c r="I9" s="631"/>
      <c r="J9" s="629"/>
      <c r="K9" s="629"/>
      <c r="L9" s="629"/>
      <c r="M9" s="632"/>
      <c r="N9" s="633" t="s">
        <v>774</v>
      </c>
      <c r="O9" s="634"/>
      <c r="P9" s="634"/>
      <c r="Q9" s="635"/>
      <c r="R9" s="636"/>
      <c r="S9" s="636"/>
      <c r="T9" s="636"/>
      <c r="U9" s="636"/>
      <c r="V9" s="637"/>
    </row>
    <row r="10" spans="1:23" ht="25" customHeight="1" x14ac:dyDescent="0.55000000000000004">
      <c r="A10" s="251"/>
      <c r="B10" s="622"/>
      <c r="C10" s="623"/>
      <c r="D10" s="623"/>
      <c r="E10" s="624"/>
      <c r="F10" s="638" t="s">
        <v>775</v>
      </c>
      <c r="G10" s="639"/>
      <c r="H10" s="640"/>
      <c r="I10" s="641"/>
      <c r="J10" s="639"/>
      <c r="K10" s="639"/>
      <c r="L10" s="639"/>
      <c r="M10" s="642"/>
      <c r="N10" s="643" t="s">
        <v>774</v>
      </c>
      <c r="O10" s="643"/>
      <c r="P10" s="643"/>
      <c r="Q10" s="604"/>
      <c r="R10" s="605"/>
      <c r="S10" s="605"/>
      <c r="T10" s="605"/>
      <c r="U10" s="605"/>
      <c r="V10" s="606"/>
    </row>
    <row r="11" spans="1:23" ht="25" customHeight="1" x14ac:dyDescent="0.55000000000000004">
      <c r="A11" s="251"/>
      <c r="B11" s="625"/>
      <c r="C11" s="626"/>
      <c r="D11" s="626"/>
      <c r="E11" s="627"/>
      <c r="F11" s="607" t="s">
        <v>776</v>
      </c>
      <c r="G11" s="608"/>
      <c r="H11" s="609"/>
      <c r="I11" s="610"/>
      <c r="J11" s="608"/>
      <c r="K11" s="608"/>
      <c r="L11" s="608"/>
      <c r="M11" s="611"/>
      <c r="N11" s="612" t="s">
        <v>774</v>
      </c>
      <c r="O11" s="612"/>
      <c r="P11" s="612"/>
      <c r="Q11" s="613"/>
      <c r="R11" s="614"/>
      <c r="S11" s="614"/>
      <c r="T11" s="614"/>
      <c r="U11" s="614"/>
      <c r="V11" s="615"/>
      <c r="W11" s="252"/>
    </row>
    <row r="12" spans="1:23" ht="20.149999999999999" customHeight="1" x14ac:dyDescent="0.55000000000000004">
      <c r="A12" s="616" t="s">
        <v>777</v>
      </c>
      <c r="B12" s="616"/>
      <c r="C12" s="616"/>
      <c r="D12" s="616"/>
      <c r="E12" s="616"/>
      <c r="F12" s="616"/>
      <c r="G12" s="616"/>
      <c r="H12" s="616"/>
      <c r="I12" s="616"/>
      <c r="J12" s="616"/>
      <c r="K12" s="616"/>
      <c r="L12" s="616"/>
      <c r="M12" s="616"/>
      <c r="N12" s="616"/>
      <c r="O12" s="616"/>
      <c r="P12" s="616"/>
      <c r="Q12" s="616"/>
      <c r="R12" s="616"/>
      <c r="S12" s="616"/>
      <c r="T12" s="616"/>
      <c r="U12" s="616"/>
      <c r="V12" s="616"/>
    </row>
    <row r="13" spans="1:23" ht="20.149999999999999" customHeight="1" x14ac:dyDescent="0.55000000000000004">
      <c r="A13" s="616" t="s">
        <v>778</v>
      </c>
      <c r="B13" s="616"/>
      <c r="C13" s="616"/>
      <c r="D13" s="616"/>
      <c r="E13" s="616"/>
      <c r="F13" s="616"/>
      <c r="G13" s="616"/>
      <c r="H13" s="616"/>
      <c r="I13" s="616"/>
      <c r="J13" s="616"/>
      <c r="K13" s="616"/>
      <c r="L13" s="616"/>
      <c r="M13" s="616"/>
      <c r="N13" s="616"/>
      <c r="O13" s="616"/>
      <c r="P13" s="616"/>
      <c r="Q13" s="616"/>
      <c r="R13" s="616"/>
      <c r="S13" s="616"/>
      <c r="T13" s="616"/>
      <c r="U13" s="616"/>
      <c r="V13" s="616"/>
    </row>
    <row r="14" spans="1:23" ht="18" customHeight="1" x14ac:dyDescent="0.55000000000000004">
      <c r="A14" s="253"/>
      <c r="B14" s="253"/>
      <c r="C14" s="253"/>
      <c r="D14" s="253"/>
      <c r="E14" s="253"/>
      <c r="F14" s="253"/>
      <c r="G14" s="253"/>
      <c r="H14" s="253"/>
      <c r="I14" s="253"/>
      <c r="J14" s="253"/>
      <c r="K14" s="253"/>
      <c r="L14" s="253"/>
      <c r="M14" s="253"/>
      <c r="N14" s="253"/>
      <c r="O14" s="253"/>
      <c r="P14" s="254"/>
      <c r="Q14" s="254"/>
      <c r="R14" s="254"/>
      <c r="S14" s="253"/>
      <c r="T14" s="253"/>
      <c r="U14" s="254"/>
      <c r="V14" s="254"/>
    </row>
    <row r="15" spans="1:23" ht="20.25" customHeight="1" x14ac:dyDescent="0.55000000000000004">
      <c r="A15" s="659" t="s">
        <v>779</v>
      </c>
      <c r="B15" s="660"/>
      <c r="C15" s="660"/>
      <c r="D15" s="660"/>
      <c r="L15" s="244"/>
      <c r="M15" s="244"/>
      <c r="N15" s="249"/>
      <c r="O15" s="249"/>
      <c r="P15" s="255"/>
      <c r="Q15" s="255"/>
    </row>
    <row r="16" spans="1:23" ht="20.25" customHeight="1" x14ac:dyDescent="0.55000000000000004">
      <c r="B16" s="256"/>
      <c r="C16" s="661" t="s">
        <v>780</v>
      </c>
      <c r="D16" s="662"/>
      <c r="E16" s="663"/>
      <c r="F16" s="656"/>
      <c r="G16" s="664"/>
      <c r="H16" s="664"/>
      <c r="I16" s="664"/>
      <c r="J16" s="664"/>
      <c r="K16" s="664"/>
      <c r="L16" s="664"/>
      <c r="M16" s="664"/>
      <c r="N16" s="664"/>
      <c r="O16" s="590" t="s">
        <v>781</v>
      </c>
      <c r="P16" s="591"/>
      <c r="Q16" s="592"/>
      <c r="R16" s="665"/>
      <c r="S16" s="666"/>
      <c r="T16" s="666"/>
      <c r="U16" s="666"/>
      <c r="V16" s="667"/>
    </row>
    <row r="17" spans="1:24" ht="20.25" customHeight="1" x14ac:dyDescent="0.55000000000000004">
      <c r="B17" s="644" t="s">
        <v>782</v>
      </c>
      <c r="C17" s="645" t="s">
        <v>783</v>
      </c>
      <c r="D17" s="646"/>
      <c r="E17" s="647"/>
      <c r="F17" s="651" t="s">
        <v>784</v>
      </c>
      <c r="G17" s="652"/>
      <c r="H17" s="652"/>
      <c r="I17" s="258"/>
      <c r="J17" s="258"/>
      <c r="K17" s="258"/>
      <c r="L17" s="258"/>
      <c r="M17" s="258"/>
      <c r="N17" s="249"/>
      <c r="O17" s="259"/>
      <c r="P17" s="260"/>
      <c r="Q17" s="261"/>
      <c r="R17" s="260"/>
      <c r="S17" s="259"/>
      <c r="T17" s="262"/>
      <c r="U17" s="263"/>
      <c r="V17" s="264"/>
    </row>
    <row r="18" spans="1:24" ht="20.25" customHeight="1" x14ac:dyDescent="0.55000000000000004">
      <c r="B18" s="644"/>
      <c r="C18" s="648"/>
      <c r="D18" s="649"/>
      <c r="E18" s="650"/>
      <c r="F18" s="251"/>
      <c r="G18" s="251"/>
      <c r="H18" s="251"/>
      <c r="I18" s="258"/>
      <c r="J18" s="258"/>
      <c r="K18" s="258"/>
      <c r="L18" s="258"/>
      <c r="M18" s="265"/>
      <c r="N18" s="266"/>
      <c r="O18" s="266"/>
      <c r="P18" s="267" t="s">
        <v>785</v>
      </c>
      <c r="Q18" s="268"/>
      <c r="R18" s="267"/>
      <c r="S18" s="269" t="s">
        <v>786</v>
      </c>
      <c r="T18" s="270" t="s">
        <v>787</v>
      </c>
      <c r="U18" s="267"/>
      <c r="V18" s="271" t="s">
        <v>788</v>
      </c>
      <c r="X18" s="243" t="s">
        <v>789</v>
      </c>
    </row>
    <row r="19" spans="1:24" ht="20.25" customHeight="1" x14ac:dyDescent="0.55000000000000004">
      <c r="B19" s="644"/>
      <c r="C19" s="653" t="s">
        <v>790</v>
      </c>
      <c r="D19" s="654"/>
      <c r="E19" s="655"/>
      <c r="F19" s="656"/>
      <c r="G19" s="657"/>
      <c r="H19" s="657"/>
      <c r="I19" s="657"/>
      <c r="J19" s="657"/>
      <c r="K19" s="657"/>
      <c r="L19" s="657"/>
      <c r="M19" s="657"/>
      <c r="N19" s="657"/>
      <c r="O19" s="657"/>
      <c r="P19" s="657"/>
      <c r="Q19" s="657"/>
      <c r="R19" s="657"/>
      <c r="S19" s="657"/>
      <c r="T19" s="657"/>
      <c r="U19" s="657"/>
      <c r="V19" s="658"/>
    </row>
    <row r="20" spans="1:24" ht="20.25" customHeight="1" x14ac:dyDescent="0.55000000000000004">
      <c r="B20" s="644"/>
      <c r="C20" s="645" t="s">
        <v>791</v>
      </c>
      <c r="D20" s="646"/>
      <c r="E20" s="647"/>
      <c r="F20" s="656" t="s">
        <v>792</v>
      </c>
      <c r="G20" s="657"/>
      <c r="H20" s="657"/>
      <c r="I20" s="657"/>
      <c r="J20" s="657"/>
      <c r="K20" s="657"/>
      <c r="L20" s="657"/>
      <c r="M20" s="272"/>
      <c r="N20" s="273"/>
      <c r="O20" s="273"/>
      <c r="P20" s="274"/>
      <c r="Q20" s="274"/>
      <c r="R20" s="275"/>
      <c r="S20" s="276"/>
      <c r="T20" s="276"/>
      <c r="U20" s="275"/>
      <c r="V20" s="277"/>
    </row>
    <row r="21" spans="1:24" ht="20.25" customHeight="1" x14ac:dyDescent="0.55000000000000004">
      <c r="B21" s="278"/>
      <c r="C21" s="661" t="s">
        <v>793</v>
      </c>
      <c r="D21" s="662"/>
      <c r="E21" s="663"/>
      <c r="F21" s="656"/>
      <c r="G21" s="657"/>
      <c r="H21" s="657"/>
      <c r="I21" s="657"/>
      <c r="J21" s="657"/>
      <c r="K21" s="657"/>
      <c r="L21" s="657"/>
      <c r="M21" s="657"/>
      <c r="N21" s="657"/>
      <c r="O21" s="657"/>
      <c r="P21" s="657"/>
      <c r="Q21" s="657"/>
      <c r="R21" s="657"/>
      <c r="S21" s="657"/>
      <c r="T21" s="657"/>
      <c r="U21" s="657"/>
      <c r="V21" s="658"/>
    </row>
    <row r="22" spans="1:24" ht="20.25" customHeight="1" x14ac:dyDescent="0.55000000000000004">
      <c r="B22" s="668" t="s">
        <v>794</v>
      </c>
      <c r="C22" s="661" t="s">
        <v>780</v>
      </c>
      <c r="D22" s="662"/>
      <c r="E22" s="663"/>
      <c r="F22" s="656"/>
      <c r="G22" s="664"/>
      <c r="H22" s="664"/>
      <c r="I22" s="664"/>
      <c r="J22" s="664"/>
      <c r="K22" s="664"/>
      <c r="L22" s="664"/>
      <c r="M22" s="664"/>
      <c r="N22" s="671"/>
      <c r="O22" s="590" t="s">
        <v>781</v>
      </c>
      <c r="P22" s="591"/>
      <c r="Q22" s="592"/>
      <c r="R22" s="665"/>
      <c r="S22" s="666"/>
      <c r="T22" s="666"/>
      <c r="U22" s="666"/>
      <c r="V22" s="667"/>
    </row>
    <row r="23" spans="1:24" ht="20.25" customHeight="1" x14ac:dyDescent="0.55000000000000004">
      <c r="B23" s="669"/>
      <c r="C23" s="645" t="s">
        <v>783</v>
      </c>
      <c r="D23" s="646"/>
      <c r="E23" s="647"/>
      <c r="F23" s="651" t="s">
        <v>784</v>
      </c>
      <c r="G23" s="652"/>
      <c r="H23" s="652"/>
      <c r="I23" s="258"/>
      <c r="J23" s="258"/>
      <c r="K23" s="258"/>
      <c r="L23" s="258"/>
      <c r="M23" s="258"/>
      <c r="N23" s="249"/>
      <c r="O23" s="259"/>
      <c r="P23" s="260"/>
      <c r="Q23" s="261"/>
      <c r="R23" s="260"/>
      <c r="S23" s="259"/>
      <c r="T23" s="262"/>
      <c r="U23" s="263"/>
      <c r="V23" s="264"/>
    </row>
    <row r="24" spans="1:24" ht="20.25" customHeight="1" x14ac:dyDescent="0.55000000000000004">
      <c r="B24" s="669"/>
      <c r="C24" s="648"/>
      <c r="D24" s="649"/>
      <c r="E24" s="650"/>
      <c r="F24" s="672"/>
      <c r="G24" s="673"/>
      <c r="H24" s="673"/>
      <c r="I24" s="673"/>
      <c r="J24" s="673"/>
      <c r="K24" s="673"/>
      <c r="L24" s="673"/>
      <c r="M24" s="673"/>
      <c r="N24" s="673"/>
      <c r="O24" s="673"/>
      <c r="P24" s="267" t="s">
        <v>785</v>
      </c>
      <c r="Q24" s="268"/>
      <c r="R24" s="267"/>
      <c r="S24" s="269" t="s">
        <v>786</v>
      </c>
      <c r="T24" s="270" t="s">
        <v>787</v>
      </c>
      <c r="U24" s="267"/>
      <c r="V24" s="271" t="s">
        <v>788</v>
      </c>
      <c r="X24" s="243" t="s">
        <v>789</v>
      </c>
    </row>
    <row r="25" spans="1:24" ht="20.25" customHeight="1" x14ac:dyDescent="0.55000000000000004">
      <c r="B25" s="669"/>
      <c r="C25" s="645" t="s">
        <v>791</v>
      </c>
      <c r="D25" s="646"/>
      <c r="E25" s="647"/>
      <c r="F25" s="656" t="s">
        <v>792</v>
      </c>
      <c r="G25" s="657"/>
      <c r="H25" s="657"/>
      <c r="I25" s="657"/>
      <c r="J25" s="657"/>
      <c r="K25" s="657"/>
      <c r="L25" s="657"/>
      <c r="M25" s="279"/>
      <c r="N25" s="259"/>
      <c r="O25" s="259"/>
      <c r="P25" s="260"/>
      <c r="Q25" s="261"/>
      <c r="R25" s="260"/>
      <c r="S25" s="259"/>
      <c r="T25" s="262"/>
      <c r="U25" s="263"/>
      <c r="V25" s="264"/>
    </row>
    <row r="26" spans="1:24" ht="20.25" customHeight="1" x14ac:dyDescent="0.55000000000000004">
      <c r="B26" s="670"/>
      <c r="C26" s="661" t="s">
        <v>793</v>
      </c>
      <c r="D26" s="662"/>
      <c r="E26" s="663"/>
      <c r="F26" s="656"/>
      <c r="G26" s="657"/>
      <c r="H26" s="657"/>
      <c r="I26" s="657"/>
      <c r="J26" s="657"/>
      <c r="K26" s="657"/>
      <c r="L26" s="657"/>
      <c r="M26" s="657"/>
      <c r="N26" s="657"/>
      <c r="O26" s="657"/>
      <c r="P26" s="657"/>
      <c r="Q26" s="657"/>
      <c r="R26" s="657"/>
      <c r="S26" s="657"/>
      <c r="T26" s="657"/>
      <c r="U26" s="657"/>
      <c r="V26" s="658"/>
    </row>
    <row r="27" spans="1:24" ht="20.25" customHeight="1" x14ac:dyDescent="0.55000000000000004">
      <c r="B27" s="280"/>
      <c r="C27" s="281"/>
      <c r="D27" s="281"/>
      <c r="E27" s="281"/>
      <c r="F27" s="258"/>
      <c r="G27" s="258"/>
      <c r="H27" s="258"/>
      <c r="I27" s="258"/>
      <c r="J27" s="258"/>
      <c r="K27" s="258"/>
      <c r="L27" s="258"/>
      <c r="M27" s="258"/>
      <c r="N27" s="249"/>
      <c r="O27" s="249"/>
      <c r="P27" s="255"/>
      <c r="Q27" s="255"/>
    </row>
    <row r="28" spans="1:24" ht="18" customHeight="1" x14ac:dyDescent="0.55000000000000004">
      <c r="A28" s="253"/>
      <c r="B28" s="282" t="s">
        <v>795</v>
      </c>
      <c r="C28" s="253"/>
      <c r="D28" s="282"/>
      <c r="E28" s="282"/>
      <c r="F28" s="282"/>
      <c r="G28" s="282"/>
      <c r="H28" s="282"/>
      <c r="L28" s="249"/>
      <c r="M28" s="249"/>
      <c r="N28" s="249"/>
      <c r="O28" s="249"/>
      <c r="R28" s="674" t="s">
        <v>796</v>
      </c>
      <c r="S28" s="674"/>
      <c r="T28" s="674"/>
      <c r="U28" s="674"/>
      <c r="V28" s="675"/>
    </row>
    <row r="29" spans="1:24" ht="34.5" customHeight="1" x14ac:dyDescent="0.55000000000000004">
      <c r="A29" s="249"/>
      <c r="B29" s="676" t="s">
        <v>797</v>
      </c>
      <c r="C29" s="677"/>
      <c r="D29" s="677"/>
      <c r="E29" s="677"/>
      <c r="F29" s="678"/>
      <c r="G29" s="679" t="s">
        <v>798</v>
      </c>
      <c r="H29" s="680"/>
      <c r="I29" s="680"/>
      <c r="J29" s="680"/>
      <c r="K29" s="680"/>
      <c r="L29" s="681"/>
      <c r="M29" s="682" t="s">
        <v>799</v>
      </c>
      <c r="N29" s="683"/>
      <c r="O29" s="683"/>
      <c r="P29" s="683"/>
      <c r="Q29" s="684"/>
      <c r="R29" s="590" t="s">
        <v>800</v>
      </c>
      <c r="S29" s="592"/>
      <c r="T29" s="591" t="s">
        <v>801</v>
      </c>
      <c r="U29" s="592"/>
      <c r="V29" s="283"/>
    </row>
    <row r="30" spans="1:24" ht="20.25" customHeight="1" x14ac:dyDescent="0.55000000000000004">
      <c r="A30" s="249"/>
      <c r="B30" s="676"/>
      <c r="C30" s="677"/>
      <c r="D30" s="677"/>
      <c r="E30" s="677"/>
      <c r="F30" s="678"/>
      <c r="G30" s="685" t="s">
        <v>802</v>
      </c>
      <c r="H30" s="685"/>
      <c r="I30" s="685"/>
      <c r="J30" s="685"/>
      <c r="K30" s="685"/>
      <c r="L30" s="686"/>
      <c r="M30" s="682"/>
      <c r="N30" s="683"/>
      <c r="O30" s="683"/>
      <c r="P30" s="683"/>
      <c r="Q30" s="684"/>
      <c r="R30" s="591"/>
      <c r="S30" s="592"/>
      <c r="T30" s="687"/>
      <c r="U30" s="688"/>
      <c r="V30" s="243"/>
    </row>
    <row r="31" spans="1:24" ht="20.25" customHeight="1" x14ac:dyDescent="0.55000000000000004">
      <c r="A31" s="249"/>
      <c r="B31" s="676"/>
      <c r="C31" s="677"/>
      <c r="D31" s="677"/>
      <c r="E31" s="677"/>
      <c r="F31" s="678"/>
      <c r="G31" s="685" t="s">
        <v>802</v>
      </c>
      <c r="H31" s="685"/>
      <c r="I31" s="685"/>
      <c r="J31" s="685"/>
      <c r="K31" s="685"/>
      <c r="L31" s="686"/>
      <c r="M31" s="682"/>
      <c r="N31" s="683"/>
      <c r="O31" s="683"/>
      <c r="P31" s="683"/>
      <c r="Q31" s="684"/>
      <c r="R31" s="591"/>
      <c r="S31" s="592"/>
      <c r="T31" s="687"/>
      <c r="U31" s="688"/>
      <c r="V31" s="243"/>
    </row>
    <row r="32" spans="1:24" ht="20.25" customHeight="1" x14ac:dyDescent="0.55000000000000004">
      <c r="A32" s="249"/>
      <c r="B32" s="676"/>
      <c r="C32" s="677"/>
      <c r="D32" s="677"/>
      <c r="E32" s="677"/>
      <c r="F32" s="678"/>
      <c r="G32" s="685" t="s">
        <v>802</v>
      </c>
      <c r="H32" s="685"/>
      <c r="I32" s="685"/>
      <c r="J32" s="685"/>
      <c r="K32" s="685"/>
      <c r="L32" s="686"/>
      <c r="M32" s="682"/>
      <c r="N32" s="683"/>
      <c r="O32" s="683"/>
      <c r="P32" s="683"/>
      <c r="Q32" s="684"/>
      <c r="R32" s="591"/>
      <c r="S32" s="592"/>
      <c r="T32" s="687"/>
      <c r="U32" s="688"/>
      <c r="V32" s="243"/>
    </row>
    <row r="33" spans="1:22" ht="20.25" customHeight="1" x14ac:dyDescent="0.55000000000000004">
      <c r="A33" s="249"/>
      <c r="B33" s="676"/>
      <c r="C33" s="677"/>
      <c r="D33" s="677"/>
      <c r="E33" s="677"/>
      <c r="F33" s="678"/>
      <c r="G33" s="685" t="s">
        <v>802</v>
      </c>
      <c r="H33" s="685"/>
      <c r="I33" s="685"/>
      <c r="J33" s="685"/>
      <c r="K33" s="685"/>
      <c r="L33" s="686"/>
      <c r="M33" s="682"/>
      <c r="N33" s="683"/>
      <c r="O33" s="683"/>
      <c r="P33" s="683"/>
      <c r="Q33" s="684"/>
      <c r="R33" s="591"/>
      <c r="S33" s="592"/>
      <c r="T33" s="687"/>
      <c r="U33" s="688"/>
      <c r="V33" s="243"/>
    </row>
    <row r="34" spans="1:22" ht="20.25" customHeight="1" x14ac:dyDescent="0.55000000000000004">
      <c r="A34" s="249"/>
      <c r="B34" s="676"/>
      <c r="C34" s="677"/>
      <c r="D34" s="677"/>
      <c r="E34" s="677"/>
      <c r="F34" s="678"/>
      <c r="G34" s="685" t="s">
        <v>802</v>
      </c>
      <c r="H34" s="685"/>
      <c r="I34" s="685"/>
      <c r="J34" s="685"/>
      <c r="K34" s="685"/>
      <c r="L34" s="686"/>
      <c r="M34" s="682"/>
      <c r="N34" s="683"/>
      <c r="O34" s="683"/>
      <c r="P34" s="683"/>
      <c r="Q34" s="684"/>
      <c r="R34" s="591"/>
      <c r="S34" s="592"/>
      <c r="T34" s="687"/>
      <c r="U34" s="688"/>
      <c r="V34" s="243"/>
    </row>
    <row r="35" spans="1:22" ht="20.25" customHeight="1" x14ac:dyDescent="0.55000000000000004">
      <c r="A35" s="249"/>
      <c r="B35" s="676"/>
      <c r="C35" s="677"/>
      <c r="D35" s="677"/>
      <c r="E35" s="677"/>
      <c r="F35" s="678"/>
      <c r="G35" s="685" t="s">
        <v>802</v>
      </c>
      <c r="H35" s="685"/>
      <c r="I35" s="685"/>
      <c r="J35" s="685"/>
      <c r="K35" s="685"/>
      <c r="L35" s="686"/>
      <c r="M35" s="682"/>
      <c r="N35" s="683"/>
      <c r="O35" s="683"/>
      <c r="P35" s="683"/>
      <c r="Q35" s="684"/>
      <c r="R35" s="591"/>
      <c r="S35" s="592"/>
      <c r="T35" s="687"/>
      <c r="U35" s="688"/>
      <c r="V35" s="243"/>
    </row>
    <row r="36" spans="1:22" ht="20.25" customHeight="1" x14ac:dyDescent="0.55000000000000004">
      <c r="A36" s="249"/>
      <c r="B36" s="676"/>
      <c r="C36" s="677"/>
      <c r="D36" s="677"/>
      <c r="E36" s="677"/>
      <c r="F36" s="678"/>
      <c r="G36" s="685" t="s">
        <v>802</v>
      </c>
      <c r="H36" s="685"/>
      <c r="I36" s="685"/>
      <c r="J36" s="685"/>
      <c r="K36" s="685"/>
      <c r="L36" s="686"/>
      <c r="M36" s="682"/>
      <c r="N36" s="683"/>
      <c r="O36" s="683"/>
      <c r="P36" s="683"/>
      <c r="Q36" s="684"/>
      <c r="R36" s="591"/>
      <c r="S36" s="592"/>
      <c r="T36" s="687"/>
      <c r="U36" s="688"/>
      <c r="V36" s="243"/>
    </row>
    <row r="37" spans="1:22" ht="20.25" customHeight="1" x14ac:dyDescent="0.55000000000000004">
      <c r="A37" s="249"/>
      <c r="B37" s="676"/>
      <c r="C37" s="677"/>
      <c r="D37" s="677"/>
      <c r="E37" s="677"/>
      <c r="F37" s="678"/>
      <c r="G37" s="685" t="s">
        <v>802</v>
      </c>
      <c r="H37" s="685"/>
      <c r="I37" s="685"/>
      <c r="J37" s="685"/>
      <c r="K37" s="685"/>
      <c r="L37" s="686"/>
      <c r="M37" s="682"/>
      <c r="N37" s="683"/>
      <c r="O37" s="683"/>
      <c r="P37" s="683"/>
      <c r="Q37" s="684"/>
      <c r="R37" s="591"/>
      <c r="S37" s="592"/>
      <c r="T37" s="687"/>
      <c r="U37" s="688"/>
      <c r="V37" s="243"/>
    </row>
    <row r="38" spans="1:22" ht="20.25" customHeight="1" x14ac:dyDescent="0.55000000000000004">
      <c r="A38" s="249"/>
      <c r="B38" s="676"/>
      <c r="C38" s="677"/>
      <c r="D38" s="677"/>
      <c r="E38" s="677"/>
      <c r="F38" s="678"/>
      <c r="G38" s="685" t="s">
        <v>802</v>
      </c>
      <c r="H38" s="685"/>
      <c r="I38" s="685"/>
      <c r="J38" s="685"/>
      <c r="K38" s="685"/>
      <c r="L38" s="686"/>
      <c r="M38" s="682"/>
      <c r="N38" s="683"/>
      <c r="O38" s="683"/>
      <c r="P38" s="683"/>
      <c r="Q38" s="684"/>
      <c r="R38" s="591"/>
      <c r="S38" s="592"/>
      <c r="T38" s="687"/>
      <c r="U38" s="688"/>
      <c r="V38" s="243"/>
    </row>
    <row r="39" spans="1:22" ht="20.25" customHeight="1" x14ac:dyDescent="0.55000000000000004">
      <c r="A39" s="249"/>
      <c r="B39" s="676"/>
      <c r="C39" s="677"/>
      <c r="D39" s="677"/>
      <c r="E39" s="677"/>
      <c r="F39" s="678"/>
      <c r="G39" s="685" t="s">
        <v>802</v>
      </c>
      <c r="H39" s="685"/>
      <c r="I39" s="685"/>
      <c r="J39" s="685"/>
      <c r="K39" s="685"/>
      <c r="L39" s="686"/>
      <c r="M39" s="682"/>
      <c r="N39" s="683"/>
      <c r="O39" s="683"/>
      <c r="P39" s="683"/>
      <c r="Q39" s="684"/>
      <c r="R39" s="591"/>
      <c r="S39" s="592"/>
      <c r="T39" s="687"/>
      <c r="U39" s="688"/>
      <c r="V39" s="243"/>
    </row>
    <row r="40" spans="1:22" ht="20.25" customHeight="1" x14ac:dyDescent="0.55000000000000004">
      <c r="A40" s="249"/>
      <c r="B40" s="676"/>
      <c r="C40" s="677"/>
      <c r="D40" s="677"/>
      <c r="E40" s="677"/>
      <c r="F40" s="678"/>
      <c r="G40" s="685" t="s">
        <v>802</v>
      </c>
      <c r="H40" s="685"/>
      <c r="I40" s="685"/>
      <c r="J40" s="685"/>
      <c r="K40" s="685"/>
      <c r="L40" s="686"/>
      <c r="M40" s="682"/>
      <c r="N40" s="683"/>
      <c r="O40" s="683"/>
      <c r="P40" s="683"/>
      <c r="Q40" s="684"/>
      <c r="R40" s="591"/>
      <c r="S40" s="592"/>
      <c r="T40" s="687"/>
      <c r="U40" s="688"/>
      <c r="V40" s="243"/>
    </row>
    <row r="41" spans="1:22" ht="24" customHeight="1" x14ac:dyDescent="0.55000000000000004">
      <c r="A41" s="253" t="s">
        <v>803</v>
      </c>
      <c r="B41" s="282" t="s">
        <v>804</v>
      </c>
      <c r="C41" s="282"/>
      <c r="D41" s="282"/>
      <c r="E41" s="282"/>
      <c r="F41" s="282"/>
      <c r="G41" s="282"/>
      <c r="H41" s="282"/>
      <c r="I41" s="249"/>
      <c r="J41" s="249"/>
      <c r="K41" s="249"/>
      <c r="L41" s="249"/>
      <c r="M41" s="249"/>
      <c r="N41" s="249"/>
      <c r="O41" s="249"/>
      <c r="R41" s="292"/>
      <c r="S41" s="292"/>
      <c r="T41" s="292"/>
      <c r="U41" s="292"/>
      <c r="V41" s="293" t="str">
        <f>R28</f>
        <v>　令和　　年　　月　　日現在</v>
      </c>
    </row>
    <row r="42" spans="1:22" ht="34.5" customHeight="1" x14ac:dyDescent="0.55000000000000004">
      <c r="A42" s="249"/>
      <c r="B42" s="676" t="s">
        <v>797</v>
      </c>
      <c r="C42" s="677"/>
      <c r="D42" s="677"/>
      <c r="E42" s="677"/>
      <c r="F42" s="678"/>
      <c r="G42" s="679" t="s">
        <v>798</v>
      </c>
      <c r="H42" s="680"/>
      <c r="I42" s="680"/>
      <c r="J42" s="680"/>
      <c r="K42" s="680"/>
      <c r="L42" s="681"/>
      <c r="M42" s="682" t="s">
        <v>799</v>
      </c>
      <c r="N42" s="683"/>
      <c r="O42" s="683"/>
      <c r="P42" s="683"/>
      <c r="Q42" s="684"/>
      <c r="R42" s="590" t="s">
        <v>800</v>
      </c>
      <c r="S42" s="592"/>
      <c r="T42" s="591" t="s">
        <v>801</v>
      </c>
      <c r="U42" s="592"/>
      <c r="V42" s="283"/>
    </row>
    <row r="43" spans="1:22" ht="20.25" customHeight="1" x14ac:dyDescent="0.55000000000000004">
      <c r="A43" s="249"/>
      <c r="B43" s="676"/>
      <c r="C43" s="677"/>
      <c r="D43" s="677"/>
      <c r="E43" s="677"/>
      <c r="F43" s="678"/>
      <c r="G43" s="685" t="s">
        <v>802</v>
      </c>
      <c r="H43" s="685"/>
      <c r="I43" s="685"/>
      <c r="J43" s="685"/>
      <c r="K43" s="685"/>
      <c r="L43" s="686"/>
      <c r="M43" s="682"/>
      <c r="N43" s="683"/>
      <c r="O43" s="683"/>
      <c r="P43" s="683"/>
      <c r="Q43" s="684"/>
      <c r="R43" s="591"/>
      <c r="S43" s="592"/>
      <c r="T43" s="687"/>
      <c r="U43" s="688"/>
      <c r="V43" s="243"/>
    </row>
    <row r="44" spans="1:22" ht="20.25" customHeight="1" x14ac:dyDescent="0.55000000000000004">
      <c r="A44" s="249"/>
      <c r="B44" s="676"/>
      <c r="C44" s="677"/>
      <c r="D44" s="677"/>
      <c r="E44" s="677"/>
      <c r="F44" s="678"/>
      <c r="G44" s="685" t="s">
        <v>802</v>
      </c>
      <c r="H44" s="685"/>
      <c r="I44" s="685"/>
      <c r="J44" s="685"/>
      <c r="K44" s="685"/>
      <c r="L44" s="686"/>
      <c r="M44" s="682"/>
      <c r="N44" s="683"/>
      <c r="O44" s="683"/>
      <c r="P44" s="683"/>
      <c r="Q44" s="684"/>
      <c r="R44" s="591"/>
      <c r="S44" s="592"/>
      <c r="T44" s="687"/>
      <c r="U44" s="688"/>
      <c r="V44" s="243"/>
    </row>
    <row r="45" spans="1:22" ht="20.25" customHeight="1" x14ac:dyDescent="0.55000000000000004">
      <c r="A45" s="249"/>
      <c r="B45" s="676"/>
      <c r="C45" s="677"/>
      <c r="D45" s="677"/>
      <c r="E45" s="677"/>
      <c r="F45" s="678"/>
      <c r="G45" s="685" t="s">
        <v>802</v>
      </c>
      <c r="H45" s="685"/>
      <c r="I45" s="685"/>
      <c r="J45" s="685"/>
      <c r="K45" s="685"/>
      <c r="L45" s="686"/>
      <c r="M45" s="682"/>
      <c r="N45" s="683"/>
      <c r="O45" s="683"/>
      <c r="P45" s="683"/>
      <c r="Q45" s="684"/>
      <c r="R45" s="591"/>
      <c r="S45" s="592"/>
      <c r="T45" s="687"/>
      <c r="U45" s="688"/>
      <c r="V45" s="243"/>
    </row>
    <row r="46" spans="1:22" ht="20.25" customHeight="1" x14ac:dyDescent="0.55000000000000004">
      <c r="A46" s="249"/>
      <c r="B46" s="676"/>
      <c r="C46" s="677"/>
      <c r="D46" s="677"/>
      <c r="E46" s="677"/>
      <c r="F46" s="678"/>
      <c r="G46" s="685" t="s">
        <v>802</v>
      </c>
      <c r="H46" s="685"/>
      <c r="I46" s="685"/>
      <c r="J46" s="685"/>
      <c r="K46" s="685"/>
      <c r="L46" s="686"/>
      <c r="M46" s="682"/>
      <c r="N46" s="683"/>
      <c r="O46" s="683"/>
      <c r="P46" s="683"/>
      <c r="Q46" s="684"/>
      <c r="R46" s="591"/>
      <c r="S46" s="592"/>
      <c r="T46" s="687"/>
      <c r="U46" s="688"/>
      <c r="V46" s="243"/>
    </row>
    <row r="47" spans="1:22" ht="20.25" customHeight="1" x14ac:dyDescent="0.55000000000000004">
      <c r="A47" s="249"/>
      <c r="B47" s="676"/>
      <c r="C47" s="677"/>
      <c r="D47" s="677"/>
      <c r="E47" s="677"/>
      <c r="F47" s="678"/>
      <c r="G47" s="685" t="s">
        <v>802</v>
      </c>
      <c r="H47" s="685"/>
      <c r="I47" s="685"/>
      <c r="J47" s="685"/>
      <c r="K47" s="685"/>
      <c r="L47" s="686"/>
      <c r="M47" s="682"/>
      <c r="N47" s="683"/>
      <c r="O47" s="683"/>
      <c r="P47" s="683"/>
      <c r="Q47" s="684"/>
      <c r="R47" s="591"/>
      <c r="S47" s="592"/>
      <c r="T47" s="687"/>
      <c r="U47" s="688"/>
      <c r="V47" s="243"/>
    </row>
    <row r="48" spans="1:22" ht="20.25" customHeight="1" x14ac:dyDescent="0.55000000000000004">
      <c r="A48" s="249"/>
      <c r="B48" s="676"/>
      <c r="C48" s="677"/>
      <c r="D48" s="677"/>
      <c r="E48" s="677"/>
      <c r="F48" s="678"/>
      <c r="G48" s="685" t="s">
        <v>802</v>
      </c>
      <c r="H48" s="685"/>
      <c r="I48" s="685"/>
      <c r="J48" s="685"/>
      <c r="K48" s="685"/>
      <c r="L48" s="686"/>
      <c r="M48" s="682"/>
      <c r="N48" s="683"/>
      <c r="O48" s="683"/>
      <c r="P48" s="683"/>
      <c r="Q48" s="684"/>
      <c r="R48" s="591"/>
      <c r="S48" s="592"/>
      <c r="T48" s="687"/>
      <c r="U48" s="688"/>
      <c r="V48" s="243"/>
    </row>
    <row r="49" spans="1:22" ht="20.25" customHeight="1" x14ac:dyDescent="0.55000000000000004">
      <c r="A49" s="249"/>
      <c r="B49" s="676"/>
      <c r="C49" s="677"/>
      <c r="D49" s="677"/>
      <c r="E49" s="677"/>
      <c r="F49" s="678"/>
      <c r="G49" s="685" t="s">
        <v>802</v>
      </c>
      <c r="H49" s="685"/>
      <c r="I49" s="685"/>
      <c r="J49" s="685"/>
      <c r="K49" s="685"/>
      <c r="L49" s="686"/>
      <c r="M49" s="682"/>
      <c r="N49" s="683"/>
      <c r="O49" s="683"/>
      <c r="P49" s="683"/>
      <c r="Q49" s="684"/>
      <c r="R49" s="591"/>
      <c r="S49" s="592"/>
      <c r="T49" s="687"/>
      <c r="U49" s="688"/>
      <c r="V49" s="243"/>
    </row>
    <row r="50" spans="1:22" ht="20.25" customHeight="1" x14ac:dyDescent="0.55000000000000004">
      <c r="A50" s="249"/>
      <c r="B50" s="676"/>
      <c r="C50" s="677"/>
      <c r="D50" s="677"/>
      <c r="E50" s="677"/>
      <c r="F50" s="678"/>
      <c r="G50" s="685" t="s">
        <v>802</v>
      </c>
      <c r="H50" s="685"/>
      <c r="I50" s="685"/>
      <c r="J50" s="685"/>
      <c r="K50" s="685"/>
      <c r="L50" s="686"/>
      <c r="M50" s="682"/>
      <c r="N50" s="683"/>
      <c r="O50" s="683"/>
      <c r="P50" s="683"/>
      <c r="Q50" s="684"/>
      <c r="R50" s="591"/>
      <c r="S50" s="592"/>
      <c r="T50" s="687"/>
      <c r="U50" s="688"/>
      <c r="V50" s="243"/>
    </row>
    <row r="51" spans="1:22" ht="20.25" customHeight="1" x14ac:dyDescent="0.55000000000000004">
      <c r="A51" s="249"/>
      <c r="B51" s="676"/>
      <c r="C51" s="677"/>
      <c r="D51" s="677"/>
      <c r="E51" s="677"/>
      <c r="F51" s="678"/>
      <c r="G51" s="685" t="s">
        <v>802</v>
      </c>
      <c r="H51" s="685"/>
      <c r="I51" s="685"/>
      <c r="J51" s="685"/>
      <c r="K51" s="685"/>
      <c r="L51" s="686"/>
      <c r="M51" s="682"/>
      <c r="N51" s="683"/>
      <c r="O51" s="683"/>
      <c r="P51" s="683"/>
      <c r="Q51" s="684"/>
      <c r="R51" s="591"/>
      <c r="S51" s="592"/>
      <c r="T51" s="687"/>
      <c r="U51" s="688"/>
      <c r="V51" s="243"/>
    </row>
    <row r="52" spans="1:22" ht="20.25" customHeight="1" x14ac:dyDescent="0.55000000000000004">
      <c r="A52" s="249"/>
      <c r="B52" s="676"/>
      <c r="C52" s="677"/>
      <c r="D52" s="677"/>
      <c r="E52" s="677"/>
      <c r="F52" s="678"/>
      <c r="G52" s="685" t="s">
        <v>802</v>
      </c>
      <c r="H52" s="685"/>
      <c r="I52" s="685"/>
      <c r="J52" s="685"/>
      <c r="K52" s="685"/>
      <c r="L52" s="686"/>
      <c r="M52" s="682"/>
      <c r="N52" s="683"/>
      <c r="O52" s="683"/>
      <c r="P52" s="683"/>
      <c r="Q52" s="684"/>
      <c r="R52" s="591"/>
      <c r="S52" s="592"/>
      <c r="T52" s="687"/>
      <c r="U52" s="688"/>
      <c r="V52" s="243"/>
    </row>
    <row r="53" spans="1:22" ht="20.25" customHeight="1" x14ac:dyDescent="0.55000000000000004">
      <c r="A53" s="249"/>
      <c r="B53" s="676"/>
      <c r="C53" s="677"/>
      <c r="D53" s="677"/>
      <c r="E53" s="677"/>
      <c r="F53" s="678"/>
      <c r="G53" s="685" t="s">
        <v>802</v>
      </c>
      <c r="H53" s="685"/>
      <c r="I53" s="685"/>
      <c r="J53" s="685"/>
      <c r="K53" s="685"/>
      <c r="L53" s="686"/>
      <c r="M53" s="682"/>
      <c r="N53" s="683"/>
      <c r="O53" s="683"/>
      <c r="P53" s="683"/>
      <c r="Q53" s="684"/>
      <c r="R53" s="591"/>
      <c r="S53" s="592"/>
      <c r="T53" s="687"/>
      <c r="U53" s="688"/>
      <c r="V53" s="243"/>
    </row>
    <row r="54" spans="1:22" ht="12" customHeight="1" x14ac:dyDescent="0.55000000000000004">
      <c r="A54" s="249"/>
      <c r="B54" s="284"/>
      <c r="C54" s="284"/>
      <c r="D54" s="284"/>
      <c r="E54" s="284"/>
      <c r="F54" s="284"/>
      <c r="G54" s="284"/>
      <c r="H54" s="284"/>
      <c r="J54" s="285"/>
      <c r="K54" s="286"/>
      <c r="L54" s="285"/>
      <c r="M54" s="287"/>
      <c r="N54" s="288"/>
      <c r="O54" s="288"/>
      <c r="P54" s="244"/>
      <c r="Q54" s="244"/>
      <c r="R54" s="288"/>
      <c r="S54" s="288"/>
      <c r="U54" s="243"/>
      <c r="V54" s="243"/>
    </row>
    <row r="55" spans="1:22" ht="20.149999999999999" customHeight="1" x14ac:dyDescent="0.55000000000000004">
      <c r="A55" s="253" t="s">
        <v>803</v>
      </c>
      <c r="B55" s="282" t="s">
        <v>805</v>
      </c>
      <c r="C55" s="282"/>
      <c r="D55" s="282"/>
      <c r="E55" s="282"/>
      <c r="F55" s="282"/>
      <c r="G55" s="282"/>
      <c r="H55" s="282"/>
      <c r="I55" s="249"/>
      <c r="J55" s="249"/>
      <c r="K55" s="249"/>
      <c r="L55" s="249"/>
      <c r="M55" s="249"/>
      <c r="N55" s="249"/>
      <c r="O55" s="249"/>
      <c r="R55" s="292"/>
      <c r="S55" s="292"/>
      <c r="T55" s="292"/>
      <c r="U55" s="292"/>
      <c r="V55" s="293" t="str">
        <f>R28</f>
        <v>　令和　　年　　月　　日現在</v>
      </c>
    </row>
    <row r="56" spans="1:22" ht="34.5" customHeight="1" x14ac:dyDescent="0.55000000000000004">
      <c r="A56" s="249"/>
      <c r="B56" s="676" t="s">
        <v>797</v>
      </c>
      <c r="C56" s="677"/>
      <c r="D56" s="677"/>
      <c r="E56" s="677"/>
      <c r="F56" s="678"/>
      <c r="G56" s="679" t="s">
        <v>798</v>
      </c>
      <c r="H56" s="680"/>
      <c r="I56" s="680"/>
      <c r="J56" s="680"/>
      <c r="K56" s="680"/>
      <c r="L56" s="681"/>
      <c r="M56" s="682" t="s">
        <v>799</v>
      </c>
      <c r="N56" s="683"/>
      <c r="O56" s="683"/>
      <c r="P56" s="683"/>
      <c r="Q56" s="684"/>
      <c r="R56" s="590" t="s">
        <v>800</v>
      </c>
      <c r="S56" s="592"/>
      <c r="T56" s="591" t="s">
        <v>801</v>
      </c>
      <c r="U56" s="592"/>
      <c r="V56" s="283"/>
    </row>
    <row r="57" spans="1:22" ht="20.25" customHeight="1" x14ac:dyDescent="0.55000000000000004">
      <c r="A57" s="249"/>
      <c r="B57" s="676"/>
      <c r="C57" s="677"/>
      <c r="D57" s="677"/>
      <c r="E57" s="677"/>
      <c r="F57" s="678"/>
      <c r="G57" s="685" t="s">
        <v>802</v>
      </c>
      <c r="H57" s="685"/>
      <c r="I57" s="685"/>
      <c r="J57" s="685"/>
      <c r="K57" s="685"/>
      <c r="L57" s="686"/>
      <c r="M57" s="682"/>
      <c r="N57" s="683"/>
      <c r="O57" s="683"/>
      <c r="P57" s="683"/>
      <c r="Q57" s="684"/>
      <c r="R57" s="591"/>
      <c r="S57" s="592"/>
      <c r="T57" s="687"/>
      <c r="U57" s="688"/>
      <c r="V57" s="243"/>
    </row>
    <row r="58" spans="1:22" ht="20.25" customHeight="1" x14ac:dyDescent="0.55000000000000004">
      <c r="A58" s="249"/>
      <c r="B58" s="676"/>
      <c r="C58" s="677"/>
      <c r="D58" s="677"/>
      <c r="E58" s="677"/>
      <c r="F58" s="678"/>
      <c r="G58" s="685" t="s">
        <v>802</v>
      </c>
      <c r="H58" s="685"/>
      <c r="I58" s="685"/>
      <c r="J58" s="685"/>
      <c r="K58" s="685"/>
      <c r="L58" s="686"/>
      <c r="M58" s="682"/>
      <c r="N58" s="683"/>
      <c r="O58" s="683"/>
      <c r="P58" s="683"/>
      <c r="Q58" s="684"/>
      <c r="R58" s="591"/>
      <c r="S58" s="592"/>
      <c r="T58" s="687"/>
      <c r="U58" s="688"/>
      <c r="V58" s="243"/>
    </row>
    <row r="59" spans="1:22" ht="20.25" customHeight="1" x14ac:dyDescent="0.55000000000000004">
      <c r="A59" s="249"/>
      <c r="B59" s="676"/>
      <c r="C59" s="677"/>
      <c r="D59" s="677"/>
      <c r="E59" s="677"/>
      <c r="F59" s="678"/>
      <c r="G59" s="685" t="s">
        <v>802</v>
      </c>
      <c r="H59" s="685"/>
      <c r="I59" s="685"/>
      <c r="J59" s="685"/>
      <c r="K59" s="685"/>
      <c r="L59" s="686"/>
      <c r="M59" s="682"/>
      <c r="N59" s="683"/>
      <c r="O59" s="683"/>
      <c r="P59" s="683"/>
      <c r="Q59" s="684"/>
      <c r="R59" s="591"/>
      <c r="S59" s="592"/>
      <c r="T59" s="687"/>
      <c r="U59" s="688"/>
      <c r="V59" s="243"/>
    </row>
    <row r="60" spans="1:22" ht="20.25" customHeight="1" x14ac:dyDescent="0.55000000000000004">
      <c r="A60" s="249"/>
      <c r="B60" s="676"/>
      <c r="C60" s="677"/>
      <c r="D60" s="677"/>
      <c r="E60" s="677"/>
      <c r="F60" s="678"/>
      <c r="G60" s="685" t="s">
        <v>802</v>
      </c>
      <c r="H60" s="685"/>
      <c r="I60" s="685"/>
      <c r="J60" s="685"/>
      <c r="K60" s="685"/>
      <c r="L60" s="686"/>
      <c r="M60" s="682"/>
      <c r="N60" s="683"/>
      <c r="O60" s="683"/>
      <c r="P60" s="683"/>
      <c r="Q60" s="684"/>
      <c r="R60" s="591"/>
      <c r="S60" s="592"/>
      <c r="T60" s="687"/>
      <c r="U60" s="688"/>
      <c r="V60" s="243"/>
    </row>
    <row r="61" spans="1:22" ht="20.25" customHeight="1" x14ac:dyDescent="0.55000000000000004">
      <c r="A61" s="249"/>
      <c r="B61" s="676"/>
      <c r="C61" s="677"/>
      <c r="D61" s="677"/>
      <c r="E61" s="677"/>
      <c r="F61" s="678"/>
      <c r="G61" s="685" t="s">
        <v>802</v>
      </c>
      <c r="H61" s="685"/>
      <c r="I61" s="685"/>
      <c r="J61" s="685"/>
      <c r="K61" s="685"/>
      <c r="L61" s="686"/>
      <c r="M61" s="682"/>
      <c r="N61" s="683"/>
      <c r="O61" s="683"/>
      <c r="P61" s="683"/>
      <c r="Q61" s="684"/>
      <c r="R61" s="591"/>
      <c r="S61" s="592"/>
      <c r="T61" s="687"/>
      <c r="U61" s="688"/>
      <c r="V61" s="243"/>
    </row>
    <row r="62" spans="1:22" ht="20.25" customHeight="1" x14ac:dyDescent="0.55000000000000004">
      <c r="A62" s="249"/>
      <c r="B62" s="676"/>
      <c r="C62" s="677"/>
      <c r="D62" s="677"/>
      <c r="E62" s="677"/>
      <c r="F62" s="678"/>
      <c r="G62" s="685" t="s">
        <v>802</v>
      </c>
      <c r="H62" s="685"/>
      <c r="I62" s="685"/>
      <c r="J62" s="685"/>
      <c r="K62" s="685"/>
      <c r="L62" s="686"/>
      <c r="M62" s="682"/>
      <c r="N62" s="683"/>
      <c r="O62" s="683"/>
      <c r="P62" s="683"/>
      <c r="Q62" s="684"/>
      <c r="R62" s="591"/>
      <c r="S62" s="592"/>
      <c r="T62" s="687"/>
      <c r="U62" s="688"/>
      <c r="V62" s="243"/>
    </row>
    <row r="63" spans="1:22" ht="20.25" customHeight="1" x14ac:dyDescent="0.55000000000000004">
      <c r="A63" s="249"/>
      <c r="B63" s="676"/>
      <c r="C63" s="677"/>
      <c r="D63" s="677"/>
      <c r="E63" s="677"/>
      <c r="F63" s="678"/>
      <c r="G63" s="685" t="s">
        <v>802</v>
      </c>
      <c r="H63" s="685"/>
      <c r="I63" s="685"/>
      <c r="J63" s="685"/>
      <c r="K63" s="685"/>
      <c r="L63" s="686"/>
      <c r="M63" s="682"/>
      <c r="N63" s="683"/>
      <c r="O63" s="683"/>
      <c r="P63" s="683"/>
      <c r="Q63" s="684"/>
      <c r="R63" s="591"/>
      <c r="S63" s="592"/>
      <c r="T63" s="687"/>
      <c r="U63" s="688"/>
      <c r="V63" s="243"/>
    </row>
    <row r="64" spans="1:22" ht="20.25" customHeight="1" x14ac:dyDescent="0.55000000000000004">
      <c r="A64" s="249"/>
      <c r="B64" s="676"/>
      <c r="C64" s="677"/>
      <c r="D64" s="677"/>
      <c r="E64" s="677"/>
      <c r="F64" s="678"/>
      <c r="G64" s="685" t="s">
        <v>802</v>
      </c>
      <c r="H64" s="685"/>
      <c r="I64" s="685"/>
      <c r="J64" s="685"/>
      <c r="K64" s="685"/>
      <c r="L64" s="686"/>
      <c r="M64" s="682"/>
      <c r="N64" s="683"/>
      <c r="O64" s="683"/>
      <c r="P64" s="683"/>
      <c r="Q64" s="684"/>
      <c r="R64" s="591"/>
      <c r="S64" s="592"/>
      <c r="T64" s="687"/>
      <c r="U64" s="688"/>
      <c r="V64" s="243"/>
    </row>
    <row r="65" spans="1:22" ht="20.25" customHeight="1" x14ac:dyDescent="0.55000000000000004">
      <c r="A65" s="249"/>
      <c r="B65" s="676"/>
      <c r="C65" s="677"/>
      <c r="D65" s="677"/>
      <c r="E65" s="677"/>
      <c r="F65" s="678"/>
      <c r="G65" s="685" t="s">
        <v>802</v>
      </c>
      <c r="H65" s="685"/>
      <c r="I65" s="685"/>
      <c r="J65" s="685"/>
      <c r="K65" s="685"/>
      <c r="L65" s="686"/>
      <c r="M65" s="682"/>
      <c r="N65" s="683"/>
      <c r="O65" s="683"/>
      <c r="P65" s="683"/>
      <c r="Q65" s="684"/>
      <c r="R65" s="591"/>
      <c r="S65" s="592"/>
      <c r="T65" s="687"/>
      <c r="U65" s="688"/>
      <c r="V65" s="243"/>
    </row>
    <row r="66" spans="1:22" ht="20.25" customHeight="1" x14ac:dyDescent="0.55000000000000004">
      <c r="A66" s="249"/>
      <c r="B66" s="676"/>
      <c r="C66" s="677"/>
      <c r="D66" s="677"/>
      <c r="E66" s="677"/>
      <c r="F66" s="678"/>
      <c r="G66" s="685" t="s">
        <v>802</v>
      </c>
      <c r="H66" s="685"/>
      <c r="I66" s="685"/>
      <c r="J66" s="685"/>
      <c r="K66" s="685"/>
      <c r="L66" s="686"/>
      <c r="M66" s="682"/>
      <c r="N66" s="683"/>
      <c r="O66" s="683"/>
      <c r="P66" s="683"/>
      <c r="Q66" s="684"/>
      <c r="R66" s="591"/>
      <c r="S66" s="592"/>
      <c r="T66" s="687"/>
      <c r="U66" s="688"/>
      <c r="V66" s="243"/>
    </row>
    <row r="67" spans="1:22" ht="20.25" customHeight="1" x14ac:dyDescent="0.55000000000000004">
      <c r="A67" s="249"/>
      <c r="B67" s="676"/>
      <c r="C67" s="677"/>
      <c r="D67" s="677"/>
      <c r="E67" s="677"/>
      <c r="F67" s="678"/>
      <c r="G67" s="685" t="s">
        <v>802</v>
      </c>
      <c r="H67" s="685"/>
      <c r="I67" s="685"/>
      <c r="J67" s="685"/>
      <c r="K67" s="685"/>
      <c r="L67" s="686"/>
      <c r="M67" s="682"/>
      <c r="N67" s="683"/>
      <c r="O67" s="683"/>
      <c r="P67" s="683"/>
      <c r="Q67" s="684"/>
      <c r="R67" s="591"/>
      <c r="S67" s="592"/>
      <c r="T67" s="687"/>
      <c r="U67" s="688"/>
      <c r="V67" s="243"/>
    </row>
    <row r="68" spans="1:22" ht="20.149999999999999" customHeight="1" x14ac:dyDescent="0.55000000000000004">
      <c r="A68" s="249"/>
      <c r="B68" s="254" t="s">
        <v>806</v>
      </c>
      <c r="C68" s="289"/>
      <c r="D68" s="289"/>
      <c r="E68" s="289"/>
      <c r="F68" s="289"/>
      <c r="G68" s="289"/>
      <c r="H68" s="289"/>
      <c r="I68" s="288"/>
      <c r="J68" s="288"/>
      <c r="K68" s="288"/>
      <c r="L68" s="255"/>
      <c r="M68" s="255"/>
      <c r="N68" s="255"/>
      <c r="O68" s="255"/>
      <c r="S68" s="247"/>
      <c r="T68" s="247"/>
    </row>
    <row r="69" spans="1:22" ht="20.149999999999999" customHeight="1" x14ac:dyDescent="0.55000000000000004">
      <c r="A69" s="249"/>
      <c r="B69" s="254" t="s">
        <v>807</v>
      </c>
      <c r="C69" s="289"/>
      <c r="D69" s="289"/>
      <c r="E69" s="289"/>
      <c r="F69" s="289"/>
      <c r="G69" s="289"/>
      <c r="H69" s="289"/>
      <c r="I69" s="288"/>
      <c r="J69" s="288"/>
      <c r="K69" s="288"/>
      <c r="L69" s="255"/>
      <c r="M69" s="255"/>
      <c r="N69" s="255"/>
      <c r="O69" s="255"/>
      <c r="S69" s="247"/>
      <c r="T69" s="247"/>
    </row>
    <row r="70" spans="1:22" ht="20.149999999999999" customHeight="1" x14ac:dyDescent="0.55000000000000004">
      <c r="A70" s="249"/>
      <c r="B70" s="254" t="s">
        <v>808</v>
      </c>
      <c r="C70" s="289"/>
      <c r="D70" s="289"/>
      <c r="E70" s="289"/>
      <c r="F70" s="289"/>
      <c r="G70" s="289"/>
      <c r="H70" s="289"/>
      <c r="I70" s="288"/>
      <c r="J70" s="288"/>
      <c r="K70" s="288"/>
      <c r="L70" s="255"/>
      <c r="M70" s="255"/>
      <c r="N70" s="255"/>
      <c r="O70" s="255"/>
      <c r="S70" s="247"/>
      <c r="T70" s="247"/>
    </row>
    <row r="71" spans="1:22" ht="20.149999999999999" customHeight="1" x14ac:dyDescent="0.55000000000000004">
      <c r="A71" s="249"/>
      <c r="B71" s="254" t="s">
        <v>809</v>
      </c>
      <c r="C71" s="289"/>
      <c r="D71" s="289"/>
      <c r="E71" s="289"/>
      <c r="F71" s="289"/>
      <c r="G71" s="289"/>
      <c r="H71" s="289"/>
      <c r="I71" s="288"/>
      <c r="J71" s="288"/>
      <c r="K71" s="288"/>
      <c r="L71" s="255"/>
      <c r="M71" s="255"/>
      <c r="N71" s="255"/>
      <c r="O71" s="255"/>
      <c r="S71" s="247"/>
      <c r="T71" s="247"/>
    </row>
    <row r="72" spans="1:22" ht="20.149999999999999" customHeight="1" x14ac:dyDescent="0.55000000000000004">
      <c r="A72" s="249"/>
      <c r="B72" s="689" t="s">
        <v>810</v>
      </c>
      <c r="C72" s="689"/>
      <c r="D72" s="689"/>
      <c r="E72" s="689"/>
      <c r="F72" s="689"/>
      <c r="G72" s="689"/>
      <c r="H72" s="689"/>
      <c r="I72" s="689"/>
      <c r="J72" s="689"/>
      <c r="K72" s="689"/>
      <c r="L72" s="689"/>
      <c r="M72" s="689"/>
      <c r="N72" s="689"/>
      <c r="O72" s="689"/>
      <c r="P72" s="689"/>
      <c r="Q72" s="689"/>
      <c r="R72" s="689"/>
      <c r="S72" s="689"/>
      <c r="T72" s="689"/>
      <c r="U72" s="689"/>
      <c r="V72" s="689"/>
    </row>
    <row r="73" spans="1:22" ht="20.149999999999999" customHeight="1" x14ac:dyDescent="0.55000000000000004">
      <c r="A73" s="249"/>
      <c r="B73" s="290"/>
      <c r="C73" s="689" t="s">
        <v>811</v>
      </c>
      <c r="D73" s="689"/>
      <c r="E73" s="689"/>
      <c r="F73" s="689"/>
      <c r="G73" s="689"/>
      <c r="H73" s="689"/>
      <c r="I73" s="689"/>
      <c r="J73" s="689"/>
      <c r="K73" s="689"/>
      <c r="L73" s="689"/>
      <c r="M73" s="689"/>
      <c r="N73" s="689"/>
      <c r="O73" s="689"/>
      <c r="P73" s="689"/>
      <c r="Q73" s="689"/>
      <c r="R73" s="689"/>
      <c r="S73" s="689"/>
      <c r="T73" s="689"/>
      <c r="U73" s="689"/>
      <c r="V73" s="689"/>
    </row>
    <row r="74" spans="1:22" ht="20.149999999999999" customHeight="1" x14ac:dyDescent="0.55000000000000004">
      <c r="A74" s="249"/>
      <c r="B74" s="289" t="s">
        <v>812</v>
      </c>
      <c r="C74" s="291"/>
      <c r="D74" s="291"/>
      <c r="E74" s="291"/>
      <c r="F74" s="291"/>
      <c r="G74" s="291"/>
      <c r="H74" s="291"/>
      <c r="I74" s="291"/>
      <c r="J74" s="291"/>
      <c r="K74" s="291"/>
      <c r="L74" s="291"/>
      <c r="M74" s="291"/>
      <c r="N74" s="291"/>
      <c r="O74" s="291"/>
      <c r="P74" s="291"/>
      <c r="Q74" s="291"/>
      <c r="R74" s="291"/>
      <c r="S74" s="291"/>
      <c r="T74" s="291"/>
      <c r="U74" s="291"/>
      <c r="V74" s="291"/>
    </row>
    <row r="75" spans="1:22" ht="20.149999999999999" customHeight="1" x14ac:dyDescent="0.55000000000000004">
      <c r="A75" s="249"/>
      <c r="B75" s="289" t="s">
        <v>813</v>
      </c>
      <c r="C75" s="289"/>
      <c r="D75" s="289"/>
      <c r="E75" s="289"/>
      <c r="F75" s="289"/>
      <c r="G75" s="289"/>
      <c r="H75" s="289"/>
      <c r="I75" s="288"/>
      <c r="J75" s="288"/>
      <c r="K75" s="288"/>
      <c r="L75" s="255"/>
      <c r="M75" s="255"/>
      <c r="N75" s="255"/>
      <c r="O75" s="255"/>
      <c r="S75" s="247"/>
      <c r="T75" s="247"/>
    </row>
    <row r="76" spans="1:22" ht="20.149999999999999" customHeight="1" x14ac:dyDescent="0.55000000000000004">
      <c r="A76" s="249"/>
      <c r="B76" s="690" t="s">
        <v>814</v>
      </c>
      <c r="C76" s="690"/>
      <c r="D76" s="690"/>
      <c r="E76" s="690"/>
      <c r="F76" s="690"/>
      <c r="G76" s="690"/>
      <c r="H76" s="690"/>
      <c r="I76" s="690"/>
      <c r="J76" s="690"/>
      <c r="K76" s="690"/>
      <c r="L76" s="690"/>
      <c r="M76" s="690"/>
      <c r="N76" s="690"/>
      <c r="O76" s="690"/>
      <c r="P76" s="690"/>
      <c r="Q76" s="690"/>
      <c r="R76" s="690"/>
      <c r="S76" s="690"/>
      <c r="T76" s="690"/>
      <c r="U76" s="690"/>
      <c r="V76" s="690"/>
    </row>
    <row r="77" spans="1:22" ht="20.149999999999999" customHeight="1" x14ac:dyDescent="0.55000000000000004">
      <c r="A77" s="249"/>
      <c r="B77" s="253"/>
      <c r="C77" s="282"/>
      <c r="D77" s="282"/>
      <c r="E77" s="282"/>
      <c r="F77" s="282"/>
      <c r="G77" s="282"/>
      <c r="H77" s="282"/>
      <c r="L77" s="249"/>
      <c r="M77" s="249"/>
      <c r="N77" s="249"/>
      <c r="O77" s="249"/>
    </row>
    <row r="78" spans="1:22" ht="20.149999999999999" customHeight="1" x14ac:dyDescent="0.55000000000000004">
      <c r="A78" s="250"/>
      <c r="B78" s="284"/>
      <c r="D78" s="243"/>
      <c r="E78" s="243"/>
      <c r="F78" s="243"/>
      <c r="G78" s="243"/>
      <c r="H78" s="243"/>
      <c r="I78" s="243"/>
      <c r="L78" s="249"/>
      <c r="M78" s="249"/>
      <c r="N78" s="249"/>
      <c r="O78" s="249"/>
    </row>
    <row r="79" spans="1:22" ht="20.149999999999999" customHeight="1" x14ac:dyDescent="0.55000000000000004">
      <c r="A79" s="250"/>
      <c r="B79" s="284"/>
      <c r="D79" s="243"/>
      <c r="E79" s="243"/>
      <c r="F79" s="243"/>
      <c r="G79" s="243"/>
      <c r="H79" s="243"/>
      <c r="I79" s="243"/>
      <c r="L79" s="249"/>
      <c r="M79" s="249"/>
      <c r="N79" s="249"/>
      <c r="O79" s="249"/>
    </row>
  </sheetData>
  <mergeCells count="234">
    <mergeCell ref="C73:V73"/>
    <mergeCell ref="B76:V76"/>
    <mergeCell ref="B67:F67"/>
    <mergeCell ref="G67:L67"/>
    <mergeCell ref="M67:Q67"/>
    <mergeCell ref="R67:S67"/>
    <mergeCell ref="T67:U67"/>
    <mergeCell ref="B72:V72"/>
    <mergeCell ref="B65:F65"/>
    <mergeCell ref="G65:L65"/>
    <mergeCell ref="M65:Q65"/>
    <mergeCell ref="R65:S65"/>
    <mergeCell ref="T65:U65"/>
    <mergeCell ref="B66:F66"/>
    <mergeCell ref="G66:L66"/>
    <mergeCell ref="M66:Q66"/>
    <mergeCell ref="R66:S66"/>
    <mergeCell ref="T66:U66"/>
    <mergeCell ref="B63:F63"/>
    <mergeCell ref="G63:L63"/>
    <mergeCell ref="M63:Q63"/>
    <mergeCell ref="R63:S63"/>
    <mergeCell ref="T63:U63"/>
    <mergeCell ref="B64:F64"/>
    <mergeCell ref="G64:L64"/>
    <mergeCell ref="M64:Q64"/>
    <mergeCell ref="R64:S64"/>
    <mergeCell ref="T64:U64"/>
    <mergeCell ref="B61:F61"/>
    <mergeCell ref="G61:L61"/>
    <mergeCell ref="M61:Q61"/>
    <mergeCell ref="R61:S61"/>
    <mergeCell ref="T61:U61"/>
    <mergeCell ref="B62:F62"/>
    <mergeCell ref="G62:L62"/>
    <mergeCell ref="M62:Q62"/>
    <mergeCell ref="R62:S62"/>
    <mergeCell ref="T62:U62"/>
    <mergeCell ref="B59:F59"/>
    <mergeCell ref="G59:L59"/>
    <mergeCell ref="M59:Q59"/>
    <mergeCell ref="R59:S59"/>
    <mergeCell ref="T59:U59"/>
    <mergeCell ref="B60:F60"/>
    <mergeCell ref="G60:L60"/>
    <mergeCell ref="M60:Q60"/>
    <mergeCell ref="R60:S60"/>
    <mergeCell ref="T60:U60"/>
    <mergeCell ref="B57:F57"/>
    <mergeCell ref="G57:L57"/>
    <mergeCell ref="M57:Q57"/>
    <mergeCell ref="R57:S57"/>
    <mergeCell ref="T57:U57"/>
    <mergeCell ref="B58:F58"/>
    <mergeCell ref="G58:L58"/>
    <mergeCell ref="M58:Q58"/>
    <mergeCell ref="R58:S58"/>
    <mergeCell ref="T58:U58"/>
    <mergeCell ref="B56:F56"/>
    <mergeCell ref="G56:L56"/>
    <mergeCell ref="M56:Q56"/>
    <mergeCell ref="R56:S56"/>
    <mergeCell ref="T56:U56"/>
    <mergeCell ref="B52:F52"/>
    <mergeCell ref="G52:L52"/>
    <mergeCell ref="M52:Q52"/>
    <mergeCell ref="R52:S52"/>
    <mergeCell ref="T52:U52"/>
    <mergeCell ref="B53:F53"/>
    <mergeCell ref="G53:L53"/>
    <mergeCell ref="M53:Q53"/>
    <mergeCell ref="R53:S53"/>
    <mergeCell ref="T53:U53"/>
    <mergeCell ref="B50:F50"/>
    <mergeCell ref="G50:L50"/>
    <mergeCell ref="M50:Q50"/>
    <mergeCell ref="R50:S50"/>
    <mergeCell ref="T50:U50"/>
    <mergeCell ref="B51:F51"/>
    <mergeCell ref="G51:L51"/>
    <mergeCell ref="M51:Q51"/>
    <mergeCell ref="R51:S51"/>
    <mergeCell ref="T51:U51"/>
    <mergeCell ref="B48:F48"/>
    <mergeCell ref="G48:L48"/>
    <mergeCell ref="M48:Q48"/>
    <mergeCell ref="R48:S48"/>
    <mergeCell ref="T48:U48"/>
    <mergeCell ref="B49:F49"/>
    <mergeCell ref="G49:L49"/>
    <mergeCell ref="M49:Q49"/>
    <mergeCell ref="R49:S49"/>
    <mergeCell ref="T49:U49"/>
    <mergeCell ref="B46:F46"/>
    <mergeCell ref="G46:L46"/>
    <mergeCell ref="M46:Q46"/>
    <mergeCell ref="R46:S46"/>
    <mergeCell ref="T46:U46"/>
    <mergeCell ref="B47:F47"/>
    <mergeCell ref="G47:L47"/>
    <mergeCell ref="M47:Q47"/>
    <mergeCell ref="R47:S47"/>
    <mergeCell ref="T47:U47"/>
    <mergeCell ref="B44:F44"/>
    <mergeCell ref="G44:L44"/>
    <mergeCell ref="M44:Q44"/>
    <mergeCell ref="R44:S44"/>
    <mergeCell ref="T44:U44"/>
    <mergeCell ref="B45:F45"/>
    <mergeCell ref="G45:L45"/>
    <mergeCell ref="M45:Q45"/>
    <mergeCell ref="R45:S45"/>
    <mergeCell ref="T45:U45"/>
    <mergeCell ref="B42:F42"/>
    <mergeCell ref="G42:L42"/>
    <mergeCell ref="M42:Q42"/>
    <mergeCell ref="R42:S42"/>
    <mergeCell ref="T42:U42"/>
    <mergeCell ref="B43:F43"/>
    <mergeCell ref="G43:L43"/>
    <mergeCell ref="M43:Q43"/>
    <mergeCell ref="R43:S43"/>
    <mergeCell ref="T43:U43"/>
    <mergeCell ref="B37:F37"/>
    <mergeCell ref="G37:L37"/>
    <mergeCell ref="M37:Q37"/>
    <mergeCell ref="R37:S37"/>
    <mergeCell ref="T37:U37"/>
    <mergeCell ref="B40:F40"/>
    <mergeCell ref="G40:L40"/>
    <mergeCell ref="M40:Q40"/>
    <mergeCell ref="R40:S40"/>
    <mergeCell ref="T40:U40"/>
    <mergeCell ref="B38:F38"/>
    <mergeCell ref="G38:L38"/>
    <mergeCell ref="M38:Q38"/>
    <mergeCell ref="R38:S38"/>
    <mergeCell ref="T38:U38"/>
    <mergeCell ref="B39:F39"/>
    <mergeCell ref="G39:L39"/>
    <mergeCell ref="M39:Q39"/>
    <mergeCell ref="R39:S39"/>
    <mergeCell ref="T39:U39"/>
    <mergeCell ref="B35:F35"/>
    <mergeCell ref="G35:L35"/>
    <mergeCell ref="M35:Q35"/>
    <mergeCell ref="R35:S35"/>
    <mergeCell ref="T35:U35"/>
    <mergeCell ref="B36:F36"/>
    <mergeCell ref="G36:L36"/>
    <mergeCell ref="M36:Q36"/>
    <mergeCell ref="R36:S36"/>
    <mergeCell ref="T36:U36"/>
    <mergeCell ref="B33:F33"/>
    <mergeCell ref="G33:L33"/>
    <mergeCell ref="M33:Q33"/>
    <mergeCell ref="R33:S33"/>
    <mergeCell ref="T33:U33"/>
    <mergeCell ref="B34:F34"/>
    <mergeCell ref="G34:L34"/>
    <mergeCell ref="M34:Q34"/>
    <mergeCell ref="R34:S34"/>
    <mergeCell ref="T34:U34"/>
    <mergeCell ref="B31:F31"/>
    <mergeCell ref="G31:L31"/>
    <mergeCell ref="M31:Q31"/>
    <mergeCell ref="R31:S31"/>
    <mergeCell ref="T31:U31"/>
    <mergeCell ref="B32:F32"/>
    <mergeCell ref="G32:L32"/>
    <mergeCell ref="M32:Q32"/>
    <mergeCell ref="R32:S32"/>
    <mergeCell ref="T32:U32"/>
    <mergeCell ref="R28:V28"/>
    <mergeCell ref="B29:F29"/>
    <mergeCell ref="G29:L29"/>
    <mergeCell ref="M29:Q29"/>
    <mergeCell ref="R29:S29"/>
    <mergeCell ref="T29:U29"/>
    <mergeCell ref="B30:F30"/>
    <mergeCell ref="G30:L30"/>
    <mergeCell ref="M30:Q30"/>
    <mergeCell ref="R30:S30"/>
    <mergeCell ref="T30:U30"/>
    <mergeCell ref="C21:E21"/>
    <mergeCell ref="F21:V21"/>
    <mergeCell ref="B22:B26"/>
    <mergeCell ref="C22:E22"/>
    <mergeCell ref="F22:N22"/>
    <mergeCell ref="O22:Q22"/>
    <mergeCell ref="R22:V22"/>
    <mergeCell ref="C23:E24"/>
    <mergeCell ref="F23:H23"/>
    <mergeCell ref="F24:O24"/>
    <mergeCell ref="C25:E25"/>
    <mergeCell ref="F25:L25"/>
    <mergeCell ref="C26:E26"/>
    <mergeCell ref="F26:V26"/>
    <mergeCell ref="B17:B20"/>
    <mergeCell ref="C17:E18"/>
    <mergeCell ref="F17:H17"/>
    <mergeCell ref="C19:E19"/>
    <mergeCell ref="F19:V19"/>
    <mergeCell ref="C20:E20"/>
    <mergeCell ref="F20:L20"/>
    <mergeCell ref="A13:V13"/>
    <mergeCell ref="A15:D15"/>
    <mergeCell ref="C16:E16"/>
    <mergeCell ref="F16:N16"/>
    <mergeCell ref="O16:Q16"/>
    <mergeCell ref="R16:V16"/>
    <mergeCell ref="A12:V12"/>
    <mergeCell ref="B6:V6"/>
    <mergeCell ref="R8:V8"/>
    <mergeCell ref="B9:E11"/>
    <mergeCell ref="F9:H9"/>
    <mergeCell ref="I9:M9"/>
    <mergeCell ref="N9:P9"/>
    <mergeCell ref="Q9:V9"/>
    <mergeCell ref="F10:H10"/>
    <mergeCell ref="I10:M10"/>
    <mergeCell ref="N10:P10"/>
    <mergeCell ref="B4:E4"/>
    <mergeCell ref="F4:V4"/>
    <mergeCell ref="B5:E5"/>
    <mergeCell ref="F5:I5"/>
    <mergeCell ref="J5:M5"/>
    <mergeCell ref="N5:P5"/>
    <mergeCell ref="Q5:V5"/>
    <mergeCell ref="Q10:V10"/>
    <mergeCell ref="F11:H11"/>
    <mergeCell ref="I11:M11"/>
    <mergeCell ref="N11:P11"/>
    <mergeCell ref="Q11:V11"/>
  </mergeCells>
  <phoneticPr fontId="2"/>
  <pageMargins left="0.7" right="0.7" top="0.75" bottom="0.75" header="0.3" footer="0.3"/>
  <pageSetup paperSize="9" scale="84" orientation="landscape" r:id="rId1"/>
  <rowBreaks count="1" manualBreakCount="1">
    <brk id="2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BA006-752B-42A3-810B-AB948E913288}">
  <sheetPr>
    <tabColor theme="5" tint="-0.249977111117893"/>
  </sheetPr>
  <dimension ref="A1:K223"/>
  <sheetViews>
    <sheetView tabSelected="1" view="pageBreakPreview" topLeftCell="A214" zoomScale="99" zoomScaleNormal="85" zoomScaleSheetLayoutView="85" workbookViewId="0">
      <selection activeCell="B219" sqref="B219"/>
    </sheetView>
  </sheetViews>
  <sheetFormatPr defaultRowHeight="20.149999999999999" customHeight="1" x14ac:dyDescent="0.55000000000000004"/>
  <cols>
    <col min="1" max="1" width="23.6640625" style="372" customWidth="1"/>
    <col min="2" max="2" width="68.75" style="373" customWidth="1"/>
    <col min="3" max="3" width="4.1640625" style="374" customWidth="1"/>
    <col min="4" max="4" width="15.6640625" style="375" customWidth="1"/>
    <col min="5" max="5" width="16.5" style="371" customWidth="1"/>
    <col min="6" max="11" width="9" style="371" hidden="1" customWidth="1"/>
    <col min="12" max="238" width="8.6640625" style="371"/>
    <col min="239" max="239" width="23.6640625" style="371" customWidth="1"/>
    <col min="240" max="240" width="68.75" style="371" customWidth="1"/>
    <col min="241" max="241" width="4.1640625" style="371" customWidth="1"/>
    <col min="242" max="242" width="15.6640625" style="371" customWidth="1"/>
    <col min="243" max="243" width="16.5" style="371" customWidth="1"/>
    <col min="244" max="494" width="8.6640625" style="371"/>
    <col min="495" max="495" width="23.6640625" style="371" customWidth="1"/>
    <col min="496" max="496" width="68.75" style="371" customWidth="1"/>
    <col min="497" max="497" width="4.1640625" style="371" customWidth="1"/>
    <col min="498" max="498" width="15.6640625" style="371" customWidth="1"/>
    <col min="499" max="499" width="16.5" style="371" customWidth="1"/>
    <col min="500" max="750" width="8.6640625" style="371"/>
    <col min="751" max="751" width="23.6640625" style="371" customWidth="1"/>
    <col min="752" max="752" width="68.75" style="371" customWidth="1"/>
    <col min="753" max="753" width="4.1640625" style="371" customWidth="1"/>
    <col min="754" max="754" width="15.6640625" style="371" customWidth="1"/>
    <col min="755" max="755" width="16.5" style="371" customWidth="1"/>
    <col min="756" max="1006" width="8.6640625" style="371"/>
    <col min="1007" max="1007" width="23.6640625" style="371" customWidth="1"/>
    <col min="1008" max="1008" width="68.75" style="371" customWidth="1"/>
    <col min="1009" max="1009" width="4.1640625" style="371" customWidth="1"/>
    <col min="1010" max="1010" width="15.6640625" style="371" customWidth="1"/>
    <col min="1011" max="1011" width="16.5" style="371" customWidth="1"/>
    <col min="1012" max="1262" width="8.6640625" style="371"/>
    <col min="1263" max="1263" width="23.6640625" style="371" customWidth="1"/>
    <col min="1264" max="1264" width="68.75" style="371" customWidth="1"/>
    <col min="1265" max="1265" width="4.1640625" style="371" customWidth="1"/>
    <col min="1266" max="1266" width="15.6640625" style="371" customWidth="1"/>
    <col min="1267" max="1267" width="16.5" style="371" customWidth="1"/>
    <col min="1268" max="1518" width="8.6640625" style="371"/>
    <col min="1519" max="1519" width="23.6640625" style="371" customWidth="1"/>
    <col min="1520" max="1520" width="68.75" style="371" customWidth="1"/>
    <col min="1521" max="1521" width="4.1640625" style="371" customWidth="1"/>
    <col min="1522" max="1522" width="15.6640625" style="371" customWidth="1"/>
    <col min="1523" max="1523" width="16.5" style="371" customWidth="1"/>
    <col min="1524" max="1774" width="8.6640625" style="371"/>
    <col min="1775" max="1775" width="23.6640625" style="371" customWidth="1"/>
    <col min="1776" max="1776" width="68.75" style="371" customWidth="1"/>
    <col min="1777" max="1777" width="4.1640625" style="371" customWidth="1"/>
    <col min="1778" max="1778" width="15.6640625" style="371" customWidth="1"/>
    <col min="1779" max="1779" width="16.5" style="371" customWidth="1"/>
    <col min="1780" max="2030" width="8.6640625" style="371"/>
    <col min="2031" max="2031" width="23.6640625" style="371" customWidth="1"/>
    <col min="2032" max="2032" width="68.75" style="371" customWidth="1"/>
    <col min="2033" max="2033" width="4.1640625" style="371" customWidth="1"/>
    <col min="2034" max="2034" width="15.6640625" style="371" customWidth="1"/>
    <col min="2035" max="2035" width="16.5" style="371" customWidth="1"/>
    <col min="2036" max="2286" width="8.6640625" style="371"/>
    <col min="2287" max="2287" width="23.6640625" style="371" customWidth="1"/>
    <col min="2288" max="2288" width="68.75" style="371" customWidth="1"/>
    <col min="2289" max="2289" width="4.1640625" style="371" customWidth="1"/>
    <col min="2290" max="2290" width="15.6640625" style="371" customWidth="1"/>
    <col min="2291" max="2291" width="16.5" style="371" customWidth="1"/>
    <col min="2292" max="2542" width="8.6640625" style="371"/>
    <col min="2543" max="2543" width="23.6640625" style="371" customWidth="1"/>
    <col min="2544" max="2544" width="68.75" style="371" customWidth="1"/>
    <col min="2545" max="2545" width="4.1640625" style="371" customWidth="1"/>
    <col min="2546" max="2546" width="15.6640625" style="371" customWidth="1"/>
    <col min="2547" max="2547" width="16.5" style="371" customWidth="1"/>
    <col min="2548" max="2798" width="8.6640625" style="371"/>
    <col min="2799" max="2799" width="23.6640625" style="371" customWidth="1"/>
    <col min="2800" max="2800" width="68.75" style="371" customWidth="1"/>
    <col min="2801" max="2801" width="4.1640625" style="371" customWidth="1"/>
    <col min="2802" max="2802" width="15.6640625" style="371" customWidth="1"/>
    <col min="2803" max="2803" width="16.5" style="371" customWidth="1"/>
    <col min="2804" max="3054" width="8.6640625" style="371"/>
    <col min="3055" max="3055" width="23.6640625" style="371" customWidth="1"/>
    <col min="3056" max="3056" width="68.75" style="371" customWidth="1"/>
    <col min="3057" max="3057" width="4.1640625" style="371" customWidth="1"/>
    <col min="3058" max="3058" width="15.6640625" style="371" customWidth="1"/>
    <col min="3059" max="3059" width="16.5" style="371" customWidth="1"/>
    <col min="3060" max="3310" width="8.6640625" style="371"/>
    <col min="3311" max="3311" width="23.6640625" style="371" customWidth="1"/>
    <col min="3312" max="3312" width="68.75" style="371" customWidth="1"/>
    <col min="3313" max="3313" width="4.1640625" style="371" customWidth="1"/>
    <col min="3314" max="3314" width="15.6640625" style="371" customWidth="1"/>
    <col min="3315" max="3315" width="16.5" style="371" customWidth="1"/>
    <col min="3316" max="3566" width="8.6640625" style="371"/>
    <col min="3567" max="3567" width="23.6640625" style="371" customWidth="1"/>
    <col min="3568" max="3568" width="68.75" style="371" customWidth="1"/>
    <col min="3569" max="3569" width="4.1640625" style="371" customWidth="1"/>
    <col min="3570" max="3570" width="15.6640625" style="371" customWidth="1"/>
    <col min="3571" max="3571" width="16.5" style="371" customWidth="1"/>
    <col min="3572" max="3822" width="8.6640625" style="371"/>
    <col min="3823" max="3823" width="23.6640625" style="371" customWidth="1"/>
    <col min="3824" max="3824" width="68.75" style="371" customWidth="1"/>
    <col min="3825" max="3825" width="4.1640625" style="371" customWidth="1"/>
    <col min="3826" max="3826" width="15.6640625" style="371" customWidth="1"/>
    <col min="3827" max="3827" width="16.5" style="371" customWidth="1"/>
    <col min="3828" max="4078" width="8.6640625" style="371"/>
    <col min="4079" max="4079" width="23.6640625" style="371" customWidth="1"/>
    <col min="4080" max="4080" width="68.75" style="371" customWidth="1"/>
    <col min="4081" max="4081" width="4.1640625" style="371" customWidth="1"/>
    <col min="4082" max="4082" width="15.6640625" style="371" customWidth="1"/>
    <col min="4083" max="4083" width="16.5" style="371" customWidth="1"/>
    <col min="4084" max="4334" width="8.6640625" style="371"/>
    <col min="4335" max="4335" width="23.6640625" style="371" customWidth="1"/>
    <col min="4336" max="4336" width="68.75" style="371" customWidth="1"/>
    <col min="4337" max="4337" width="4.1640625" style="371" customWidth="1"/>
    <col min="4338" max="4338" width="15.6640625" style="371" customWidth="1"/>
    <col min="4339" max="4339" width="16.5" style="371" customWidth="1"/>
    <col min="4340" max="4590" width="8.6640625" style="371"/>
    <col min="4591" max="4591" width="23.6640625" style="371" customWidth="1"/>
    <col min="4592" max="4592" width="68.75" style="371" customWidth="1"/>
    <col min="4593" max="4593" width="4.1640625" style="371" customWidth="1"/>
    <col min="4594" max="4594" width="15.6640625" style="371" customWidth="1"/>
    <col min="4595" max="4595" width="16.5" style="371" customWidth="1"/>
    <col min="4596" max="4846" width="8.6640625" style="371"/>
    <col min="4847" max="4847" width="23.6640625" style="371" customWidth="1"/>
    <col min="4848" max="4848" width="68.75" style="371" customWidth="1"/>
    <col min="4849" max="4849" width="4.1640625" style="371" customWidth="1"/>
    <col min="4850" max="4850" width="15.6640625" style="371" customWidth="1"/>
    <col min="4851" max="4851" width="16.5" style="371" customWidth="1"/>
    <col min="4852" max="5102" width="8.6640625" style="371"/>
    <col min="5103" max="5103" width="23.6640625" style="371" customWidth="1"/>
    <col min="5104" max="5104" width="68.75" style="371" customWidth="1"/>
    <col min="5105" max="5105" width="4.1640625" style="371" customWidth="1"/>
    <col min="5106" max="5106" width="15.6640625" style="371" customWidth="1"/>
    <col min="5107" max="5107" width="16.5" style="371" customWidth="1"/>
    <col min="5108" max="5358" width="8.6640625" style="371"/>
    <col min="5359" max="5359" width="23.6640625" style="371" customWidth="1"/>
    <col min="5360" max="5360" width="68.75" style="371" customWidth="1"/>
    <col min="5361" max="5361" width="4.1640625" style="371" customWidth="1"/>
    <col min="5362" max="5362" width="15.6640625" style="371" customWidth="1"/>
    <col min="5363" max="5363" width="16.5" style="371" customWidth="1"/>
    <col min="5364" max="5614" width="8.6640625" style="371"/>
    <col min="5615" max="5615" width="23.6640625" style="371" customWidth="1"/>
    <col min="5616" max="5616" width="68.75" style="371" customWidth="1"/>
    <col min="5617" max="5617" width="4.1640625" style="371" customWidth="1"/>
    <col min="5618" max="5618" width="15.6640625" style="371" customWidth="1"/>
    <col min="5619" max="5619" width="16.5" style="371" customWidth="1"/>
    <col min="5620" max="5870" width="8.6640625" style="371"/>
    <col min="5871" max="5871" width="23.6640625" style="371" customWidth="1"/>
    <col min="5872" max="5872" width="68.75" style="371" customWidth="1"/>
    <col min="5873" max="5873" width="4.1640625" style="371" customWidth="1"/>
    <col min="5874" max="5874" width="15.6640625" style="371" customWidth="1"/>
    <col min="5875" max="5875" width="16.5" style="371" customWidth="1"/>
    <col min="5876" max="6126" width="8.6640625" style="371"/>
    <col min="6127" max="6127" width="23.6640625" style="371" customWidth="1"/>
    <col min="6128" max="6128" width="68.75" style="371" customWidth="1"/>
    <col min="6129" max="6129" width="4.1640625" style="371" customWidth="1"/>
    <col min="6130" max="6130" width="15.6640625" style="371" customWidth="1"/>
    <col min="6131" max="6131" width="16.5" style="371" customWidth="1"/>
    <col min="6132" max="6382" width="8.6640625" style="371"/>
    <col min="6383" max="6383" width="23.6640625" style="371" customWidth="1"/>
    <col min="6384" max="6384" width="68.75" style="371" customWidth="1"/>
    <col min="6385" max="6385" width="4.1640625" style="371" customWidth="1"/>
    <col min="6386" max="6386" width="15.6640625" style="371" customWidth="1"/>
    <col min="6387" max="6387" width="16.5" style="371" customWidth="1"/>
    <col min="6388" max="6638" width="8.6640625" style="371"/>
    <col min="6639" max="6639" width="23.6640625" style="371" customWidth="1"/>
    <col min="6640" max="6640" width="68.75" style="371" customWidth="1"/>
    <col min="6641" max="6641" width="4.1640625" style="371" customWidth="1"/>
    <col min="6642" max="6642" width="15.6640625" style="371" customWidth="1"/>
    <col min="6643" max="6643" width="16.5" style="371" customWidth="1"/>
    <col min="6644" max="6894" width="8.6640625" style="371"/>
    <col min="6895" max="6895" width="23.6640625" style="371" customWidth="1"/>
    <col min="6896" max="6896" width="68.75" style="371" customWidth="1"/>
    <col min="6897" max="6897" width="4.1640625" style="371" customWidth="1"/>
    <col min="6898" max="6898" width="15.6640625" style="371" customWidth="1"/>
    <col min="6899" max="6899" width="16.5" style="371" customWidth="1"/>
    <col min="6900" max="7150" width="8.6640625" style="371"/>
    <col min="7151" max="7151" width="23.6640625" style="371" customWidth="1"/>
    <col min="7152" max="7152" width="68.75" style="371" customWidth="1"/>
    <col min="7153" max="7153" width="4.1640625" style="371" customWidth="1"/>
    <col min="7154" max="7154" width="15.6640625" style="371" customWidth="1"/>
    <col min="7155" max="7155" width="16.5" style="371" customWidth="1"/>
    <col min="7156" max="7406" width="8.6640625" style="371"/>
    <col min="7407" max="7407" width="23.6640625" style="371" customWidth="1"/>
    <col min="7408" max="7408" width="68.75" style="371" customWidth="1"/>
    <col min="7409" max="7409" width="4.1640625" style="371" customWidth="1"/>
    <col min="7410" max="7410" width="15.6640625" style="371" customWidth="1"/>
    <col min="7411" max="7411" width="16.5" style="371" customWidth="1"/>
    <col min="7412" max="7662" width="8.6640625" style="371"/>
    <col min="7663" max="7663" width="23.6640625" style="371" customWidth="1"/>
    <col min="7664" max="7664" width="68.75" style="371" customWidth="1"/>
    <col min="7665" max="7665" width="4.1640625" style="371" customWidth="1"/>
    <col min="7666" max="7666" width="15.6640625" style="371" customWidth="1"/>
    <col min="7667" max="7667" width="16.5" style="371" customWidth="1"/>
    <col min="7668" max="7918" width="8.6640625" style="371"/>
    <col min="7919" max="7919" width="23.6640625" style="371" customWidth="1"/>
    <col min="7920" max="7920" width="68.75" style="371" customWidth="1"/>
    <col min="7921" max="7921" width="4.1640625" style="371" customWidth="1"/>
    <col min="7922" max="7922" width="15.6640625" style="371" customWidth="1"/>
    <col min="7923" max="7923" width="16.5" style="371" customWidth="1"/>
    <col min="7924" max="8174" width="8.6640625" style="371"/>
    <col min="8175" max="8175" width="23.6640625" style="371" customWidth="1"/>
    <col min="8176" max="8176" width="68.75" style="371" customWidth="1"/>
    <col min="8177" max="8177" width="4.1640625" style="371" customWidth="1"/>
    <col min="8178" max="8178" width="15.6640625" style="371" customWidth="1"/>
    <col min="8179" max="8179" width="16.5" style="371" customWidth="1"/>
    <col min="8180" max="8430" width="8.6640625" style="371"/>
    <col min="8431" max="8431" width="23.6640625" style="371" customWidth="1"/>
    <col min="8432" max="8432" width="68.75" style="371" customWidth="1"/>
    <col min="8433" max="8433" width="4.1640625" style="371" customWidth="1"/>
    <col min="8434" max="8434" width="15.6640625" style="371" customWidth="1"/>
    <col min="8435" max="8435" width="16.5" style="371" customWidth="1"/>
    <col min="8436" max="8686" width="8.6640625" style="371"/>
    <col min="8687" max="8687" width="23.6640625" style="371" customWidth="1"/>
    <col min="8688" max="8688" width="68.75" style="371" customWidth="1"/>
    <col min="8689" max="8689" width="4.1640625" style="371" customWidth="1"/>
    <col min="8690" max="8690" width="15.6640625" style="371" customWidth="1"/>
    <col min="8691" max="8691" width="16.5" style="371" customWidth="1"/>
    <col min="8692" max="8942" width="8.6640625" style="371"/>
    <col min="8943" max="8943" width="23.6640625" style="371" customWidth="1"/>
    <col min="8944" max="8944" width="68.75" style="371" customWidth="1"/>
    <col min="8945" max="8945" width="4.1640625" style="371" customWidth="1"/>
    <col min="8946" max="8946" width="15.6640625" style="371" customWidth="1"/>
    <col min="8947" max="8947" width="16.5" style="371" customWidth="1"/>
    <col min="8948" max="9198" width="8.6640625" style="371"/>
    <col min="9199" max="9199" width="23.6640625" style="371" customWidth="1"/>
    <col min="9200" max="9200" width="68.75" style="371" customWidth="1"/>
    <col min="9201" max="9201" width="4.1640625" style="371" customWidth="1"/>
    <col min="9202" max="9202" width="15.6640625" style="371" customWidth="1"/>
    <col min="9203" max="9203" width="16.5" style="371" customWidth="1"/>
    <col min="9204" max="9454" width="8.6640625" style="371"/>
    <col min="9455" max="9455" width="23.6640625" style="371" customWidth="1"/>
    <col min="9456" max="9456" width="68.75" style="371" customWidth="1"/>
    <col min="9457" max="9457" width="4.1640625" style="371" customWidth="1"/>
    <col min="9458" max="9458" width="15.6640625" style="371" customWidth="1"/>
    <col min="9459" max="9459" width="16.5" style="371" customWidth="1"/>
    <col min="9460" max="9710" width="8.6640625" style="371"/>
    <col min="9711" max="9711" width="23.6640625" style="371" customWidth="1"/>
    <col min="9712" max="9712" width="68.75" style="371" customWidth="1"/>
    <col min="9713" max="9713" width="4.1640625" style="371" customWidth="1"/>
    <col min="9714" max="9714" width="15.6640625" style="371" customWidth="1"/>
    <col min="9715" max="9715" width="16.5" style="371" customWidth="1"/>
    <col min="9716" max="9966" width="8.6640625" style="371"/>
    <col min="9967" max="9967" width="23.6640625" style="371" customWidth="1"/>
    <col min="9968" max="9968" width="68.75" style="371" customWidth="1"/>
    <col min="9969" max="9969" width="4.1640625" style="371" customWidth="1"/>
    <col min="9970" max="9970" width="15.6640625" style="371" customWidth="1"/>
    <col min="9971" max="9971" width="16.5" style="371" customWidth="1"/>
    <col min="9972" max="10222" width="8.6640625" style="371"/>
    <col min="10223" max="10223" width="23.6640625" style="371" customWidth="1"/>
    <col min="10224" max="10224" width="68.75" style="371" customWidth="1"/>
    <col min="10225" max="10225" width="4.1640625" style="371" customWidth="1"/>
    <col min="10226" max="10226" width="15.6640625" style="371" customWidth="1"/>
    <col min="10227" max="10227" width="16.5" style="371" customWidth="1"/>
    <col min="10228" max="10478" width="8.6640625" style="371"/>
    <col min="10479" max="10479" width="23.6640625" style="371" customWidth="1"/>
    <col min="10480" max="10480" width="68.75" style="371" customWidth="1"/>
    <col min="10481" max="10481" width="4.1640625" style="371" customWidth="1"/>
    <col min="10482" max="10482" width="15.6640625" style="371" customWidth="1"/>
    <col min="10483" max="10483" width="16.5" style="371" customWidth="1"/>
    <col min="10484" max="10734" width="8.6640625" style="371"/>
    <col min="10735" max="10735" width="23.6640625" style="371" customWidth="1"/>
    <col min="10736" max="10736" width="68.75" style="371" customWidth="1"/>
    <col min="10737" max="10737" width="4.1640625" style="371" customWidth="1"/>
    <col min="10738" max="10738" width="15.6640625" style="371" customWidth="1"/>
    <col min="10739" max="10739" width="16.5" style="371" customWidth="1"/>
    <col min="10740" max="10990" width="8.6640625" style="371"/>
    <col min="10991" max="10991" width="23.6640625" style="371" customWidth="1"/>
    <col min="10992" max="10992" width="68.75" style="371" customWidth="1"/>
    <col min="10993" max="10993" width="4.1640625" style="371" customWidth="1"/>
    <col min="10994" max="10994" width="15.6640625" style="371" customWidth="1"/>
    <col min="10995" max="10995" width="16.5" style="371" customWidth="1"/>
    <col min="10996" max="11246" width="8.6640625" style="371"/>
    <col min="11247" max="11247" width="23.6640625" style="371" customWidth="1"/>
    <col min="11248" max="11248" width="68.75" style="371" customWidth="1"/>
    <col min="11249" max="11249" width="4.1640625" style="371" customWidth="1"/>
    <col min="11250" max="11250" width="15.6640625" style="371" customWidth="1"/>
    <col min="11251" max="11251" width="16.5" style="371" customWidth="1"/>
    <col min="11252" max="11502" width="8.6640625" style="371"/>
    <col min="11503" max="11503" width="23.6640625" style="371" customWidth="1"/>
    <col min="11504" max="11504" width="68.75" style="371" customWidth="1"/>
    <col min="11505" max="11505" width="4.1640625" style="371" customWidth="1"/>
    <col min="11506" max="11506" width="15.6640625" style="371" customWidth="1"/>
    <col min="11507" max="11507" width="16.5" style="371" customWidth="1"/>
    <col min="11508" max="11758" width="8.6640625" style="371"/>
    <col min="11759" max="11759" width="23.6640625" style="371" customWidth="1"/>
    <col min="11760" max="11760" width="68.75" style="371" customWidth="1"/>
    <col min="11761" max="11761" width="4.1640625" style="371" customWidth="1"/>
    <col min="11762" max="11762" width="15.6640625" style="371" customWidth="1"/>
    <col min="11763" max="11763" width="16.5" style="371" customWidth="1"/>
    <col min="11764" max="12014" width="8.6640625" style="371"/>
    <col min="12015" max="12015" width="23.6640625" style="371" customWidth="1"/>
    <col min="12016" max="12016" width="68.75" style="371" customWidth="1"/>
    <col min="12017" max="12017" width="4.1640625" style="371" customWidth="1"/>
    <col min="12018" max="12018" width="15.6640625" style="371" customWidth="1"/>
    <col min="12019" max="12019" width="16.5" style="371" customWidth="1"/>
    <col min="12020" max="12270" width="8.6640625" style="371"/>
    <col min="12271" max="12271" width="23.6640625" style="371" customWidth="1"/>
    <col min="12272" max="12272" width="68.75" style="371" customWidth="1"/>
    <col min="12273" max="12273" width="4.1640625" style="371" customWidth="1"/>
    <col min="12274" max="12274" width="15.6640625" style="371" customWidth="1"/>
    <col min="12275" max="12275" width="16.5" style="371" customWidth="1"/>
    <col min="12276" max="12526" width="8.6640625" style="371"/>
    <col min="12527" max="12527" width="23.6640625" style="371" customWidth="1"/>
    <col min="12528" max="12528" width="68.75" style="371" customWidth="1"/>
    <col min="12529" max="12529" width="4.1640625" style="371" customWidth="1"/>
    <col min="12530" max="12530" width="15.6640625" style="371" customWidth="1"/>
    <col min="12531" max="12531" width="16.5" style="371" customWidth="1"/>
    <col min="12532" max="12782" width="8.6640625" style="371"/>
    <col min="12783" max="12783" width="23.6640625" style="371" customWidth="1"/>
    <col min="12784" max="12784" width="68.75" style="371" customWidth="1"/>
    <col min="12785" max="12785" width="4.1640625" style="371" customWidth="1"/>
    <col min="12786" max="12786" width="15.6640625" style="371" customWidth="1"/>
    <col min="12787" max="12787" width="16.5" style="371" customWidth="1"/>
    <col min="12788" max="13038" width="8.6640625" style="371"/>
    <col min="13039" max="13039" width="23.6640625" style="371" customWidth="1"/>
    <col min="13040" max="13040" width="68.75" style="371" customWidth="1"/>
    <col min="13041" max="13041" width="4.1640625" style="371" customWidth="1"/>
    <col min="13042" max="13042" width="15.6640625" style="371" customWidth="1"/>
    <col min="13043" max="13043" width="16.5" style="371" customWidth="1"/>
    <col min="13044" max="13294" width="8.6640625" style="371"/>
    <col min="13295" max="13295" width="23.6640625" style="371" customWidth="1"/>
    <col min="13296" max="13296" width="68.75" style="371" customWidth="1"/>
    <col min="13297" max="13297" width="4.1640625" style="371" customWidth="1"/>
    <col min="13298" max="13298" width="15.6640625" style="371" customWidth="1"/>
    <col min="13299" max="13299" width="16.5" style="371" customWidth="1"/>
    <col min="13300" max="13550" width="8.6640625" style="371"/>
    <col min="13551" max="13551" width="23.6640625" style="371" customWidth="1"/>
    <col min="13552" max="13552" width="68.75" style="371" customWidth="1"/>
    <col min="13553" max="13553" width="4.1640625" style="371" customWidth="1"/>
    <col min="13554" max="13554" width="15.6640625" style="371" customWidth="1"/>
    <col min="13555" max="13555" width="16.5" style="371" customWidth="1"/>
    <col min="13556" max="13806" width="8.6640625" style="371"/>
    <col min="13807" max="13807" width="23.6640625" style="371" customWidth="1"/>
    <col min="13808" max="13808" width="68.75" style="371" customWidth="1"/>
    <col min="13809" max="13809" width="4.1640625" style="371" customWidth="1"/>
    <col min="13810" max="13810" width="15.6640625" style="371" customWidth="1"/>
    <col min="13811" max="13811" width="16.5" style="371" customWidth="1"/>
    <col min="13812" max="14062" width="8.6640625" style="371"/>
    <col min="14063" max="14063" width="23.6640625" style="371" customWidth="1"/>
    <col min="14064" max="14064" width="68.75" style="371" customWidth="1"/>
    <col min="14065" max="14065" width="4.1640625" style="371" customWidth="1"/>
    <col min="14066" max="14066" width="15.6640625" style="371" customWidth="1"/>
    <col min="14067" max="14067" width="16.5" style="371" customWidth="1"/>
    <col min="14068" max="14318" width="8.6640625" style="371"/>
    <col min="14319" max="14319" width="23.6640625" style="371" customWidth="1"/>
    <col min="14320" max="14320" width="68.75" style="371" customWidth="1"/>
    <col min="14321" max="14321" width="4.1640625" style="371" customWidth="1"/>
    <col min="14322" max="14322" width="15.6640625" style="371" customWidth="1"/>
    <col min="14323" max="14323" width="16.5" style="371" customWidth="1"/>
    <col min="14324" max="14574" width="8.6640625" style="371"/>
    <col min="14575" max="14575" width="23.6640625" style="371" customWidth="1"/>
    <col min="14576" max="14576" width="68.75" style="371" customWidth="1"/>
    <col min="14577" max="14577" width="4.1640625" style="371" customWidth="1"/>
    <col min="14578" max="14578" width="15.6640625" style="371" customWidth="1"/>
    <col min="14579" max="14579" width="16.5" style="371" customWidth="1"/>
    <col min="14580" max="14830" width="8.6640625" style="371"/>
    <col min="14831" max="14831" width="23.6640625" style="371" customWidth="1"/>
    <col min="14832" max="14832" width="68.75" style="371" customWidth="1"/>
    <col min="14833" max="14833" width="4.1640625" style="371" customWidth="1"/>
    <col min="14834" max="14834" width="15.6640625" style="371" customWidth="1"/>
    <col min="14835" max="14835" width="16.5" style="371" customWidth="1"/>
    <col min="14836" max="15086" width="8.6640625" style="371"/>
    <col min="15087" max="15087" width="23.6640625" style="371" customWidth="1"/>
    <col min="15088" max="15088" width="68.75" style="371" customWidth="1"/>
    <col min="15089" max="15089" width="4.1640625" style="371" customWidth="1"/>
    <col min="15090" max="15090" width="15.6640625" style="371" customWidth="1"/>
    <col min="15091" max="15091" width="16.5" style="371" customWidth="1"/>
    <col min="15092" max="15342" width="8.6640625" style="371"/>
    <col min="15343" max="15343" width="23.6640625" style="371" customWidth="1"/>
    <col min="15344" max="15344" width="68.75" style="371" customWidth="1"/>
    <col min="15345" max="15345" width="4.1640625" style="371" customWidth="1"/>
    <col min="15346" max="15346" width="15.6640625" style="371" customWidth="1"/>
    <col min="15347" max="15347" width="16.5" style="371" customWidth="1"/>
    <col min="15348" max="15598" width="8.6640625" style="371"/>
    <col min="15599" max="15599" width="23.6640625" style="371" customWidth="1"/>
    <col min="15600" max="15600" width="68.75" style="371" customWidth="1"/>
    <col min="15601" max="15601" width="4.1640625" style="371" customWidth="1"/>
    <col min="15602" max="15602" width="15.6640625" style="371" customWidth="1"/>
    <col min="15603" max="15603" width="16.5" style="371" customWidth="1"/>
    <col min="15604" max="15854" width="8.6640625" style="371"/>
    <col min="15855" max="15855" width="23.6640625" style="371" customWidth="1"/>
    <col min="15856" max="15856" width="68.75" style="371" customWidth="1"/>
    <col min="15857" max="15857" width="4.1640625" style="371" customWidth="1"/>
    <col min="15858" max="15858" width="15.6640625" style="371" customWidth="1"/>
    <col min="15859" max="15859" width="16.5" style="371" customWidth="1"/>
    <col min="15860" max="16110" width="8.6640625" style="371"/>
    <col min="16111" max="16111" width="23.6640625" style="371" customWidth="1"/>
    <col min="16112" max="16112" width="68.75" style="371" customWidth="1"/>
    <col min="16113" max="16113" width="4.1640625" style="371" customWidth="1"/>
    <col min="16114" max="16114" width="15.6640625" style="371" customWidth="1"/>
    <col min="16115" max="16115" width="16.5" style="371" customWidth="1"/>
    <col min="16116" max="16384" width="8.6640625" style="371"/>
  </cols>
  <sheetData>
    <row r="1" spans="1:5" ht="30" customHeight="1" x14ac:dyDescent="0.55000000000000004">
      <c r="A1" s="963" t="s">
        <v>523</v>
      </c>
      <c r="B1" s="963"/>
      <c r="C1" s="963"/>
      <c r="D1" s="963"/>
      <c r="E1" s="963"/>
    </row>
    <row r="2" spans="1:5" ht="10" customHeight="1" x14ac:dyDescent="0.55000000000000004"/>
    <row r="3" spans="1:5" ht="20.149999999999999" customHeight="1" x14ac:dyDescent="0.55000000000000004">
      <c r="A3" s="376" t="s">
        <v>255</v>
      </c>
      <c r="B3" s="377" t="s">
        <v>524</v>
      </c>
      <c r="C3" s="964" t="s">
        <v>258</v>
      </c>
      <c r="D3" s="965"/>
      <c r="E3" s="378"/>
    </row>
    <row r="4" spans="1:5" ht="25" customHeight="1" x14ac:dyDescent="0.55000000000000004">
      <c r="A4" s="951" t="s">
        <v>525</v>
      </c>
      <c r="B4" s="379" t="s">
        <v>526</v>
      </c>
      <c r="C4" s="380" t="s">
        <v>266</v>
      </c>
      <c r="D4" s="381" t="s">
        <v>527</v>
      </c>
      <c r="E4" s="943" t="s">
        <v>528</v>
      </c>
    </row>
    <row r="5" spans="1:5" ht="35" customHeight="1" x14ac:dyDescent="0.55000000000000004">
      <c r="A5" s="953"/>
      <c r="B5" s="382" t="s">
        <v>529</v>
      </c>
      <c r="C5" s="380" t="s">
        <v>266</v>
      </c>
      <c r="D5" s="383" t="s">
        <v>530</v>
      </c>
      <c r="E5" s="945"/>
    </row>
    <row r="6" spans="1:5" ht="25" customHeight="1" x14ac:dyDescent="0.55000000000000004">
      <c r="A6" s="932" t="s">
        <v>531</v>
      </c>
      <c r="B6" s="384" t="s">
        <v>532</v>
      </c>
      <c r="C6" s="257" t="s">
        <v>266</v>
      </c>
      <c r="D6" s="381" t="s">
        <v>527</v>
      </c>
      <c r="E6" s="958"/>
    </row>
    <row r="7" spans="1:5" ht="35" customHeight="1" x14ac:dyDescent="0.55000000000000004">
      <c r="A7" s="933"/>
      <c r="B7" s="385" t="s">
        <v>533</v>
      </c>
      <c r="C7" s="386" t="s">
        <v>266</v>
      </c>
      <c r="D7" s="387" t="s">
        <v>530</v>
      </c>
      <c r="E7" s="943" t="s">
        <v>534</v>
      </c>
    </row>
    <row r="8" spans="1:5" ht="35" customHeight="1" x14ac:dyDescent="0.55000000000000004">
      <c r="A8" s="933"/>
      <c r="B8" s="388" t="s">
        <v>535</v>
      </c>
      <c r="C8" s="389" t="s">
        <v>266</v>
      </c>
      <c r="D8" s="390" t="s">
        <v>530</v>
      </c>
      <c r="E8" s="945"/>
    </row>
    <row r="9" spans="1:5" ht="25" customHeight="1" x14ac:dyDescent="0.55000000000000004">
      <c r="A9" s="933"/>
      <c r="B9" s="391" t="s">
        <v>536</v>
      </c>
      <c r="C9" s="389" t="s">
        <v>266</v>
      </c>
      <c r="D9" s="390" t="s">
        <v>530</v>
      </c>
      <c r="E9" s="945"/>
    </row>
    <row r="10" spans="1:5" ht="35" customHeight="1" x14ac:dyDescent="0.55000000000000004">
      <c r="A10" s="937"/>
      <c r="B10" s="392" t="s">
        <v>537</v>
      </c>
      <c r="C10" s="393" t="s">
        <v>266</v>
      </c>
      <c r="D10" s="394" t="s">
        <v>530</v>
      </c>
      <c r="E10" s="958"/>
    </row>
    <row r="11" spans="1:5" ht="45" customHeight="1" x14ac:dyDescent="0.55000000000000004">
      <c r="A11" s="395" t="s">
        <v>538</v>
      </c>
      <c r="B11" s="396" t="s">
        <v>539</v>
      </c>
      <c r="C11" s="397" t="s">
        <v>266</v>
      </c>
      <c r="D11" s="398" t="s">
        <v>527</v>
      </c>
      <c r="E11" s="940" t="s">
        <v>540</v>
      </c>
    </row>
    <row r="12" spans="1:5" ht="25" customHeight="1" x14ac:dyDescent="0.55000000000000004">
      <c r="A12" s="399"/>
      <c r="B12" s="400" t="s">
        <v>541</v>
      </c>
      <c r="C12" s="401" t="s">
        <v>266</v>
      </c>
      <c r="D12" s="402" t="s">
        <v>530</v>
      </c>
      <c r="E12" s="941"/>
    </row>
    <row r="13" spans="1:5" ht="25" customHeight="1" x14ac:dyDescent="0.55000000000000004">
      <c r="A13" s="399"/>
      <c r="B13" s="400" t="s">
        <v>542</v>
      </c>
      <c r="C13" s="403" t="s">
        <v>266</v>
      </c>
      <c r="D13" s="402" t="s">
        <v>530</v>
      </c>
      <c r="E13" s="941"/>
    </row>
    <row r="14" spans="1:5" ht="25" customHeight="1" x14ac:dyDescent="0.55000000000000004">
      <c r="A14" s="399"/>
      <c r="B14" s="404" t="s">
        <v>543</v>
      </c>
      <c r="C14" s="403" t="s">
        <v>266</v>
      </c>
      <c r="D14" s="402" t="s">
        <v>530</v>
      </c>
      <c r="E14" s="941"/>
    </row>
    <row r="15" spans="1:5" ht="25" customHeight="1" x14ac:dyDescent="0.55000000000000004">
      <c r="A15" s="405"/>
      <c r="B15" s="406" t="s">
        <v>544</v>
      </c>
      <c r="C15" s="407" t="s">
        <v>266</v>
      </c>
      <c r="D15" s="408" t="s">
        <v>530</v>
      </c>
      <c r="E15" s="942"/>
    </row>
    <row r="16" spans="1:5" ht="55" customHeight="1" x14ac:dyDescent="0.55000000000000004">
      <c r="A16" s="399" t="s">
        <v>545</v>
      </c>
      <c r="B16" s="409" t="s">
        <v>546</v>
      </c>
      <c r="C16" s="386" t="s">
        <v>266</v>
      </c>
      <c r="D16" s="410" t="s">
        <v>527</v>
      </c>
      <c r="E16" s="411" t="s">
        <v>547</v>
      </c>
    </row>
    <row r="17" spans="1:5" ht="25" customHeight="1" x14ac:dyDescent="0.55000000000000004">
      <c r="A17" s="399"/>
      <c r="B17" s="406" t="s">
        <v>548</v>
      </c>
      <c r="C17" s="407" t="s">
        <v>266</v>
      </c>
      <c r="D17" s="408" t="s">
        <v>530</v>
      </c>
      <c r="E17" s="411"/>
    </row>
    <row r="18" spans="1:5" ht="25" customHeight="1" x14ac:dyDescent="0.55000000000000004">
      <c r="A18" s="932" t="s">
        <v>549</v>
      </c>
      <c r="B18" s="379" t="s">
        <v>550</v>
      </c>
      <c r="C18" s="380" t="s">
        <v>266</v>
      </c>
      <c r="D18" s="383" t="s">
        <v>527</v>
      </c>
      <c r="E18" s="943" t="s">
        <v>551</v>
      </c>
    </row>
    <row r="19" spans="1:5" ht="35" customHeight="1" x14ac:dyDescent="0.55000000000000004">
      <c r="A19" s="933"/>
      <c r="B19" s="412" t="s">
        <v>552</v>
      </c>
      <c r="C19" s="386" t="s">
        <v>266</v>
      </c>
      <c r="D19" s="413" t="s">
        <v>530</v>
      </c>
      <c r="E19" s="945"/>
    </row>
    <row r="20" spans="1:5" ht="131.5" customHeight="1" x14ac:dyDescent="0.55000000000000004">
      <c r="A20" s="933"/>
      <c r="B20" s="414" t="s">
        <v>553</v>
      </c>
      <c r="C20" s="415" t="s">
        <v>266</v>
      </c>
      <c r="D20" s="416" t="s">
        <v>530</v>
      </c>
      <c r="E20" s="945"/>
    </row>
    <row r="21" spans="1:5" ht="35" customHeight="1" x14ac:dyDescent="0.55000000000000004">
      <c r="A21" s="933"/>
      <c r="B21" s="417" t="s">
        <v>554</v>
      </c>
      <c r="C21" s="418" t="s">
        <v>266</v>
      </c>
      <c r="D21" s="419" t="s">
        <v>555</v>
      </c>
      <c r="E21" s="945"/>
    </row>
    <row r="22" spans="1:5" ht="25" customHeight="1" x14ac:dyDescent="0.55000000000000004">
      <c r="A22" s="937"/>
      <c r="B22" s="420" t="s">
        <v>556</v>
      </c>
      <c r="C22" s="393" t="s">
        <v>266</v>
      </c>
      <c r="D22" s="394" t="s">
        <v>530</v>
      </c>
      <c r="E22" s="945"/>
    </row>
    <row r="23" spans="1:5" ht="25" customHeight="1" x14ac:dyDescent="0.55000000000000004">
      <c r="A23" s="932" t="s">
        <v>557</v>
      </c>
      <c r="B23" s="421" t="s">
        <v>558</v>
      </c>
      <c r="C23" s="418" t="s">
        <v>266</v>
      </c>
      <c r="D23" s="419" t="s">
        <v>527</v>
      </c>
      <c r="E23" s="945"/>
    </row>
    <row r="24" spans="1:5" ht="35" customHeight="1" x14ac:dyDescent="0.55000000000000004">
      <c r="A24" s="933"/>
      <c r="B24" s="396" t="s">
        <v>559</v>
      </c>
      <c r="C24" s="422" t="s">
        <v>281</v>
      </c>
      <c r="D24" s="423" t="s">
        <v>530</v>
      </c>
      <c r="E24" s="945"/>
    </row>
    <row r="25" spans="1:5" ht="131" customHeight="1" x14ac:dyDescent="0.55000000000000004">
      <c r="A25" s="933"/>
      <c r="B25" s="424" t="s">
        <v>560</v>
      </c>
      <c r="C25" s="418" t="s">
        <v>266</v>
      </c>
      <c r="D25" s="381" t="s">
        <v>530</v>
      </c>
      <c r="E25" s="945"/>
    </row>
    <row r="26" spans="1:5" ht="35" customHeight="1" x14ac:dyDescent="0.55000000000000004">
      <c r="A26" s="933"/>
      <c r="B26" s="424" t="s">
        <v>561</v>
      </c>
      <c r="C26" s="418" t="s">
        <v>266</v>
      </c>
      <c r="D26" s="381" t="s">
        <v>555</v>
      </c>
      <c r="E26" s="945"/>
    </row>
    <row r="27" spans="1:5" ht="25" customHeight="1" x14ac:dyDescent="0.55000000000000004">
      <c r="A27" s="937"/>
      <c r="B27" s="420" t="s">
        <v>556</v>
      </c>
      <c r="C27" s="393" t="s">
        <v>281</v>
      </c>
      <c r="D27" s="425" t="s">
        <v>530</v>
      </c>
      <c r="E27" s="958"/>
    </row>
    <row r="28" spans="1:5" ht="25" customHeight="1" x14ac:dyDescent="0.55000000000000004">
      <c r="A28" s="959" t="s">
        <v>562</v>
      </c>
      <c r="B28" s="424" t="s">
        <v>563</v>
      </c>
      <c r="C28" s="418" t="s">
        <v>266</v>
      </c>
      <c r="D28" s="419" t="s">
        <v>527</v>
      </c>
      <c r="E28" s="960" t="s">
        <v>564</v>
      </c>
    </row>
    <row r="29" spans="1:5" ht="35" customHeight="1" x14ac:dyDescent="0.55000000000000004">
      <c r="A29" s="949"/>
      <c r="B29" s="412" t="s">
        <v>565</v>
      </c>
      <c r="C29" s="426" t="s">
        <v>266</v>
      </c>
      <c r="D29" s="427" t="s">
        <v>530</v>
      </c>
      <c r="E29" s="961"/>
    </row>
    <row r="30" spans="1:5" ht="35" customHeight="1" x14ac:dyDescent="0.55000000000000004">
      <c r="A30" s="949"/>
      <c r="B30" s="404" t="s">
        <v>566</v>
      </c>
      <c r="C30" s="946" t="s">
        <v>266</v>
      </c>
      <c r="D30" s="947" t="s">
        <v>567</v>
      </c>
      <c r="E30" s="961"/>
    </row>
    <row r="31" spans="1:5" ht="90" customHeight="1" x14ac:dyDescent="0.55000000000000004">
      <c r="A31" s="949"/>
      <c r="B31" s="428" t="s">
        <v>568</v>
      </c>
      <c r="C31" s="925"/>
      <c r="D31" s="948"/>
      <c r="E31" s="429"/>
    </row>
    <row r="32" spans="1:5" ht="25" customHeight="1" x14ac:dyDescent="0.55000000000000004">
      <c r="A32" s="949"/>
      <c r="B32" s="404" t="s">
        <v>569</v>
      </c>
      <c r="C32" s="389" t="s">
        <v>266</v>
      </c>
      <c r="D32" s="430" t="s">
        <v>527</v>
      </c>
      <c r="E32" s="429"/>
    </row>
    <row r="33" spans="1:5" ht="25" customHeight="1" x14ac:dyDescent="0.55000000000000004">
      <c r="A33" s="949"/>
      <c r="B33" s="400" t="s">
        <v>570</v>
      </c>
      <c r="C33" s="426" t="s">
        <v>266</v>
      </c>
      <c r="D33" s="427" t="s">
        <v>530</v>
      </c>
      <c r="E33" s="429"/>
    </row>
    <row r="34" spans="1:5" ht="35" customHeight="1" x14ac:dyDescent="0.55000000000000004">
      <c r="A34" s="949"/>
      <c r="B34" s="431" t="s">
        <v>571</v>
      </c>
      <c r="C34" s="389" t="s">
        <v>266</v>
      </c>
      <c r="D34" s="430" t="s">
        <v>530</v>
      </c>
      <c r="E34" s="429"/>
    </row>
    <row r="35" spans="1:5" ht="25" customHeight="1" x14ac:dyDescent="0.55000000000000004">
      <c r="A35" s="962"/>
      <c r="B35" s="420" t="s">
        <v>572</v>
      </c>
      <c r="C35" s="393" t="s">
        <v>266</v>
      </c>
      <c r="D35" s="394" t="s">
        <v>530</v>
      </c>
      <c r="E35" s="432"/>
    </row>
    <row r="36" spans="1:5" ht="25" customHeight="1" x14ac:dyDescent="0.55000000000000004">
      <c r="A36" s="955" t="s">
        <v>573</v>
      </c>
      <c r="B36" s="396" t="s">
        <v>574</v>
      </c>
      <c r="C36" s="422" t="s">
        <v>266</v>
      </c>
      <c r="D36" s="410" t="s">
        <v>527</v>
      </c>
      <c r="E36" s="943" t="s">
        <v>575</v>
      </c>
    </row>
    <row r="37" spans="1:5" ht="25" customHeight="1" x14ac:dyDescent="0.55000000000000004">
      <c r="A37" s="956"/>
      <c r="B37" s="412" t="s">
        <v>576</v>
      </c>
      <c r="C37" s="433" t="s">
        <v>266</v>
      </c>
      <c r="D37" s="434" t="s">
        <v>530</v>
      </c>
      <c r="E37" s="945"/>
    </row>
    <row r="38" spans="1:5" ht="25" customHeight="1" x14ac:dyDescent="0.55000000000000004">
      <c r="A38" s="956"/>
      <c r="B38" s="400" t="s">
        <v>577</v>
      </c>
      <c r="C38" s="435" t="s">
        <v>266</v>
      </c>
      <c r="D38" s="436" t="s">
        <v>578</v>
      </c>
      <c r="E38" s="945"/>
    </row>
    <row r="39" spans="1:5" ht="25" customHeight="1" x14ac:dyDescent="0.55000000000000004">
      <c r="A39" s="957"/>
      <c r="B39" s="420" t="s">
        <v>579</v>
      </c>
      <c r="C39" s="437" t="s">
        <v>266</v>
      </c>
      <c r="D39" s="438" t="s">
        <v>530</v>
      </c>
      <c r="E39" s="958"/>
    </row>
    <row r="40" spans="1:5" ht="25" customHeight="1" x14ac:dyDescent="0.55000000000000004">
      <c r="A40" s="955" t="s">
        <v>580</v>
      </c>
      <c r="B40" s="424" t="s">
        <v>581</v>
      </c>
      <c r="C40" s="439" t="s">
        <v>266</v>
      </c>
      <c r="D40" s="440" t="s">
        <v>527</v>
      </c>
      <c r="E40" s="943" t="s">
        <v>582</v>
      </c>
    </row>
    <row r="41" spans="1:5" ht="45" customHeight="1" x14ac:dyDescent="0.55000000000000004">
      <c r="A41" s="956"/>
      <c r="B41" s="404" t="s">
        <v>583</v>
      </c>
      <c r="C41" s="435" t="s">
        <v>266</v>
      </c>
      <c r="D41" s="434" t="s">
        <v>555</v>
      </c>
      <c r="E41" s="944"/>
    </row>
    <row r="42" spans="1:5" ht="35" customHeight="1" x14ac:dyDescent="0.55000000000000004">
      <c r="A42" s="956"/>
      <c r="B42" s="441" t="s">
        <v>584</v>
      </c>
      <c r="C42" s="442" t="s">
        <v>266</v>
      </c>
      <c r="D42" s="443" t="s">
        <v>555</v>
      </c>
      <c r="E42" s="944"/>
    </row>
    <row r="43" spans="1:5" ht="25" customHeight="1" x14ac:dyDescent="0.55000000000000004">
      <c r="A43" s="956"/>
      <c r="B43" s="441" t="s">
        <v>585</v>
      </c>
      <c r="C43" s="435" t="s">
        <v>266</v>
      </c>
      <c r="D43" s="443" t="s">
        <v>555</v>
      </c>
      <c r="E43" s="944"/>
    </row>
    <row r="44" spans="1:5" ht="45" customHeight="1" x14ac:dyDescent="0.55000000000000004">
      <c r="A44" s="956"/>
      <c r="B44" s="400" t="s">
        <v>586</v>
      </c>
      <c r="C44" s="442" t="s">
        <v>266</v>
      </c>
      <c r="D44" s="444" t="s">
        <v>555</v>
      </c>
      <c r="E44" s="944"/>
    </row>
    <row r="45" spans="1:5" ht="35" customHeight="1" x14ac:dyDescent="0.55000000000000004">
      <c r="A45" s="956"/>
      <c r="B45" s="400" t="s">
        <v>587</v>
      </c>
      <c r="C45" s="435" t="s">
        <v>266</v>
      </c>
      <c r="D45" s="443" t="s">
        <v>555</v>
      </c>
      <c r="E45" s="944"/>
    </row>
    <row r="46" spans="1:5" ht="35" customHeight="1" x14ac:dyDescent="0.55000000000000004">
      <c r="A46" s="957"/>
      <c r="B46" s="420" t="s">
        <v>588</v>
      </c>
      <c r="C46" s="437" t="s">
        <v>266</v>
      </c>
      <c r="D46" s="445" t="s">
        <v>555</v>
      </c>
      <c r="E46" s="954"/>
    </row>
    <row r="47" spans="1:5" ht="25" customHeight="1" x14ac:dyDescent="0.55000000000000004">
      <c r="A47" s="932" t="s">
        <v>589</v>
      </c>
      <c r="B47" s="424" t="s">
        <v>590</v>
      </c>
      <c r="C47" s="439" t="s">
        <v>266</v>
      </c>
      <c r="D47" s="446" t="s">
        <v>527</v>
      </c>
      <c r="E47" s="940" t="s">
        <v>591</v>
      </c>
    </row>
    <row r="48" spans="1:5" ht="25" customHeight="1" x14ac:dyDescent="0.55000000000000004">
      <c r="A48" s="933"/>
      <c r="B48" s="412" t="s">
        <v>592</v>
      </c>
      <c r="C48" s="433" t="s">
        <v>266</v>
      </c>
      <c r="D48" s="434" t="s">
        <v>555</v>
      </c>
      <c r="E48" s="941"/>
    </row>
    <row r="49" spans="1:5" ht="25" customHeight="1" x14ac:dyDescent="0.55000000000000004">
      <c r="A49" s="933"/>
      <c r="B49" s="404" t="s">
        <v>593</v>
      </c>
      <c r="C49" s="435" t="s">
        <v>266</v>
      </c>
      <c r="D49" s="436" t="s">
        <v>555</v>
      </c>
      <c r="E49" s="941"/>
    </row>
    <row r="50" spans="1:5" ht="25" customHeight="1" x14ac:dyDescent="0.55000000000000004">
      <c r="A50" s="933"/>
      <c r="B50" s="441" t="s">
        <v>594</v>
      </c>
      <c r="C50" s="442" t="s">
        <v>266</v>
      </c>
      <c r="D50" s="443" t="s">
        <v>555</v>
      </c>
      <c r="E50" s="941"/>
    </row>
    <row r="51" spans="1:5" ht="25" customHeight="1" x14ac:dyDescent="0.55000000000000004">
      <c r="A51" s="933"/>
      <c r="B51" s="441" t="s">
        <v>595</v>
      </c>
      <c r="C51" s="435" t="s">
        <v>266</v>
      </c>
      <c r="D51" s="447" t="s">
        <v>555</v>
      </c>
      <c r="E51" s="941"/>
    </row>
    <row r="52" spans="1:5" ht="35" customHeight="1" x14ac:dyDescent="0.55000000000000004">
      <c r="A52" s="448"/>
      <c r="B52" s="400" t="s">
        <v>596</v>
      </c>
      <c r="C52" s="442" t="s">
        <v>266</v>
      </c>
      <c r="D52" s="443" t="s">
        <v>555</v>
      </c>
      <c r="E52" s="449"/>
    </row>
    <row r="53" spans="1:5" ht="37.5" customHeight="1" x14ac:dyDescent="0.55000000000000004">
      <c r="A53" s="949"/>
      <c r="B53" s="404" t="s">
        <v>597</v>
      </c>
      <c r="C53" s="950" t="s">
        <v>266</v>
      </c>
      <c r="D53" s="928" t="s">
        <v>555</v>
      </c>
      <c r="E53" s="450"/>
    </row>
    <row r="54" spans="1:5" ht="137.25" customHeight="1" x14ac:dyDescent="0.55000000000000004">
      <c r="A54" s="949"/>
      <c r="B54" s="451" t="s">
        <v>598</v>
      </c>
      <c r="C54" s="950"/>
      <c r="D54" s="928"/>
      <c r="E54" s="450"/>
    </row>
    <row r="55" spans="1:5" ht="51.75" customHeight="1" x14ac:dyDescent="0.55000000000000004">
      <c r="A55" s="949"/>
      <c r="B55" s="400" t="s">
        <v>599</v>
      </c>
      <c r="C55" s="442" t="s">
        <v>266</v>
      </c>
      <c r="D55" s="447" t="s">
        <v>555</v>
      </c>
      <c r="E55" s="450"/>
    </row>
    <row r="56" spans="1:5" ht="25" customHeight="1" x14ac:dyDescent="0.55000000000000004">
      <c r="A56" s="949"/>
      <c r="B56" s="400" t="s">
        <v>600</v>
      </c>
      <c r="C56" s="435" t="s">
        <v>266</v>
      </c>
      <c r="D56" s="447" t="s">
        <v>555</v>
      </c>
      <c r="E56" s="450"/>
    </row>
    <row r="57" spans="1:5" ht="25" customHeight="1" x14ac:dyDescent="0.55000000000000004">
      <c r="A57" s="949"/>
      <c r="B57" s="400" t="s">
        <v>601</v>
      </c>
      <c r="C57" s="442" t="s">
        <v>266</v>
      </c>
      <c r="D57" s="443" t="s">
        <v>555</v>
      </c>
      <c r="E57" s="450"/>
    </row>
    <row r="58" spans="1:5" ht="45" customHeight="1" x14ac:dyDescent="0.55000000000000004">
      <c r="A58" s="949"/>
      <c r="B58" s="400" t="s">
        <v>602</v>
      </c>
      <c r="C58" s="435" t="s">
        <v>266</v>
      </c>
      <c r="D58" s="444" t="s">
        <v>555</v>
      </c>
      <c r="E58" s="450"/>
    </row>
    <row r="59" spans="1:5" ht="35" customHeight="1" x14ac:dyDescent="0.55000000000000004">
      <c r="A59" s="949"/>
      <c r="B59" s="404" t="s">
        <v>603</v>
      </c>
      <c r="C59" s="452" t="s">
        <v>266</v>
      </c>
      <c r="D59" s="447" t="s">
        <v>555</v>
      </c>
      <c r="E59" s="450"/>
    </row>
    <row r="60" spans="1:5" ht="35" customHeight="1" x14ac:dyDescent="0.55000000000000004">
      <c r="A60" s="949"/>
      <c r="B60" s="441" t="s">
        <v>604</v>
      </c>
      <c r="C60" s="452" t="s">
        <v>266</v>
      </c>
      <c r="D60" s="447" t="s">
        <v>530</v>
      </c>
      <c r="E60" s="450"/>
    </row>
    <row r="61" spans="1:5" ht="45" customHeight="1" x14ac:dyDescent="0.55000000000000004">
      <c r="A61" s="453"/>
      <c r="B61" s="406" t="s">
        <v>605</v>
      </c>
      <c r="C61" s="437" t="s">
        <v>266</v>
      </c>
      <c r="D61" s="454" t="s">
        <v>530</v>
      </c>
      <c r="E61" s="455"/>
    </row>
    <row r="62" spans="1:5" ht="25" customHeight="1" x14ac:dyDescent="0.55000000000000004">
      <c r="A62" s="951" t="s">
        <v>606</v>
      </c>
      <c r="B62" s="396" t="s">
        <v>607</v>
      </c>
      <c r="C62" s="418" t="s">
        <v>266</v>
      </c>
      <c r="D62" s="419" t="s">
        <v>527</v>
      </c>
      <c r="E62" s="943" t="s">
        <v>608</v>
      </c>
    </row>
    <row r="63" spans="1:5" ht="25" customHeight="1" x14ac:dyDescent="0.55000000000000004">
      <c r="A63" s="952"/>
      <c r="B63" s="396" t="s">
        <v>609</v>
      </c>
      <c r="C63" s="422" t="s">
        <v>266</v>
      </c>
      <c r="D63" s="410" t="s">
        <v>530</v>
      </c>
      <c r="E63" s="944"/>
    </row>
    <row r="64" spans="1:5" ht="35" customHeight="1" x14ac:dyDescent="0.55000000000000004">
      <c r="A64" s="952"/>
      <c r="B64" s="456" t="s">
        <v>610</v>
      </c>
      <c r="C64" s="415" t="s">
        <v>266</v>
      </c>
      <c r="D64" s="430" t="s">
        <v>611</v>
      </c>
      <c r="E64" s="944"/>
    </row>
    <row r="65" spans="1:5" ht="45" customHeight="1" x14ac:dyDescent="0.55000000000000004">
      <c r="A65" s="952"/>
      <c r="B65" s="456" t="s">
        <v>612</v>
      </c>
      <c r="C65" s="415" t="s">
        <v>266</v>
      </c>
      <c r="D65" s="430" t="s">
        <v>555</v>
      </c>
      <c r="E65" s="944"/>
    </row>
    <row r="66" spans="1:5" ht="25" customHeight="1" x14ac:dyDescent="0.55000000000000004">
      <c r="A66" s="953"/>
      <c r="B66" s="457" t="s">
        <v>613</v>
      </c>
      <c r="C66" s="458" t="s">
        <v>266</v>
      </c>
      <c r="D66" s="255" t="s">
        <v>555</v>
      </c>
      <c r="E66" s="954"/>
    </row>
    <row r="67" spans="1:5" ht="25" customHeight="1" x14ac:dyDescent="0.55000000000000004">
      <c r="A67" s="932" t="s">
        <v>614</v>
      </c>
      <c r="B67" s="384" t="s">
        <v>615</v>
      </c>
      <c r="C67" s="418" t="s">
        <v>266</v>
      </c>
      <c r="D67" s="419" t="s">
        <v>527</v>
      </c>
      <c r="E67" s="449" t="s">
        <v>616</v>
      </c>
    </row>
    <row r="68" spans="1:5" ht="45" customHeight="1" x14ac:dyDescent="0.55000000000000004">
      <c r="A68" s="933"/>
      <c r="B68" s="459" t="s">
        <v>617</v>
      </c>
      <c r="C68" s="426" t="s">
        <v>266</v>
      </c>
      <c r="D68" s="387" t="s">
        <v>530</v>
      </c>
      <c r="E68" s="449"/>
    </row>
    <row r="69" spans="1:5" ht="25" customHeight="1" x14ac:dyDescent="0.55000000000000004">
      <c r="A69" s="448"/>
      <c r="B69" s="460" t="s">
        <v>618</v>
      </c>
      <c r="C69" s="389" t="s">
        <v>266</v>
      </c>
      <c r="D69" s="390" t="s">
        <v>530</v>
      </c>
      <c r="E69" s="449"/>
    </row>
    <row r="70" spans="1:5" ht="35" customHeight="1" x14ac:dyDescent="0.55000000000000004">
      <c r="A70" s="448"/>
      <c r="B70" s="459" t="s">
        <v>619</v>
      </c>
      <c r="C70" s="389" t="s">
        <v>266</v>
      </c>
      <c r="D70" s="390" t="s">
        <v>555</v>
      </c>
      <c r="E70" s="449"/>
    </row>
    <row r="71" spans="1:5" ht="35" customHeight="1" x14ac:dyDescent="0.55000000000000004">
      <c r="A71" s="448"/>
      <c r="B71" s="460" t="s">
        <v>620</v>
      </c>
      <c r="C71" s="389" t="s">
        <v>266</v>
      </c>
      <c r="D71" s="390" t="s">
        <v>555</v>
      </c>
      <c r="E71" s="449"/>
    </row>
    <row r="72" spans="1:5" ht="25" customHeight="1" x14ac:dyDescent="0.55000000000000004">
      <c r="A72" s="448"/>
      <c r="B72" s="459" t="s">
        <v>621</v>
      </c>
      <c r="C72" s="393" t="s">
        <v>266</v>
      </c>
      <c r="D72" s="387" t="s">
        <v>530</v>
      </c>
      <c r="E72" s="449"/>
    </row>
    <row r="73" spans="1:5" ht="25" customHeight="1" x14ac:dyDescent="0.55000000000000004">
      <c r="A73" s="932" t="s">
        <v>622</v>
      </c>
      <c r="B73" s="396" t="s">
        <v>623</v>
      </c>
      <c r="C73" s="422" t="s">
        <v>266</v>
      </c>
      <c r="D73" s="261" t="s">
        <v>527</v>
      </c>
      <c r="E73" s="940" t="s">
        <v>624</v>
      </c>
    </row>
    <row r="74" spans="1:5" ht="25" customHeight="1" x14ac:dyDescent="0.55000000000000004">
      <c r="A74" s="933"/>
      <c r="B74" s="461" t="s">
        <v>625</v>
      </c>
      <c r="C74" s="386" t="s">
        <v>266</v>
      </c>
      <c r="D74" s="410" t="s">
        <v>555</v>
      </c>
      <c r="E74" s="941"/>
    </row>
    <row r="75" spans="1:5" ht="35" customHeight="1" x14ac:dyDescent="0.55000000000000004">
      <c r="A75" s="933"/>
      <c r="B75" s="400" t="s">
        <v>626</v>
      </c>
      <c r="C75" s="389" t="s">
        <v>266</v>
      </c>
      <c r="D75" s="430" t="s">
        <v>555</v>
      </c>
      <c r="E75" s="941"/>
    </row>
    <row r="76" spans="1:5" ht="25" customHeight="1" x14ac:dyDescent="0.55000000000000004">
      <c r="A76" s="933"/>
      <c r="B76" s="400" t="s">
        <v>627</v>
      </c>
      <c r="C76" s="389" t="s">
        <v>266</v>
      </c>
      <c r="D76" s="390" t="s">
        <v>527</v>
      </c>
      <c r="E76" s="941"/>
    </row>
    <row r="77" spans="1:5" ht="25" customHeight="1" x14ac:dyDescent="0.55000000000000004">
      <c r="A77" s="933"/>
      <c r="B77" s="404" t="s">
        <v>628</v>
      </c>
      <c r="C77" s="462" t="s">
        <v>266</v>
      </c>
      <c r="D77" s="427" t="s">
        <v>527</v>
      </c>
      <c r="E77" s="941"/>
    </row>
    <row r="78" spans="1:5" ht="25" customHeight="1" x14ac:dyDescent="0.55000000000000004">
      <c r="A78" s="937"/>
      <c r="B78" s="406" t="s">
        <v>629</v>
      </c>
      <c r="C78" s="393" t="s">
        <v>266</v>
      </c>
      <c r="D78" s="463" t="s">
        <v>555</v>
      </c>
      <c r="E78" s="941"/>
    </row>
    <row r="79" spans="1:5" ht="25" customHeight="1" x14ac:dyDescent="0.55000000000000004">
      <c r="A79" s="932" t="s">
        <v>630</v>
      </c>
      <c r="B79" s="404" t="s">
        <v>631</v>
      </c>
      <c r="C79" s="426" t="s">
        <v>266</v>
      </c>
      <c r="D79" s="387" t="s">
        <v>527</v>
      </c>
      <c r="E79" s="941"/>
    </row>
    <row r="80" spans="1:5" ht="25" customHeight="1" x14ac:dyDescent="0.55000000000000004">
      <c r="A80" s="933"/>
      <c r="B80" s="461" t="s">
        <v>632</v>
      </c>
      <c r="C80" s="422" t="s">
        <v>266</v>
      </c>
      <c r="D80" s="410" t="s">
        <v>555</v>
      </c>
      <c r="E80" s="941"/>
    </row>
    <row r="81" spans="1:5" ht="35" customHeight="1" x14ac:dyDescent="0.55000000000000004">
      <c r="A81" s="933"/>
      <c r="B81" s="400" t="s">
        <v>633</v>
      </c>
      <c r="C81" s="389" t="s">
        <v>266</v>
      </c>
      <c r="D81" s="430" t="s">
        <v>555</v>
      </c>
      <c r="E81" s="941"/>
    </row>
    <row r="82" spans="1:5" ht="35" customHeight="1" x14ac:dyDescent="0.55000000000000004">
      <c r="A82" s="933"/>
      <c r="B82" s="441" t="s">
        <v>634</v>
      </c>
      <c r="C82" s="389" t="s">
        <v>266</v>
      </c>
      <c r="D82" s="430" t="s">
        <v>555</v>
      </c>
      <c r="E82" s="941"/>
    </row>
    <row r="83" spans="1:5" ht="25" customHeight="1" x14ac:dyDescent="0.55000000000000004">
      <c r="A83" s="399"/>
      <c r="B83" s="400" t="s">
        <v>627</v>
      </c>
      <c r="C83" s="389" t="s">
        <v>266</v>
      </c>
      <c r="D83" s="430" t="s">
        <v>527</v>
      </c>
      <c r="E83" s="411"/>
    </row>
    <row r="84" spans="1:5" ht="25" customHeight="1" x14ac:dyDescent="0.55000000000000004">
      <c r="A84" s="399"/>
      <c r="B84" s="404" t="s">
        <v>628</v>
      </c>
      <c r="C84" s="426" t="s">
        <v>266</v>
      </c>
      <c r="D84" s="387" t="s">
        <v>527</v>
      </c>
      <c r="E84" s="411"/>
    </row>
    <row r="85" spans="1:5" ht="25" customHeight="1" x14ac:dyDescent="0.55000000000000004">
      <c r="A85" s="405"/>
      <c r="B85" s="406" t="s">
        <v>635</v>
      </c>
      <c r="C85" s="458" t="s">
        <v>266</v>
      </c>
      <c r="D85" s="463" t="s">
        <v>555</v>
      </c>
      <c r="E85" s="411"/>
    </row>
    <row r="86" spans="1:5" ht="25" customHeight="1" x14ac:dyDescent="0.55000000000000004">
      <c r="A86" s="932" t="s">
        <v>636</v>
      </c>
      <c r="B86" s="396" t="s">
        <v>637</v>
      </c>
      <c r="C86" s="422" t="s">
        <v>266</v>
      </c>
      <c r="D86" s="410" t="s">
        <v>527</v>
      </c>
      <c r="E86" s="464"/>
    </row>
    <row r="87" spans="1:5" ht="35" customHeight="1" x14ac:dyDescent="0.55000000000000004">
      <c r="A87" s="933"/>
      <c r="B87" s="412" t="s">
        <v>638</v>
      </c>
      <c r="C87" s="386" t="s">
        <v>266</v>
      </c>
      <c r="D87" s="398" t="s">
        <v>555</v>
      </c>
      <c r="E87" s="464"/>
    </row>
    <row r="88" spans="1:5" ht="25" customHeight="1" x14ac:dyDescent="0.55000000000000004">
      <c r="A88" s="465"/>
      <c r="B88" s="404" t="s">
        <v>639</v>
      </c>
      <c r="C88" s="426" t="s">
        <v>266</v>
      </c>
      <c r="D88" s="387" t="s">
        <v>555</v>
      </c>
      <c r="E88" s="464"/>
    </row>
    <row r="89" spans="1:5" ht="25" customHeight="1" x14ac:dyDescent="0.55000000000000004">
      <c r="A89" s="465"/>
      <c r="B89" s="400" t="s">
        <v>627</v>
      </c>
      <c r="C89" s="389" t="s">
        <v>266</v>
      </c>
      <c r="D89" s="466" t="s">
        <v>527</v>
      </c>
      <c r="E89" s="467"/>
    </row>
    <row r="90" spans="1:5" ht="25" customHeight="1" x14ac:dyDescent="0.55000000000000004">
      <c r="A90" s="465"/>
      <c r="B90" s="404" t="s">
        <v>628</v>
      </c>
      <c r="C90" s="426" t="s">
        <v>266</v>
      </c>
      <c r="D90" s="430" t="s">
        <v>527</v>
      </c>
      <c r="E90" s="464"/>
    </row>
    <row r="91" spans="1:5" ht="25" customHeight="1" x14ac:dyDescent="0.55000000000000004">
      <c r="A91" s="468"/>
      <c r="B91" s="406" t="s">
        <v>640</v>
      </c>
      <c r="C91" s="415" t="s">
        <v>266</v>
      </c>
      <c r="D91" s="416" t="s">
        <v>555</v>
      </c>
      <c r="E91" s="469"/>
    </row>
    <row r="92" spans="1:5" ht="25" customHeight="1" x14ac:dyDescent="0.55000000000000004">
      <c r="A92" s="932" t="s">
        <v>641</v>
      </c>
      <c r="B92" s="396" t="s">
        <v>642</v>
      </c>
      <c r="C92" s="418" t="s">
        <v>266</v>
      </c>
      <c r="D92" s="419" t="s">
        <v>527</v>
      </c>
      <c r="E92" s="464"/>
    </row>
    <row r="93" spans="1:5" ht="25" customHeight="1" x14ac:dyDescent="0.55000000000000004">
      <c r="A93" s="933"/>
      <c r="B93" s="412" t="s">
        <v>643</v>
      </c>
      <c r="C93" s="386" t="s">
        <v>266</v>
      </c>
      <c r="D93" s="398" t="s">
        <v>555</v>
      </c>
      <c r="E93" s="464"/>
    </row>
    <row r="94" spans="1:5" ht="200" customHeight="1" x14ac:dyDescent="0.55000000000000004">
      <c r="A94" s="468"/>
      <c r="B94" s="420" t="s">
        <v>644</v>
      </c>
      <c r="C94" s="393" t="s">
        <v>266</v>
      </c>
      <c r="D94" s="394" t="s">
        <v>555</v>
      </c>
      <c r="E94" s="470"/>
    </row>
    <row r="95" spans="1:5" ht="25" customHeight="1" x14ac:dyDescent="0.55000000000000004">
      <c r="A95" s="471" t="s">
        <v>645</v>
      </c>
      <c r="B95" s="424" t="s">
        <v>646</v>
      </c>
      <c r="C95" s="418" t="s">
        <v>266</v>
      </c>
      <c r="D95" s="419" t="s">
        <v>527</v>
      </c>
      <c r="E95" s="940" t="s">
        <v>647</v>
      </c>
    </row>
    <row r="96" spans="1:5" ht="25" customHeight="1" x14ac:dyDescent="0.55000000000000004">
      <c r="A96" s="448"/>
      <c r="B96" s="472" t="s">
        <v>648</v>
      </c>
      <c r="C96" s="386" t="s">
        <v>266</v>
      </c>
      <c r="D96" s="413" t="s">
        <v>530</v>
      </c>
      <c r="E96" s="941"/>
    </row>
    <row r="97" spans="1:5" ht="35" customHeight="1" x14ac:dyDescent="0.55000000000000004">
      <c r="A97" s="448"/>
      <c r="B97" s="473" t="s">
        <v>649</v>
      </c>
      <c r="C97" s="415" t="s">
        <v>266</v>
      </c>
      <c r="D97" s="416" t="s">
        <v>530</v>
      </c>
      <c r="E97" s="429"/>
    </row>
    <row r="98" spans="1:5" ht="25" customHeight="1" x14ac:dyDescent="0.55000000000000004">
      <c r="A98" s="453"/>
      <c r="B98" s="406" t="s">
        <v>650</v>
      </c>
      <c r="C98" s="458" t="s">
        <v>266</v>
      </c>
      <c r="D98" s="463" t="s">
        <v>530</v>
      </c>
      <c r="E98" s="432"/>
    </row>
    <row r="99" spans="1:5" ht="30" customHeight="1" x14ac:dyDescent="0.55000000000000004">
      <c r="A99" s="471" t="s">
        <v>651</v>
      </c>
      <c r="B99" s="424" t="s">
        <v>652</v>
      </c>
      <c r="C99" s="418" t="s">
        <v>266</v>
      </c>
      <c r="D99" s="419" t="s">
        <v>527</v>
      </c>
      <c r="E99" s="940" t="s">
        <v>653</v>
      </c>
    </row>
    <row r="100" spans="1:5" ht="25" customHeight="1" x14ac:dyDescent="0.55000000000000004">
      <c r="A100" s="448"/>
      <c r="B100" s="472" t="s">
        <v>654</v>
      </c>
      <c r="C100" s="386" t="s">
        <v>266</v>
      </c>
      <c r="D100" s="413" t="s">
        <v>530</v>
      </c>
      <c r="E100" s="941"/>
    </row>
    <row r="101" spans="1:5" ht="25" customHeight="1" x14ac:dyDescent="0.55000000000000004">
      <c r="A101" s="448"/>
      <c r="B101" s="473" t="s">
        <v>655</v>
      </c>
      <c r="C101" s="946" t="s">
        <v>266</v>
      </c>
      <c r="D101" s="947" t="s">
        <v>530</v>
      </c>
      <c r="E101" s="429"/>
    </row>
    <row r="102" spans="1:5" ht="25" customHeight="1" x14ac:dyDescent="0.55000000000000004">
      <c r="A102" s="448"/>
      <c r="B102" s="474" t="s">
        <v>656</v>
      </c>
      <c r="C102" s="925"/>
      <c r="D102" s="948"/>
      <c r="E102" s="429"/>
    </row>
    <row r="103" spans="1:5" ht="25" customHeight="1" x14ac:dyDescent="0.55000000000000004">
      <c r="A103" s="448"/>
      <c r="B103" s="404" t="s">
        <v>657</v>
      </c>
      <c r="C103" s="925"/>
      <c r="D103" s="948"/>
      <c r="E103" s="429"/>
    </row>
    <row r="104" spans="1:5" ht="45" customHeight="1" x14ac:dyDescent="0.55000000000000004">
      <c r="A104" s="448"/>
      <c r="B104" s="404" t="s">
        <v>658</v>
      </c>
      <c r="C104" s="925"/>
      <c r="D104" s="948"/>
      <c r="E104" s="429"/>
    </row>
    <row r="105" spans="1:5" ht="25" customHeight="1" x14ac:dyDescent="0.55000000000000004">
      <c r="A105" s="448"/>
      <c r="B105" s="404" t="s">
        <v>659</v>
      </c>
      <c r="C105" s="925"/>
      <c r="D105" s="948"/>
      <c r="E105" s="429"/>
    </row>
    <row r="106" spans="1:5" ht="45" customHeight="1" x14ac:dyDescent="0.55000000000000004">
      <c r="A106" s="448"/>
      <c r="B106" s="400" t="s">
        <v>660</v>
      </c>
      <c r="C106" s="389" t="s">
        <v>266</v>
      </c>
      <c r="D106" s="430" t="s">
        <v>530</v>
      </c>
      <c r="E106" s="429"/>
    </row>
    <row r="107" spans="1:5" ht="45" customHeight="1" x14ac:dyDescent="0.55000000000000004">
      <c r="A107" s="448"/>
      <c r="B107" s="400" t="s">
        <v>661</v>
      </c>
      <c r="C107" s="389" t="s">
        <v>266</v>
      </c>
      <c r="D107" s="387" t="s">
        <v>530</v>
      </c>
      <c r="E107" s="429"/>
    </row>
    <row r="108" spans="1:5" ht="25" customHeight="1" x14ac:dyDescent="0.55000000000000004">
      <c r="A108" s="453"/>
      <c r="B108" s="420" t="s">
        <v>650</v>
      </c>
      <c r="C108" s="393" t="s">
        <v>266</v>
      </c>
      <c r="D108" s="463" t="s">
        <v>530</v>
      </c>
      <c r="E108" s="432"/>
    </row>
    <row r="109" spans="1:5" ht="25" customHeight="1" x14ac:dyDescent="0.55000000000000004">
      <c r="A109" s="933" t="s">
        <v>662</v>
      </c>
      <c r="B109" s="404" t="s">
        <v>663</v>
      </c>
      <c r="C109" s="426" t="s">
        <v>266</v>
      </c>
      <c r="D109" s="387" t="s">
        <v>527</v>
      </c>
      <c r="E109" s="943" t="s">
        <v>664</v>
      </c>
    </row>
    <row r="110" spans="1:5" ht="45" customHeight="1" x14ac:dyDescent="0.55000000000000004">
      <c r="A110" s="933"/>
      <c r="B110" s="396" t="s">
        <v>665</v>
      </c>
      <c r="C110" s="422" t="s">
        <v>266</v>
      </c>
      <c r="D110" s="475" t="s">
        <v>530</v>
      </c>
      <c r="E110" s="944"/>
    </row>
    <row r="111" spans="1:5" ht="55" customHeight="1" x14ac:dyDescent="0.55000000000000004">
      <c r="A111" s="933"/>
      <c r="B111" s="441" t="s">
        <v>666</v>
      </c>
      <c r="C111" s="415" t="s">
        <v>266</v>
      </c>
      <c r="D111" s="476" t="s">
        <v>530</v>
      </c>
      <c r="E111" s="944"/>
    </row>
    <row r="112" spans="1:5" ht="25" customHeight="1" x14ac:dyDescent="0.55000000000000004">
      <c r="A112" s="937"/>
      <c r="B112" s="406" t="s">
        <v>667</v>
      </c>
      <c r="C112" s="458" t="s">
        <v>266</v>
      </c>
      <c r="D112" s="477" t="s">
        <v>530</v>
      </c>
      <c r="E112" s="944"/>
    </row>
    <row r="113" spans="1:5" ht="25" customHeight="1" x14ac:dyDescent="0.55000000000000004">
      <c r="A113" s="932" t="s">
        <v>668</v>
      </c>
      <c r="B113" s="396" t="s">
        <v>669</v>
      </c>
      <c r="C113" s="422" t="s">
        <v>266</v>
      </c>
      <c r="D113" s="475" t="s">
        <v>527</v>
      </c>
      <c r="E113" s="941"/>
    </row>
    <row r="114" spans="1:5" ht="35" customHeight="1" x14ac:dyDescent="0.55000000000000004">
      <c r="A114" s="933"/>
      <c r="B114" s="396" t="s">
        <v>670</v>
      </c>
      <c r="C114" s="422" t="s">
        <v>266</v>
      </c>
      <c r="D114" s="478" t="s">
        <v>530</v>
      </c>
      <c r="E114" s="941"/>
    </row>
    <row r="115" spans="1:5" ht="55" customHeight="1" x14ac:dyDescent="0.55000000000000004">
      <c r="A115" s="465"/>
      <c r="B115" s="441" t="s">
        <v>671</v>
      </c>
      <c r="C115" s="415" t="s">
        <v>266</v>
      </c>
      <c r="D115" s="479" t="s">
        <v>530</v>
      </c>
      <c r="E115" s="449"/>
    </row>
    <row r="116" spans="1:5" ht="25" customHeight="1" x14ac:dyDescent="0.55000000000000004">
      <c r="A116" s="465"/>
      <c r="B116" s="406" t="s">
        <v>672</v>
      </c>
      <c r="C116" s="415" t="s">
        <v>266</v>
      </c>
      <c r="D116" s="476" t="s">
        <v>555</v>
      </c>
      <c r="E116" s="449"/>
    </row>
    <row r="117" spans="1:5" ht="45" customHeight="1" x14ac:dyDescent="0.55000000000000004">
      <c r="A117" s="465"/>
      <c r="B117" s="451" t="s">
        <v>673</v>
      </c>
      <c r="C117" s="389" t="s">
        <v>266</v>
      </c>
      <c r="D117" s="480" t="s">
        <v>530</v>
      </c>
      <c r="E117" s="449"/>
    </row>
    <row r="118" spans="1:5" ht="35" customHeight="1" x14ac:dyDescent="0.55000000000000004">
      <c r="A118" s="468"/>
      <c r="B118" s="420" t="s">
        <v>674</v>
      </c>
      <c r="C118" s="393" t="s">
        <v>266</v>
      </c>
      <c r="D118" s="477" t="s">
        <v>530</v>
      </c>
      <c r="E118" s="481"/>
    </row>
    <row r="119" spans="1:5" ht="25" customHeight="1" x14ac:dyDescent="0.55000000000000004">
      <c r="A119" s="932" t="s">
        <v>675</v>
      </c>
      <c r="B119" s="404" t="s">
        <v>676</v>
      </c>
      <c r="C119" s="426" t="s">
        <v>266</v>
      </c>
      <c r="D119" s="387" t="s">
        <v>527</v>
      </c>
      <c r="E119" s="940" t="s">
        <v>677</v>
      </c>
    </row>
    <row r="120" spans="1:5" ht="45" customHeight="1" x14ac:dyDescent="0.55000000000000004">
      <c r="A120" s="933"/>
      <c r="B120" s="396" t="s">
        <v>678</v>
      </c>
      <c r="C120" s="422" t="s">
        <v>266</v>
      </c>
      <c r="D120" s="475" t="s">
        <v>530</v>
      </c>
      <c r="E120" s="941"/>
    </row>
    <row r="121" spans="1:5" ht="75" customHeight="1" x14ac:dyDescent="0.55000000000000004">
      <c r="A121" s="933"/>
      <c r="B121" s="441" t="s">
        <v>679</v>
      </c>
      <c r="C121" s="415" t="s">
        <v>266</v>
      </c>
      <c r="D121" s="476" t="s">
        <v>530</v>
      </c>
      <c r="E121" s="941"/>
    </row>
    <row r="122" spans="1:5" ht="45" customHeight="1" x14ac:dyDescent="0.55000000000000004">
      <c r="A122" s="933"/>
      <c r="B122" s="441" t="s">
        <v>680</v>
      </c>
      <c r="C122" s="415" t="s">
        <v>266</v>
      </c>
      <c r="D122" s="476" t="s">
        <v>530</v>
      </c>
      <c r="E122" s="941"/>
    </row>
    <row r="123" spans="1:5" ht="45" customHeight="1" x14ac:dyDescent="0.55000000000000004">
      <c r="A123" s="937"/>
      <c r="B123" s="406" t="s">
        <v>681</v>
      </c>
      <c r="C123" s="458" t="s">
        <v>266</v>
      </c>
      <c r="D123" s="477" t="s">
        <v>530</v>
      </c>
      <c r="E123" s="941"/>
    </row>
    <row r="124" spans="1:5" ht="25" customHeight="1" x14ac:dyDescent="0.55000000000000004">
      <c r="A124" s="932" t="s">
        <v>682</v>
      </c>
      <c r="B124" s="396" t="s">
        <v>669</v>
      </c>
      <c r="C124" s="422" t="s">
        <v>266</v>
      </c>
      <c r="D124" s="475" t="s">
        <v>527</v>
      </c>
      <c r="E124" s="941"/>
    </row>
    <row r="125" spans="1:5" ht="35" customHeight="1" x14ac:dyDescent="0.55000000000000004">
      <c r="A125" s="933"/>
      <c r="B125" s="396" t="s">
        <v>683</v>
      </c>
      <c r="C125" s="422" t="s">
        <v>266</v>
      </c>
      <c r="D125" s="478" t="s">
        <v>530</v>
      </c>
      <c r="E125" s="941"/>
    </row>
    <row r="126" spans="1:5" ht="45" customHeight="1" x14ac:dyDescent="0.55000000000000004">
      <c r="A126" s="468"/>
      <c r="B126" s="406" t="s">
        <v>684</v>
      </c>
      <c r="C126" s="458" t="s">
        <v>266</v>
      </c>
      <c r="D126" s="482" t="s">
        <v>530</v>
      </c>
      <c r="E126" s="481"/>
    </row>
    <row r="127" spans="1:5" ht="25" customHeight="1" x14ac:dyDescent="0.55000000000000004">
      <c r="A127" s="932" t="s">
        <v>685</v>
      </c>
      <c r="B127" s="396" t="s">
        <v>686</v>
      </c>
      <c r="C127" s="386" t="s">
        <v>266</v>
      </c>
      <c r="D127" s="483" t="s">
        <v>527</v>
      </c>
      <c r="E127" s="484"/>
    </row>
    <row r="128" spans="1:5" ht="95" customHeight="1" x14ac:dyDescent="0.55000000000000004">
      <c r="A128" s="937"/>
      <c r="B128" s="412" t="s">
        <v>687</v>
      </c>
      <c r="C128" s="386" t="s">
        <v>266</v>
      </c>
      <c r="D128" s="478" t="s">
        <v>530</v>
      </c>
      <c r="E128" s="449" t="s">
        <v>688</v>
      </c>
    </row>
    <row r="129" spans="1:5" ht="25" customHeight="1" x14ac:dyDescent="0.55000000000000004">
      <c r="A129" s="932" t="s">
        <v>689</v>
      </c>
      <c r="B129" s="424" t="s">
        <v>690</v>
      </c>
      <c r="C129" s="418" t="s">
        <v>266</v>
      </c>
      <c r="D129" s="485" t="s">
        <v>527</v>
      </c>
      <c r="E129" s="449"/>
    </row>
    <row r="130" spans="1:5" ht="141" customHeight="1" x14ac:dyDescent="0.55000000000000004">
      <c r="A130" s="937"/>
      <c r="B130" s="420" t="s">
        <v>691</v>
      </c>
      <c r="C130" s="393" t="s">
        <v>266</v>
      </c>
      <c r="D130" s="425" t="s">
        <v>530</v>
      </c>
      <c r="E130" s="481"/>
    </row>
    <row r="131" spans="1:5" ht="25" customHeight="1" x14ac:dyDescent="0.55000000000000004">
      <c r="A131" s="395" t="s">
        <v>692</v>
      </c>
      <c r="B131" s="424" t="s">
        <v>693</v>
      </c>
      <c r="C131" s="418" t="s">
        <v>266</v>
      </c>
      <c r="D131" s="485" t="s">
        <v>527</v>
      </c>
      <c r="E131" s="940" t="s">
        <v>694</v>
      </c>
    </row>
    <row r="132" spans="1:5" ht="25" customHeight="1" x14ac:dyDescent="0.55000000000000004">
      <c r="A132" s="465"/>
      <c r="B132" s="412" t="s">
        <v>695</v>
      </c>
      <c r="C132" s="422" t="s">
        <v>266</v>
      </c>
      <c r="D132" s="423" t="s">
        <v>555</v>
      </c>
      <c r="E132" s="941"/>
    </row>
    <row r="133" spans="1:5" ht="45" customHeight="1" x14ac:dyDescent="0.55000000000000004">
      <c r="A133" s="486"/>
      <c r="B133" s="487" t="s">
        <v>696</v>
      </c>
      <c r="C133" s="458" t="s">
        <v>266</v>
      </c>
      <c r="D133" s="463" t="s">
        <v>555</v>
      </c>
      <c r="E133" s="942"/>
    </row>
    <row r="134" spans="1:5" ht="25" customHeight="1" x14ac:dyDescent="0.55000000000000004">
      <c r="A134" s="488" t="s">
        <v>697</v>
      </c>
      <c r="B134" s="424" t="s">
        <v>698</v>
      </c>
      <c r="C134" s="418" t="s">
        <v>266</v>
      </c>
      <c r="D134" s="381" t="s">
        <v>527</v>
      </c>
      <c r="E134" s="943" t="s">
        <v>699</v>
      </c>
    </row>
    <row r="135" spans="1:5" ht="25" customHeight="1" x14ac:dyDescent="0.55000000000000004">
      <c r="A135" s="489"/>
      <c r="B135" s="412" t="s">
        <v>695</v>
      </c>
      <c r="C135" s="422" t="s">
        <v>266</v>
      </c>
      <c r="D135" s="261" t="s">
        <v>555</v>
      </c>
      <c r="E135" s="944"/>
    </row>
    <row r="136" spans="1:5" ht="35" customHeight="1" x14ac:dyDescent="0.55000000000000004">
      <c r="A136" s="489"/>
      <c r="B136" s="404" t="s">
        <v>700</v>
      </c>
      <c r="C136" s="415" t="s">
        <v>266</v>
      </c>
      <c r="D136" s="490" t="s">
        <v>530</v>
      </c>
      <c r="E136" s="945"/>
    </row>
    <row r="137" spans="1:5" ht="126.5" customHeight="1" x14ac:dyDescent="0.55000000000000004">
      <c r="A137" s="453"/>
      <c r="B137" s="406" t="s">
        <v>701</v>
      </c>
      <c r="C137" s="458" t="s">
        <v>266</v>
      </c>
      <c r="D137" s="463" t="s">
        <v>555</v>
      </c>
      <c r="E137" s="481"/>
    </row>
    <row r="138" spans="1:5" ht="25" customHeight="1" x14ac:dyDescent="0.55000000000000004">
      <c r="A138" s="932" t="s">
        <v>702</v>
      </c>
      <c r="B138" s="420" t="s">
        <v>703</v>
      </c>
      <c r="C138" s="393" t="s">
        <v>436</v>
      </c>
      <c r="D138" s="425" t="s">
        <v>704</v>
      </c>
      <c r="E138" s="941" t="s">
        <v>705</v>
      </c>
    </row>
    <row r="139" spans="1:5" ht="45" customHeight="1" x14ac:dyDescent="0.55000000000000004">
      <c r="A139" s="933"/>
      <c r="B139" s="412" t="s">
        <v>706</v>
      </c>
      <c r="C139" s="422" t="s">
        <v>436</v>
      </c>
      <c r="D139" s="423" t="s">
        <v>704</v>
      </c>
      <c r="E139" s="941"/>
    </row>
    <row r="140" spans="1:5" ht="35" customHeight="1" x14ac:dyDescent="0.55000000000000004">
      <c r="A140" s="465"/>
      <c r="B140" s="451" t="s">
        <v>707</v>
      </c>
      <c r="C140" s="415" t="s">
        <v>266</v>
      </c>
      <c r="D140" s="416" t="s">
        <v>527</v>
      </c>
      <c r="E140" s="449"/>
    </row>
    <row r="141" spans="1:5" ht="25" customHeight="1" x14ac:dyDescent="0.55000000000000004">
      <c r="A141" s="468"/>
      <c r="B141" s="420" t="s">
        <v>695</v>
      </c>
      <c r="C141" s="458" t="s">
        <v>266</v>
      </c>
      <c r="D141" s="463" t="s">
        <v>555</v>
      </c>
      <c r="E141" s="491"/>
    </row>
    <row r="142" spans="1:5" ht="25" customHeight="1" x14ac:dyDescent="0.55000000000000004">
      <c r="A142" s="932" t="s">
        <v>708</v>
      </c>
      <c r="B142" s="492" t="s">
        <v>709</v>
      </c>
      <c r="C142" s="418" t="s">
        <v>266</v>
      </c>
      <c r="D142" s="493" t="s">
        <v>530</v>
      </c>
      <c r="E142" s="934" t="s">
        <v>817</v>
      </c>
    </row>
    <row r="143" spans="1:5" ht="35" customHeight="1" x14ac:dyDescent="0.55000000000000004">
      <c r="A143" s="933"/>
      <c r="B143" s="494" t="s">
        <v>710</v>
      </c>
      <c r="C143" s="422" t="s">
        <v>266</v>
      </c>
      <c r="D143" s="478" t="s">
        <v>555</v>
      </c>
      <c r="E143" s="935"/>
    </row>
    <row r="144" spans="1:5" ht="55" customHeight="1" x14ac:dyDescent="0.55000000000000004">
      <c r="A144" s="399"/>
      <c r="B144" s="495" t="s">
        <v>711</v>
      </c>
      <c r="C144" s="458" t="s">
        <v>266</v>
      </c>
      <c r="D144" s="477" t="s">
        <v>555</v>
      </c>
      <c r="E144" s="936"/>
    </row>
    <row r="145" spans="1:5" ht="25" customHeight="1" x14ac:dyDescent="0.55000000000000004">
      <c r="A145" s="932" t="s">
        <v>712</v>
      </c>
      <c r="B145" s="461" t="s">
        <v>713</v>
      </c>
      <c r="C145" s="418" t="s">
        <v>266</v>
      </c>
      <c r="D145" s="493" t="s">
        <v>530</v>
      </c>
      <c r="E145" s="934" t="s">
        <v>714</v>
      </c>
    </row>
    <row r="146" spans="1:5" ht="35" customHeight="1" x14ac:dyDescent="0.55000000000000004">
      <c r="A146" s="933"/>
      <c r="B146" s="461" t="s">
        <v>715</v>
      </c>
      <c r="C146" s="422" t="s">
        <v>266</v>
      </c>
      <c r="D146" s="496" t="s">
        <v>555</v>
      </c>
      <c r="E146" s="935"/>
    </row>
    <row r="147" spans="1:5" ht="55" customHeight="1" x14ac:dyDescent="0.55000000000000004">
      <c r="A147" s="933"/>
      <c r="B147" s="497" t="s">
        <v>716</v>
      </c>
      <c r="C147" s="389" t="s">
        <v>266</v>
      </c>
      <c r="D147" s="480" t="s">
        <v>555</v>
      </c>
      <c r="E147" s="935"/>
    </row>
    <row r="148" spans="1:5" ht="25" customHeight="1" x14ac:dyDescent="0.55000000000000004">
      <c r="A148" s="933"/>
      <c r="B148" s="498" t="s">
        <v>717</v>
      </c>
      <c r="C148" s="389" t="s">
        <v>266</v>
      </c>
      <c r="D148" s="480" t="s">
        <v>555</v>
      </c>
      <c r="E148" s="935"/>
    </row>
    <row r="149" spans="1:5" ht="35" customHeight="1" x14ac:dyDescent="0.55000000000000004">
      <c r="A149" s="933"/>
      <c r="B149" s="499" t="s">
        <v>718</v>
      </c>
      <c r="C149" s="426" t="s">
        <v>266</v>
      </c>
      <c r="D149" s="500" t="s">
        <v>555</v>
      </c>
      <c r="E149" s="935"/>
    </row>
    <row r="150" spans="1:5" ht="25" customHeight="1" x14ac:dyDescent="0.55000000000000004">
      <c r="A150" s="932" t="s">
        <v>719</v>
      </c>
      <c r="B150" s="501" t="s">
        <v>720</v>
      </c>
      <c r="C150" s="418" t="s">
        <v>266</v>
      </c>
      <c r="D150" s="493" t="s">
        <v>530</v>
      </c>
      <c r="E150" s="935"/>
    </row>
    <row r="151" spans="1:5" ht="35" customHeight="1" x14ac:dyDescent="0.55000000000000004">
      <c r="A151" s="937"/>
      <c r="B151" s="502" t="s">
        <v>721</v>
      </c>
      <c r="C151" s="418" t="s">
        <v>266</v>
      </c>
      <c r="D151" s="503" t="s">
        <v>555</v>
      </c>
      <c r="E151" s="936"/>
    </row>
    <row r="152" spans="1:5" ht="25" customHeight="1" x14ac:dyDescent="0.55000000000000004">
      <c r="A152" s="932" t="s">
        <v>722</v>
      </c>
      <c r="B152" s="492" t="s">
        <v>723</v>
      </c>
      <c r="C152" s="418" t="s">
        <v>266</v>
      </c>
      <c r="D152" s="493" t="s">
        <v>527</v>
      </c>
      <c r="E152" s="934" t="s">
        <v>724</v>
      </c>
    </row>
    <row r="153" spans="1:5" s="506" customFormat="1" ht="70" customHeight="1" x14ac:dyDescent="0.55000000000000004">
      <c r="A153" s="933"/>
      <c r="B153" s="504" t="s">
        <v>725</v>
      </c>
      <c r="C153" s="422" t="s">
        <v>266</v>
      </c>
      <c r="D153" s="505" t="s">
        <v>555</v>
      </c>
      <c r="E153" s="935"/>
    </row>
    <row r="154" spans="1:5" s="506" customFormat="1" ht="25" customHeight="1" x14ac:dyDescent="0.55000000000000004">
      <c r="A154" s="932" t="s">
        <v>726</v>
      </c>
      <c r="B154" s="492" t="s">
        <v>727</v>
      </c>
      <c r="C154" s="257" t="s">
        <v>266</v>
      </c>
      <c r="D154" s="507" t="s">
        <v>527</v>
      </c>
      <c r="E154" s="508" t="s">
        <v>728</v>
      </c>
    </row>
    <row r="155" spans="1:5" s="506" customFormat="1" ht="108.5" customHeight="1" x14ac:dyDescent="0.55000000000000004">
      <c r="A155" s="933"/>
      <c r="B155" s="509" t="s">
        <v>729</v>
      </c>
      <c r="C155" s="426" t="s">
        <v>266</v>
      </c>
      <c r="D155" s="510" t="s">
        <v>555</v>
      </c>
      <c r="E155" s="450"/>
    </row>
    <row r="156" spans="1:5" s="506" customFormat="1" ht="35" customHeight="1" x14ac:dyDescent="0.55000000000000004">
      <c r="A156" s="399"/>
      <c r="B156" s="511" t="s">
        <v>730</v>
      </c>
      <c r="C156" s="512" t="s">
        <v>281</v>
      </c>
      <c r="D156" s="513" t="s">
        <v>555</v>
      </c>
      <c r="E156" s="450"/>
    </row>
    <row r="157" spans="1:5" s="506" customFormat="1" ht="25" customHeight="1" x14ac:dyDescent="0.55000000000000004">
      <c r="A157" s="399"/>
      <c r="B157" s="514" t="s">
        <v>731</v>
      </c>
      <c r="C157" s="389" t="s">
        <v>281</v>
      </c>
      <c r="D157" s="515" t="s">
        <v>555</v>
      </c>
      <c r="E157" s="450"/>
    </row>
    <row r="158" spans="1:5" s="506" customFormat="1" ht="45" customHeight="1" x14ac:dyDescent="0.55000000000000004">
      <c r="A158" s="399"/>
      <c r="B158" s="511" t="s">
        <v>732</v>
      </c>
      <c r="C158" s="512" t="s">
        <v>281</v>
      </c>
      <c r="D158" s="515" t="s">
        <v>555</v>
      </c>
      <c r="E158" s="450"/>
    </row>
    <row r="159" spans="1:5" s="506" customFormat="1" ht="35" customHeight="1" x14ac:dyDescent="0.55000000000000004">
      <c r="A159" s="399"/>
      <c r="B159" s="499" t="s">
        <v>733</v>
      </c>
      <c r="C159" s="426" t="s">
        <v>281</v>
      </c>
      <c r="D159" s="510" t="s">
        <v>555</v>
      </c>
      <c r="E159" s="450"/>
    </row>
    <row r="160" spans="1:5" s="506" customFormat="1" ht="25" customHeight="1" x14ac:dyDescent="0.55000000000000004">
      <c r="A160" s="932" t="s">
        <v>734</v>
      </c>
      <c r="B160" s="501" t="s">
        <v>735</v>
      </c>
      <c r="C160" s="418" t="s">
        <v>281</v>
      </c>
      <c r="D160" s="493" t="s">
        <v>527</v>
      </c>
      <c r="E160" s="450"/>
    </row>
    <row r="161" spans="1:11" s="506" customFormat="1" ht="119.5" customHeight="1" x14ac:dyDescent="0.55000000000000004">
      <c r="A161" s="933"/>
      <c r="B161" s="504" t="s">
        <v>736</v>
      </c>
      <c r="C161" s="422" t="s">
        <v>281</v>
      </c>
      <c r="D161" s="496" t="s">
        <v>555</v>
      </c>
      <c r="E161" s="450"/>
    </row>
    <row r="162" spans="1:11" s="506" customFormat="1" ht="25" customHeight="1" x14ac:dyDescent="0.55000000000000004">
      <c r="A162" s="399"/>
      <c r="B162" s="498" t="s">
        <v>737</v>
      </c>
      <c r="C162" s="389" t="s">
        <v>266</v>
      </c>
      <c r="D162" s="515" t="s">
        <v>555</v>
      </c>
      <c r="E162" s="450"/>
    </row>
    <row r="163" spans="1:11" s="506" customFormat="1" ht="35" customHeight="1" x14ac:dyDescent="0.55000000000000004">
      <c r="A163" s="399"/>
      <c r="B163" s="516" t="s">
        <v>738</v>
      </c>
      <c r="C163" s="426" t="s">
        <v>266</v>
      </c>
      <c r="D163" s="510" t="s">
        <v>555</v>
      </c>
      <c r="E163" s="455"/>
    </row>
    <row r="164" spans="1:11" s="506" customFormat="1" ht="25" customHeight="1" x14ac:dyDescent="0.55000000000000004">
      <c r="A164" s="938" t="s">
        <v>739</v>
      </c>
      <c r="B164" s="492" t="s">
        <v>740</v>
      </c>
      <c r="C164" s="418" t="s">
        <v>266</v>
      </c>
      <c r="D164" s="493" t="s">
        <v>530</v>
      </c>
      <c r="E164" s="940" t="s">
        <v>741</v>
      </c>
    </row>
    <row r="165" spans="1:11" s="506" customFormat="1" ht="25" customHeight="1" x14ac:dyDescent="0.55000000000000004">
      <c r="A165" s="933"/>
      <c r="B165" s="517" t="s">
        <v>742</v>
      </c>
      <c r="C165" s="386" t="s">
        <v>266</v>
      </c>
      <c r="D165" s="518" t="s">
        <v>555</v>
      </c>
      <c r="E165" s="941"/>
    </row>
    <row r="166" spans="1:11" s="506" customFormat="1" ht="35" customHeight="1" x14ac:dyDescent="0.55000000000000004">
      <c r="A166" s="933"/>
      <c r="B166" s="511" t="s">
        <v>743</v>
      </c>
      <c r="C166" s="389" t="s">
        <v>266</v>
      </c>
      <c r="D166" s="480" t="s">
        <v>555</v>
      </c>
      <c r="E166" s="449"/>
    </row>
    <row r="167" spans="1:11" s="506" customFormat="1" ht="25" customHeight="1" x14ac:dyDescent="0.55000000000000004">
      <c r="A167" s="939"/>
      <c r="B167" s="247" t="s">
        <v>744</v>
      </c>
      <c r="C167" s="426" t="s">
        <v>266</v>
      </c>
      <c r="D167" s="519" t="s">
        <v>555</v>
      </c>
      <c r="E167" s="449"/>
    </row>
    <row r="168" spans="1:11" s="506" customFormat="1" ht="25" customHeight="1" x14ac:dyDescent="0.55000000000000004">
      <c r="A168" s="932" t="s">
        <v>745</v>
      </c>
      <c r="B168" s="520" t="s">
        <v>746</v>
      </c>
      <c r="C168" s="418" t="s">
        <v>266</v>
      </c>
      <c r="D168" s="503" t="s">
        <v>555</v>
      </c>
      <c r="E168" s="449"/>
    </row>
    <row r="169" spans="1:11" s="506" customFormat="1" ht="25" customHeight="1" x14ac:dyDescent="0.55000000000000004">
      <c r="A169" s="933"/>
      <c r="B169" s="474" t="s">
        <v>747</v>
      </c>
      <c r="C169" s="386" t="s">
        <v>266</v>
      </c>
      <c r="D169" s="500" t="s">
        <v>555</v>
      </c>
      <c r="E169" s="449"/>
    </row>
    <row r="170" spans="1:11" s="506" customFormat="1" ht="25" customHeight="1" x14ac:dyDescent="0.55000000000000004">
      <c r="A170" s="468"/>
      <c r="B170" s="521" t="s">
        <v>556</v>
      </c>
      <c r="C170" s="393" t="s">
        <v>266</v>
      </c>
      <c r="D170" s="477" t="s">
        <v>555</v>
      </c>
      <c r="E170" s="449"/>
    </row>
    <row r="171" spans="1:11" s="506" customFormat="1" ht="25" customHeight="1" x14ac:dyDescent="0.55000000000000004">
      <c r="A171" s="933" t="s">
        <v>748</v>
      </c>
      <c r="B171" s="474" t="s">
        <v>749</v>
      </c>
      <c r="C171" s="426" t="s">
        <v>266</v>
      </c>
      <c r="D171" s="500" t="s">
        <v>555</v>
      </c>
      <c r="E171" s="449"/>
    </row>
    <row r="172" spans="1:11" s="506" customFormat="1" ht="25" customHeight="1" x14ac:dyDescent="0.55000000000000004">
      <c r="A172" s="933"/>
      <c r="B172" s="472" t="s">
        <v>750</v>
      </c>
      <c r="C172" s="422" t="s">
        <v>266</v>
      </c>
      <c r="D172" s="483" t="s">
        <v>530</v>
      </c>
      <c r="E172" s="449"/>
    </row>
    <row r="173" spans="1:11" s="506" customFormat="1" ht="25" customHeight="1" x14ac:dyDescent="0.55000000000000004">
      <c r="A173" s="933"/>
      <c r="B173" s="474" t="s">
        <v>751</v>
      </c>
      <c r="C173" s="389" t="s">
        <v>266</v>
      </c>
      <c r="D173" s="522" t="s">
        <v>530</v>
      </c>
      <c r="E173" s="449"/>
    </row>
    <row r="174" spans="1:11" s="506" customFormat="1" ht="35" customHeight="1" x14ac:dyDescent="0.55000000000000004">
      <c r="A174" s="933"/>
      <c r="B174" s="511" t="s">
        <v>752</v>
      </c>
      <c r="C174" s="426" t="s">
        <v>266</v>
      </c>
      <c r="D174" s="522" t="s">
        <v>530</v>
      </c>
      <c r="E174" s="449"/>
    </row>
    <row r="175" spans="1:11" s="506" customFormat="1" ht="25" customHeight="1" x14ac:dyDescent="0.55000000000000004">
      <c r="A175" s="937"/>
      <c r="B175" s="521" t="s">
        <v>556</v>
      </c>
      <c r="C175" s="458" t="s">
        <v>266</v>
      </c>
      <c r="D175" s="523" t="s">
        <v>530</v>
      </c>
      <c r="E175" s="481"/>
    </row>
    <row r="176" spans="1:11" s="506" customFormat="1" ht="19.5" customHeight="1" x14ac:dyDescent="0.55000000000000004">
      <c r="A176" s="524" t="s">
        <v>753</v>
      </c>
      <c r="B176" s="922" t="s">
        <v>818</v>
      </c>
      <c r="C176" s="924" t="s">
        <v>266</v>
      </c>
      <c r="D176" s="927" t="s">
        <v>754</v>
      </c>
      <c r="E176" s="930" t="s">
        <v>755</v>
      </c>
      <c r="F176" s="525"/>
      <c r="G176" s="525"/>
      <c r="H176" s="525"/>
      <c r="I176" s="525"/>
      <c r="J176" s="525"/>
      <c r="K176" s="526"/>
    </row>
    <row r="177" spans="1:11" s="506" customFormat="1" ht="19.5" customHeight="1" x14ac:dyDescent="0.55000000000000004">
      <c r="A177" s="527"/>
      <c r="B177" s="923"/>
      <c r="C177" s="925"/>
      <c r="D177" s="928"/>
      <c r="E177" s="931"/>
      <c r="F177" s="528"/>
      <c r="G177" s="528"/>
      <c r="H177" s="528"/>
      <c r="I177" s="528"/>
      <c r="J177" s="528"/>
      <c r="K177" s="529"/>
    </row>
    <row r="178" spans="1:11" s="506" customFormat="1" ht="19.5" customHeight="1" x14ac:dyDescent="0.55000000000000004">
      <c r="A178" s="527"/>
      <c r="B178" s="923"/>
      <c r="C178" s="925"/>
      <c r="D178" s="928"/>
      <c r="E178" s="530"/>
      <c r="F178" s="528"/>
      <c r="G178" s="528"/>
      <c r="H178" s="528"/>
      <c r="I178" s="528"/>
      <c r="J178" s="528"/>
      <c r="K178" s="529"/>
    </row>
    <row r="179" spans="1:11" s="506" customFormat="1" ht="19.5" customHeight="1" x14ac:dyDescent="0.55000000000000004">
      <c r="A179" s="527"/>
      <c r="B179" s="923"/>
      <c r="C179" s="925"/>
      <c r="D179" s="928"/>
      <c r="E179" s="530"/>
      <c r="F179" s="528"/>
      <c r="G179" s="528"/>
      <c r="H179" s="528"/>
      <c r="I179" s="528"/>
      <c r="J179" s="528"/>
      <c r="K179" s="529"/>
    </row>
    <row r="180" spans="1:11" s="506" customFormat="1" ht="19.5" customHeight="1" x14ac:dyDescent="0.55000000000000004">
      <c r="A180" s="527"/>
      <c r="B180" s="923"/>
      <c r="C180" s="925"/>
      <c r="D180" s="928"/>
      <c r="E180" s="530"/>
      <c r="F180" s="528"/>
      <c r="G180" s="528"/>
      <c r="H180" s="528"/>
      <c r="I180" s="528"/>
      <c r="J180" s="528"/>
      <c r="K180" s="529"/>
    </row>
    <row r="181" spans="1:11" s="506" customFormat="1" ht="26.5" customHeight="1" x14ac:dyDescent="0.55000000000000004">
      <c r="A181" s="527"/>
      <c r="B181" s="923"/>
      <c r="C181" s="926"/>
      <c r="D181" s="929"/>
      <c r="E181" s="530"/>
      <c r="F181" s="528"/>
      <c r="G181" s="528"/>
      <c r="H181" s="528"/>
      <c r="I181" s="528"/>
      <c r="J181" s="528"/>
      <c r="K181" s="529"/>
    </row>
    <row r="182" spans="1:11" s="506" customFormat="1" ht="35" customHeight="1" x14ac:dyDescent="0.55000000000000004">
      <c r="A182" s="531"/>
      <c r="B182" s="532" t="s">
        <v>756</v>
      </c>
      <c r="C182" s="533" t="s">
        <v>266</v>
      </c>
      <c r="D182" s="534" t="s">
        <v>530</v>
      </c>
      <c r="E182" s="535"/>
      <c r="F182" s="536"/>
      <c r="G182" s="536"/>
      <c r="H182" s="536"/>
      <c r="I182" s="536"/>
      <c r="J182" s="536"/>
      <c r="K182" s="537"/>
    </row>
    <row r="183" spans="1:11" s="506" customFormat="1" ht="35" customHeight="1" x14ac:dyDescent="0.55000000000000004">
      <c r="A183" s="531"/>
      <c r="B183" s="538" t="s">
        <v>757</v>
      </c>
      <c r="C183" s="539" t="s">
        <v>266</v>
      </c>
      <c r="D183" s="540" t="s">
        <v>530</v>
      </c>
      <c r="E183" s="535"/>
      <c r="F183" s="536"/>
      <c r="G183" s="536"/>
      <c r="H183" s="536"/>
      <c r="I183" s="536"/>
      <c r="J183" s="536"/>
      <c r="K183" s="537"/>
    </row>
    <row r="184" spans="1:11" s="506" customFormat="1" ht="35" customHeight="1" x14ac:dyDescent="0.55000000000000004">
      <c r="A184" s="531"/>
      <c r="B184" s="541" t="s">
        <v>758</v>
      </c>
      <c r="C184" s="542" t="s">
        <v>266</v>
      </c>
      <c r="D184" s="543" t="s">
        <v>530</v>
      </c>
      <c r="E184" s="535"/>
      <c r="F184" s="536"/>
      <c r="G184" s="536"/>
      <c r="H184" s="536"/>
      <c r="I184" s="536"/>
      <c r="J184" s="536"/>
      <c r="K184" s="537"/>
    </row>
    <row r="185" spans="1:11" s="506" customFormat="1" ht="35" customHeight="1" x14ac:dyDescent="0.55000000000000004">
      <c r="A185" s="531"/>
      <c r="B185" s="544" t="s">
        <v>759</v>
      </c>
      <c r="C185" s="545" t="s">
        <v>266</v>
      </c>
      <c r="D185" s="546" t="s">
        <v>530</v>
      </c>
      <c r="E185" s="535"/>
      <c r="F185" s="536"/>
      <c r="G185" s="536"/>
      <c r="H185" s="536"/>
      <c r="I185" s="536"/>
      <c r="J185" s="536"/>
      <c r="K185" s="537"/>
    </row>
    <row r="186" spans="1:11" s="506" customFormat="1" ht="30" customHeight="1" x14ac:dyDescent="0.55000000000000004">
      <c r="A186" s="531"/>
      <c r="B186" s="913" t="s">
        <v>819</v>
      </c>
      <c r="C186" s="916" t="s">
        <v>266</v>
      </c>
      <c r="D186" s="919" t="s">
        <v>530</v>
      </c>
      <c r="E186" s="547" t="s">
        <v>760</v>
      </c>
      <c r="F186" s="525"/>
      <c r="G186" s="525"/>
      <c r="H186" s="525"/>
      <c r="I186" s="525"/>
      <c r="J186" s="525"/>
      <c r="K186" s="526"/>
    </row>
    <row r="187" spans="1:11" s="506" customFormat="1" ht="30" customHeight="1" x14ac:dyDescent="0.55000000000000004">
      <c r="A187" s="548"/>
      <c r="B187" s="914"/>
      <c r="C187" s="917"/>
      <c r="D187" s="920"/>
      <c r="E187" s="530"/>
      <c r="F187" s="528"/>
      <c r="G187" s="528"/>
      <c r="H187" s="528"/>
      <c r="I187" s="528"/>
      <c r="J187" s="528"/>
      <c r="K187" s="529"/>
    </row>
    <row r="188" spans="1:11" s="506" customFormat="1" ht="30" customHeight="1" x14ac:dyDescent="0.55000000000000004">
      <c r="A188" s="531"/>
      <c r="B188" s="914"/>
      <c r="C188" s="917"/>
      <c r="D188" s="920"/>
      <c r="E188" s="530"/>
      <c r="F188" s="528"/>
      <c r="G188" s="528"/>
      <c r="H188" s="528"/>
      <c r="I188" s="528"/>
      <c r="J188" s="528"/>
      <c r="K188" s="529"/>
    </row>
    <row r="189" spans="1:11" s="506" customFormat="1" ht="30" customHeight="1" x14ac:dyDescent="0.55000000000000004">
      <c r="A189" s="549"/>
      <c r="B189" s="915"/>
      <c r="C189" s="918"/>
      <c r="D189" s="921"/>
      <c r="E189" s="530"/>
      <c r="F189" s="528"/>
      <c r="G189" s="528"/>
      <c r="H189" s="528"/>
      <c r="I189" s="528"/>
      <c r="J189" s="528"/>
      <c r="K189" s="529"/>
    </row>
    <row r="190" spans="1:11" s="506" customFormat="1" ht="35" customHeight="1" x14ac:dyDescent="0.55000000000000004">
      <c r="A190" s="548"/>
      <c r="B190" s="550" t="s">
        <v>821</v>
      </c>
      <c r="C190" s="551" t="s">
        <v>266</v>
      </c>
      <c r="D190" s="552" t="s">
        <v>530</v>
      </c>
      <c r="E190" s="530"/>
      <c r="F190" s="525"/>
      <c r="G190" s="525"/>
      <c r="H190" s="525"/>
      <c r="I190" s="525"/>
      <c r="J190" s="525"/>
      <c r="K190" s="526"/>
    </row>
    <row r="191" spans="1:11" s="506" customFormat="1" ht="35" customHeight="1" x14ac:dyDescent="0.55000000000000004">
      <c r="A191" s="553"/>
      <c r="B191" s="554" t="s">
        <v>822</v>
      </c>
      <c r="C191" s="555" t="s">
        <v>281</v>
      </c>
      <c r="D191" s="556" t="s">
        <v>530</v>
      </c>
      <c r="E191" s="530"/>
      <c r="F191" s="525"/>
      <c r="G191" s="525"/>
      <c r="H191" s="525"/>
      <c r="I191" s="525"/>
      <c r="J191" s="525"/>
      <c r="K191" s="526"/>
    </row>
    <row r="192" spans="1:11" s="506" customFormat="1" ht="35" customHeight="1" x14ac:dyDescent="0.55000000000000004">
      <c r="A192" s="531"/>
      <c r="B192" s="554" t="s">
        <v>823</v>
      </c>
      <c r="C192" s="555" t="s">
        <v>281</v>
      </c>
      <c r="D192" s="556" t="s">
        <v>530</v>
      </c>
      <c r="E192" s="530"/>
      <c r="F192" s="525"/>
      <c r="G192" s="525"/>
      <c r="H192" s="525"/>
      <c r="I192" s="525"/>
      <c r="J192" s="525"/>
      <c r="K192" s="526"/>
    </row>
    <row r="193" spans="1:11" s="506" customFormat="1" ht="35" customHeight="1" x14ac:dyDescent="0.55000000000000004">
      <c r="A193" s="557"/>
      <c r="B193" s="554" t="s">
        <v>824</v>
      </c>
      <c r="C193" s="555" t="s">
        <v>281</v>
      </c>
      <c r="D193" s="556" t="s">
        <v>530</v>
      </c>
      <c r="E193" s="530" t="s">
        <v>820</v>
      </c>
      <c r="F193" s="525"/>
      <c r="G193" s="525"/>
      <c r="H193" s="525"/>
      <c r="I193" s="525"/>
      <c r="J193" s="525"/>
      <c r="K193" s="526"/>
    </row>
    <row r="194" spans="1:11" s="506" customFormat="1" ht="35" customHeight="1" x14ac:dyDescent="0.55000000000000004">
      <c r="A194" s="557"/>
      <c r="B194" s="554" t="s">
        <v>825</v>
      </c>
      <c r="C194" s="555" t="s">
        <v>281</v>
      </c>
      <c r="D194" s="556" t="s">
        <v>530</v>
      </c>
      <c r="E194" s="530"/>
      <c r="F194" s="525"/>
      <c r="G194" s="525"/>
      <c r="H194" s="525"/>
      <c r="I194" s="525"/>
      <c r="J194" s="525"/>
      <c r="K194" s="526"/>
    </row>
    <row r="195" spans="1:11" s="506" customFormat="1" ht="35" customHeight="1" x14ac:dyDescent="0.55000000000000004">
      <c r="A195" s="564"/>
      <c r="B195" s="565" t="s">
        <v>826</v>
      </c>
      <c r="C195" s="566" t="s">
        <v>281</v>
      </c>
      <c r="D195" s="567" t="s">
        <v>530</v>
      </c>
      <c r="E195" s="558"/>
      <c r="F195" s="525"/>
      <c r="G195" s="525"/>
      <c r="H195" s="525"/>
      <c r="I195" s="525"/>
      <c r="J195" s="525"/>
      <c r="K195" s="526"/>
    </row>
    <row r="196" spans="1:11" ht="35" customHeight="1" x14ac:dyDescent="0.55000000000000004">
      <c r="A196" s="524" t="s">
        <v>753</v>
      </c>
      <c r="B196" s="561" t="s">
        <v>851</v>
      </c>
      <c r="C196" s="422" t="s">
        <v>266</v>
      </c>
      <c r="D196" s="559" t="s">
        <v>754</v>
      </c>
      <c r="E196" s="560"/>
      <c r="F196" s="528"/>
      <c r="G196" s="528"/>
      <c r="H196" s="528"/>
      <c r="I196" s="528"/>
      <c r="J196" s="528"/>
      <c r="K196" s="529"/>
    </row>
    <row r="197" spans="1:11" ht="55" customHeight="1" x14ac:dyDescent="0.55000000000000004">
      <c r="A197" s="527"/>
      <c r="B197" s="562" t="s">
        <v>827</v>
      </c>
      <c r="C197" s="542" t="s">
        <v>266</v>
      </c>
      <c r="D197" s="579" t="s">
        <v>530</v>
      </c>
      <c r="E197" s="530"/>
      <c r="F197" s="506"/>
      <c r="G197" s="506"/>
      <c r="H197" s="506"/>
      <c r="I197" s="506"/>
      <c r="J197" s="506"/>
      <c r="K197" s="506"/>
    </row>
    <row r="198" spans="1:11" ht="45" customHeight="1" x14ac:dyDescent="0.55000000000000004">
      <c r="A198" s="527"/>
      <c r="B198" s="562" t="s">
        <v>842</v>
      </c>
      <c r="C198" s="542" t="s">
        <v>266</v>
      </c>
      <c r="D198" s="579" t="s">
        <v>530</v>
      </c>
      <c r="E198" s="530"/>
      <c r="F198" s="506"/>
      <c r="G198" s="506"/>
      <c r="H198" s="506"/>
      <c r="I198" s="506"/>
      <c r="J198" s="506"/>
      <c r="K198" s="506"/>
    </row>
    <row r="199" spans="1:11" ht="55" customHeight="1" x14ac:dyDescent="0.55000000000000004">
      <c r="A199" s="527"/>
      <c r="B199" s="562" t="s">
        <v>852</v>
      </c>
      <c r="C199" s="542" t="s">
        <v>266</v>
      </c>
      <c r="D199" s="579" t="s">
        <v>530</v>
      </c>
      <c r="E199" s="530"/>
      <c r="F199" s="506"/>
      <c r="G199" s="506"/>
      <c r="H199" s="506"/>
      <c r="I199" s="506"/>
      <c r="J199" s="506"/>
      <c r="K199" s="506"/>
    </row>
    <row r="200" spans="1:11" ht="55" customHeight="1" x14ac:dyDescent="0.55000000000000004">
      <c r="A200" s="527"/>
      <c r="B200" s="562" t="s">
        <v>843</v>
      </c>
      <c r="C200" s="542" t="s">
        <v>266</v>
      </c>
      <c r="D200" s="579" t="s">
        <v>530</v>
      </c>
      <c r="E200" s="530"/>
      <c r="F200" s="506"/>
      <c r="G200" s="506"/>
      <c r="H200" s="506"/>
      <c r="I200" s="506"/>
      <c r="J200" s="506"/>
      <c r="K200" s="506"/>
    </row>
    <row r="201" spans="1:11" ht="55" customHeight="1" x14ac:dyDescent="0.55000000000000004">
      <c r="A201" s="531"/>
      <c r="B201" s="541" t="s">
        <v>828</v>
      </c>
      <c r="C201" s="542" t="s">
        <v>266</v>
      </c>
      <c r="D201" s="543" t="s">
        <v>530</v>
      </c>
      <c r="E201" s="535"/>
      <c r="F201" s="506"/>
      <c r="G201" s="506"/>
      <c r="H201" s="506"/>
      <c r="I201" s="506"/>
      <c r="J201" s="506"/>
      <c r="K201" s="506"/>
    </row>
    <row r="202" spans="1:11" ht="35" customHeight="1" x14ac:dyDescent="0.55000000000000004">
      <c r="A202" s="531"/>
      <c r="B202" s="541" t="s">
        <v>853</v>
      </c>
      <c r="C202" s="542" t="s">
        <v>266</v>
      </c>
      <c r="D202" s="543" t="s">
        <v>530</v>
      </c>
      <c r="E202" s="535"/>
      <c r="F202" s="506"/>
      <c r="G202" s="506"/>
      <c r="H202" s="506"/>
      <c r="I202" s="506"/>
      <c r="J202" s="506"/>
      <c r="K202" s="506"/>
    </row>
    <row r="203" spans="1:11" ht="45" customHeight="1" x14ac:dyDescent="0.55000000000000004">
      <c r="A203" s="531"/>
      <c r="B203" s="541" t="s">
        <v>829</v>
      </c>
      <c r="C203" s="542" t="s">
        <v>266</v>
      </c>
      <c r="D203" s="543" t="s">
        <v>530</v>
      </c>
      <c r="E203" s="535"/>
      <c r="F203" s="506"/>
      <c r="G203" s="506"/>
      <c r="H203" s="506"/>
      <c r="I203" s="506"/>
      <c r="J203" s="506"/>
      <c r="K203" s="506"/>
    </row>
    <row r="204" spans="1:11" ht="35" customHeight="1" x14ac:dyDescent="0.55000000000000004">
      <c r="A204" s="531"/>
      <c r="B204" s="541" t="s">
        <v>844</v>
      </c>
      <c r="C204" s="542" t="s">
        <v>266</v>
      </c>
      <c r="D204" s="579" t="s">
        <v>530</v>
      </c>
      <c r="E204" s="535"/>
      <c r="F204" s="506"/>
      <c r="G204" s="506"/>
      <c r="H204" s="506"/>
      <c r="I204" s="506"/>
      <c r="J204" s="506"/>
      <c r="K204" s="506"/>
    </row>
    <row r="205" spans="1:11" ht="35" customHeight="1" x14ac:dyDescent="0.55000000000000004">
      <c r="A205" s="531"/>
      <c r="B205" s="580" t="s">
        <v>830</v>
      </c>
      <c r="C205" s="542" t="s">
        <v>266</v>
      </c>
      <c r="D205" s="579" t="s">
        <v>530</v>
      </c>
      <c r="E205" s="530"/>
      <c r="F205" s="506"/>
      <c r="G205" s="506"/>
      <c r="H205" s="506"/>
      <c r="I205" s="506"/>
      <c r="J205" s="506"/>
      <c r="K205" s="506"/>
    </row>
    <row r="206" spans="1:11" ht="150" customHeight="1" x14ac:dyDescent="0.55000000000000004">
      <c r="A206" s="548"/>
      <c r="B206" s="563" t="s">
        <v>833</v>
      </c>
      <c r="C206" s="542" t="s">
        <v>266</v>
      </c>
      <c r="D206" s="579" t="s">
        <v>530</v>
      </c>
      <c r="E206" s="530"/>
      <c r="F206" s="506"/>
      <c r="G206" s="506"/>
      <c r="H206" s="506"/>
      <c r="I206" s="506"/>
      <c r="J206" s="506"/>
      <c r="K206" s="506"/>
    </row>
    <row r="207" spans="1:11" ht="45" customHeight="1" x14ac:dyDescent="0.55000000000000004">
      <c r="A207" s="531"/>
      <c r="B207" s="563" t="s">
        <v>831</v>
      </c>
      <c r="C207" s="542" t="s">
        <v>266</v>
      </c>
      <c r="D207" s="579" t="s">
        <v>530</v>
      </c>
      <c r="E207" s="530"/>
      <c r="F207" s="506"/>
      <c r="G207" s="506"/>
      <c r="H207" s="506"/>
      <c r="I207" s="506"/>
      <c r="J207" s="506"/>
      <c r="K207" s="506"/>
    </row>
    <row r="208" spans="1:11" ht="35" customHeight="1" x14ac:dyDescent="0.55000000000000004">
      <c r="A208" s="549"/>
      <c r="B208" s="563" t="s">
        <v>832</v>
      </c>
      <c r="C208" s="542" t="s">
        <v>266</v>
      </c>
      <c r="D208" s="579" t="s">
        <v>530</v>
      </c>
      <c r="E208" s="530"/>
      <c r="F208" s="506"/>
      <c r="G208" s="506"/>
      <c r="H208" s="506"/>
      <c r="I208" s="506"/>
      <c r="J208" s="506"/>
      <c r="K208" s="506"/>
    </row>
    <row r="209" spans="1:11" ht="45" customHeight="1" x14ac:dyDescent="0.55000000000000004">
      <c r="A209" s="548"/>
      <c r="B209" s="576" t="s">
        <v>845</v>
      </c>
      <c r="C209" s="577" t="s">
        <v>266</v>
      </c>
      <c r="D209" s="578" t="s">
        <v>530</v>
      </c>
      <c r="E209" s="530"/>
      <c r="F209" s="506"/>
      <c r="G209" s="506"/>
      <c r="H209" s="506"/>
      <c r="I209" s="506"/>
      <c r="J209" s="506"/>
      <c r="K209" s="506"/>
    </row>
    <row r="210" spans="1:11" ht="35" customHeight="1" x14ac:dyDescent="0.55000000000000004">
      <c r="A210" s="553"/>
      <c r="B210" s="583" t="s">
        <v>846</v>
      </c>
      <c r="C210" s="572" t="s">
        <v>281</v>
      </c>
      <c r="D210" s="573" t="s">
        <v>530</v>
      </c>
      <c r="E210" s="530"/>
      <c r="F210" s="506"/>
      <c r="G210" s="506"/>
      <c r="H210" s="506"/>
      <c r="I210" s="506"/>
      <c r="J210" s="506"/>
      <c r="K210" s="506"/>
    </row>
    <row r="211" spans="1:11" ht="35" customHeight="1" x14ac:dyDescent="0.55000000000000004">
      <c r="A211" s="557"/>
      <c r="B211" s="541" t="s">
        <v>834</v>
      </c>
      <c r="C211" s="555" t="s">
        <v>281</v>
      </c>
      <c r="D211" s="556" t="s">
        <v>530</v>
      </c>
      <c r="E211" s="530" t="s">
        <v>820</v>
      </c>
      <c r="F211" s="506"/>
      <c r="G211" s="506"/>
      <c r="H211" s="506"/>
      <c r="I211" s="506"/>
      <c r="J211" s="506"/>
      <c r="K211" s="506"/>
    </row>
    <row r="212" spans="1:11" ht="35" customHeight="1" x14ac:dyDescent="0.55000000000000004">
      <c r="A212" s="557"/>
      <c r="B212" s="541" t="s">
        <v>835</v>
      </c>
      <c r="C212" s="555" t="s">
        <v>281</v>
      </c>
      <c r="D212" s="556" t="s">
        <v>530</v>
      </c>
      <c r="E212" s="530"/>
      <c r="F212" s="506"/>
      <c r="G212" s="506"/>
      <c r="H212" s="506"/>
      <c r="I212" s="506"/>
      <c r="J212" s="506"/>
      <c r="K212" s="506"/>
    </row>
    <row r="213" spans="1:11" ht="35" customHeight="1" x14ac:dyDescent="0.55000000000000004">
      <c r="A213" s="557"/>
      <c r="B213" s="541" t="s">
        <v>854</v>
      </c>
      <c r="C213" s="570" t="s">
        <v>281</v>
      </c>
      <c r="D213" s="571" t="s">
        <v>530</v>
      </c>
      <c r="E213" s="530"/>
      <c r="F213" s="506"/>
      <c r="G213" s="506"/>
      <c r="H213" s="506"/>
      <c r="I213" s="506"/>
      <c r="J213" s="506"/>
      <c r="K213" s="506"/>
    </row>
    <row r="214" spans="1:11" ht="35" customHeight="1" x14ac:dyDescent="0.55000000000000004">
      <c r="A214" s="531"/>
      <c r="B214" s="581" t="s">
        <v>836</v>
      </c>
      <c r="C214" s="585" t="s">
        <v>266</v>
      </c>
      <c r="D214" s="586" t="s">
        <v>530</v>
      </c>
      <c r="E214" s="530"/>
      <c r="F214" s="506"/>
      <c r="G214" s="506"/>
      <c r="H214" s="506"/>
      <c r="I214" s="506"/>
      <c r="J214" s="506"/>
      <c r="K214" s="506"/>
    </row>
    <row r="215" spans="1:11" ht="35" customHeight="1" x14ac:dyDescent="0.55000000000000004">
      <c r="A215" s="548"/>
      <c r="B215" s="582" t="s">
        <v>848</v>
      </c>
      <c r="C215" s="533" t="s">
        <v>266</v>
      </c>
      <c r="D215" s="569" t="s">
        <v>530</v>
      </c>
      <c r="E215" s="530"/>
      <c r="F215" s="506"/>
      <c r="G215" s="506"/>
      <c r="H215" s="506"/>
      <c r="I215" s="506"/>
      <c r="J215" s="506"/>
      <c r="K215" s="506"/>
    </row>
    <row r="216" spans="1:11" ht="35" customHeight="1" x14ac:dyDescent="0.55000000000000004">
      <c r="A216" s="531"/>
      <c r="B216" s="581" t="s">
        <v>837</v>
      </c>
      <c r="C216" s="585" t="s">
        <v>266</v>
      </c>
      <c r="D216" s="586" t="s">
        <v>530</v>
      </c>
      <c r="E216" s="530"/>
      <c r="F216" s="506"/>
      <c r="G216" s="506"/>
      <c r="H216" s="506"/>
      <c r="I216" s="506"/>
      <c r="J216" s="506"/>
      <c r="K216" s="506"/>
    </row>
    <row r="217" spans="1:11" ht="35" customHeight="1" x14ac:dyDescent="0.55000000000000004">
      <c r="A217" s="549"/>
      <c r="B217" s="582" t="s">
        <v>847</v>
      </c>
      <c r="C217" s="574" t="s">
        <v>266</v>
      </c>
      <c r="D217" s="575" t="s">
        <v>530</v>
      </c>
      <c r="E217" s="530"/>
      <c r="F217" s="506"/>
      <c r="G217" s="506"/>
      <c r="H217" s="506"/>
      <c r="I217" s="506"/>
      <c r="J217" s="506"/>
      <c r="K217" s="506"/>
    </row>
    <row r="218" spans="1:11" ht="35" customHeight="1" x14ac:dyDescent="0.55000000000000004">
      <c r="A218" s="553"/>
      <c r="B218" s="541" t="s">
        <v>838</v>
      </c>
      <c r="C218" s="555" t="s">
        <v>281</v>
      </c>
      <c r="D218" s="556" t="s">
        <v>530</v>
      </c>
      <c r="E218" s="530"/>
      <c r="F218" s="506"/>
      <c r="G218" s="506"/>
      <c r="H218" s="506"/>
      <c r="I218" s="506"/>
      <c r="J218" s="506"/>
      <c r="K218" s="506"/>
    </row>
    <row r="219" spans="1:11" ht="35" customHeight="1" x14ac:dyDescent="0.55000000000000004">
      <c r="A219" s="531"/>
      <c r="B219" s="538" t="s">
        <v>839</v>
      </c>
      <c r="C219" s="570" t="s">
        <v>281</v>
      </c>
      <c r="D219" s="571" t="s">
        <v>530</v>
      </c>
      <c r="E219" s="530"/>
      <c r="F219" s="506"/>
      <c r="G219" s="506"/>
      <c r="H219" s="506"/>
      <c r="I219" s="506"/>
      <c r="J219" s="506"/>
      <c r="K219" s="506"/>
    </row>
    <row r="220" spans="1:11" ht="35" customHeight="1" x14ac:dyDescent="0.55000000000000004">
      <c r="A220" s="548"/>
      <c r="B220" s="583" t="s">
        <v>849</v>
      </c>
      <c r="C220" s="572" t="s">
        <v>266</v>
      </c>
      <c r="D220" s="573" t="s">
        <v>530</v>
      </c>
      <c r="E220" s="530"/>
      <c r="F220" s="506"/>
      <c r="G220" s="506"/>
      <c r="H220" s="506"/>
      <c r="I220" s="506"/>
      <c r="J220" s="506"/>
      <c r="K220" s="506"/>
    </row>
    <row r="221" spans="1:11" ht="35" customHeight="1" x14ac:dyDescent="0.55000000000000004">
      <c r="A221" s="553"/>
      <c r="B221" s="538" t="s">
        <v>840</v>
      </c>
      <c r="C221" s="570" t="s">
        <v>281</v>
      </c>
      <c r="D221" s="571" t="s">
        <v>530</v>
      </c>
      <c r="E221" s="530"/>
      <c r="F221" s="506"/>
      <c r="G221" s="506"/>
      <c r="H221" s="506"/>
      <c r="I221" s="506"/>
      <c r="J221" s="506"/>
      <c r="K221" s="506"/>
    </row>
    <row r="222" spans="1:11" ht="35" customHeight="1" x14ac:dyDescent="0.55000000000000004">
      <c r="A222" s="531"/>
      <c r="B222" s="583" t="s">
        <v>850</v>
      </c>
      <c r="C222" s="572" t="s">
        <v>281</v>
      </c>
      <c r="D222" s="573" t="s">
        <v>530</v>
      </c>
      <c r="E222" s="530"/>
      <c r="F222" s="506"/>
      <c r="G222" s="506"/>
      <c r="H222" s="506"/>
      <c r="I222" s="506"/>
      <c r="J222" s="506"/>
      <c r="K222" s="506"/>
    </row>
    <row r="223" spans="1:11" ht="35" customHeight="1" x14ac:dyDescent="0.55000000000000004">
      <c r="A223" s="568"/>
      <c r="B223" s="584" t="s">
        <v>841</v>
      </c>
      <c r="C223" s="566" t="s">
        <v>281</v>
      </c>
      <c r="D223" s="567" t="s">
        <v>530</v>
      </c>
      <c r="E223" s="558"/>
      <c r="F223" s="506"/>
      <c r="G223" s="506"/>
      <c r="H223" s="506"/>
      <c r="I223" s="506"/>
      <c r="J223" s="506"/>
      <c r="K223" s="506"/>
    </row>
  </sheetData>
  <mergeCells count="70">
    <mergeCell ref="A1:E1"/>
    <mergeCell ref="C3:D3"/>
    <mergeCell ref="A4:A5"/>
    <mergeCell ref="E4:E6"/>
    <mergeCell ref="A6:A10"/>
    <mergeCell ref="E7:E10"/>
    <mergeCell ref="E11:E15"/>
    <mergeCell ref="A18:A22"/>
    <mergeCell ref="E18:E27"/>
    <mergeCell ref="A23:A27"/>
    <mergeCell ref="A28:A30"/>
    <mergeCell ref="E28:E30"/>
    <mergeCell ref="C30:C31"/>
    <mergeCell ref="D30:D31"/>
    <mergeCell ref="A31:A35"/>
    <mergeCell ref="A36:A39"/>
    <mergeCell ref="E36:E39"/>
    <mergeCell ref="A40:A46"/>
    <mergeCell ref="E40:E46"/>
    <mergeCell ref="A47:A51"/>
    <mergeCell ref="E47:E51"/>
    <mergeCell ref="E95:E96"/>
    <mergeCell ref="A53:A60"/>
    <mergeCell ref="C53:C54"/>
    <mergeCell ref="D53:D54"/>
    <mergeCell ref="A62:A66"/>
    <mergeCell ref="E62:E66"/>
    <mergeCell ref="A67:A68"/>
    <mergeCell ref="A73:A78"/>
    <mergeCell ref="E73:E82"/>
    <mergeCell ref="A79:A82"/>
    <mergeCell ref="A86:A87"/>
    <mergeCell ref="A92:A93"/>
    <mergeCell ref="A129:A130"/>
    <mergeCell ref="E99:E100"/>
    <mergeCell ref="C101:C105"/>
    <mergeCell ref="D101:D105"/>
    <mergeCell ref="A109:A112"/>
    <mergeCell ref="E109:E112"/>
    <mergeCell ref="A113:A114"/>
    <mergeCell ref="E113:E114"/>
    <mergeCell ref="A119:A123"/>
    <mergeCell ref="E119:E123"/>
    <mergeCell ref="A124:A125"/>
    <mergeCell ref="E124:E125"/>
    <mergeCell ref="A127:A128"/>
    <mergeCell ref="E131:E133"/>
    <mergeCell ref="E134:E136"/>
    <mergeCell ref="A138:A139"/>
    <mergeCell ref="E138:E139"/>
    <mergeCell ref="A142:A143"/>
    <mergeCell ref="E142:E144"/>
    <mergeCell ref="E176:E177"/>
    <mergeCell ref="A145:A149"/>
    <mergeCell ref="E145:E151"/>
    <mergeCell ref="A150:A151"/>
    <mergeCell ref="A152:A153"/>
    <mergeCell ref="E152:E153"/>
    <mergeCell ref="A154:A155"/>
    <mergeCell ref="A160:A161"/>
    <mergeCell ref="A164:A167"/>
    <mergeCell ref="E164:E165"/>
    <mergeCell ref="A168:A169"/>
    <mergeCell ref="A171:A175"/>
    <mergeCell ref="B186:B189"/>
    <mergeCell ref="C186:C189"/>
    <mergeCell ref="D186:D189"/>
    <mergeCell ref="B176:B181"/>
    <mergeCell ref="C176:C181"/>
    <mergeCell ref="D176:D181"/>
  </mergeCells>
  <phoneticPr fontId="2"/>
  <printOptions horizontalCentered="1"/>
  <pageMargins left="0.59055118110236227" right="0.59055118110236227" top="0.59055118110236227" bottom="0.59055118110236227" header="0.39370078740157483" footer="0.39370078740157483"/>
  <pageSetup paperSize="9" scale="53" fitToHeight="2" orientation="portrait" horizontalDpi="300" verticalDpi="300" r:id="rId1"/>
  <headerFooter alignWithMargins="0">
    <oddFooter>&amp;L（自己点検シート）&amp;R&amp;10&amp;A（&amp;P/&amp;N）</oddFooter>
  </headerFooter>
  <rowBreaks count="7" manualBreakCount="7">
    <brk id="27" max="4" man="1"/>
    <brk id="61" max="4" man="1"/>
    <brk id="94" max="4" man="1"/>
    <brk id="126" max="4" man="1"/>
    <brk id="151" max="4" man="1"/>
    <brk id="175" max="4" man="1"/>
    <brk id="195"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5"/>
  <sheetViews>
    <sheetView showGridLines="0" view="pageBreakPreview" zoomScaleNormal="55" zoomScaleSheetLayoutView="100" workbookViewId="0"/>
  </sheetViews>
  <sheetFormatPr defaultColWidth="4.5" defaultRowHeight="14" x14ac:dyDescent="0.55000000000000004"/>
  <cols>
    <col min="1" max="1" width="0.9140625" style="1" customWidth="1"/>
    <col min="2" max="5" width="5.6640625" style="1" customWidth="1"/>
    <col min="6" max="7" width="5.6640625" style="1" hidden="1" customWidth="1"/>
    <col min="8" max="60" width="5.6640625" style="1" customWidth="1"/>
    <col min="61" max="61" width="1.08203125" style="1" customWidth="1"/>
    <col min="62" max="16384" width="4.5" style="1"/>
  </cols>
  <sheetData>
    <row r="1" spans="2:65" s="6" customFormat="1" ht="20.25" customHeight="1" x14ac:dyDescent="0.55000000000000004">
      <c r="C1" s="5" t="s">
        <v>252</v>
      </c>
      <c r="D1" s="5"/>
      <c r="E1" s="5"/>
      <c r="F1" s="5"/>
      <c r="G1" s="5"/>
      <c r="H1" s="5"/>
      <c r="K1" s="7" t="s">
        <v>0</v>
      </c>
      <c r="N1" s="5"/>
      <c r="O1" s="5"/>
      <c r="P1" s="5"/>
      <c r="Q1" s="5"/>
      <c r="R1" s="5"/>
      <c r="S1" s="5"/>
      <c r="T1" s="5"/>
      <c r="U1" s="5"/>
      <c r="AQ1" s="9" t="s">
        <v>30</v>
      </c>
      <c r="AR1" s="737" t="s">
        <v>194</v>
      </c>
      <c r="AS1" s="738"/>
      <c r="AT1" s="738"/>
      <c r="AU1" s="738"/>
      <c r="AV1" s="738"/>
      <c r="AW1" s="738"/>
      <c r="AX1" s="738"/>
      <c r="AY1" s="738"/>
      <c r="AZ1" s="738"/>
      <c r="BA1" s="738"/>
      <c r="BB1" s="738"/>
      <c r="BC1" s="738"/>
      <c r="BD1" s="738"/>
      <c r="BE1" s="738"/>
      <c r="BF1" s="738"/>
      <c r="BG1" s="738"/>
      <c r="BH1" s="9" t="s">
        <v>2</v>
      </c>
    </row>
    <row r="2" spans="2:65" s="8" customFormat="1" ht="20.25" customHeight="1" x14ac:dyDescent="0.55000000000000004">
      <c r="H2" s="7"/>
      <c r="K2" s="7"/>
      <c r="L2" s="7"/>
      <c r="N2" s="9"/>
      <c r="O2" s="9"/>
      <c r="P2" s="9"/>
      <c r="Q2" s="9"/>
      <c r="R2" s="9"/>
      <c r="S2" s="9"/>
      <c r="T2" s="9"/>
      <c r="U2" s="9"/>
      <c r="Z2" s="112" t="s">
        <v>27</v>
      </c>
      <c r="AA2" s="739">
        <v>6</v>
      </c>
      <c r="AB2" s="739"/>
      <c r="AC2" s="112" t="s">
        <v>28</v>
      </c>
      <c r="AD2" s="740">
        <f>IF(AA2=0,"",YEAR(DATE(2018+AA2,1,1)))</f>
        <v>2024</v>
      </c>
      <c r="AE2" s="740"/>
      <c r="AF2" s="113" t="s">
        <v>29</v>
      </c>
      <c r="AG2" s="113" t="s">
        <v>1</v>
      </c>
      <c r="AH2" s="739">
        <v>4</v>
      </c>
      <c r="AI2" s="739"/>
      <c r="AJ2" s="113" t="s">
        <v>24</v>
      </c>
      <c r="AQ2" s="9" t="s">
        <v>31</v>
      </c>
      <c r="AR2" s="739" t="s">
        <v>202</v>
      </c>
      <c r="AS2" s="739"/>
      <c r="AT2" s="739"/>
      <c r="AU2" s="739"/>
      <c r="AV2" s="739"/>
      <c r="AW2" s="739"/>
      <c r="AX2" s="739"/>
      <c r="AY2" s="739"/>
      <c r="AZ2" s="739"/>
      <c r="BA2" s="739"/>
      <c r="BB2" s="739"/>
      <c r="BC2" s="739"/>
      <c r="BD2" s="739"/>
      <c r="BE2" s="739"/>
      <c r="BF2" s="739"/>
      <c r="BG2" s="739"/>
      <c r="BH2" s="9" t="s">
        <v>2</v>
      </c>
      <c r="BI2" s="9"/>
      <c r="BJ2" s="9"/>
      <c r="BK2" s="9"/>
    </row>
    <row r="3" spans="2:65" s="8" customFormat="1" ht="20.25" customHeight="1" x14ac:dyDescent="0.55000000000000004">
      <c r="H3" s="7"/>
      <c r="K3" s="7"/>
      <c r="M3" s="9"/>
      <c r="N3" s="9"/>
      <c r="O3" s="9"/>
      <c r="P3" s="9"/>
      <c r="Q3" s="9"/>
      <c r="R3" s="9"/>
      <c r="S3" s="9"/>
      <c r="AA3" s="35"/>
      <c r="AB3" s="35"/>
      <c r="AC3" s="36"/>
      <c r="AD3" s="37"/>
      <c r="AE3" s="36"/>
      <c r="BB3" s="38" t="s">
        <v>21</v>
      </c>
      <c r="BC3" s="741" t="s">
        <v>181</v>
      </c>
      <c r="BD3" s="742"/>
      <c r="BE3" s="742"/>
      <c r="BF3" s="743"/>
      <c r="BG3" s="9"/>
    </row>
    <row r="4" spans="2:65" s="8" customFormat="1" ht="20.25" customHeight="1" x14ac:dyDescent="0.55000000000000004">
      <c r="H4" s="7"/>
      <c r="K4" s="7"/>
      <c r="M4" s="9"/>
      <c r="N4" s="9"/>
      <c r="O4" s="9"/>
      <c r="P4" s="9"/>
      <c r="Q4" s="9"/>
      <c r="R4" s="9"/>
      <c r="S4" s="9"/>
      <c r="AA4" s="35"/>
      <c r="AB4" s="35"/>
      <c r="AC4" s="36"/>
      <c r="AD4" s="37"/>
      <c r="AE4" s="36"/>
      <c r="BB4" s="38" t="s">
        <v>149</v>
      </c>
      <c r="BC4" s="741" t="s">
        <v>150</v>
      </c>
      <c r="BD4" s="742"/>
      <c r="BE4" s="742"/>
      <c r="BF4" s="743"/>
      <c r="BG4" s="9"/>
    </row>
    <row r="5" spans="2:65" s="8" customFormat="1" ht="5.15" customHeight="1" x14ac:dyDescent="0.550000000000000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550000000000000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715">
        <v>40</v>
      </c>
      <c r="AZ6" s="716"/>
      <c r="BA6" s="2" t="s">
        <v>22</v>
      </c>
      <c r="BB6" s="6"/>
      <c r="BC6" s="715">
        <v>160</v>
      </c>
      <c r="BD6" s="716"/>
      <c r="BE6" s="2" t="s">
        <v>23</v>
      </c>
      <c r="BF6" s="6"/>
      <c r="BG6" s="39"/>
    </row>
    <row r="7" spans="2:65" s="8" customFormat="1" ht="5.15" customHeight="1" x14ac:dyDescent="0.550000000000000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550000000000000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717">
        <f>DAY(EOMONTH(DATE(AD2,AH2,1),0))</f>
        <v>30</v>
      </c>
      <c r="BD8" s="718"/>
      <c r="BE8" s="66" t="s">
        <v>25</v>
      </c>
      <c r="BF8" s="66"/>
      <c r="BG8" s="66"/>
      <c r="BH8" s="68"/>
      <c r="BK8" s="9"/>
      <c r="BL8" s="9"/>
      <c r="BM8" s="9"/>
    </row>
    <row r="9" spans="2:65" s="8" customFormat="1" ht="5.15" customHeight="1" x14ac:dyDescent="0.550000000000000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550000000000000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c r="AO10" s="66"/>
      <c r="AP10" s="77"/>
      <c r="AQ10" s="66" t="s">
        <v>218</v>
      </c>
      <c r="AR10" s="70"/>
      <c r="AS10" s="70"/>
      <c r="AT10" s="77"/>
      <c r="AU10" s="66"/>
      <c r="AV10" s="78"/>
      <c r="AW10" s="78"/>
      <c r="AX10" s="78"/>
      <c r="AY10" s="66"/>
      <c r="AZ10" s="66"/>
      <c r="BA10" s="67" t="s">
        <v>216</v>
      </c>
      <c r="BB10" s="66"/>
      <c r="BC10" s="715">
        <v>9</v>
      </c>
      <c r="BD10" s="716"/>
      <c r="BE10" s="2" t="s">
        <v>217</v>
      </c>
      <c r="BF10" s="66"/>
      <c r="BG10" s="66"/>
      <c r="BH10" s="68"/>
      <c r="BK10" s="9"/>
      <c r="BL10" s="9"/>
      <c r="BM10" s="9"/>
    </row>
    <row r="11" spans="2:65" s="8" customFormat="1" ht="5.15" customHeight="1" x14ac:dyDescent="0.550000000000000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55000000000000004">
      <c r="R12" s="80"/>
      <c r="S12" s="80"/>
      <c r="T12" s="71"/>
      <c r="U12" s="787"/>
      <c r="V12" s="787"/>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55000000000000004">
      <c r="R13" s="77"/>
      <c r="S13" s="70"/>
      <c r="T13" s="70"/>
      <c r="U13" s="70"/>
      <c r="V13" s="70"/>
      <c r="W13" s="68"/>
      <c r="X13" s="68"/>
      <c r="Y13" s="68"/>
      <c r="Z13" s="68"/>
      <c r="AA13" s="77"/>
      <c r="AB13" s="70"/>
      <c r="AC13" s="70"/>
      <c r="AD13" s="77"/>
      <c r="AE13" s="77"/>
      <c r="AF13" s="77"/>
      <c r="AG13" s="85"/>
      <c r="AH13" s="79"/>
      <c r="AI13" s="69"/>
      <c r="AJ13" s="70"/>
      <c r="AK13" s="69"/>
      <c r="AL13" s="70"/>
      <c r="AM13" s="756">
        <v>2</v>
      </c>
      <c r="AN13" s="756"/>
      <c r="AO13" s="66" t="s">
        <v>203</v>
      </c>
      <c r="AP13" s="73"/>
      <c r="AQ13" s="79"/>
      <c r="AR13" s="79"/>
      <c r="AS13" s="73" t="s">
        <v>95</v>
      </c>
      <c r="AT13" s="70"/>
      <c r="AU13" s="70"/>
      <c r="AV13" s="70"/>
      <c r="AW13" s="70"/>
      <c r="AX13" s="70"/>
      <c r="AY13" s="70"/>
      <c r="AZ13" s="70"/>
      <c r="BA13" s="70"/>
      <c r="BB13" s="744">
        <v>0.29166666666666669</v>
      </c>
      <c r="BC13" s="745"/>
      <c r="BD13" s="746"/>
      <c r="BE13" s="76" t="s">
        <v>17</v>
      </c>
      <c r="BF13" s="744">
        <v>0.83333333333333337</v>
      </c>
      <c r="BG13" s="745"/>
      <c r="BH13" s="746"/>
      <c r="BK13" s="9"/>
      <c r="BL13" s="9"/>
      <c r="BM13" s="9"/>
    </row>
    <row r="14" spans="2:65" s="8" customFormat="1" ht="21" customHeight="1" x14ac:dyDescent="0.55000000000000004">
      <c r="R14" s="86"/>
      <c r="S14" s="86"/>
      <c r="T14" s="86"/>
      <c r="U14" s="86"/>
      <c r="V14" s="86"/>
      <c r="W14" s="86"/>
      <c r="X14" s="68"/>
      <c r="Y14" s="68"/>
      <c r="Z14" s="68"/>
      <c r="AA14" s="76"/>
      <c r="AB14" s="86"/>
      <c r="AC14" s="86"/>
      <c r="AD14" s="76"/>
      <c r="AE14" s="79"/>
      <c r="AF14" s="79"/>
      <c r="AG14" s="81"/>
      <c r="AH14" s="73"/>
      <c r="AI14" s="69"/>
      <c r="AJ14" s="70"/>
      <c r="AK14" s="69"/>
      <c r="AL14" s="70"/>
      <c r="AM14" s="756">
        <v>1</v>
      </c>
      <c r="AN14" s="756"/>
      <c r="AO14" s="240" t="s">
        <v>204</v>
      </c>
      <c r="AP14" s="241"/>
      <c r="AQ14" s="241"/>
      <c r="AR14" s="80"/>
      <c r="AS14" s="73" t="s">
        <v>96</v>
      </c>
      <c r="AT14" s="70"/>
      <c r="AU14" s="70"/>
      <c r="AV14" s="70"/>
      <c r="AW14" s="70"/>
      <c r="AX14" s="70"/>
      <c r="AY14" s="70"/>
      <c r="AZ14" s="70"/>
      <c r="BA14" s="70"/>
      <c r="BB14" s="744">
        <v>0.83333333333333337</v>
      </c>
      <c r="BC14" s="745"/>
      <c r="BD14" s="746"/>
      <c r="BE14" s="76" t="s">
        <v>17</v>
      </c>
      <c r="BF14" s="744">
        <v>0.29166666666666669</v>
      </c>
      <c r="BG14" s="745"/>
      <c r="BH14" s="746"/>
      <c r="BK14" s="9"/>
      <c r="BL14" s="9"/>
      <c r="BM14" s="9"/>
    </row>
    <row r="15" spans="2:65" ht="12" customHeight="1" thickBot="1" x14ac:dyDescent="0.6">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5" customHeight="1" x14ac:dyDescent="0.55000000000000004">
      <c r="B16" s="757" t="s">
        <v>20</v>
      </c>
      <c r="C16" s="747" t="s">
        <v>221</v>
      </c>
      <c r="D16" s="748"/>
      <c r="E16" s="760"/>
      <c r="F16" s="114"/>
      <c r="G16" s="33"/>
      <c r="H16" s="763" t="s">
        <v>222</v>
      </c>
      <c r="I16" s="766" t="s">
        <v>223</v>
      </c>
      <c r="J16" s="748"/>
      <c r="K16" s="748"/>
      <c r="L16" s="760"/>
      <c r="M16" s="766" t="s">
        <v>224</v>
      </c>
      <c r="N16" s="748"/>
      <c r="O16" s="760"/>
      <c r="P16" s="766" t="s">
        <v>97</v>
      </c>
      <c r="Q16" s="748"/>
      <c r="R16" s="748"/>
      <c r="S16" s="748"/>
      <c r="T16" s="749"/>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182</v>
      </c>
      <c r="AS16" s="116"/>
      <c r="AT16" s="116"/>
      <c r="AU16" s="116"/>
      <c r="AV16" s="116"/>
      <c r="AW16" s="116"/>
      <c r="AX16" s="116"/>
      <c r="AY16" s="119"/>
      <c r="AZ16" s="769" t="str">
        <f>IF(BC3="計画","(12)1～4週目の勤務時間数合計","(12)1か月の勤務時間数　合計")</f>
        <v>(12)1か月の勤務時間数　合計</v>
      </c>
      <c r="BA16" s="770"/>
      <c r="BB16" s="775" t="s">
        <v>226</v>
      </c>
      <c r="BC16" s="776"/>
      <c r="BD16" s="747" t="s">
        <v>227</v>
      </c>
      <c r="BE16" s="748"/>
      <c r="BF16" s="748"/>
      <c r="BG16" s="748"/>
      <c r="BH16" s="749"/>
    </row>
    <row r="17" spans="2:60" ht="20.25" customHeight="1" x14ac:dyDescent="0.55000000000000004">
      <c r="B17" s="758"/>
      <c r="C17" s="750"/>
      <c r="D17" s="751"/>
      <c r="E17" s="761"/>
      <c r="F17" s="120"/>
      <c r="G17" s="32"/>
      <c r="H17" s="764"/>
      <c r="I17" s="767"/>
      <c r="J17" s="751"/>
      <c r="K17" s="751"/>
      <c r="L17" s="761"/>
      <c r="M17" s="767"/>
      <c r="N17" s="751"/>
      <c r="O17" s="761"/>
      <c r="P17" s="767"/>
      <c r="Q17" s="751"/>
      <c r="R17" s="751"/>
      <c r="S17" s="751"/>
      <c r="T17" s="752"/>
      <c r="U17" s="781" t="s">
        <v>11</v>
      </c>
      <c r="V17" s="781"/>
      <c r="W17" s="781"/>
      <c r="X17" s="781"/>
      <c r="Y17" s="781"/>
      <c r="Z17" s="781"/>
      <c r="AA17" s="782"/>
      <c r="AB17" s="783" t="s">
        <v>12</v>
      </c>
      <c r="AC17" s="781"/>
      <c r="AD17" s="781"/>
      <c r="AE17" s="781"/>
      <c r="AF17" s="781"/>
      <c r="AG17" s="781"/>
      <c r="AH17" s="782"/>
      <c r="AI17" s="783" t="s">
        <v>13</v>
      </c>
      <c r="AJ17" s="781"/>
      <c r="AK17" s="781"/>
      <c r="AL17" s="781"/>
      <c r="AM17" s="781"/>
      <c r="AN17" s="781"/>
      <c r="AO17" s="782"/>
      <c r="AP17" s="783" t="s">
        <v>14</v>
      </c>
      <c r="AQ17" s="781"/>
      <c r="AR17" s="781"/>
      <c r="AS17" s="781"/>
      <c r="AT17" s="781"/>
      <c r="AU17" s="781"/>
      <c r="AV17" s="782"/>
      <c r="AW17" s="783" t="s">
        <v>15</v>
      </c>
      <c r="AX17" s="781"/>
      <c r="AY17" s="781"/>
      <c r="AZ17" s="771"/>
      <c r="BA17" s="772"/>
      <c r="BB17" s="777"/>
      <c r="BC17" s="778"/>
      <c r="BD17" s="750"/>
      <c r="BE17" s="751"/>
      <c r="BF17" s="751"/>
      <c r="BG17" s="751"/>
      <c r="BH17" s="752"/>
    </row>
    <row r="18" spans="2:60" ht="20.25" customHeight="1" x14ac:dyDescent="0.55000000000000004">
      <c r="B18" s="758"/>
      <c r="C18" s="750"/>
      <c r="D18" s="751"/>
      <c r="E18" s="761"/>
      <c r="F18" s="120"/>
      <c r="G18" s="32"/>
      <c r="H18" s="764"/>
      <c r="I18" s="767"/>
      <c r="J18" s="751"/>
      <c r="K18" s="751"/>
      <c r="L18" s="761"/>
      <c r="M18" s="767"/>
      <c r="N18" s="751"/>
      <c r="O18" s="761"/>
      <c r="P18" s="767"/>
      <c r="Q18" s="751"/>
      <c r="R18" s="751"/>
      <c r="S18" s="751"/>
      <c r="T18" s="75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771"/>
      <c r="BA18" s="772"/>
      <c r="BB18" s="777"/>
      <c r="BC18" s="778"/>
      <c r="BD18" s="750"/>
      <c r="BE18" s="751"/>
      <c r="BF18" s="751"/>
      <c r="BG18" s="751"/>
      <c r="BH18" s="752"/>
    </row>
    <row r="19" spans="2:60" ht="20.25" hidden="1" customHeight="1" x14ac:dyDescent="0.55000000000000004">
      <c r="B19" s="758"/>
      <c r="C19" s="750"/>
      <c r="D19" s="751"/>
      <c r="E19" s="761"/>
      <c r="F19" s="120"/>
      <c r="G19" s="32"/>
      <c r="H19" s="764"/>
      <c r="I19" s="767"/>
      <c r="J19" s="751"/>
      <c r="K19" s="751"/>
      <c r="L19" s="761"/>
      <c r="M19" s="767"/>
      <c r="N19" s="751"/>
      <c r="O19" s="761"/>
      <c r="P19" s="767"/>
      <c r="Q19" s="751"/>
      <c r="R19" s="751"/>
      <c r="S19" s="751"/>
      <c r="T19" s="75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771"/>
      <c r="BA19" s="772"/>
      <c r="BB19" s="777"/>
      <c r="BC19" s="778"/>
      <c r="BD19" s="750"/>
      <c r="BE19" s="751"/>
      <c r="BF19" s="751"/>
      <c r="BG19" s="751"/>
      <c r="BH19" s="752"/>
    </row>
    <row r="20" spans="2:60" ht="20.25" customHeight="1" thickBot="1" x14ac:dyDescent="0.6">
      <c r="B20" s="759"/>
      <c r="C20" s="753"/>
      <c r="D20" s="754"/>
      <c r="E20" s="762"/>
      <c r="F20" s="121"/>
      <c r="G20" s="34"/>
      <c r="H20" s="765"/>
      <c r="I20" s="768"/>
      <c r="J20" s="754"/>
      <c r="K20" s="754"/>
      <c r="L20" s="762"/>
      <c r="M20" s="768"/>
      <c r="N20" s="754"/>
      <c r="O20" s="762"/>
      <c r="P20" s="768"/>
      <c r="Q20" s="754"/>
      <c r="R20" s="754"/>
      <c r="S20" s="754"/>
      <c r="T20" s="755"/>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773"/>
      <c r="BA20" s="774"/>
      <c r="BB20" s="779"/>
      <c r="BC20" s="780"/>
      <c r="BD20" s="753"/>
      <c r="BE20" s="754"/>
      <c r="BF20" s="754"/>
      <c r="BG20" s="754"/>
      <c r="BH20" s="755"/>
    </row>
    <row r="21" spans="2:60" ht="20.25" customHeight="1" x14ac:dyDescent="0.55000000000000004">
      <c r="B21" s="122"/>
      <c r="C21" s="821" t="s">
        <v>76</v>
      </c>
      <c r="D21" s="822"/>
      <c r="E21" s="823"/>
      <c r="F21" s="169"/>
      <c r="G21" s="123"/>
      <c r="H21" s="788" t="s">
        <v>105</v>
      </c>
      <c r="I21" s="833" t="s">
        <v>78</v>
      </c>
      <c r="J21" s="834"/>
      <c r="K21" s="834"/>
      <c r="L21" s="835"/>
      <c r="M21" s="789" t="s">
        <v>104</v>
      </c>
      <c r="N21" s="790"/>
      <c r="O21" s="791"/>
      <c r="P21" s="51" t="s">
        <v>18</v>
      </c>
      <c r="Q21" s="22"/>
      <c r="R21" s="22"/>
      <c r="S21" s="20"/>
      <c r="T21" s="52"/>
      <c r="U21" s="207" t="s">
        <v>40</v>
      </c>
      <c r="V21" s="207" t="s">
        <v>184</v>
      </c>
      <c r="W21" s="207" t="s">
        <v>184</v>
      </c>
      <c r="X21" s="207"/>
      <c r="Y21" s="207" t="s">
        <v>40</v>
      </c>
      <c r="Z21" s="207" t="s">
        <v>40</v>
      </c>
      <c r="AA21" s="208"/>
      <c r="AB21" s="209" t="s">
        <v>40</v>
      </c>
      <c r="AC21" s="207"/>
      <c r="AD21" s="207" t="s">
        <v>184</v>
      </c>
      <c r="AE21" s="207" t="s">
        <v>40</v>
      </c>
      <c r="AF21" s="207" t="s">
        <v>40</v>
      </c>
      <c r="AG21" s="207"/>
      <c r="AH21" s="208" t="s">
        <v>40</v>
      </c>
      <c r="AI21" s="209"/>
      <c r="AJ21" s="207" t="s">
        <v>40</v>
      </c>
      <c r="AK21" s="207" t="s">
        <v>40</v>
      </c>
      <c r="AL21" s="207" t="s">
        <v>40</v>
      </c>
      <c r="AM21" s="207" t="s">
        <v>40</v>
      </c>
      <c r="AN21" s="207" t="s">
        <v>40</v>
      </c>
      <c r="AO21" s="208"/>
      <c r="AP21" s="209"/>
      <c r="AQ21" s="207" t="s">
        <v>40</v>
      </c>
      <c r="AR21" s="207" t="s">
        <v>40</v>
      </c>
      <c r="AS21" s="207" t="s">
        <v>40</v>
      </c>
      <c r="AT21" s="207" t="s">
        <v>40</v>
      </c>
      <c r="AU21" s="207" t="s">
        <v>153</v>
      </c>
      <c r="AV21" s="208"/>
      <c r="AW21" s="209"/>
      <c r="AX21" s="207"/>
      <c r="AY21" s="207"/>
      <c r="AZ21" s="731"/>
      <c r="BA21" s="732"/>
      <c r="BB21" s="733"/>
      <c r="BC21" s="732"/>
      <c r="BD21" s="734"/>
      <c r="BE21" s="735"/>
      <c r="BF21" s="735"/>
      <c r="BG21" s="735"/>
      <c r="BH21" s="736"/>
    </row>
    <row r="22" spans="2:60" ht="20.25" customHeight="1" x14ac:dyDescent="0.55000000000000004">
      <c r="B22" s="125">
        <v>1</v>
      </c>
      <c r="C22" s="824"/>
      <c r="D22" s="825"/>
      <c r="E22" s="826"/>
      <c r="F22" s="124" t="str">
        <f>C21</f>
        <v>管理者</v>
      </c>
      <c r="G22" s="126"/>
      <c r="H22" s="785"/>
      <c r="I22" s="709"/>
      <c r="J22" s="710"/>
      <c r="K22" s="710"/>
      <c r="L22" s="711"/>
      <c r="M22" s="722"/>
      <c r="N22" s="723"/>
      <c r="O22" s="724"/>
      <c r="P22" s="23" t="s">
        <v>72</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700">
        <f>IF($BC$3="４週",SUM(U22:AV22),IF($BC$3="暦月",SUM(U22:AY22),""))</f>
        <v>160</v>
      </c>
      <c r="BA22" s="701"/>
      <c r="BB22" s="702">
        <f>IF($BC$3="４週",AZ22/4,IF($BC$3="暦月",(AZ22/($BC$8/7)),""))</f>
        <v>40</v>
      </c>
      <c r="BC22" s="701"/>
      <c r="BD22" s="694"/>
      <c r="BE22" s="695"/>
      <c r="BF22" s="695"/>
      <c r="BG22" s="695"/>
      <c r="BH22" s="696"/>
    </row>
    <row r="23" spans="2:60" ht="20.25" customHeight="1" x14ac:dyDescent="0.55000000000000004">
      <c r="B23" s="127"/>
      <c r="C23" s="827"/>
      <c r="D23" s="828"/>
      <c r="E23" s="829"/>
      <c r="F23" s="170"/>
      <c r="G23" s="128" t="str">
        <f>C21</f>
        <v>管理者</v>
      </c>
      <c r="H23" s="786"/>
      <c r="I23" s="712"/>
      <c r="J23" s="713"/>
      <c r="K23" s="713"/>
      <c r="L23" s="714"/>
      <c r="M23" s="725"/>
      <c r="N23" s="726"/>
      <c r="O23" s="727"/>
      <c r="P23" s="25" t="s">
        <v>73</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703">
        <f>IF($BC$3="４週",SUM(U23:AV23),IF($BC$3="暦月",SUM(U23:AY23),""))</f>
        <v>0</v>
      </c>
      <c r="BA23" s="704"/>
      <c r="BB23" s="705">
        <f>IF($BC$3="４週",AZ23/4,IF($BC$3="暦月",(AZ23/($BC$8/7)),""))</f>
        <v>0</v>
      </c>
      <c r="BC23" s="704"/>
      <c r="BD23" s="697"/>
      <c r="BE23" s="698"/>
      <c r="BF23" s="698"/>
      <c r="BG23" s="698"/>
      <c r="BH23" s="699"/>
    </row>
    <row r="24" spans="2:60" ht="20.25" customHeight="1" x14ac:dyDescent="0.55000000000000004">
      <c r="B24" s="129"/>
      <c r="C24" s="830" t="s">
        <v>82</v>
      </c>
      <c r="D24" s="831"/>
      <c r="E24" s="832"/>
      <c r="F24" s="171"/>
      <c r="G24" s="130"/>
      <c r="H24" s="792" t="s">
        <v>105</v>
      </c>
      <c r="I24" s="706" t="s">
        <v>77</v>
      </c>
      <c r="J24" s="707"/>
      <c r="K24" s="707"/>
      <c r="L24" s="708"/>
      <c r="M24" s="719" t="s">
        <v>121</v>
      </c>
      <c r="N24" s="720"/>
      <c r="O24" s="721"/>
      <c r="P24" s="21" t="s">
        <v>18</v>
      </c>
      <c r="Q24" s="27"/>
      <c r="R24" s="27"/>
      <c r="S24" s="15"/>
      <c r="T24" s="55"/>
      <c r="U24" s="216" t="s">
        <v>41</v>
      </c>
      <c r="V24" s="217" t="s">
        <v>41</v>
      </c>
      <c r="W24" s="217" t="s">
        <v>41</v>
      </c>
      <c r="X24" s="217" t="s">
        <v>41</v>
      </c>
      <c r="Y24" s="217"/>
      <c r="Z24" s="217" t="s">
        <v>41</v>
      </c>
      <c r="AA24" s="218" t="s">
        <v>41</v>
      </c>
      <c r="AB24" s="216"/>
      <c r="AC24" s="217" t="s">
        <v>41</v>
      </c>
      <c r="AD24" s="217" t="s">
        <v>41</v>
      </c>
      <c r="AE24" s="217" t="s">
        <v>41</v>
      </c>
      <c r="AF24" s="217"/>
      <c r="AG24" s="217"/>
      <c r="AH24" s="218" t="s">
        <v>41</v>
      </c>
      <c r="AI24" s="216" t="s">
        <v>41</v>
      </c>
      <c r="AJ24" s="217" t="s">
        <v>41</v>
      </c>
      <c r="AK24" s="217"/>
      <c r="AL24" s="217" t="s">
        <v>41</v>
      </c>
      <c r="AM24" s="217" t="s">
        <v>41</v>
      </c>
      <c r="AN24" s="217"/>
      <c r="AO24" s="218" t="s">
        <v>41</v>
      </c>
      <c r="AP24" s="216" t="s">
        <v>41</v>
      </c>
      <c r="AQ24" s="217" t="s">
        <v>154</v>
      </c>
      <c r="AR24" s="217" t="s">
        <v>41</v>
      </c>
      <c r="AS24" s="217"/>
      <c r="AT24" s="217" t="s">
        <v>41</v>
      </c>
      <c r="AU24" s="217"/>
      <c r="AV24" s="218" t="s">
        <v>41</v>
      </c>
      <c r="AW24" s="216"/>
      <c r="AX24" s="217"/>
      <c r="AY24" s="217"/>
      <c r="AZ24" s="728"/>
      <c r="BA24" s="729"/>
      <c r="BB24" s="730"/>
      <c r="BC24" s="729"/>
      <c r="BD24" s="691"/>
      <c r="BE24" s="692"/>
      <c r="BF24" s="692"/>
      <c r="BG24" s="692"/>
      <c r="BH24" s="693"/>
    </row>
    <row r="25" spans="2:60" ht="20.25" customHeight="1" x14ac:dyDescent="0.55000000000000004">
      <c r="B25" s="125">
        <f>B22+1</f>
        <v>2</v>
      </c>
      <c r="C25" s="824"/>
      <c r="D25" s="825"/>
      <c r="E25" s="826"/>
      <c r="F25" s="124" t="str">
        <f>C24</f>
        <v>計画作成担当者</v>
      </c>
      <c r="G25" s="126"/>
      <c r="H25" s="785"/>
      <c r="I25" s="709"/>
      <c r="J25" s="710"/>
      <c r="K25" s="710"/>
      <c r="L25" s="711"/>
      <c r="M25" s="722"/>
      <c r="N25" s="723"/>
      <c r="O25" s="724"/>
      <c r="P25" s="23" t="s">
        <v>72</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t="str">
        <f>IF(AN24="","",VLOOKUP(AN24,'【記載例】シフト記号表（勤務時間帯）'!$D$6:$X$47,21,FALSE))</f>
        <v/>
      </c>
      <c r="AO25" s="212">
        <f>IF(AO24="","",VLOOKUP(AO24,'【記載例】シフト記号表（勤務時間帯）'!$D$6:$X$47,21,FALSE))</f>
        <v>7.9999999999999982</v>
      </c>
      <c r="AP25" s="210">
        <f>IF(AP24="","",VLOOKUP(AP24,'【記載例】シフト記号表（勤務時間帯）'!$D$6:$X$47,21,FALSE))</f>
        <v>7.9999999999999982</v>
      </c>
      <c r="AQ25" s="211">
        <f>IF(AQ24="","",VLOOKUP(AQ24,'【記載例】シフト記号表（勤務時間帯）'!$D$6:$X$47,21,FALSE))</f>
        <v>7.9999999999999982</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700">
        <f>IF($BC$3="４週",SUM(U25:AV25),IF($BC$3="暦月",SUM(U25:AY25),""))</f>
        <v>159.99999999999997</v>
      </c>
      <c r="BA25" s="701"/>
      <c r="BB25" s="702">
        <f>IF($BC$3="４週",AZ25/4,IF($BC$3="暦月",(AZ25/($BC$8/7)),""))</f>
        <v>39.999999999999993</v>
      </c>
      <c r="BC25" s="701"/>
      <c r="BD25" s="694"/>
      <c r="BE25" s="695"/>
      <c r="BF25" s="695"/>
      <c r="BG25" s="695"/>
      <c r="BH25" s="696"/>
    </row>
    <row r="26" spans="2:60" ht="20.25" customHeight="1" x14ac:dyDescent="0.55000000000000004">
      <c r="B26" s="127"/>
      <c r="C26" s="827"/>
      <c r="D26" s="828"/>
      <c r="E26" s="829"/>
      <c r="F26" s="170"/>
      <c r="G26" s="128" t="str">
        <f>C24</f>
        <v>計画作成担当者</v>
      </c>
      <c r="H26" s="786"/>
      <c r="I26" s="712"/>
      <c r="J26" s="713"/>
      <c r="K26" s="713"/>
      <c r="L26" s="714"/>
      <c r="M26" s="725"/>
      <c r="N26" s="726"/>
      <c r="O26" s="727"/>
      <c r="P26" s="25" t="s">
        <v>73</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703">
        <f>IF($BC$3="４週",SUM(U26:AV26),IF($BC$3="暦月",SUM(U26:AY26),""))</f>
        <v>0</v>
      </c>
      <c r="BA26" s="704"/>
      <c r="BB26" s="705">
        <f>IF($BC$3="４週",AZ26/4,IF($BC$3="暦月",(AZ26/($BC$8/7)),""))</f>
        <v>0</v>
      </c>
      <c r="BC26" s="704"/>
      <c r="BD26" s="697"/>
      <c r="BE26" s="698"/>
      <c r="BF26" s="698"/>
      <c r="BG26" s="698"/>
      <c r="BH26" s="699"/>
    </row>
    <row r="27" spans="2:60" ht="20.25" customHeight="1" x14ac:dyDescent="0.55000000000000004">
      <c r="B27" s="129"/>
      <c r="C27" s="830" t="s">
        <v>85</v>
      </c>
      <c r="D27" s="831"/>
      <c r="E27" s="832"/>
      <c r="F27" s="124"/>
      <c r="G27" s="126"/>
      <c r="H27" s="784" t="s">
        <v>105</v>
      </c>
      <c r="I27" s="706" t="s">
        <v>79</v>
      </c>
      <c r="J27" s="707"/>
      <c r="K27" s="707"/>
      <c r="L27" s="708"/>
      <c r="M27" s="719" t="s">
        <v>122</v>
      </c>
      <c r="N27" s="720"/>
      <c r="O27" s="721"/>
      <c r="P27" s="21" t="s">
        <v>18</v>
      </c>
      <c r="Q27" s="27"/>
      <c r="R27" s="27"/>
      <c r="S27" s="15"/>
      <c r="T27" s="55"/>
      <c r="U27" s="216" t="s">
        <v>46</v>
      </c>
      <c r="V27" s="217" t="s">
        <v>47</v>
      </c>
      <c r="W27" s="217"/>
      <c r="X27" s="217" t="s">
        <v>38</v>
      </c>
      <c r="Y27" s="217" t="s">
        <v>184</v>
      </c>
      <c r="Z27" s="217"/>
      <c r="AA27" s="218" t="s">
        <v>38</v>
      </c>
      <c r="AB27" s="216" t="s">
        <v>185</v>
      </c>
      <c r="AC27" s="217" t="s">
        <v>47</v>
      </c>
      <c r="AD27" s="217" t="s">
        <v>40</v>
      </c>
      <c r="AE27" s="217"/>
      <c r="AF27" s="217" t="s">
        <v>179</v>
      </c>
      <c r="AG27" s="217" t="s">
        <v>184</v>
      </c>
      <c r="AH27" s="218"/>
      <c r="AI27" s="216" t="s">
        <v>40</v>
      </c>
      <c r="AJ27" s="217" t="s">
        <v>46</v>
      </c>
      <c r="AK27" s="217" t="s">
        <v>186</v>
      </c>
      <c r="AL27" s="217"/>
      <c r="AM27" s="217"/>
      <c r="AN27" s="217" t="s">
        <v>46</v>
      </c>
      <c r="AO27" s="218" t="s">
        <v>47</v>
      </c>
      <c r="AP27" s="216"/>
      <c r="AQ27" s="217" t="s">
        <v>179</v>
      </c>
      <c r="AR27" s="217" t="s">
        <v>40</v>
      </c>
      <c r="AS27" s="217" t="s">
        <v>185</v>
      </c>
      <c r="AT27" s="217" t="s">
        <v>47</v>
      </c>
      <c r="AU27" s="217"/>
      <c r="AV27" s="218" t="s">
        <v>208</v>
      </c>
      <c r="AW27" s="216"/>
      <c r="AX27" s="217"/>
      <c r="AY27" s="217"/>
      <c r="AZ27" s="728"/>
      <c r="BA27" s="729"/>
      <c r="BB27" s="730"/>
      <c r="BC27" s="729"/>
      <c r="BD27" s="691"/>
      <c r="BE27" s="692"/>
      <c r="BF27" s="692"/>
      <c r="BG27" s="692"/>
      <c r="BH27" s="693"/>
    </row>
    <row r="28" spans="2:60" ht="20.25" customHeight="1" x14ac:dyDescent="0.55000000000000004">
      <c r="B28" s="125">
        <f>B25+1</f>
        <v>3</v>
      </c>
      <c r="C28" s="824"/>
      <c r="D28" s="825"/>
      <c r="E28" s="826"/>
      <c r="F28" s="124" t="str">
        <f>C27</f>
        <v>介護従業者</v>
      </c>
      <c r="G28" s="126"/>
      <c r="H28" s="785"/>
      <c r="I28" s="709"/>
      <c r="J28" s="710"/>
      <c r="K28" s="710"/>
      <c r="L28" s="711"/>
      <c r="M28" s="722"/>
      <c r="N28" s="723"/>
      <c r="O28" s="724"/>
      <c r="P28" s="23" t="s">
        <v>72</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700">
        <f>IF($BC$3="４週",SUM(U28:AV28),IF($BC$3="暦月",SUM(U28:AY28),""))</f>
        <v>110</v>
      </c>
      <c r="BA28" s="701"/>
      <c r="BB28" s="702">
        <f>IF($BC$3="４週",AZ28/4,IF($BC$3="暦月",(AZ28/($BC$8/7)),""))</f>
        <v>27.5</v>
      </c>
      <c r="BC28" s="701"/>
      <c r="BD28" s="694"/>
      <c r="BE28" s="695"/>
      <c r="BF28" s="695"/>
      <c r="BG28" s="695"/>
      <c r="BH28" s="696"/>
    </row>
    <row r="29" spans="2:60" ht="20.25" customHeight="1" x14ac:dyDescent="0.55000000000000004">
      <c r="B29" s="127"/>
      <c r="C29" s="827"/>
      <c r="D29" s="828"/>
      <c r="E29" s="829"/>
      <c r="F29" s="170"/>
      <c r="G29" s="128" t="str">
        <f>C27</f>
        <v>介護従業者</v>
      </c>
      <c r="H29" s="786"/>
      <c r="I29" s="712"/>
      <c r="J29" s="713"/>
      <c r="K29" s="713"/>
      <c r="L29" s="714"/>
      <c r="M29" s="725"/>
      <c r="N29" s="726"/>
      <c r="O29" s="727"/>
      <c r="P29" s="25" t="s">
        <v>73</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703">
        <f>IF($BC$3="４週",SUM(U29:AV29),IF($BC$3="暦月",SUM(U29:AY29),""))</f>
        <v>50</v>
      </c>
      <c r="BA29" s="704"/>
      <c r="BB29" s="705">
        <f>IF($BC$3="４週",AZ29/4,IF($BC$3="暦月",(AZ29/($BC$8/7)),""))</f>
        <v>12.5</v>
      </c>
      <c r="BC29" s="704"/>
      <c r="BD29" s="697"/>
      <c r="BE29" s="698"/>
      <c r="BF29" s="698"/>
      <c r="BG29" s="698"/>
      <c r="BH29" s="699"/>
    </row>
    <row r="30" spans="2:60" ht="20.25" customHeight="1" x14ac:dyDescent="0.55000000000000004">
      <c r="B30" s="129"/>
      <c r="C30" s="830" t="s">
        <v>85</v>
      </c>
      <c r="D30" s="831"/>
      <c r="E30" s="832"/>
      <c r="F30" s="124"/>
      <c r="G30" s="126"/>
      <c r="H30" s="784" t="s">
        <v>105</v>
      </c>
      <c r="I30" s="706" t="s">
        <v>19</v>
      </c>
      <c r="J30" s="707"/>
      <c r="K30" s="707"/>
      <c r="L30" s="708"/>
      <c r="M30" s="719" t="s">
        <v>123</v>
      </c>
      <c r="N30" s="720"/>
      <c r="O30" s="721"/>
      <c r="P30" s="21" t="s">
        <v>18</v>
      </c>
      <c r="Q30" s="27"/>
      <c r="R30" s="27"/>
      <c r="S30" s="15"/>
      <c r="T30" s="55"/>
      <c r="U30" s="216"/>
      <c r="V30" s="217" t="s">
        <v>160</v>
      </c>
      <c r="W30" s="217" t="s">
        <v>161</v>
      </c>
      <c r="X30" s="217" t="s">
        <v>208</v>
      </c>
      <c r="Y30" s="217"/>
      <c r="Z30" s="217" t="s">
        <v>160</v>
      </c>
      <c r="AA30" s="218" t="s">
        <v>161</v>
      </c>
      <c r="AB30" s="216"/>
      <c r="AC30" s="217" t="s">
        <v>151</v>
      </c>
      <c r="AD30" s="217" t="s">
        <v>160</v>
      </c>
      <c r="AE30" s="217" t="s">
        <v>161</v>
      </c>
      <c r="AF30" s="217"/>
      <c r="AG30" s="217" t="s">
        <v>152</v>
      </c>
      <c r="AH30" s="218" t="s">
        <v>151</v>
      </c>
      <c r="AI30" s="216"/>
      <c r="AJ30" s="217" t="s">
        <v>151</v>
      </c>
      <c r="AK30" s="217" t="s">
        <v>153</v>
      </c>
      <c r="AL30" s="217" t="s">
        <v>160</v>
      </c>
      <c r="AM30" s="217" t="s">
        <v>161</v>
      </c>
      <c r="AN30" s="217"/>
      <c r="AO30" s="218" t="s">
        <v>151</v>
      </c>
      <c r="AP30" s="216" t="s">
        <v>152</v>
      </c>
      <c r="AQ30" s="217" t="s">
        <v>153</v>
      </c>
      <c r="AR30" s="217" t="s">
        <v>160</v>
      </c>
      <c r="AS30" s="217" t="s">
        <v>161</v>
      </c>
      <c r="AT30" s="217"/>
      <c r="AU30" s="217"/>
      <c r="AV30" s="218" t="s">
        <v>151</v>
      </c>
      <c r="AW30" s="216"/>
      <c r="AX30" s="217"/>
      <c r="AY30" s="217"/>
      <c r="AZ30" s="728"/>
      <c r="BA30" s="729"/>
      <c r="BB30" s="730"/>
      <c r="BC30" s="729"/>
      <c r="BD30" s="691"/>
      <c r="BE30" s="692"/>
      <c r="BF30" s="692"/>
      <c r="BG30" s="692"/>
      <c r="BH30" s="693"/>
    </row>
    <row r="31" spans="2:60" ht="20.25" customHeight="1" x14ac:dyDescent="0.55000000000000004">
      <c r="B31" s="125">
        <f>B28+1</f>
        <v>4</v>
      </c>
      <c r="C31" s="824"/>
      <c r="D31" s="825"/>
      <c r="E31" s="826"/>
      <c r="F31" s="124" t="str">
        <f>C30</f>
        <v>介護従業者</v>
      </c>
      <c r="G31" s="126"/>
      <c r="H31" s="785"/>
      <c r="I31" s="709"/>
      <c r="J31" s="710"/>
      <c r="K31" s="710"/>
      <c r="L31" s="711"/>
      <c r="M31" s="722"/>
      <c r="N31" s="723"/>
      <c r="O31" s="724"/>
      <c r="P31" s="23" t="s">
        <v>72</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700">
        <f>IF($BC$3="４週",SUM(U31:AV31),IF($BC$3="暦月",SUM(U31:AY31),""))</f>
        <v>110</v>
      </c>
      <c r="BA31" s="701"/>
      <c r="BB31" s="702">
        <f>IF($BC$3="４週",AZ31/4,IF($BC$3="暦月",(AZ31/($BC$8/7)),""))</f>
        <v>27.5</v>
      </c>
      <c r="BC31" s="701"/>
      <c r="BD31" s="694"/>
      <c r="BE31" s="695"/>
      <c r="BF31" s="695"/>
      <c r="BG31" s="695"/>
      <c r="BH31" s="696"/>
    </row>
    <row r="32" spans="2:60" ht="20.25" customHeight="1" x14ac:dyDescent="0.55000000000000004">
      <c r="B32" s="127"/>
      <c r="C32" s="827"/>
      <c r="D32" s="828"/>
      <c r="E32" s="829"/>
      <c r="F32" s="170"/>
      <c r="G32" s="128" t="str">
        <f>C30</f>
        <v>介護従業者</v>
      </c>
      <c r="H32" s="786"/>
      <c r="I32" s="712"/>
      <c r="J32" s="713"/>
      <c r="K32" s="713"/>
      <c r="L32" s="714"/>
      <c r="M32" s="725"/>
      <c r="N32" s="726"/>
      <c r="O32" s="727"/>
      <c r="P32" s="25" t="s">
        <v>73</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703">
        <f>IF($BC$3="４週",SUM(U32:AV32),IF($BC$3="暦月",SUM(U32:AY32),""))</f>
        <v>50</v>
      </c>
      <c r="BA32" s="704"/>
      <c r="BB32" s="705">
        <f>IF($BC$3="４週",AZ32/4,IF($BC$3="暦月",(AZ32/($BC$8/7)),""))</f>
        <v>12.5</v>
      </c>
      <c r="BC32" s="704"/>
      <c r="BD32" s="697"/>
      <c r="BE32" s="698"/>
      <c r="BF32" s="698"/>
      <c r="BG32" s="698"/>
      <c r="BH32" s="699"/>
    </row>
    <row r="33" spans="2:60" ht="20.25" customHeight="1" x14ac:dyDescent="0.55000000000000004">
      <c r="B33" s="129"/>
      <c r="C33" s="830" t="s">
        <v>85</v>
      </c>
      <c r="D33" s="831"/>
      <c r="E33" s="832"/>
      <c r="F33" s="124"/>
      <c r="G33" s="126"/>
      <c r="H33" s="784" t="s">
        <v>105</v>
      </c>
      <c r="I33" s="706" t="s">
        <v>19</v>
      </c>
      <c r="J33" s="707"/>
      <c r="K33" s="707"/>
      <c r="L33" s="708"/>
      <c r="M33" s="719" t="s">
        <v>124</v>
      </c>
      <c r="N33" s="720"/>
      <c r="O33" s="721"/>
      <c r="P33" s="21" t="s">
        <v>18</v>
      </c>
      <c r="Q33" s="27"/>
      <c r="R33" s="27"/>
      <c r="S33" s="15"/>
      <c r="T33" s="55"/>
      <c r="U33" s="216" t="s">
        <v>209</v>
      </c>
      <c r="V33" s="217" t="s">
        <v>151</v>
      </c>
      <c r="W33" s="217"/>
      <c r="X33" s="217" t="s">
        <v>151</v>
      </c>
      <c r="Y33" s="217" t="s">
        <v>209</v>
      </c>
      <c r="Z33" s="217" t="s">
        <v>209</v>
      </c>
      <c r="AA33" s="218"/>
      <c r="AB33" s="216" t="s">
        <v>209</v>
      </c>
      <c r="AC33" s="217" t="s">
        <v>209</v>
      </c>
      <c r="AD33" s="217" t="s">
        <v>209</v>
      </c>
      <c r="AE33" s="217" t="s">
        <v>209</v>
      </c>
      <c r="AF33" s="217" t="s">
        <v>209</v>
      </c>
      <c r="AG33" s="217"/>
      <c r="AH33" s="218"/>
      <c r="AI33" s="216" t="s">
        <v>209</v>
      </c>
      <c r="AJ33" s="217"/>
      <c r="AK33" s="217" t="s">
        <v>151</v>
      </c>
      <c r="AL33" s="217"/>
      <c r="AM33" s="217" t="s">
        <v>209</v>
      </c>
      <c r="AN33" s="217" t="s">
        <v>209</v>
      </c>
      <c r="AO33" s="218" t="s">
        <v>209</v>
      </c>
      <c r="AP33" s="216" t="s">
        <v>209</v>
      </c>
      <c r="AQ33" s="217"/>
      <c r="AR33" s="217"/>
      <c r="AS33" s="217" t="s">
        <v>209</v>
      </c>
      <c r="AT33" s="217" t="s">
        <v>209</v>
      </c>
      <c r="AU33" s="217" t="s">
        <v>209</v>
      </c>
      <c r="AV33" s="218" t="s">
        <v>209</v>
      </c>
      <c r="AW33" s="216"/>
      <c r="AX33" s="217"/>
      <c r="AY33" s="217"/>
      <c r="AZ33" s="728"/>
      <c r="BA33" s="729"/>
      <c r="BB33" s="730"/>
      <c r="BC33" s="729"/>
      <c r="BD33" s="691"/>
      <c r="BE33" s="692"/>
      <c r="BF33" s="692"/>
      <c r="BG33" s="692"/>
      <c r="BH33" s="693"/>
    </row>
    <row r="34" spans="2:60" ht="20.25" customHeight="1" x14ac:dyDescent="0.55000000000000004">
      <c r="B34" s="125">
        <f>B31+1</f>
        <v>5</v>
      </c>
      <c r="C34" s="824"/>
      <c r="D34" s="825"/>
      <c r="E34" s="826"/>
      <c r="F34" s="124" t="str">
        <f>C33</f>
        <v>介護従業者</v>
      </c>
      <c r="G34" s="126"/>
      <c r="H34" s="785"/>
      <c r="I34" s="709"/>
      <c r="J34" s="710"/>
      <c r="K34" s="710"/>
      <c r="L34" s="711"/>
      <c r="M34" s="722"/>
      <c r="N34" s="723"/>
      <c r="O34" s="724"/>
      <c r="P34" s="23" t="s">
        <v>72</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700">
        <f>IF($BC$3="４週",SUM(U34:AV34),IF($BC$3="暦月",SUM(U34:AY34),""))</f>
        <v>160</v>
      </c>
      <c r="BA34" s="701"/>
      <c r="BB34" s="702">
        <f>IF($BC$3="４週",AZ34/4,IF($BC$3="暦月",(AZ34/($BC$8/7)),""))</f>
        <v>40</v>
      </c>
      <c r="BC34" s="701"/>
      <c r="BD34" s="694"/>
      <c r="BE34" s="695"/>
      <c r="BF34" s="695"/>
      <c r="BG34" s="695"/>
      <c r="BH34" s="696"/>
    </row>
    <row r="35" spans="2:60" ht="20.25" customHeight="1" x14ac:dyDescent="0.55000000000000004">
      <c r="B35" s="127"/>
      <c r="C35" s="827"/>
      <c r="D35" s="828"/>
      <c r="E35" s="829"/>
      <c r="F35" s="170"/>
      <c r="G35" s="128" t="str">
        <f>C33</f>
        <v>介護従業者</v>
      </c>
      <c r="H35" s="786"/>
      <c r="I35" s="712"/>
      <c r="J35" s="713"/>
      <c r="K35" s="713"/>
      <c r="L35" s="714"/>
      <c r="M35" s="725"/>
      <c r="N35" s="726"/>
      <c r="O35" s="727"/>
      <c r="P35" s="25" t="s">
        <v>73</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703">
        <f>IF($BC$3="４週",SUM(U35:AV35),IF($BC$3="暦月",SUM(U35:AY35),""))</f>
        <v>0</v>
      </c>
      <c r="BA35" s="704"/>
      <c r="BB35" s="705">
        <f>IF($BC$3="４週",AZ35/4,IF($BC$3="暦月",(AZ35/($BC$8/7)),""))</f>
        <v>0</v>
      </c>
      <c r="BC35" s="704"/>
      <c r="BD35" s="697"/>
      <c r="BE35" s="698"/>
      <c r="BF35" s="698"/>
      <c r="BG35" s="698"/>
      <c r="BH35" s="699"/>
    </row>
    <row r="36" spans="2:60" ht="20.25" customHeight="1" x14ac:dyDescent="0.55000000000000004">
      <c r="B36" s="129"/>
      <c r="C36" s="830" t="s">
        <v>85</v>
      </c>
      <c r="D36" s="831"/>
      <c r="E36" s="832"/>
      <c r="F36" s="124"/>
      <c r="G36" s="126"/>
      <c r="H36" s="784" t="s">
        <v>105</v>
      </c>
      <c r="I36" s="706" t="s">
        <v>106</v>
      </c>
      <c r="J36" s="707"/>
      <c r="K36" s="707"/>
      <c r="L36" s="708"/>
      <c r="M36" s="719" t="s">
        <v>125</v>
      </c>
      <c r="N36" s="720"/>
      <c r="O36" s="721"/>
      <c r="P36" s="21" t="s">
        <v>18</v>
      </c>
      <c r="Q36" s="28"/>
      <c r="R36" s="28"/>
      <c r="S36" s="16"/>
      <c r="T36" s="58"/>
      <c r="U36" s="216" t="s">
        <v>208</v>
      </c>
      <c r="V36" s="217"/>
      <c r="W36" s="217" t="s">
        <v>151</v>
      </c>
      <c r="X36" s="217"/>
      <c r="Y36" s="217" t="s">
        <v>160</v>
      </c>
      <c r="Z36" s="217" t="s">
        <v>161</v>
      </c>
      <c r="AA36" s="218" t="s">
        <v>209</v>
      </c>
      <c r="AB36" s="216"/>
      <c r="AC36" s="217" t="s">
        <v>160</v>
      </c>
      <c r="AD36" s="217" t="s">
        <v>161</v>
      </c>
      <c r="AE36" s="217" t="s">
        <v>209</v>
      </c>
      <c r="AF36" s="217"/>
      <c r="AG36" s="217" t="s">
        <v>160</v>
      </c>
      <c r="AH36" s="218" t="s">
        <v>161</v>
      </c>
      <c r="AI36" s="216"/>
      <c r="AJ36" s="217" t="s">
        <v>153</v>
      </c>
      <c r="AK36" s="217" t="s">
        <v>153</v>
      </c>
      <c r="AL36" s="217" t="s">
        <v>209</v>
      </c>
      <c r="AM36" s="217" t="s">
        <v>153</v>
      </c>
      <c r="AN36" s="217"/>
      <c r="AO36" s="218" t="s">
        <v>160</v>
      </c>
      <c r="AP36" s="216" t="s">
        <v>161</v>
      </c>
      <c r="AQ36" s="217" t="s">
        <v>209</v>
      </c>
      <c r="AR36" s="217" t="s">
        <v>153</v>
      </c>
      <c r="AS36" s="217"/>
      <c r="AT36" s="217" t="s">
        <v>153</v>
      </c>
      <c r="AU36" s="217" t="s">
        <v>209</v>
      </c>
      <c r="AV36" s="218"/>
      <c r="AW36" s="216"/>
      <c r="AX36" s="217"/>
      <c r="AY36" s="217"/>
      <c r="AZ36" s="728"/>
      <c r="BA36" s="729"/>
      <c r="BB36" s="730"/>
      <c r="BC36" s="729"/>
      <c r="BD36" s="691"/>
      <c r="BE36" s="692"/>
      <c r="BF36" s="692"/>
      <c r="BG36" s="692"/>
      <c r="BH36" s="693"/>
    </row>
    <row r="37" spans="2:60" ht="20.25" customHeight="1" x14ac:dyDescent="0.55000000000000004">
      <c r="B37" s="125">
        <f>B34+1</f>
        <v>6</v>
      </c>
      <c r="C37" s="824"/>
      <c r="D37" s="825"/>
      <c r="E37" s="826"/>
      <c r="F37" s="124" t="str">
        <f>C36</f>
        <v>介護従業者</v>
      </c>
      <c r="G37" s="126"/>
      <c r="H37" s="785"/>
      <c r="I37" s="709"/>
      <c r="J37" s="710"/>
      <c r="K37" s="710"/>
      <c r="L37" s="711"/>
      <c r="M37" s="722"/>
      <c r="N37" s="723"/>
      <c r="O37" s="724"/>
      <c r="P37" s="23" t="s">
        <v>72</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700">
        <f>IF($BC$3="４週",SUM(U37:AV37),IF($BC$3="暦月",SUM(U37:AY37),""))</f>
        <v>120</v>
      </c>
      <c r="BA37" s="701"/>
      <c r="BB37" s="702">
        <f>IF($BC$3="４週",AZ37/4,IF($BC$3="暦月",(AZ37/($BC$8/7)),""))</f>
        <v>30</v>
      </c>
      <c r="BC37" s="701"/>
      <c r="BD37" s="694"/>
      <c r="BE37" s="695"/>
      <c r="BF37" s="695"/>
      <c r="BG37" s="695"/>
      <c r="BH37" s="696"/>
    </row>
    <row r="38" spans="2:60" ht="20.25" customHeight="1" x14ac:dyDescent="0.55000000000000004">
      <c r="B38" s="127"/>
      <c r="C38" s="827"/>
      <c r="D38" s="828"/>
      <c r="E38" s="829"/>
      <c r="F38" s="170"/>
      <c r="G38" s="128" t="str">
        <f>C36</f>
        <v>介護従業者</v>
      </c>
      <c r="H38" s="786"/>
      <c r="I38" s="712"/>
      <c r="J38" s="713"/>
      <c r="K38" s="713"/>
      <c r="L38" s="714"/>
      <c r="M38" s="725"/>
      <c r="N38" s="726"/>
      <c r="O38" s="727"/>
      <c r="P38" s="25" t="s">
        <v>73</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703">
        <f>IF($BC$3="４週",SUM(U38:AV38),IF($BC$3="暦月",SUM(U38:AY38),""))</f>
        <v>40</v>
      </c>
      <c r="BA38" s="704"/>
      <c r="BB38" s="705">
        <f>IF($BC$3="４週",AZ38/4,IF($BC$3="暦月",(AZ38/($BC$8/7)),""))</f>
        <v>10</v>
      </c>
      <c r="BC38" s="704"/>
      <c r="BD38" s="697"/>
      <c r="BE38" s="698"/>
      <c r="BF38" s="698"/>
      <c r="BG38" s="698"/>
      <c r="BH38" s="699"/>
    </row>
    <row r="39" spans="2:60" ht="20.25" customHeight="1" x14ac:dyDescent="0.55000000000000004">
      <c r="B39" s="129"/>
      <c r="C39" s="830" t="s">
        <v>85</v>
      </c>
      <c r="D39" s="831"/>
      <c r="E39" s="832"/>
      <c r="F39" s="124"/>
      <c r="G39" s="126"/>
      <c r="H39" s="784" t="s">
        <v>105</v>
      </c>
      <c r="I39" s="706" t="s">
        <v>106</v>
      </c>
      <c r="J39" s="707"/>
      <c r="K39" s="707"/>
      <c r="L39" s="708"/>
      <c r="M39" s="719" t="s">
        <v>126</v>
      </c>
      <c r="N39" s="720"/>
      <c r="O39" s="721"/>
      <c r="P39" s="21" t="s">
        <v>18</v>
      </c>
      <c r="Q39" s="27"/>
      <c r="R39" s="27"/>
      <c r="S39" s="15"/>
      <c r="T39" s="55"/>
      <c r="U39" s="216"/>
      <c r="V39" s="217" t="s">
        <v>151</v>
      </c>
      <c r="W39" s="217" t="s">
        <v>160</v>
      </c>
      <c r="X39" s="217" t="s">
        <v>161</v>
      </c>
      <c r="Y39" s="217" t="s">
        <v>208</v>
      </c>
      <c r="Z39" s="217"/>
      <c r="AA39" s="218" t="s">
        <v>151</v>
      </c>
      <c r="AB39" s="216" t="s">
        <v>209</v>
      </c>
      <c r="AC39" s="217" t="s">
        <v>209</v>
      </c>
      <c r="AD39" s="217"/>
      <c r="AE39" s="217"/>
      <c r="AF39" s="217" t="s">
        <v>160</v>
      </c>
      <c r="AG39" s="217" t="s">
        <v>161</v>
      </c>
      <c r="AH39" s="218" t="s">
        <v>209</v>
      </c>
      <c r="AI39" s="216" t="s">
        <v>208</v>
      </c>
      <c r="AJ39" s="217"/>
      <c r="AK39" s="217" t="s">
        <v>160</v>
      </c>
      <c r="AL39" s="217" t="s">
        <v>161</v>
      </c>
      <c r="AM39" s="217"/>
      <c r="AN39" s="217" t="s">
        <v>151</v>
      </c>
      <c r="AO39" s="218" t="s">
        <v>151</v>
      </c>
      <c r="AP39" s="216" t="s">
        <v>153</v>
      </c>
      <c r="AQ39" s="217"/>
      <c r="AR39" s="217" t="s">
        <v>151</v>
      </c>
      <c r="AS39" s="217" t="s">
        <v>152</v>
      </c>
      <c r="AT39" s="217" t="s">
        <v>160</v>
      </c>
      <c r="AU39" s="217" t="s">
        <v>161</v>
      </c>
      <c r="AV39" s="218"/>
      <c r="AW39" s="216"/>
      <c r="AX39" s="217"/>
      <c r="AY39" s="217"/>
      <c r="AZ39" s="728"/>
      <c r="BA39" s="729"/>
      <c r="BB39" s="730"/>
      <c r="BC39" s="729"/>
      <c r="BD39" s="691"/>
      <c r="BE39" s="692"/>
      <c r="BF39" s="692"/>
      <c r="BG39" s="692"/>
      <c r="BH39" s="693"/>
    </row>
    <row r="40" spans="2:60" ht="20.25" customHeight="1" x14ac:dyDescent="0.55000000000000004">
      <c r="B40" s="125">
        <f>B37+1</f>
        <v>7</v>
      </c>
      <c r="C40" s="824"/>
      <c r="D40" s="825"/>
      <c r="E40" s="826"/>
      <c r="F40" s="124" t="str">
        <f>C39</f>
        <v>介護従業者</v>
      </c>
      <c r="G40" s="126"/>
      <c r="H40" s="785"/>
      <c r="I40" s="709"/>
      <c r="J40" s="710"/>
      <c r="K40" s="710"/>
      <c r="L40" s="711"/>
      <c r="M40" s="722"/>
      <c r="N40" s="723"/>
      <c r="O40" s="724"/>
      <c r="P40" s="23" t="s">
        <v>72</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700">
        <f>IF($BC$3="４週",SUM(U40:AV40),IF($BC$3="暦月",SUM(U40:AY40),""))</f>
        <v>119.99999999999999</v>
      </c>
      <c r="BA40" s="701"/>
      <c r="BB40" s="702">
        <f>IF($BC$3="４週",AZ40/4,IF($BC$3="暦月",(AZ40/($BC$8/7)),""))</f>
        <v>29.999999999999996</v>
      </c>
      <c r="BC40" s="701"/>
      <c r="BD40" s="694"/>
      <c r="BE40" s="695"/>
      <c r="BF40" s="695"/>
      <c r="BG40" s="695"/>
      <c r="BH40" s="696"/>
    </row>
    <row r="41" spans="2:60" ht="20.25" customHeight="1" x14ac:dyDescent="0.55000000000000004">
      <c r="B41" s="127"/>
      <c r="C41" s="827"/>
      <c r="D41" s="828"/>
      <c r="E41" s="829"/>
      <c r="F41" s="170"/>
      <c r="G41" s="128" t="str">
        <f>C39</f>
        <v>介護従業者</v>
      </c>
      <c r="H41" s="786"/>
      <c r="I41" s="712"/>
      <c r="J41" s="713"/>
      <c r="K41" s="713"/>
      <c r="L41" s="714"/>
      <c r="M41" s="725"/>
      <c r="N41" s="726"/>
      <c r="O41" s="727"/>
      <c r="P41" s="25" t="s">
        <v>73</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703">
        <f>IF($BC$3="４週",SUM(U41:AV41),IF($BC$3="暦月",SUM(U41:AY41),""))</f>
        <v>40</v>
      </c>
      <c r="BA41" s="704"/>
      <c r="BB41" s="705">
        <f>IF($BC$3="４週",AZ41/4,IF($BC$3="暦月",(AZ41/($BC$8/7)),""))</f>
        <v>10</v>
      </c>
      <c r="BC41" s="704"/>
      <c r="BD41" s="697"/>
      <c r="BE41" s="698"/>
      <c r="BF41" s="698"/>
      <c r="BG41" s="698"/>
      <c r="BH41" s="699"/>
    </row>
    <row r="42" spans="2:60" ht="20.25" customHeight="1" x14ac:dyDescent="0.55000000000000004">
      <c r="B42" s="129"/>
      <c r="C42" s="830" t="s">
        <v>85</v>
      </c>
      <c r="D42" s="831"/>
      <c r="E42" s="832"/>
      <c r="F42" s="124"/>
      <c r="G42" s="126"/>
      <c r="H42" s="784" t="s">
        <v>105</v>
      </c>
      <c r="I42" s="706" t="s">
        <v>80</v>
      </c>
      <c r="J42" s="707"/>
      <c r="K42" s="707"/>
      <c r="L42" s="708"/>
      <c r="M42" s="719" t="s">
        <v>127</v>
      </c>
      <c r="N42" s="720"/>
      <c r="O42" s="721"/>
      <c r="P42" s="21" t="s">
        <v>18</v>
      </c>
      <c r="Q42" s="27"/>
      <c r="R42" s="27"/>
      <c r="S42" s="15"/>
      <c r="T42" s="55"/>
      <c r="U42" s="216" t="s">
        <v>151</v>
      </c>
      <c r="V42" s="217"/>
      <c r="W42" s="217" t="s">
        <v>152</v>
      </c>
      <c r="X42" s="217" t="s">
        <v>160</v>
      </c>
      <c r="Y42" s="217" t="s">
        <v>161</v>
      </c>
      <c r="Z42" s="217" t="s">
        <v>208</v>
      </c>
      <c r="AA42" s="218"/>
      <c r="AB42" s="216" t="s">
        <v>151</v>
      </c>
      <c r="AC42" s="217"/>
      <c r="AD42" s="217" t="s">
        <v>153</v>
      </c>
      <c r="AE42" s="217" t="s">
        <v>160</v>
      </c>
      <c r="AF42" s="217" t="s">
        <v>161</v>
      </c>
      <c r="AG42" s="217"/>
      <c r="AH42" s="218" t="s">
        <v>151</v>
      </c>
      <c r="AI42" s="216" t="s">
        <v>160</v>
      </c>
      <c r="AJ42" s="217" t="s">
        <v>161</v>
      </c>
      <c r="AK42" s="217"/>
      <c r="AL42" s="217" t="s">
        <v>151</v>
      </c>
      <c r="AM42" s="217" t="s">
        <v>151</v>
      </c>
      <c r="AN42" s="217" t="s">
        <v>209</v>
      </c>
      <c r="AO42" s="218"/>
      <c r="AP42" s="216" t="s">
        <v>160</v>
      </c>
      <c r="AQ42" s="217" t="s">
        <v>161</v>
      </c>
      <c r="AR42" s="217"/>
      <c r="AS42" s="217" t="s">
        <v>151</v>
      </c>
      <c r="AT42" s="217"/>
      <c r="AU42" s="217" t="s">
        <v>160</v>
      </c>
      <c r="AV42" s="218" t="s">
        <v>161</v>
      </c>
      <c r="AW42" s="216"/>
      <c r="AX42" s="217"/>
      <c r="AY42" s="217"/>
      <c r="AZ42" s="728"/>
      <c r="BA42" s="729"/>
      <c r="BB42" s="730"/>
      <c r="BC42" s="729"/>
      <c r="BD42" s="691"/>
      <c r="BE42" s="692"/>
      <c r="BF42" s="692"/>
      <c r="BG42" s="692"/>
      <c r="BH42" s="693"/>
    </row>
    <row r="43" spans="2:60" ht="20.25" customHeight="1" x14ac:dyDescent="0.55000000000000004">
      <c r="B43" s="125">
        <f>B40+1</f>
        <v>8</v>
      </c>
      <c r="C43" s="824"/>
      <c r="D43" s="825"/>
      <c r="E43" s="826"/>
      <c r="F43" s="124" t="str">
        <f>C42</f>
        <v>介護従業者</v>
      </c>
      <c r="G43" s="126"/>
      <c r="H43" s="785"/>
      <c r="I43" s="709"/>
      <c r="J43" s="710"/>
      <c r="K43" s="710"/>
      <c r="L43" s="711"/>
      <c r="M43" s="722"/>
      <c r="N43" s="723"/>
      <c r="O43" s="724"/>
      <c r="P43" s="23" t="s">
        <v>72</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700">
        <f>IF($BC$3="４週",SUM(U43:AV43),IF($BC$3="暦月",SUM(U43:AY43),""))</f>
        <v>110</v>
      </c>
      <c r="BA43" s="701"/>
      <c r="BB43" s="702">
        <f>IF($BC$3="４週",AZ43/4,IF($BC$3="暦月",(AZ43/($BC$8/7)),""))</f>
        <v>27.5</v>
      </c>
      <c r="BC43" s="701"/>
      <c r="BD43" s="694"/>
      <c r="BE43" s="695"/>
      <c r="BF43" s="695"/>
      <c r="BG43" s="695"/>
      <c r="BH43" s="696"/>
    </row>
    <row r="44" spans="2:60" ht="20.25" customHeight="1" x14ac:dyDescent="0.55000000000000004">
      <c r="B44" s="127"/>
      <c r="C44" s="827"/>
      <c r="D44" s="828"/>
      <c r="E44" s="829"/>
      <c r="F44" s="170"/>
      <c r="G44" s="128" t="str">
        <f>C42</f>
        <v>介護従業者</v>
      </c>
      <c r="H44" s="786"/>
      <c r="I44" s="712"/>
      <c r="J44" s="713"/>
      <c r="K44" s="713"/>
      <c r="L44" s="714"/>
      <c r="M44" s="725"/>
      <c r="N44" s="726"/>
      <c r="O44" s="727"/>
      <c r="P44" s="25" t="s">
        <v>73</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703">
        <f>IF($BC$3="４週",SUM(U44:AV44),IF($BC$3="暦月",SUM(U44:AY44),""))</f>
        <v>50</v>
      </c>
      <c r="BA44" s="704"/>
      <c r="BB44" s="705">
        <f>IF($BC$3="４週",AZ44/4,IF($BC$3="暦月",(AZ44/($BC$8/7)),""))</f>
        <v>12.5</v>
      </c>
      <c r="BC44" s="704"/>
      <c r="BD44" s="697"/>
      <c r="BE44" s="698"/>
      <c r="BF44" s="698"/>
      <c r="BG44" s="698"/>
      <c r="BH44" s="699"/>
    </row>
    <row r="45" spans="2:60" ht="20.25" customHeight="1" x14ac:dyDescent="0.55000000000000004">
      <c r="B45" s="129"/>
      <c r="C45" s="830" t="s">
        <v>85</v>
      </c>
      <c r="D45" s="831"/>
      <c r="E45" s="832"/>
      <c r="F45" s="124"/>
      <c r="G45" s="126"/>
      <c r="H45" s="784" t="s">
        <v>105</v>
      </c>
      <c r="I45" s="706" t="s">
        <v>79</v>
      </c>
      <c r="J45" s="707"/>
      <c r="K45" s="707"/>
      <c r="L45" s="708"/>
      <c r="M45" s="719" t="s">
        <v>128</v>
      </c>
      <c r="N45" s="720"/>
      <c r="O45" s="721"/>
      <c r="P45" s="21" t="s">
        <v>18</v>
      </c>
      <c r="Q45" s="27"/>
      <c r="R45" s="27"/>
      <c r="S45" s="15"/>
      <c r="T45" s="55"/>
      <c r="U45" s="216" t="s">
        <v>161</v>
      </c>
      <c r="V45" s="217" t="s">
        <v>211</v>
      </c>
      <c r="W45" s="217" t="s">
        <v>153</v>
      </c>
      <c r="X45" s="217"/>
      <c r="Y45" s="217"/>
      <c r="Z45" s="217" t="s">
        <v>209</v>
      </c>
      <c r="AA45" s="218" t="s">
        <v>160</v>
      </c>
      <c r="AB45" s="216" t="s">
        <v>161</v>
      </c>
      <c r="AC45" s="217"/>
      <c r="AD45" s="217"/>
      <c r="AE45" s="217" t="s">
        <v>151</v>
      </c>
      <c r="AF45" s="217" t="s">
        <v>153</v>
      </c>
      <c r="AG45" s="217" t="s">
        <v>153</v>
      </c>
      <c r="AH45" s="218" t="s">
        <v>160</v>
      </c>
      <c r="AI45" s="216" t="s">
        <v>161</v>
      </c>
      <c r="AJ45" s="217" t="s">
        <v>153</v>
      </c>
      <c r="AK45" s="217"/>
      <c r="AL45" s="217" t="s">
        <v>152</v>
      </c>
      <c r="AM45" s="217" t="s">
        <v>160</v>
      </c>
      <c r="AN45" s="217" t="s">
        <v>161</v>
      </c>
      <c r="AO45" s="218"/>
      <c r="AP45" s="216"/>
      <c r="AQ45" s="217" t="s">
        <v>160</v>
      </c>
      <c r="AR45" s="217" t="s">
        <v>161</v>
      </c>
      <c r="AS45" s="217"/>
      <c r="AT45" s="217" t="s">
        <v>151</v>
      </c>
      <c r="AU45" s="217" t="s">
        <v>152</v>
      </c>
      <c r="AV45" s="218" t="s">
        <v>160</v>
      </c>
      <c r="AW45" s="216"/>
      <c r="AX45" s="217"/>
      <c r="AY45" s="217"/>
      <c r="AZ45" s="728"/>
      <c r="BA45" s="729"/>
      <c r="BB45" s="730"/>
      <c r="BC45" s="729"/>
      <c r="BD45" s="691"/>
      <c r="BE45" s="692"/>
      <c r="BF45" s="692"/>
      <c r="BG45" s="692"/>
      <c r="BH45" s="693"/>
    </row>
    <row r="46" spans="2:60" ht="20.25" customHeight="1" x14ac:dyDescent="0.55000000000000004">
      <c r="B46" s="125">
        <f>B43+1</f>
        <v>9</v>
      </c>
      <c r="C46" s="824"/>
      <c r="D46" s="825"/>
      <c r="E46" s="826"/>
      <c r="F46" s="124" t="str">
        <f>C45</f>
        <v>介護従業者</v>
      </c>
      <c r="G46" s="126"/>
      <c r="H46" s="785"/>
      <c r="I46" s="709"/>
      <c r="J46" s="710"/>
      <c r="K46" s="710"/>
      <c r="L46" s="711"/>
      <c r="M46" s="722"/>
      <c r="N46" s="723"/>
      <c r="O46" s="724"/>
      <c r="P46" s="23" t="s">
        <v>72</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700">
        <f>IF($BC$3="４週",SUM(U46:AV46),IF($BC$3="暦月",SUM(U46:AY46),""))</f>
        <v>110</v>
      </c>
      <c r="BA46" s="701"/>
      <c r="BB46" s="702">
        <f>IF($BC$3="４週",AZ46/4,IF($BC$3="暦月",(AZ46/($BC$8/7)),""))</f>
        <v>27.5</v>
      </c>
      <c r="BC46" s="701"/>
      <c r="BD46" s="694"/>
      <c r="BE46" s="695"/>
      <c r="BF46" s="695"/>
      <c r="BG46" s="695"/>
      <c r="BH46" s="696"/>
    </row>
    <row r="47" spans="2:60" ht="20.25" customHeight="1" x14ac:dyDescent="0.55000000000000004">
      <c r="B47" s="127"/>
      <c r="C47" s="827"/>
      <c r="D47" s="828"/>
      <c r="E47" s="829"/>
      <c r="F47" s="170"/>
      <c r="G47" s="128" t="str">
        <f>C45</f>
        <v>介護従業者</v>
      </c>
      <c r="H47" s="786"/>
      <c r="I47" s="712"/>
      <c r="J47" s="713"/>
      <c r="K47" s="713"/>
      <c r="L47" s="714"/>
      <c r="M47" s="725"/>
      <c r="N47" s="726"/>
      <c r="O47" s="727"/>
      <c r="P47" s="25" t="s">
        <v>73</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703">
        <f>IF($BC$3="４週",SUM(U47:AV47),IF($BC$3="暦月",SUM(U47:AY47),""))</f>
        <v>50</v>
      </c>
      <c r="BA47" s="704"/>
      <c r="BB47" s="705">
        <f>IF($BC$3="４週",AZ47/4,IF($BC$3="暦月",(AZ47/($BC$8/7)),""))</f>
        <v>12.5</v>
      </c>
      <c r="BC47" s="704"/>
      <c r="BD47" s="697"/>
      <c r="BE47" s="698"/>
      <c r="BF47" s="698"/>
      <c r="BG47" s="698"/>
      <c r="BH47" s="699"/>
    </row>
    <row r="48" spans="2:60" ht="20.25" customHeight="1" x14ac:dyDescent="0.55000000000000004">
      <c r="B48" s="129"/>
      <c r="C48" s="830" t="s">
        <v>85</v>
      </c>
      <c r="D48" s="831"/>
      <c r="E48" s="832"/>
      <c r="F48" s="124"/>
      <c r="G48" s="126"/>
      <c r="H48" s="784" t="s">
        <v>120</v>
      </c>
      <c r="I48" s="706" t="s">
        <v>19</v>
      </c>
      <c r="J48" s="707"/>
      <c r="K48" s="707"/>
      <c r="L48" s="708"/>
      <c r="M48" s="719" t="s">
        <v>129</v>
      </c>
      <c r="N48" s="720"/>
      <c r="O48" s="721"/>
      <c r="P48" s="21" t="s">
        <v>18</v>
      </c>
      <c r="Q48" s="28"/>
      <c r="R48" s="28"/>
      <c r="S48" s="16"/>
      <c r="T48" s="58"/>
      <c r="U48" s="216"/>
      <c r="V48" s="217"/>
      <c r="W48" s="217"/>
      <c r="X48" s="217" t="s">
        <v>208</v>
      </c>
      <c r="Y48" s="217" t="s">
        <v>212</v>
      </c>
      <c r="Z48" s="217"/>
      <c r="AA48" s="218"/>
      <c r="AB48" s="216"/>
      <c r="AC48" s="217"/>
      <c r="AD48" s="217"/>
      <c r="AE48" s="217" t="s">
        <v>151</v>
      </c>
      <c r="AF48" s="217" t="s">
        <v>212</v>
      </c>
      <c r="AG48" s="217"/>
      <c r="AH48" s="218"/>
      <c r="AI48" s="216"/>
      <c r="AJ48" s="217"/>
      <c r="AK48" s="217"/>
      <c r="AL48" s="217" t="s">
        <v>151</v>
      </c>
      <c r="AM48" s="217" t="s">
        <v>212</v>
      </c>
      <c r="AN48" s="217"/>
      <c r="AO48" s="218"/>
      <c r="AP48" s="216"/>
      <c r="AQ48" s="217"/>
      <c r="AR48" s="217"/>
      <c r="AS48" s="217" t="s">
        <v>208</v>
      </c>
      <c r="AT48" s="217" t="s">
        <v>212</v>
      </c>
      <c r="AU48" s="217"/>
      <c r="AV48" s="218"/>
      <c r="AW48" s="216"/>
      <c r="AX48" s="217"/>
      <c r="AY48" s="217"/>
      <c r="AZ48" s="728"/>
      <c r="BA48" s="729"/>
      <c r="BB48" s="730"/>
      <c r="BC48" s="729"/>
      <c r="BD48" s="691"/>
      <c r="BE48" s="692"/>
      <c r="BF48" s="692"/>
      <c r="BG48" s="692"/>
      <c r="BH48" s="693"/>
    </row>
    <row r="49" spans="2:60" ht="20.25" customHeight="1" x14ac:dyDescent="0.55000000000000004">
      <c r="B49" s="125">
        <f>B46+1</f>
        <v>10</v>
      </c>
      <c r="C49" s="824"/>
      <c r="D49" s="825"/>
      <c r="E49" s="826"/>
      <c r="F49" s="124" t="str">
        <f>C48</f>
        <v>介護従業者</v>
      </c>
      <c r="G49" s="126"/>
      <c r="H49" s="785"/>
      <c r="I49" s="709"/>
      <c r="J49" s="710"/>
      <c r="K49" s="710"/>
      <c r="L49" s="711"/>
      <c r="M49" s="722"/>
      <c r="N49" s="723"/>
      <c r="O49" s="724"/>
      <c r="P49" s="23" t="s">
        <v>72</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5.9999999999999982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5.9999999999999982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5.9999999999999982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5.9999999999999982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700">
        <f>IF($BC$3="４週",SUM(U49:AV49),IF($BC$3="暦月",SUM(U49:AY49),""))</f>
        <v>55.999999999999993</v>
      </c>
      <c r="BA49" s="701"/>
      <c r="BB49" s="702">
        <f>IF($BC$3="４週",AZ49/4,IF($BC$3="暦月",(AZ49/($BC$8/7)),""))</f>
        <v>13.999999999999998</v>
      </c>
      <c r="BC49" s="701"/>
      <c r="BD49" s="694"/>
      <c r="BE49" s="695"/>
      <c r="BF49" s="695"/>
      <c r="BG49" s="695"/>
      <c r="BH49" s="696"/>
    </row>
    <row r="50" spans="2:60" ht="20.25" customHeight="1" x14ac:dyDescent="0.55000000000000004">
      <c r="B50" s="127"/>
      <c r="C50" s="827"/>
      <c r="D50" s="828"/>
      <c r="E50" s="829"/>
      <c r="F50" s="170"/>
      <c r="G50" s="128" t="str">
        <f>C48</f>
        <v>介護従業者</v>
      </c>
      <c r="H50" s="786"/>
      <c r="I50" s="712"/>
      <c r="J50" s="713"/>
      <c r="K50" s="713"/>
      <c r="L50" s="714"/>
      <c r="M50" s="725"/>
      <c r="N50" s="726"/>
      <c r="O50" s="727"/>
      <c r="P50" s="41" t="s">
        <v>73</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703">
        <f>IF($BC$3="４週",SUM(U50:AV50),IF($BC$3="暦月",SUM(U50:AY50),""))</f>
        <v>0</v>
      </c>
      <c r="BA50" s="704"/>
      <c r="BB50" s="705">
        <f>IF($BC$3="４週",AZ50/4,IF($BC$3="暦月",(AZ50/($BC$8/7)),""))</f>
        <v>0</v>
      </c>
      <c r="BC50" s="704"/>
      <c r="BD50" s="697"/>
      <c r="BE50" s="698"/>
      <c r="BF50" s="698"/>
      <c r="BG50" s="698"/>
      <c r="BH50" s="699"/>
    </row>
    <row r="51" spans="2:60" ht="20.25" customHeight="1" x14ac:dyDescent="0.55000000000000004">
      <c r="B51" s="129"/>
      <c r="C51" s="830" t="s">
        <v>85</v>
      </c>
      <c r="D51" s="831"/>
      <c r="E51" s="832"/>
      <c r="F51" s="124"/>
      <c r="G51" s="126"/>
      <c r="H51" s="784" t="s">
        <v>120</v>
      </c>
      <c r="I51" s="706" t="s">
        <v>19</v>
      </c>
      <c r="J51" s="707"/>
      <c r="K51" s="707"/>
      <c r="L51" s="708"/>
      <c r="M51" s="719" t="s">
        <v>130</v>
      </c>
      <c r="N51" s="720"/>
      <c r="O51" s="721"/>
      <c r="P51" s="21" t="s">
        <v>18</v>
      </c>
      <c r="Q51" s="28"/>
      <c r="R51" s="28"/>
      <c r="S51" s="16"/>
      <c r="T51" s="58"/>
      <c r="U51" s="216"/>
      <c r="V51" s="217"/>
      <c r="W51" s="217"/>
      <c r="X51" s="217" t="s">
        <v>212</v>
      </c>
      <c r="Y51" s="217"/>
      <c r="Z51" s="217"/>
      <c r="AA51" s="218" t="s">
        <v>157</v>
      </c>
      <c r="AB51" s="216"/>
      <c r="AC51" s="217"/>
      <c r="AD51" s="217"/>
      <c r="AE51" s="217" t="s">
        <v>157</v>
      </c>
      <c r="AF51" s="217"/>
      <c r="AG51" s="217"/>
      <c r="AH51" s="218" t="s">
        <v>157</v>
      </c>
      <c r="AI51" s="216"/>
      <c r="AJ51" s="217"/>
      <c r="AK51" s="217"/>
      <c r="AL51" s="217" t="s">
        <v>157</v>
      </c>
      <c r="AM51" s="217"/>
      <c r="AN51" s="217"/>
      <c r="AO51" s="218" t="s">
        <v>157</v>
      </c>
      <c r="AP51" s="216"/>
      <c r="AQ51" s="217"/>
      <c r="AR51" s="217"/>
      <c r="AS51" s="217" t="s">
        <v>157</v>
      </c>
      <c r="AT51" s="217"/>
      <c r="AU51" s="217"/>
      <c r="AV51" s="218" t="s">
        <v>157</v>
      </c>
      <c r="AW51" s="216"/>
      <c r="AX51" s="217"/>
      <c r="AY51" s="217"/>
      <c r="AZ51" s="728"/>
      <c r="BA51" s="729"/>
      <c r="BB51" s="730"/>
      <c r="BC51" s="729"/>
      <c r="BD51" s="691"/>
      <c r="BE51" s="692"/>
      <c r="BF51" s="692"/>
      <c r="BG51" s="692"/>
      <c r="BH51" s="693"/>
    </row>
    <row r="52" spans="2:60" ht="20.25" customHeight="1" x14ac:dyDescent="0.55000000000000004">
      <c r="B52" s="125">
        <f>B49+1</f>
        <v>11</v>
      </c>
      <c r="C52" s="824"/>
      <c r="D52" s="825"/>
      <c r="E52" s="826"/>
      <c r="F52" s="124" t="str">
        <f>C51</f>
        <v>介護従業者</v>
      </c>
      <c r="G52" s="126"/>
      <c r="H52" s="785"/>
      <c r="I52" s="709"/>
      <c r="J52" s="710"/>
      <c r="K52" s="710"/>
      <c r="L52" s="711"/>
      <c r="M52" s="722"/>
      <c r="N52" s="723"/>
      <c r="O52" s="724"/>
      <c r="P52" s="23" t="s">
        <v>72</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t="str">
        <f>IF(Z51="","",VLOOKUP(Z51,'【記載例】シフト記号表（勤務時間帯）'!$D$6:$X$47,21,FALSE))</f>
        <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t="str">
        <f>IF(AG51="","",VLOOKUP(AG51,'【記載例】シフト記号表（勤務時間帯）'!$D$6:$X$47,21,FALSE))</f>
        <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t="str">
        <f>IF(AN51="","",VLOOKUP(AN51,'【記載例】シフト記号表（勤務時間帯）'!$D$6:$X$47,21,FALSE))</f>
        <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t="str">
        <f>IF(AU51="","",VLOOKUP(AU51,'【記載例】シフト記号表（勤務時間帯）'!$D$6:$X$47,21,FALSE))</f>
        <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700">
        <f>IF($BC$3="４週",SUM(U52:AV52),IF($BC$3="暦月",SUM(U52:AY52),""))</f>
        <v>47.999999999999993</v>
      </c>
      <c r="BA52" s="701"/>
      <c r="BB52" s="702">
        <f>IF($BC$3="４週",AZ52/4,IF($BC$3="暦月",(AZ52/($BC$8/7)),""))</f>
        <v>11.999999999999998</v>
      </c>
      <c r="BC52" s="701"/>
      <c r="BD52" s="694"/>
      <c r="BE52" s="695"/>
      <c r="BF52" s="695"/>
      <c r="BG52" s="695"/>
      <c r="BH52" s="696"/>
    </row>
    <row r="53" spans="2:60" ht="20.25" customHeight="1" x14ac:dyDescent="0.55000000000000004">
      <c r="B53" s="127"/>
      <c r="C53" s="827"/>
      <c r="D53" s="828"/>
      <c r="E53" s="829"/>
      <c r="F53" s="170"/>
      <c r="G53" s="128" t="str">
        <f>C51</f>
        <v>介護従業者</v>
      </c>
      <c r="H53" s="786"/>
      <c r="I53" s="712"/>
      <c r="J53" s="713"/>
      <c r="K53" s="713"/>
      <c r="L53" s="714"/>
      <c r="M53" s="725"/>
      <c r="N53" s="726"/>
      <c r="O53" s="727"/>
      <c r="P53" s="41" t="s">
        <v>73</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703">
        <f>IF($BC$3="４週",SUM(U53:AV53),IF($BC$3="暦月",SUM(U53:AY53),""))</f>
        <v>0</v>
      </c>
      <c r="BA53" s="704"/>
      <c r="BB53" s="705">
        <f>IF($BC$3="４週",AZ53/4,IF($BC$3="暦月",(AZ53/($BC$8/7)),""))</f>
        <v>0</v>
      </c>
      <c r="BC53" s="704"/>
      <c r="BD53" s="697"/>
      <c r="BE53" s="698"/>
      <c r="BF53" s="698"/>
      <c r="BG53" s="698"/>
      <c r="BH53" s="699"/>
    </row>
    <row r="54" spans="2:60" ht="20.25" customHeight="1" x14ac:dyDescent="0.55000000000000004">
      <c r="B54" s="129"/>
      <c r="C54" s="830" t="s">
        <v>85</v>
      </c>
      <c r="D54" s="831"/>
      <c r="E54" s="832"/>
      <c r="F54" s="124"/>
      <c r="G54" s="126"/>
      <c r="H54" s="784" t="s">
        <v>120</v>
      </c>
      <c r="I54" s="706" t="s">
        <v>106</v>
      </c>
      <c r="J54" s="707"/>
      <c r="K54" s="707"/>
      <c r="L54" s="708"/>
      <c r="M54" s="719" t="s">
        <v>131</v>
      </c>
      <c r="N54" s="720"/>
      <c r="O54" s="721"/>
      <c r="P54" s="21" t="s">
        <v>18</v>
      </c>
      <c r="Q54" s="28"/>
      <c r="R54" s="28"/>
      <c r="S54" s="16"/>
      <c r="T54" s="58"/>
      <c r="U54" s="216"/>
      <c r="V54" s="217" t="s">
        <v>151</v>
      </c>
      <c r="W54" s="217"/>
      <c r="X54" s="217"/>
      <c r="Y54" s="217" t="s">
        <v>208</v>
      </c>
      <c r="Z54" s="217"/>
      <c r="AA54" s="218"/>
      <c r="AB54" s="216"/>
      <c r="AC54" s="217" t="s">
        <v>151</v>
      </c>
      <c r="AD54" s="217"/>
      <c r="AE54" s="217"/>
      <c r="AF54" s="217" t="s">
        <v>208</v>
      </c>
      <c r="AG54" s="217"/>
      <c r="AH54" s="218"/>
      <c r="AI54" s="216"/>
      <c r="AJ54" s="217" t="s">
        <v>151</v>
      </c>
      <c r="AK54" s="217"/>
      <c r="AL54" s="217"/>
      <c r="AM54" s="217" t="s">
        <v>151</v>
      </c>
      <c r="AN54" s="217"/>
      <c r="AO54" s="218"/>
      <c r="AP54" s="216"/>
      <c r="AQ54" s="217" t="s">
        <v>208</v>
      </c>
      <c r="AR54" s="217"/>
      <c r="AS54" s="217"/>
      <c r="AT54" s="217" t="s">
        <v>208</v>
      </c>
      <c r="AU54" s="217"/>
      <c r="AV54" s="218"/>
      <c r="AW54" s="216"/>
      <c r="AX54" s="217"/>
      <c r="AY54" s="217"/>
      <c r="AZ54" s="728"/>
      <c r="BA54" s="729"/>
      <c r="BB54" s="730"/>
      <c r="BC54" s="729"/>
      <c r="BD54" s="691"/>
      <c r="BE54" s="692"/>
      <c r="BF54" s="692"/>
      <c r="BG54" s="692"/>
      <c r="BH54" s="693"/>
    </row>
    <row r="55" spans="2:60" ht="20.25" customHeight="1" x14ac:dyDescent="0.55000000000000004">
      <c r="B55" s="125">
        <f>B52+1</f>
        <v>12</v>
      </c>
      <c r="C55" s="824"/>
      <c r="D55" s="825"/>
      <c r="E55" s="826"/>
      <c r="F55" s="124" t="str">
        <f>C54</f>
        <v>介護従業者</v>
      </c>
      <c r="G55" s="126"/>
      <c r="H55" s="785"/>
      <c r="I55" s="709"/>
      <c r="J55" s="710"/>
      <c r="K55" s="710"/>
      <c r="L55" s="711"/>
      <c r="M55" s="722"/>
      <c r="N55" s="723"/>
      <c r="O55" s="724"/>
      <c r="P55" s="23" t="s">
        <v>72</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700">
        <f>IF($BC$3="４週",SUM(U55:AV55),IF($BC$3="暦月",SUM(U55:AY55),""))</f>
        <v>63.999999999999993</v>
      </c>
      <c r="BA55" s="701"/>
      <c r="BB55" s="702">
        <f>IF($BC$3="４週",AZ55/4,IF($BC$3="暦月",(AZ55/($BC$8/7)),""))</f>
        <v>15.999999999999998</v>
      </c>
      <c r="BC55" s="701"/>
      <c r="BD55" s="694"/>
      <c r="BE55" s="695"/>
      <c r="BF55" s="695"/>
      <c r="BG55" s="695"/>
      <c r="BH55" s="696"/>
    </row>
    <row r="56" spans="2:60" ht="20.25" customHeight="1" x14ac:dyDescent="0.55000000000000004">
      <c r="B56" s="127"/>
      <c r="C56" s="827"/>
      <c r="D56" s="828"/>
      <c r="E56" s="829"/>
      <c r="F56" s="170"/>
      <c r="G56" s="128" t="str">
        <f>C54</f>
        <v>介護従業者</v>
      </c>
      <c r="H56" s="786"/>
      <c r="I56" s="712"/>
      <c r="J56" s="713"/>
      <c r="K56" s="713"/>
      <c r="L56" s="714"/>
      <c r="M56" s="725"/>
      <c r="N56" s="726"/>
      <c r="O56" s="727"/>
      <c r="P56" s="41" t="s">
        <v>73</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703">
        <f>IF($BC$3="４週",SUM(U56:AV56),IF($BC$3="暦月",SUM(U56:AY56),""))</f>
        <v>0</v>
      </c>
      <c r="BA56" s="704"/>
      <c r="BB56" s="705">
        <f>IF($BC$3="４週",AZ56/4,IF($BC$3="暦月",(AZ56/($BC$8/7)),""))</f>
        <v>0</v>
      </c>
      <c r="BC56" s="704"/>
      <c r="BD56" s="697"/>
      <c r="BE56" s="698"/>
      <c r="BF56" s="698"/>
      <c r="BG56" s="698"/>
      <c r="BH56" s="699"/>
    </row>
    <row r="57" spans="2:60" ht="20.25" customHeight="1" x14ac:dyDescent="0.55000000000000004">
      <c r="B57" s="129"/>
      <c r="C57" s="830" t="s">
        <v>85</v>
      </c>
      <c r="D57" s="831"/>
      <c r="E57" s="832"/>
      <c r="F57" s="124"/>
      <c r="G57" s="126"/>
      <c r="H57" s="784" t="s">
        <v>120</v>
      </c>
      <c r="I57" s="706" t="s">
        <v>106</v>
      </c>
      <c r="J57" s="707"/>
      <c r="K57" s="707"/>
      <c r="L57" s="708"/>
      <c r="M57" s="719" t="s">
        <v>132</v>
      </c>
      <c r="N57" s="720"/>
      <c r="O57" s="721"/>
      <c r="P57" s="21" t="s">
        <v>18</v>
      </c>
      <c r="Q57" s="28"/>
      <c r="R57" s="28"/>
      <c r="S57" s="16"/>
      <c r="T57" s="58"/>
      <c r="U57" s="216" t="s">
        <v>213</v>
      </c>
      <c r="V57" s="217"/>
      <c r="W57" s="217"/>
      <c r="X57" s="217"/>
      <c r="Y57" s="217"/>
      <c r="Z57" s="217" t="s">
        <v>156</v>
      </c>
      <c r="AA57" s="218"/>
      <c r="AB57" s="216" t="s">
        <v>213</v>
      </c>
      <c r="AC57" s="217"/>
      <c r="AD57" s="217"/>
      <c r="AE57" s="217"/>
      <c r="AF57" s="217"/>
      <c r="AG57" s="217" t="s">
        <v>156</v>
      </c>
      <c r="AH57" s="218"/>
      <c r="AI57" s="216" t="s">
        <v>213</v>
      </c>
      <c r="AJ57" s="217"/>
      <c r="AK57" s="217"/>
      <c r="AL57" s="217"/>
      <c r="AM57" s="217"/>
      <c r="AN57" s="217" t="s">
        <v>156</v>
      </c>
      <c r="AO57" s="218"/>
      <c r="AP57" s="216" t="s">
        <v>213</v>
      </c>
      <c r="AQ57" s="217"/>
      <c r="AR57" s="217"/>
      <c r="AS57" s="217"/>
      <c r="AT57" s="217"/>
      <c r="AU57" s="217" t="s">
        <v>156</v>
      </c>
      <c r="AV57" s="218"/>
      <c r="AW57" s="216"/>
      <c r="AX57" s="217"/>
      <c r="AY57" s="217"/>
      <c r="AZ57" s="728"/>
      <c r="BA57" s="729"/>
      <c r="BB57" s="730"/>
      <c r="BC57" s="729"/>
      <c r="BD57" s="691"/>
      <c r="BE57" s="692"/>
      <c r="BF57" s="692"/>
      <c r="BG57" s="692"/>
      <c r="BH57" s="693"/>
    </row>
    <row r="58" spans="2:60" ht="20.25" customHeight="1" x14ac:dyDescent="0.55000000000000004">
      <c r="B58" s="125">
        <f>B55+1</f>
        <v>13</v>
      </c>
      <c r="C58" s="824"/>
      <c r="D58" s="825"/>
      <c r="E58" s="826"/>
      <c r="F58" s="124" t="str">
        <f>C57</f>
        <v>介護従業者</v>
      </c>
      <c r="G58" s="126"/>
      <c r="H58" s="785"/>
      <c r="I58" s="709"/>
      <c r="J58" s="710"/>
      <c r="K58" s="710"/>
      <c r="L58" s="711"/>
      <c r="M58" s="722"/>
      <c r="N58" s="723"/>
      <c r="O58" s="724"/>
      <c r="P58" s="23" t="s">
        <v>72</v>
      </c>
      <c r="Q58" s="24"/>
      <c r="R58" s="24"/>
      <c r="S58" s="19"/>
      <c r="T58" s="53"/>
      <c r="U58" s="210">
        <f>IF(U57="","",VLOOKUP(U57,'【記載例】シフト記号表（勤務時間帯）'!$D$6:$X$47,21,FALSE))</f>
        <v>6</v>
      </c>
      <c r="V58" s="211" t="str">
        <f>IF(V57="","",VLOOKUP(V57,'【記載例】シフト記号表（勤務時間帯）'!$D$6:$X$47,21,FALSE))</f>
        <v/>
      </c>
      <c r="W58" s="211" t="str">
        <f>IF(W57="","",VLOOKUP(W57,'【記載例】シフト記号表（勤務時間帯）'!$D$6:$X$47,21,FALSE))</f>
        <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t="str">
        <f>IF(AA57="","",VLOOKUP(AA57,'【記載例】シフト記号表（勤務時間帯）'!$D$6:$X$47,21,FALSE))</f>
        <v/>
      </c>
      <c r="AB58" s="210">
        <f>IF(AB57="","",VLOOKUP(AB57,'【記載例】シフト記号表（勤務時間帯）'!$D$6:$X$47,21,FALSE))</f>
        <v>6</v>
      </c>
      <c r="AC58" s="211" t="str">
        <f>IF(AC57="","",VLOOKUP(AC57,'【記載例】シフト記号表（勤務時間帯）'!$D$6:$X$47,21,FALSE))</f>
        <v/>
      </c>
      <c r="AD58" s="211" t="str">
        <f>IF(AD57="","",VLOOKUP(AD57,'【記載例】シフト記号表（勤務時間帯）'!$D$6:$X$47,21,FALSE))</f>
        <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t="str">
        <f>IF(AH57="","",VLOOKUP(AH57,'【記載例】シフト記号表（勤務時間帯）'!$D$6:$X$47,21,FALSE))</f>
        <v/>
      </c>
      <c r="AI58" s="210">
        <f>IF(AI57="","",VLOOKUP(AI57,'【記載例】シフト記号表（勤務時間帯）'!$D$6:$X$47,21,FALSE))</f>
        <v>6</v>
      </c>
      <c r="AJ58" s="211" t="str">
        <f>IF(AJ57="","",VLOOKUP(AJ57,'【記載例】シフト記号表（勤務時間帯）'!$D$6:$X$47,21,FALSE))</f>
        <v/>
      </c>
      <c r="AK58" s="211" t="str">
        <f>IF(AK57="","",VLOOKUP(AK57,'【記載例】シフト記号表（勤務時間帯）'!$D$6:$X$47,21,FALSE))</f>
        <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t="str">
        <f>IF(AO57="","",VLOOKUP(AO57,'【記載例】シフト記号表（勤務時間帯）'!$D$6:$X$47,21,FALSE))</f>
        <v/>
      </c>
      <c r="AP58" s="210">
        <f>IF(AP57="","",VLOOKUP(AP57,'【記載例】シフト記号表（勤務時間帯）'!$D$6:$X$47,21,FALSE))</f>
        <v>6</v>
      </c>
      <c r="AQ58" s="211" t="str">
        <f>IF(AQ57="","",VLOOKUP(AQ57,'【記載例】シフト記号表（勤務時間帯）'!$D$6:$X$47,21,FALSE))</f>
        <v/>
      </c>
      <c r="AR58" s="211" t="str">
        <f>IF(AR57="","",VLOOKUP(AR57,'【記載例】シフト記号表（勤務時間帯）'!$D$6:$X$47,21,FALSE))</f>
        <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t="str">
        <f>IF(AV57="","",VLOOKUP(AV57,'【記載例】シフト記号表（勤務時間帯）'!$D$6:$X$47,21,FALSE))</f>
        <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700">
        <f>IF($BC$3="４週",SUM(U58:AV58),IF($BC$3="暦月",SUM(U58:AY58),""))</f>
        <v>48</v>
      </c>
      <c r="BA58" s="701"/>
      <c r="BB58" s="702">
        <f>IF($BC$3="４週",AZ58/4,IF($BC$3="暦月",(AZ58/($BC$8/7)),""))</f>
        <v>12</v>
      </c>
      <c r="BC58" s="701"/>
      <c r="BD58" s="694"/>
      <c r="BE58" s="695"/>
      <c r="BF58" s="695"/>
      <c r="BG58" s="695"/>
      <c r="BH58" s="696"/>
    </row>
    <row r="59" spans="2:60" ht="20.25" customHeight="1" x14ac:dyDescent="0.55000000000000004">
      <c r="B59" s="127"/>
      <c r="C59" s="827"/>
      <c r="D59" s="828"/>
      <c r="E59" s="829"/>
      <c r="F59" s="170"/>
      <c r="G59" s="128" t="str">
        <f>C57</f>
        <v>介護従業者</v>
      </c>
      <c r="H59" s="786"/>
      <c r="I59" s="712"/>
      <c r="J59" s="713"/>
      <c r="K59" s="713"/>
      <c r="L59" s="714"/>
      <c r="M59" s="725"/>
      <c r="N59" s="726"/>
      <c r="O59" s="727"/>
      <c r="P59" s="41" t="s">
        <v>73</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703">
        <f>IF($BC$3="４週",SUM(U59:AV59),IF($BC$3="暦月",SUM(U59:AY59),""))</f>
        <v>0</v>
      </c>
      <c r="BA59" s="704"/>
      <c r="BB59" s="705">
        <f>IF($BC$3="４週",AZ59/4,IF($BC$3="暦月",(AZ59/($BC$8/7)),""))</f>
        <v>0</v>
      </c>
      <c r="BC59" s="704"/>
      <c r="BD59" s="697"/>
      <c r="BE59" s="698"/>
      <c r="BF59" s="698"/>
      <c r="BG59" s="698"/>
      <c r="BH59" s="699"/>
    </row>
    <row r="60" spans="2:60" ht="20.25" customHeight="1" x14ac:dyDescent="0.55000000000000004">
      <c r="B60" s="129"/>
      <c r="C60" s="830" t="s">
        <v>85</v>
      </c>
      <c r="D60" s="831"/>
      <c r="E60" s="832"/>
      <c r="F60" s="124"/>
      <c r="G60" s="126"/>
      <c r="H60" s="784" t="s">
        <v>120</v>
      </c>
      <c r="I60" s="706" t="s">
        <v>106</v>
      </c>
      <c r="J60" s="707"/>
      <c r="K60" s="707"/>
      <c r="L60" s="708"/>
      <c r="M60" s="719" t="s">
        <v>133</v>
      </c>
      <c r="N60" s="720"/>
      <c r="O60" s="721"/>
      <c r="P60" s="21" t="s">
        <v>18</v>
      </c>
      <c r="Q60" s="28"/>
      <c r="R60" s="28"/>
      <c r="S60" s="16"/>
      <c r="T60" s="58"/>
      <c r="U60" s="216" t="s">
        <v>159</v>
      </c>
      <c r="V60" s="217" t="s">
        <v>159</v>
      </c>
      <c r="W60" s="217" t="s">
        <v>214</v>
      </c>
      <c r="X60" s="217"/>
      <c r="Y60" s="217"/>
      <c r="Z60" s="217"/>
      <c r="AA60" s="218" t="s">
        <v>159</v>
      </c>
      <c r="AB60" s="216" t="s">
        <v>214</v>
      </c>
      <c r="AC60" s="217" t="s">
        <v>159</v>
      </c>
      <c r="AD60" s="217" t="s">
        <v>159</v>
      </c>
      <c r="AE60" s="217"/>
      <c r="AF60" s="217"/>
      <c r="AG60" s="217"/>
      <c r="AH60" s="218" t="s">
        <v>214</v>
      </c>
      <c r="AI60" s="216" t="s">
        <v>159</v>
      </c>
      <c r="AJ60" s="217" t="s">
        <v>159</v>
      </c>
      <c r="AK60" s="217" t="s">
        <v>159</v>
      </c>
      <c r="AL60" s="217"/>
      <c r="AM60" s="217"/>
      <c r="AN60" s="217"/>
      <c r="AO60" s="218" t="s">
        <v>159</v>
      </c>
      <c r="AP60" s="216" t="s">
        <v>214</v>
      </c>
      <c r="AQ60" s="217" t="s">
        <v>159</v>
      </c>
      <c r="AR60" s="217" t="s">
        <v>159</v>
      </c>
      <c r="AS60" s="217"/>
      <c r="AT60" s="217"/>
      <c r="AU60" s="217"/>
      <c r="AV60" s="218" t="s">
        <v>159</v>
      </c>
      <c r="AW60" s="216"/>
      <c r="AX60" s="217"/>
      <c r="AY60" s="217"/>
      <c r="AZ60" s="728"/>
      <c r="BA60" s="729"/>
      <c r="BB60" s="730"/>
      <c r="BC60" s="729"/>
      <c r="BD60" s="691"/>
      <c r="BE60" s="692"/>
      <c r="BF60" s="692"/>
      <c r="BG60" s="692"/>
      <c r="BH60" s="693"/>
    </row>
    <row r="61" spans="2:60" ht="20.25" customHeight="1" x14ac:dyDescent="0.55000000000000004">
      <c r="B61" s="125">
        <f>B58+1</f>
        <v>14</v>
      </c>
      <c r="C61" s="824"/>
      <c r="D61" s="825"/>
      <c r="E61" s="826"/>
      <c r="F61" s="124" t="str">
        <f>C60</f>
        <v>介護従業者</v>
      </c>
      <c r="G61" s="126"/>
      <c r="H61" s="785"/>
      <c r="I61" s="709"/>
      <c r="J61" s="710"/>
      <c r="K61" s="710"/>
      <c r="L61" s="711"/>
      <c r="M61" s="722"/>
      <c r="N61" s="723"/>
      <c r="O61" s="724"/>
      <c r="P61" s="23" t="s">
        <v>72</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700">
        <f>IF($BC$3="４週",SUM(U61:AV61),IF($BC$3="暦月",SUM(U61:AY61),""))</f>
        <v>64.000000000000014</v>
      </c>
      <c r="BA61" s="701"/>
      <c r="BB61" s="702">
        <f>IF($BC$3="４週",AZ61/4,IF($BC$3="暦月",(AZ61/($BC$8/7)),""))</f>
        <v>16.000000000000004</v>
      </c>
      <c r="BC61" s="701"/>
      <c r="BD61" s="694"/>
      <c r="BE61" s="695"/>
      <c r="BF61" s="695"/>
      <c r="BG61" s="695"/>
      <c r="BH61" s="696"/>
    </row>
    <row r="62" spans="2:60" ht="20.25" customHeight="1" x14ac:dyDescent="0.55000000000000004">
      <c r="B62" s="127"/>
      <c r="C62" s="827"/>
      <c r="D62" s="828"/>
      <c r="E62" s="829"/>
      <c r="F62" s="170"/>
      <c r="G62" s="128" t="str">
        <f>C60</f>
        <v>介護従業者</v>
      </c>
      <c r="H62" s="786"/>
      <c r="I62" s="712"/>
      <c r="J62" s="713"/>
      <c r="K62" s="713"/>
      <c r="L62" s="714"/>
      <c r="M62" s="725"/>
      <c r="N62" s="726"/>
      <c r="O62" s="727"/>
      <c r="P62" s="41" t="s">
        <v>73</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703">
        <f>IF($BC$3="４週",SUM(U62:AV62),IF($BC$3="暦月",SUM(U62:AY62),""))</f>
        <v>0</v>
      </c>
      <c r="BA62" s="704"/>
      <c r="BB62" s="705">
        <f>IF($BC$3="４週",AZ62/4,IF($BC$3="暦月",(AZ62/($BC$8/7)),""))</f>
        <v>0</v>
      </c>
      <c r="BC62" s="704"/>
      <c r="BD62" s="697"/>
      <c r="BE62" s="698"/>
      <c r="BF62" s="698"/>
      <c r="BG62" s="698"/>
      <c r="BH62" s="699"/>
    </row>
    <row r="63" spans="2:60" ht="20.25" customHeight="1" x14ac:dyDescent="0.55000000000000004">
      <c r="B63" s="129"/>
      <c r="C63" s="830" t="s">
        <v>85</v>
      </c>
      <c r="D63" s="831"/>
      <c r="E63" s="832"/>
      <c r="F63" s="124"/>
      <c r="G63" s="126"/>
      <c r="H63" s="784" t="s">
        <v>120</v>
      </c>
      <c r="I63" s="706" t="s">
        <v>106</v>
      </c>
      <c r="J63" s="707"/>
      <c r="K63" s="707"/>
      <c r="L63" s="708"/>
      <c r="M63" s="719" t="s">
        <v>134</v>
      </c>
      <c r="N63" s="720"/>
      <c r="O63" s="721"/>
      <c r="P63" s="21" t="s">
        <v>18</v>
      </c>
      <c r="Q63" s="28"/>
      <c r="R63" s="28"/>
      <c r="S63" s="16"/>
      <c r="T63" s="58"/>
      <c r="U63" s="216" t="s">
        <v>215</v>
      </c>
      <c r="V63" s="217" t="s">
        <v>215</v>
      </c>
      <c r="W63" s="217" t="s">
        <v>158</v>
      </c>
      <c r="X63" s="217"/>
      <c r="Y63" s="217"/>
      <c r="Z63" s="217"/>
      <c r="AA63" s="218"/>
      <c r="AB63" s="216" t="s">
        <v>215</v>
      </c>
      <c r="AC63" s="217" t="s">
        <v>215</v>
      </c>
      <c r="AD63" s="217" t="s">
        <v>158</v>
      </c>
      <c r="AE63" s="217"/>
      <c r="AF63" s="217"/>
      <c r="AG63" s="217"/>
      <c r="AH63" s="218"/>
      <c r="AI63" s="216" t="s">
        <v>215</v>
      </c>
      <c r="AJ63" s="217" t="s">
        <v>158</v>
      </c>
      <c r="AK63" s="217" t="s">
        <v>158</v>
      </c>
      <c r="AL63" s="217"/>
      <c r="AM63" s="217"/>
      <c r="AN63" s="217"/>
      <c r="AO63" s="218"/>
      <c r="AP63" s="216" t="s">
        <v>215</v>
      </c>
      <c r="AQ63" s="217" t="s">
        <v>215</v>
      </c>
      <c r="AR63" s="217" t="s">
        <v>158</v>
      </c>
      <c r="AS63" s="217"/>
      <c r="AT63" s="217"/>
      <c r="AU63" s="217"/>
      <c r="AV63" s="218"/>
      <c r="AW63" s="216"/>
      <c r="AX63" s="217"/>
      <c r="AY63" s="217"/>
      <c r="AZ63" s="728"/>
      <c r="BA63" s="729"/>
      <c r="BB63" s="730"/>
      <c r="BC63" s="729"/>
      <c r="BD63" s="691"/>
      <c r="BE63" s="692"/>
      <c r="BF63" s="692"/>
      <c r="BG63" s="692"/>
      <c r="BH63" s="693"/>
    </row>
    <row r="64" spans="2:60" ht="20.25" customHeight="1" x14ac:dyDescent="0.55000000000000004">
      <c r="B64" s="125">
        <f>B61+1</f>
        <v>15</v>
      </c>
      <c r="C64" s="824"/>
      <c r="D64" s="825"/>
      <c r="E64" s="826"/>
      <c r="F64" s="124" t="str">
        <f>C63</f>
        <v>介護従業者</v>
      </c>
      <c r="G64" s="126"/>
      <c r="H64" s="785"/>
      <c r="I64" s="709"/>
      <c r="J64" s="710"/>
      <c r="K64" s="710"/>
      <c r="L64" s="711"/>
      <c r="M64" s="722"/>
      <c r="N64" s="723"/>
      <c r="O64" s="724"/>
      <c r="P64" s="23" t="s">
        <v>72</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t="str">
        <f>IF(X63="","",VLOOKUP(X63,'【記載例】シフト記号表（勤務時間帯）'!$D$6:$X$47,21,FALSE))</f>
        <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t="str">
        <f>IF(AE63="","",VLOOKUP(AE63,'【記載例】シフト記号表（勤務時間帯）'!$D$6:$X$47,21,FALSE))</f>
        <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t="str">
        <f>IF(AL63="","",VLOOKUP(AL63,'【記載例】シフト記号表（勤務時間帯）'!$D$6:$X$47,21,FALSE))</f>
        <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t="str">
        <f>IF(AS63="","",VLOOKUP(AS63,'【記載例】シフト記号表（勤務時間帯）'!$D$6:$X$47,21,FALSE))</f>
        <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700">
        <f>IF($BC$3="４週",SUM(U64:AV64),IF($BC$3="暦月",SUM(U64:AY64),""))</f>
        <v>29.999999999999996</v>
      </c>
      <c r="BA64" s="701"/>
      <c r="BB64" s="702">
        <f>IF($BC$3="４週",AZ64/4,IF($BC$3="暦月",(AZ64/($BC$8/7)),""))</f>
        <v>7.4999999999999991</v>
      </c>
      <c r="BC64" s="701"/>
      <c r="BD64" s="694"/>
      <c r="BE64" s="695"/>
      <c r="BF64" s="695"/>
      <c r="BG64" s="695"/>
      <c r="BH64" s="696"/>
    </row>
    <row r="65" spans="2:60" ht="20.25" customHeight="1" x14ac:dyDescent="0.55000000000000004">
      <c r="B65" s="127"/>
      <c r="C65" s="827"/>
      <c r="D65" s="828"/>
      <c r="E65" s="829"/>
      <c r="F65" s="170"/>
      <c r="G65" s="128" t="str">
        <f>C63</f>
        <v>介護従業者</v>
      </c>
      <c r="H65" s="786"/>
      <c r="I65" s="712"/>
      <c r="J65" s="713"/>
      <c r="K65" s="713"/>
      <c r="L65" s="714"/>
      <c r="M65" s="725"/>
      <c r="N65" s="726"/>
      <c r="O65" s="727"/>
      <c r="P65" s="41" t="s">
        <v>73</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703">
        <f>IF($BC$3="４週",SUM(U65:AV65),IF($BC$3="暦月",SUM(U65:AY65),""))</f>
        <v>0</v>
      </c>
      <c r="BA65" s="704"/>
      <c r="BB65" s="705">
        <f>IF($BC$3="４週",AZ65/4,IF($BC$3="暦月",(AZ65/($BC$8/7)),""))</f>
        <v>0</v>
      </c>
      <c r="BC65" s="704"/>
      <c r="BD65" s="697"/>
      <c r="BE65" s="698"/>
      <c r="BF65" s="698"/>
      <c r="BG65" s="698"/>
      <c r="BH65" s="699"/>
    </row>
    <row r="66" spans="2:60" ht="20.25" customHeight="1" x14ac:dyDescent="0.55000000000000004">
      <c r="B66" s="129"/>
      <c r="C66" s="830" t="s">
        <v>85</v>
      </c>
      <c r="D66" s="831"/>
      <c r="E66" s="832"/>
      <c r="F66" s="124"/>
      <c r="G66" s="126"/>
      <c r="H66" s="784" t="s">
        <v>120</v>
      </c>
      <c r="I66" s="706" t="s">
        <v>106</v>
      </c>
      <c r="J66" s="707"/>
      <c r="K66" s="707"/>
      <c r="L66" s="708"/>
      <c r="M66" s="719" t="s">
        <v>135</v>
      </c>
      <c r="N66" s="720"/>
      <c r="O66" s="721"/>
      <c r="P66" s="44" t="s">
        <v>18</v>
      </c>
      <c r="Q66" s="45"/>
      <c r="R66" s="45"/>
      <c r="S66" s="46"/>
      <c r="T66" s="60"/>
      <c r="U66" s="216"/>
      <c r="V66" s="217"/>
      <c r="W66" s="217" t="s">
        <v>164</v>
      </c>
      <c r="X66" s="217"/>
      <c r="Y66" s="217"/>
      <c r="Z66" s="217" t="s">
        <v>164</v>
      </c>
      <c r="AA66" s="218"/>
      <c r="AB66" s="216"/>
      <c r="AC66" s="217"/>
      <c r="AD66" s="217" t="s">
        <v>210</v>
      </c>
      <c r="AE66" s="217"/>
      <c r="AF66" s="217"/>
      <c r="AG66" s="217" t="s">
        <v>164</v>
      </c>
      <c r="AH66" s="218"/>
      <c r="AI66" s="216"/>
      <c r="AJ66" s="217"/>
      <c r="AK66" s="217" t="s">
        <v>210</v>
      </c>
      <c r="AL66" s="217"/>
      <c r="AM66" s="217"/>
      <c r="AN66" s="217" t="s">
        <v>164</v>
      </c>
      <c r="AO66" s="218"/>
      <c r="AP66" s="216"/>
      <c r="AQ66" s="217"/>
      <c r="AR66" s="217" t="s">
        <v>210</v>
      </c>
      <c r="AS66" s="217"/>
      <c r="AT66" s="217"/>
      <c r="AU66" s="217" t="s">
        <v>164</v>
      </c>
      <c r="AV66" s="218"/>
      <c r="AW66" s="216"/>
      <c r="AX66" s="217"/>
      <c r="AY66" s="217"/>
      <c r="AZ66" s="728"/>
      <c r="BA66" s="729"/>
      <c r="BB66" s="730"/>
      <c r="BC66" s="729"/>
      <c r="BD66" s="691"/>
      <c r="BE66" s="692"/>
      <c r="BF66" s="692"/>
      <c r="BG66" s="692"/>
      <c r="BH66" s="693"/>
    </row>
    <row r="67" spans="2:60" ht="20.25" customHeight="1" x14ac:dyDescent="0.55000000000000004">
      <c r="B67" s="125">
        <f>B64+1</f>
        <v>16</v>
      </c>
      <c r="C67" s="824"/>
      <c r="D67" s="825"/>
      <c r="E67" s="826"/>
      <c r="F67" s="124" t="str">
        <f>C66</f>
        <v>介護従業者</v>
      </c>
      <c r="G67" s="126"/>
      <c r="H67" s="785"/>
      <c r="I67" s="709"/>
      <c r="J67" s="710"/>
      <c r="K67" s="710"/>
      <c r="L67" s="711"/>
      <c r="M67" s="722"/>
      <c r="N67" s="723"/>
      <c r="O67" s="724"/>
      <c r="P67" s="23" t="s">
        <v>72</v>
      </c>
      <c r="Q67" s="24"/>
      <c r="R67" s="24"/>
      <c r="S67" s="19"/>
      <c r="T67" s="53"/>
      <c r="U67" s="210" t="str">
        <f>IF(U66="","",VLOOKUP(U66,'【記載例】シフト記号表（勤務時間帯）'!$D$6:$X$47,21,FALSE))</f>
        <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t="str">
        <f>IF(AB66="","",VLOOKUP(AB66,'【記載例】シフト記号表（勤務時間帯）'!$D$6:$X$47,21,FALSE))</f>
        <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t="str">
        <f>IF(AI66="","",VLOOKUP(AI66,'【記載例】シフト記号表（勤務時間帯）'!$D$6:$X$47,21,FALSE))</f>
        <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t="str">
        <f>IF(AP66="","",VLOOKUP(AP66,'【記載例】シフト記号表（勤務時間帯）'!$D$6:$X$47,21,FALSE))</f>
        <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700">
        <f>IF($BC$3="４週",SUM(U67:AV67),IF($BC$3="暦月",SUM(U67:AY67),""))</f>
        <v>48</v>
      </c>
      <c r="BA67" s="701"/>
      <c r="BB67" s="702">
        <f>IF($BC$3="４週",AZ67/4,IF($BC$3="暦月",(AZ67/($BC$8/7)),""))</f>
        <v>12</v>
      </c>
      <c r="BC67" s="701"/>
      <c r="BD67" s="694"/>
      <c r="BE67" s="695"/>
      <c r="BF67" s="695"/>
      <c r="BG67" s="695"/>
      <c r="BH67" s="696"/>
    </row>
    <row r="68" spans="2:60" ht="20.25" customHeight="1" thickBot="1" x14ac:dyDescent="0.6">
      <c r="B68" s="125"/>
      <c r="C68" s="839"/>
      <c r="D68" s="840"/>
      <c r="E68" s="841"/>
      <c r="F68" s="172"/>
      <c r="G68" s="131" t="str">
        <f>C66</f>
        <v>介護従業者</v>
      </c>
      <c r="H68" s="842"/>
      <c r="I68" s="836"/>
      <c r="J68" s="837"/>
      <c r="K68" s="837"/>
      <c r="L68" s="838"/>
      <c r="M68" s="843"/>
      <c r="N68" s="844"/>
      <c r="O68" s="845"/>
      <c r="P68" s="61" t="s">
        <v>73</v>
      </c>
      <c r="Q68" s="30"/>
      <c r="R68" s="30"/>
      <c r="S68" s="62"/>
      <c r="T68" s="63"/>
      <c r="U68" s="213" t="str">
        <f>IF(U66="","",VLOOKUP(U66,'【記載例】シフト記号表（勤務時間帯）'!$D$6:$Z$47,23,FALSE))</f>
        <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703">
        <f>IF($BC$3="４週",SUM(U68:AV68),IF($BC$3="暦月",SUM(U68:AY68),""))</f>
        <v>0</v>
      </c>
      <c r="BA68" s="704"/>
      <c r="BB68" s="705">
        <f>IF($BC$3="４週",AZ68/4,IF($BC$3="暦月",(AZ68/($BC$8/7)),""))</f>
        <v>0</v>
      </c>
      <c r="BC68" s="704"/>
      <c r="BD68" s="694"/>
      <c r="BE68" s="695"/>
      <c r="BF68" s="695"/>
      <c r="BG68" s="695"/>
      <c r="BH68" s="696"/>
    </row>
    <row r="69" spans="2:60" ht="20.25" customHeight="1" x14ac:dyDescent="0.55000000000000004">
      <c r="B69" s="813" t="s">
        <v>228</v>
      </c>
      <c r="C69" s="814"/>
      <c r="D69" s="814"/>
      <c r="E69" s="814"/>
      <c r="F69" s="814"/>
      <c r="G69" s="814"/>
      <c r="H69" s="814"/>
      <c r="I69" s="814"/>
      <c r="J69" s="814"/>
      <c r="K69" s="814"/>
      <c r="L69" s="814"/>
      <c r="M69" s="814"/>
      <c r="N69" s="814"/>
      <c r="O69" s="814"/>
      <c r="P69" s="814"/>
      <c r="Q69" s="814"/>
      <c r="R69" s="814"/>
      <c r="S69" s="814"/>
      <c r="T69" s="815"/>
      <c r="U69" s="219">
        <v>10</v>
      </c>
      <c r="V69" s="220">
        <v>11</v>
      </c>
      <c r="W69" s="220">
        <v>12</v>
      </c>
      <c r="X69" s="220">
        <v>13</v>
      </c>
      <c r="Y69" s="220">
        <v>14</v>
      </c>
      <c r="Z69" s="220">
        <v>15</v>
      </c>
      <c r="AA69" s="221">
        <v>16</v>
      </c>
      <c r="AB69" s="219">
        <v>10</v>
      </c>
      <c r="AC69" s="220">
        <v>11</v>
      </c>
      <c r="AD69" s="220">
        <v>12</v>
      </c>
      <c r="AE69" s="220">
        <v>13</v>
      </c>
      <c r="AF69" s="220">
        <v>14</v>
      </c>
      <c r="AG69" s="220">
        <v>15</v>
      </c>
      <c r="AH69" s="221">
        <v>16</v>
      </c>
      <c r="AI69" s="219">
        <v>10</v>
      </c>
      <c r="AJ69" s="220">
        <v>11</v>
      </c>
      <c r="AK69" s="220">
        <v>12</v>
      </c>
      <c r="AL69" s="220">
        <v>13</v>
      </c>
      <c r="AM69" s="220">
        <v>14</v>
      </c>
      <c r="AN69" s="220">
        <v>15</v>
      </c>
      <c r="AO69" s="221">
        <v>16</v>
      </c>
      <c r="AP69" s="219">
        <v>10</v>
      </c>
      <c r="AQ69" s="220">
        <v>11</v>
      </c>
      <c r="AR69" s="220">
        <v>12</v>
      </c>
      <c r="AS69" s="220">
        <v>13</v>
      </c>
      <c r="AT69" s="220">
        <v>14</v>
      </c>
      <c r="AU69" s="220">
        <v>15</v>
      </c>
      <c r="AV69" s="221">
        <v>16</v>
      </c>
      <c r="AW69" s="222"/>
      <c r="AX69" s="220"/>
      <c r="AY69" s="223"/>
      <c r="AZ69" s="795"/>
      <c r="BA69" s="796"/>
      <c r="BB69" s="801"/>
      <c r="BC69" s="802"/>
      <c r="BD69" s="802"/>
      <c r="BE69" s="802"/>
      <c r="BF69" s="802"/>
      <c r="BG69" s="802"/>
      <c r="BH69" s="803"/>
    </row>
    <row r="70" spans="2:60" ht="20.25" customHeight="1" x14ac:dyDescent="0.55000000000000004">
      <c r="B70" s="816" t="s">
        <v>229</v>
      </c>
      <c r="C70" s="817"/>
      <c r="D70" s="817"/>
      <c r="E70" s="817"/>
      <c r="F70" s="817"/>
      <c r="G70" s="817"/>
      <c r="H70" s="817"/>
      <c r="I70" s="817"/>
      <c r="J70" s="817"/>
      <c r="K70" s="817"/>
      <c r="L70" s="817"/>
      <c r="M70" s="817"/>
      <c r="N70" s="817"/>
      <c r="O70" s="817"/>
      <c r="P70" s="817"/>
      <c r="Q70" s="817"/>
      <c r="R70" s="817"/>
      <c r="S70" s="817"/>
      <c r="T70" s="818"/>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797"/>
      <c r="BA70" s="798"/>
      <c r="BB70" s="804"/>
      <c r="BC70" s="805"/>
      <c r="BD70" s="805"/>
      <c r="BE70" s="805"/>
      <c r="BF70" s="805"/>
      <c r="BG70" s="805"/>
      <c r="BH70" s="806"/>
    </row>
    <row r="71" spans="2:60" ht="20.25" customHeight="1" x14ac:dyDescent="0.55000000000000004">
      <c r="B71" s="816" t="s">
        <v>230</v>
      </c>
      <c r="C71" s="817"/>
      <c r="D71" s="817"/>
      <c r="E71" s="817"/>
      <c r="F71" s="817"/>
      <c r="G71" s="817"/>
      <c r="H71" s="817"/>
      <c r="I71" s="817"/>
      <c r="J71" s="817"/>
      <c r="K71" s="817"/>
      <c r="L71" s="817"/>
      <c r="M71" s="817"/>
      <c r="N71" s="817"/>
      <c r="O71" s="817"/>
      <c r="P71" s="817"/>
      <c r="Q71" s="817"/>
      <c r="R71" s="817"/>
      <c r="S71" s="817"/>
      <c r="T71" s="818"/>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799"/>
      <c r="BA71" s="800"/>
      <c r="BB71" s="804"/>
      <c r="BC71" s="805"/>
      <c r="BD71" s="805"/>
      <c r="BE71" s="805"/>
      <c r="BF71" s="805"/>
      <c r="BG71" s="805"/>
      <c r="BH71" s="806"/>
    </row>
    <row r="72" spans="2:60" ht="20.25" customHeight="1" x14ac:dyDescent="0.55000000000000004">
      <c r="B72" s="816" t="s">
        <v>231</v>
      </c>
      <c r="C72" s="817"/>
      <c r="D72" s="817"/>
      <c r="E72" s="817"/>
      <c r="F72" s="817"/>
      <c r="G72" s="817"/>
      <c r="H72" s="817"/>
      <c r="I72" s="817"/>
      <c r="J72" s="817"/>
      <c r="K72" s="817"/>
      <c r="L72" s="817"/>
      <c r="M72" s="817"/>
      <c r="N72" s="817"/>
      <c r="O72" s="817"/>
      <c r="P72" s="817"/>
      <c r="Q72" s="817"/>
      <c r="R72" s="817"/>
      <c r="S72" s="817"/>
      <c r="T72" s="818"/>
      <c r="U72" s="231">
        <f t="shared" ref="U72:AY72" si="1">IF(SUMIF($F$21:$F$68,"介護従業者",U21:U68)=0,"",SUMIF($F$21:$F$68,"介護従業者",U21:U68))</f>
        <v>42.5</v>
      </c>
      <c r="V72" s="232">
        <f t="shared" si="1"/>
        <v>44.499999999999993</v>
      </c>
      <c r="W72" s="232">
        <f t="shared" si="1"/>
        <v>42.5</v>
      </c>
      <c r="X72" s="232">
        <f t="shared" si="1"/>
        <v>43.999999999999993</v>
      </c>
      <c r="Y72" s="232">
        <f t="shared" si="1"/>
        <v>44</v>
      </c>
      <c r="Z72" s="232">
        <f t="shared" si="1"/>
        <v>42</v>
      </c>
      <c r="AA72" s="233">
        <f t="shared" si="1"/>
        <v>40</v>
      </c>
      <c r="AB72" s="231">
        <f t="shared" si="1"/>
        <v>42.5</v>
      </c>
      <c r="AC72" s="232">
        <f t="shared" si="1"/>
        <v>44.5</v>
      </c>
      <c r="AD72" s="232">
        <f t="shared" si="1"/>
        <v>42.5</v>
      </c>
      <c r="AE72" s="232">
        <f t="shared" si="1"/>
        <v>44</v>
      </c>
      <c r="AF72" s="232">
        <f t="shared" si="1"/>
        <v>44</v>
      </c>
      <c r="AG72" s="232">
        <f t="shared" si="1"/>
        <v>42</v>
      </c>
      <c r="AH72" s="233">
        <f t="shared" si="1"/>
        <v>40</v>
      </c>
      <c r="AI72" s="231">
        <f t="shared" si="1"/>
        <v>42.5</v>
      </c>
      <c r="AJ72" s="232">
        <f t="shared" si="1"/>
        <v>44.5</v>
      </c>
      <c r="AK72" s="232">
        <f t="shared" si="1"/>
        <v>42.5</v>
      </c>
      <c r="AL72" s="232">
        <f t="shared" si="1"/>
        <v>44</v>
      </c>
      <c r="AM72" s="232">
        <f t="shared" si="1"/>
        <v>44</v>
      </c>
      <c r="AN72" s="232">
        <f t="shared" si="1"/>
        <v>42</v>
      </c>
      <c r="AO72" s="233">
        <f t="shared" si="1"/>
        <v>40</v>
      </c>
      <c r="AP72" s="231">
        <f t="shared" si="1"/>
        <v>42.5</v>
      </c>
      <c r="AQ72" s="232">
        <f t="shared" si="1"/>
        <v>44.5</v>
      </c>
      <c r="AR72" s="232">
        <f t="shared" si="1"/>
        <v>42.5</v>
      </c>
      <c r="AS72" s="232">
        <f t="shared" si="1"/>
        <v>44</v>
      </c>
      <c r="AT72" s="232">
        <f t="shared" si="1"/>
        <v>44</v>
      </c>
      <c r="AU72" s="232">
        <f t="shared" si="1"/>
        <v>42</v>
      </c>
      <c r="AV72" s="233">
        <f t="shared" si="1"/>
        <v>39.999999999999993</v>
      </c>
      <c r="AW72" s="231" t="str">
        <f t="shared" si="1"/>
        <v/>
      </c>
      <c r="AX72" s="232" t="str">
        <f t="shared" si="1"/>
        <v/>
      </c>
      <c r="AY72" s="232" t="str">
        <f t="shared" si="1"/>
        <v/>
      </c>
      <c r="AZ72" s="819">
        <f>IF($BC$3="４週",SUM(U72:AV72),IF($BC$3="暦月",SUM(U72:AY72),""))</f>
        <v>1198</v>
      </c>
      <c r="BA72" s="820"/>
      <c r="BB72" s="804"/>
      <c r="BC72" s="805"/>
      <c r="BD72" s="805"/>
      <c r="BE72" s="805"/>
      <c r="BF72" s="805"/>
      <c r="BG72" s="805"/>
      <c r="BH72" s="806"/>
    </row>
    <row r="73" spans="2:60" ht="20.25" customHeight="1" thickBot="1" x14ac:dyDescent="0.6">
      <c r="B73" s="810" t="s">
        <v>232</v>
      </c>
      <c r="C73" s="811"/>
      <c r="D73" s="811"/>
      <c r="E73" s="811"/>
      <c r="F73" s="811"/>
      <c r="G73" s="811"/>
      <c r="H73" s="811"/>
      <c r="I73" s="811"/>
      <c r="J73" s="811"/>
      <c r="K73" s="811"/>
      <c r="L73" s="811"/>
      <c r="M73" s="811"/>
      <c r="N73" s="811"/>
      <c r="O73" s="811"/>
      <c r="P73" s="811"/>
      <c r="Q73" s="811"/>
      <c r="R73" s="811"/>
      <c r="S73" s="811"/>
      <c r="T73" s="812"/>
      <c r="U73" s="234">
        <f t="shared" ref="U73:AY73" si="2">IF(SUMIF($G$21:$G$68,"介護従業者",U21:U68)=0,"",SUMIF($G$21:$G$68,"介護従業者",U21:U68))</f>
        <v>10</v>
      </c>
      <c r="V73" s="235">
        <f t="shared" si="2"/>
        <v>10</v>
      </c>
      <c r="W73" s="235">
        <f t="shared" si="2"/>
        <v>10</v>
      </c>
      <c r="X73" s="235">
        <f t="shared" si="2"/>
        <v>10</v>
      </c>
      <c r="Y73" s="235">
        <f t="shared" si="2"/>
        <v>10</v>
      </c>
      <c r="Z73" s="235">
        <f t="shared" si="2"/>
        <v>10</v>
      </c>
      <c r="AA73" s="236">
        <f t="shared" si="2"/>
        <v>10</v>
      </c>
      <c r="AB73" s="237">
        <f t="shared" si="2"/>
        <v>10</v>
      </c>
      <c r="AC73" s="235">
        <f t="shared" si="2"/>
        <v>10</v>
      </c>
      <c r="AD73" s="235">
        <f t="shared" si="2"/>
        <v>10</v>
      </c>
      <c r="AE73" s="235">
        <f t="shared" si="2"/>
        <v>10</v>
      </c>
      <c r="AF73" s="235">
        <f t="shared" si="2"/>
        <v>10</v>
      </c>
      <c r="AG73" s="235">
        <f t="shared" si="2"/>
        <v>10</v>
      </c>
      <c r="AH73" s="236">
        <f t="shared" si="2"/>
        <v>10</v>
      </c>
      <c r="AI73" s="237">
        <f t="shared" si="2"/>
        <v>10</v>
      </c>
      <c r="AJ73" s="235">
        <f t="shared" si="2"/>
        <v>10</v>
      </c>
      <c r="AK73" s="235">
        <f t="shared" si="2"/>
        <v>10</v>
      </c>
      <c r="AL73" s="235">
        <f t="shared" si="2"/>
        <v>10</v>
      </c>
      <c r="AM73" s="235">
        <f t="shared" si="2"/>
        <v>10</v>
      </c>
      <c r="AN73" s="235">
        <f t="shared" si="2"/>
        <v>10</v>
      </c>
      <c r="AO73" s="236">
        <f t="shared" si="2"/>
        <v>10</v>
      </c>
      <c r="AP73" s="237">
        <f t="shared" si="2"/>
        <v>10</v>
      </c>
      <c r="AQ73" s="235">
        <f t="shared" si="2"/>
        <v>10</v>
      </c>
      <c r="AR73" s="235">
        <f t="shared" si="2"/>
        <v>10</v>
      </c>
      <c r="AS73" s="235">
        <f t="shared" si="2"/>
        <v>10</v>
      </c>
      <c r="AT73" s="235">
        <f t="shared" si="2"/>
        <v>10</v>
      </c>
      <c r="AU73" s="235">
        <f t="shared" si="2"/>
        <v>10</v>
      </c>
      <c r="AV73" s="236">
        <f t="shared" si="2"/>
        <v>10</v>
      </c>
      <c r="AW73" s="237" t="str">
        <f t="shared" si="2"/>
        <v/>
      </c>
      <c r="AX73" s="235" t="str">
        <f t="shared" si="2"/>
        <v/>
      </c>
      <c r="AY73" s="238" t="str">
        <f t="shared" si="2"/>
        <v/>
      </c>
      <c r="AZ73" s="793">
        <f>IF($BC$3="４週",SUM(U73:AV73),IF($BC$3="暦月",SUM(U73:AY73),""))</f>
        <v>280</v>
      </c>
      <c r="BA73" s="794"/>
      <c r="BB73" s="807"/>
      <c r="BC73" s="808"/>
      <c r="BD73" s="808"/>
      <c r="BE73" s="808"/>
      <c r="BF73" s="808"/>
      <c r="BG73" s="808"/>
      <c r="BH73" s="809"/>
    </row>
    <row r="74" spans="2:60" s="47" customFormat="1" ht="20.25" customHeight="1" x14ac:dyDescent="0.55000000000000004">
      <c r="C74" s="48"/>
      <c r="D74" s="48"/>
      <c r="E74" s="48"/>
      <c r="F74" s="48"/>
      <c r="G74" s="48"/>
      <c r="R74" s="50"/>
      <c r="BH74" s="49"/>
    </row>
    <row r="75" spans="2:60" ht="20.25" customHeight="1" x14ac:dyDescent="0.55000000000000004"/>
    <row r="76" spans="2:60" ht="20.25" customHeight="1" x14ac:dyDescent="0.55000000000000004"/>
    <row r="77" spans="2:60" ht="20.25" customHeight="1" x14ac:dyDescent="0.55000000000000004"/>
    <row r="78" spans="2:60" ht="20.25" customHeight="1" x14ac:dyDescent="0.55000000000000004"/>
    <row r="79" spans="2:60" ht="20.25" customHeight="1" x14ac:dyDescent="0.55000000000000004"/>
    <row r="80" spans="2:60" ht="20.25" customHeight="1" x14ac:dyDescent="0.55000000000000004"/>
    <row r="81" ht="20.25" customHeight="1" x14ac:dyDescent="0.55000000000000004"/>
    <row r="82" ht="20.25" customHeight="1" x14ac:dyDescent="0.55000000000000004"/>
    <row r="83" ht="20.25" customHeight="1" x14ac:dyDescent="0.55000000000000004"/>
    <row r="84" ht="20.25" customHeight="1" x14ac:dyDescent="0.55000000000000004"/>
    <row r="85" ht="20.25" customHeight="1" x14ac:dyDescent="0.55000000000000004"/>
    <row r="86" ht="20.25" customHeight="1" x14ac:dyDescent="0.55000000000000004"/>
    <row r="87" ht="20.25" customHeight="1" x14ac:dyDescent="0.55000000000000004"/>
    <row r="88" ht="20.25" customHeight="1" x14ac:dyDescent="0.55000000000000004"/>
    <row r="89" ht="20.25" customHeight="1" x14ac:dyDescent="0.55000000000000004"/>
    <row r="90" ht="20.25" customHeight="1" x14ac:dyDescent="0.55000000000000004"/>
    <row r="91" ht="20.25" customHeight="1" x14ac:dyDescent="0.55000000000000004"/>
    <row r="92" ht="20.25" customHeight="1" x14ac:dyDescent="0.55000000000000004"/>
    <row r="93" ht="20.25" customHeight="1" x14ac:dyDescent="0.55000000000000004"/>
    <row r="94" ht="20.25" customHeight="1" x14ac:dyDescent="0.55000000000000004"/>
    <row r="95" ht="20.25" customHeight="1" x14ac:dyDescent="0.55000000000000004"/>
    <row r="96" ht="20.25" customHeight="1" x14ac:dyDescent="0.55000000000000004"/>
    <row r="97" ht="20.25" customHeight="1" x14ac:dyDescent="0.55000000000000004"/>
    <row r="98" ht="20.25" customHeight="1" x14ac:dyDescent="0.55000000000000004"/>
    <row r="99" ht="20.25" customHeight="1" x14ac:dyDescent="0.55000000000000004"/>
    <row r="100" ht="20.25" customHeight="1" x14ac:dyDescent="0.55000000000000004"/>
    <row r="101" ht="20.25" customHeight="1" x14ac:dyDescent="0.55000000000000004"/>
    <row r="128" spans="1:57" x14ac:dyDescent="0.55000000000000004">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550000000000000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55000000000000004">
      <c r="A130" s="11"/>
      <c r="B130" s="11"/>
      <c r="C130" s="14"/>
      <c r="D130" s="14"/>
      <c r="E130" s="14"/>
      <c r="F130" s="14"/>
      <c r="G130" s="14"/>
      <c r="H130" s="14"/>
      <c r="I130" s="12"/>
      <c r="J130" s="12"/>
      <c r="K130" s="11"/>
      <c r="L130" s="11"/>
      <c r="M130" s="11"/>
      <c r="N130" s="11"/>
      <c r="O130" s="11"/>
      <c r="P130" s="11"/>
    </row>
    <row r="131" spans="1:57" x14ac:dyDescent="0.55000000000000004">
      <c r="A131" s="11"/>
      <c r="B131" s="11"/>
      <c r="C131" s="14"/>
      <c r="D131" s="14"/>
      <c r="E131" s="14"/>
      <c r="F131" s="14"/>
      <c r="G131" s="14"/>
      <c r="H131" s="14"/>
      <c r="I131" s="12"/>
      <c r="J131" s="12"/>
      <c r="K131" s="11"/>
      <c r="L131" s="11"/>
      <c r="M131" s="11"/>
      <c r="N131" s="11"/>
      <c r="O131" s="11"/>
      <c r="P131" s="11"/>
    </row>
    <row r="132" spans="1:57" x14ac:dyDescent="0.55000000000000004">
      <c r="C132" s="3"/>
      <c r="D132" s="3"/>
      <c r="E132" s="3"/>
      <c r="F132" s="3"/>
      <c r="G132" s="3"/>
      <c r="H132" s="3"/>
    </row>
    <row r="133" spans="1:57" x14ac:dyDescent="0.55000000000000004">
      <c r="C133" s="3"/>
      <c r="D133" s="3"/>
      <c r="E133" s="3"/>
      <c r="F133" s="3"/>
      <c r="G133" s="3"/>
      <c r="H133" s="3"/>
    </row>
    <row r="134" spans="1:57" x14ac:dyDescent="0.55000000000000004">
      <c r="C134" s="3"/>
      <c r="D134" s="3"/>
      <c r="E134" s="3"/>
      <c r="F134" s="3"/>
      <c r="G134" s="3"/>
      <c r="H134" s="3"/>
    </row>
    <row r="135" spans="1:57" x14ac:dyDescent="0.55000000000000004">
      <c r="C135" s="3"/>
      <c r="D135" s="3"/>
      <c r="E135" s="3"/>
      <c r="F135" s="3"/>
      <c r="G135" s="3"/>
      <c r="H135" s="3"/>
    </row>
  </sheetData>
  <sheetProtection insertRows="0" deleteRows="0"/>
  <mergeCells count="217">
    <mergeCell ref="BB54:BC54"/>
    <mergeCell ref="BC10:BD10"/>
    <mergeCell ref="M39:O41"/>
    <mergeCell ref="AZ39:BA39"/>
    <mergeCell ref="I63:L65"/>
    <mergeCell ref="I66:L68"/>
    <mergeCell ref="C42:E44"/>
    <mergeCell ref="C45:E47"/>
    <mergeCell ref="C48:E50"/>
    <mergeCell ref="C51:E53"/>
    <mergeCell ref="C54:E56"/>
    <mergeCell ref="C57:E59"/>
    <mergeCell ref="C60:E62"/>
    <mergeCell ref="C63:E65"/>
    <mergeCell ref="C66:E68"/>
    <mergeCell ref="H66:H68"/>
    <mergeCell ref="M66:O68"/>
    <mergeCell ref="AZ66:BA66"/>
    <mergeCell ref="H54:H56"/>
    <mergeCell ref="M54:O56"/>
    <mergeCell ref="AZ54:BA54"/>
    <mergeCell ref="BD39:BH41"/>
    <mergeCell ref="AZ40:BA40"/>
    <mergeCell ref="BB40:BC40"/>
    <mergeCell ref="AZ41:BA41"/>
    <mergeCell ref="BB39:BC39"/>
    <mergeCell ref="BD36:BH38"/>
    <mergeCell ref="AZ37:BA37"/>
    <mergeCell ref="BB37:BC37"/>
    <mergeCell ref="BB41:BC41"/>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BD33:BH35"/>
    <mergeCell ref="AZ34:BA34"/>
    <mergeCell ref="BB34:BC34"/>
    <mergeCell ref="AZ73:BA73"/>
    <mergeCell ref="BD63:BH65"/>
    <mergeCell ref="AZ64:BA64"/>
    <mergeCell ref="BB64:BC64"/>
    <mergeCell ref="AZ65:BA65"/>
    <mergeCell ref="BB65:BC65"/>
    <mergeCell ref="H63:H65"/>
    <mergeCell ref="M63:O65"/>
    <mergeCell ref="AZ63:BA63"/>
    <mergeCell ref="BB63:BC63"/>
    <mergeCell ref="AZ69:BA71"/>
    <mergeCell ref="BB69:BH73"/>
    <mergeCell ref="B73:T73"/>
    <mergeCell ref="B69:T69"/>
    <mergeCell ref="B70:T70"/>
    <mergeCell ref="B71:T71"/>
    <mergeCell ref="B72:T72"/>
    <mergeCell ref="AZ72:BA72"/>
    <mergeCell ref="BD66:BH68"/>
    <mergeCell ref="AZ67:BA67"/>
    <mergeCell ref="BB67:BC67"/>
    <mergeCell ref="AZ68:BA68"/>
    <mergeCell ref="BB68:BC68"/>
    <mergeCell ref="BB66:BC66"/>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AZ35:BA35"/>
    <mergeCell ref="BB35:BC35"/>
    <mergeCell ref="H33:H35"/>
    <mergeCell ref="M33:O35"/>
    <mergeCell ref="AZ33:BA33"/>
    <mergeCell ref="BB33:BC33"/>
    <mergeCell ref="H30:H32"/>
    <mergeCell ref="M30:O32"/>
    <mergeCell ref="AZ30:BA30"/>
    <mergeCell ref="BB30:BC30"/>
    <mergeCell ref="BB32:BC32"/>
    <mergeCell ref="AZ38:BA38"/>
    <mergeCell ref="BB38:BC38"/>
    <mergeCell ref="H36:H38"/>
    <mergeCell ref="M36:O38"/>
    <mergeCell ref="AZ36:BA36"/>
    <mergeCell ref="BB36:BC36"/>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23:BA23"/>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AR1:BG1"/>
    <mergeCell ref="AA2:AB2"/>
    <mergeCell ref="AD2:AE2"/>
    <mergeCell ref="AH2:AI2"/>
    <mergeCell ref="AR2:BG2"/>
    <mergeCell ref="BC3:BF3"/>
    <mergeCell ref="BB14:BD14"/>
    <mergeCell ref="BF14:BH14"/>
    <mergeCell ref="AZ31:BA31"/>
    <mergeCell ref="BB31:BC31"/>
    <mergeCell ref="BD16:BH20"/>
    <mergeCell ref="AM13:AN13"/>
    <mergeCell ref="AM14:AN14"/>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BD30:BH32"/>
    <mergeCell ref="AZ32:BA32"/>
  </mergeCells>
  <phoneticPr fontId="2"/>
  <conditionalFormatting sqref="U23:AY23 U26:AY26 U29:AY29 U32:AY32 U35:AY35 U38:AY38 U41:AY41 U44:AY44 U47:AY47 U50:AY50 U53:AY53 U56:AY56 U59:AY59 U62:AY62 U65:AY65 U68:AY68">
    <cfRule type="expression" dxfId="151" priority="193">
      <formula>OR(U$69=$B22,U$70=$B22)</formula>
    </cfRule>
  </conditionalFormatting>
  <conditionalFormatting sqref="U69:BA73">
    <cfRule type="expression" dxfId="150" priority="177">
      <formula>INDIRECT(ADDRESS(ROW(),COLUMN()))=TRUNC(INDIRECT(ADDRESS(ROW(),COLUMN())))</formula>
    </cfRule>
  </conditionalFormatting>
  <conditionalFormatting sqref="U22:BC23">
    <cfRule type="expression" dxfId="149" priority="168">
      <formula>INDIRECT(ADDRESS(ROW(),COLUMN()))=TRUNC(INDIRECT(ADDRESS(ROW(),COLUMN())))</formula>
    </cfRule>
  </conditionalFormatting>
  <conditionalFormatting sqref="U25:BC26">
    <cfRule type="expression" dxfId="148" priority="157">
      <formula>INDIRECT(ADDRESS(ROW(),COLUMN()))=TRUNC(INDIRECT(ADDRESS(ROW(),COLUMN())))</formula>
    </cfRule>
  </conditionalFormatting>
  <conditionalFormatting sqref="U28:BC29">
    <cfRule type="expression" dxfId="147" priority="146">
      <formula>INDIRECT(ADDRESS(ROW(),COLUMN()))=TRUNC(INDIRECT(ADDRESS(ROW(),COLUMN())))</formula>
    </cfRule>
  </conditionalFormatting>
  <conditionalFormatting sqref="U31:BC32">
    <cfRule type="expression" dxfId="146" priority="135">
      <formula>INDIRECT(ADDRESS(ROW(),COLUMN()))=TRUNC(INDIRECT(ADDRESS(ROW(),COLUMN())))</formula>
    </cfRule>
  </conditionalFormatting>
  <conditionalFormatting sqref="U34:BC35">
    <cfRule type="expression" dxfId="145" priority="124">
      <formula>INDIRECT(ADDRESS(ROW(),COLUMN()))=TRUNC(INDIRECT(ADDRESS(ROW(),COLUMN())))</formula>
    </cfRule>
  </conditionalFormatting>
  <conditionalFormatting sqref="U37:BC38">
    <cfRule type="expression" dxfId="144" priority="113">
      <formula>INDIRECT(ADDRESS(ROW(),COLUMN()))=TRUNC(INDIRECT(ADDRESS(ROW(),COLUMN())))</formula>
    </cfRule>
  </conditionalFormatting>
  <conditionalFormatting sqref="U40:BC41">
    <cfRule type="expression" dxfId="143" priority="102">
      <formula>INDIRECT(ADDRESS(ROW(),COLUMN()))=TRUNC(INDIRECT(ADDRESS(ROW(),COLUMN())))</formula>
    </cfRule>
  </conditionalFormatting>
  <conditionalFormatting sqref="U43:BC44">
    <cfRule type="expression" dxfId="142" priority="91">
      <formula>INDIRECT(ADDRESS(ROW(),COLUMN()))=TRUNC(INDIRECT(ADDRESS(ROW(),COLUMN())))</formula>
    </cfRule>
  </conditionalFormatting>
  <conditionalFormatting sqref="U46:BC47">
    <cfRule type="expression" dxfId="141" priority="80">
      <formula>INDIRECT(ADDRESS(ROW(),COLUMN()))=TRUNC(INDIRECT(ADDRESS(ROW(),COLUMN())))</formula>
    </cfRule>
  </conditionalFormatting>
  <conditionalFormatting sqref="U49:BC50">
    <cfRule type="expression" dxfId="140" priority="69">
      <formula>INDIRECT(ADDRESS(ROW(),COLUMN()))=TRUNC(INDIRECT(ADDRESS(ROW(),COLUMN())))</formula>
    </cfRule>
  </conditionalFormatting>
  <conditionalFormatting sqref="U52:BC53">
    <cfRule type="expression" dxfId="139" priority="58">
      <formula>INDIRECT(ADDRESS(ROW(),COLUMN()))=TRUNC(INDIRECT(ADDRESS(ROW(),COLUMN())))</formula>
    </cfRule>
  </conditionalFormatting>
  <conditionalFormatting sqref="U55:BC56">
    <cfRule type="expression" dxfId="138" priority="47">
      <formula>INDIRECT(ADDRESS(ROW(),COLUMN()))=TRUNC(INDIRECT(ADDRESS(ROW(),COLUMN())))</formula>
    </cfRule>
  </conditionalFormatting>
  <conditionalFormatting sqref="U58:BC59">
    <cfRule type="expression" dxfId="137" priority="36">
      <formula>INDIRECT(ADDRESS(ROW(),COLUMN()))=TRUNC(INDIRECT(ADDRESS(ROW(),COLUMN())))</formula>
    </cfRule>
  </conditionalFormatting>
  <conditionalFormatting sqref="U61:BC62">
    <cfRule type="expression" dxfId="136" priority="25">
      <formula>INDIRECT(ADDRESS(ROW(),COLUMN()))=TRUNC(INDIRECT(ADDRESS(ROW(),COLUMN())))</formula>
    </cfRule>
  </conditionalFormatting>
  <conditionalFormatting sqref="U64:BC65">
    <cfRule type="expression" dxfId="135" priority="14">
      <formula>INDIRECT(ADDRESS(ROW(),COLUMN()))=TRUNC(INDIRECT(ADDRESS(ROW(),COLUMN())))</formula>
    </cfRule>
  </conditionalFormatting>
  <conditionalFormatting sqref="U67:BC68">
    <cfRule type="expression" dxfId="134" priority="3">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heetViews>
  <sheetFormatPr defaultColWidth="9" defaultRowHeight="26.5" x14ac:dyDescent="0.55000000000000004"/>
  <cols>
    <col min="1" max="1" width="1.58203125" style="145" customWidth="1"/>
    <col min="2" max="2" width="5.58203125" style="144" customWidth="1"/>
    <col min="3" max="3" width="10.58203125" style="144" customWidth="1"/>
    <col min="4" max="4" width="10.58203125" style="144" hidden="1" customWidth="1"/>
    <col min="5" max="5" width="3.4140625" style="144" bestFit="1" customWidth="1"/>
    <col min="6" max="6" width="15.58203125" style="145" customWidth="1"/>
    <col min="7" max="7" width="3.4140625" style="145" bestFit="1" customWidth="1"/>
    <col min="8" max="8" width="15.58203125" style="145" customWidth="1"/>
    <col min="9" max="9" width="3.4140625" style="145" bestFit="1" customWidth="1"/>
    <col min="10" max="10" width="15.58203125" style="144" customWidth="1"/>
    <col min="11" max="11" width="3.4140625" style="145" bestFit="1" customWidth="1"/>
    <col min="12" max="12" width="15.58203125" style="145" customWidth="1"/>
    <col min="13" max="13" width="5" style="145" customWidth="1"/>
    <col min="14" max="14" width="15.58203125" style="145" customWidth="1"/>
    <col min="15" max="15" width="3.4140625" style="145" customWidth="1"/>
    <col min="16" max="16" width="15.58203125" style="145" customWidth="1"/>
    <col min="17" max="17" width="3.4140625" style="145" customWidth="1"/>
    <col min="18" max="18" width="15.58203125" style="145" customWidth="1"/>
    <col min="19" max="19" width="3.4140625" style="145" customWidth="1"/>
    <col min="20" max="20" width="15.58203125" style="145" customWidth="1"/>
    <col min="21" max="21" width="3.4140625" style="145" customWidth="1"/>
    <col min="22" max="22" width="15.58203125" style="145" customWidth="1"/>
    <col min="23" max="23" width="3.4140625" style="145" customWidth="1"/>
    <col min="24" max="24" width="15.58203125" style="145" customWidth="1"/>
    <col min="25" max="25" width="3.4140625" style="145" customWidth="1"/>
    <col min="26" max="26" width="15.58203125" style="145" customWidth="1"/>
    <col min="27" max="27" width="3.4140625" style="145" customWidth="1"/>
    <col min="28" max="28" width="50.58203125" style="145" customWidth="1"/>
    <col min="29" max="16384" width="9" style="145"/>
  </cols>
  <sheetData>
    <row r="1" spans="2:28" x14ac:dyDescent="0.55000000000000004">
      <c r="B1" s="143" t="s">
        <v>32</v>
      </c>
    </row>
    <row r="2" spans="2:28" x14ac:dyDescent="0.55000000000000004">
      <c r="B2" s="146" t="s">
        <v>33</v>
      </c>
      <c r="F2" s="147"/>
      <c r="G2" s="148"/>
      <c r="H2" s="148"/>
      <c r="I2" s="148"/>
      <c r="J2" s="149"/>
      <c r="K2" s="148"/>
      <c r="L2" s="148"/>
    </row>
    <row r="3" spans="2:28" x14ac:dyDescent="0.55000000000000004">
      <c r="B3" s="147" t="s">
        <v>139</v>
      </c>
      <c r="F3" s="149" t="s">
        <v>140</v>
      </c>
      <c r="G3" s="148"/>
      <c r="H3" s="148"/>
      <c r="I3" s="148"/>
      <c r="J3" s="149"/>
      <c r="K3" s="148"/>
      <c r="L3" s="148"/>
    </row>
    <row r="4" spans="2:28" x14ac:dyDescent="0.55000000000000004">
      <c r="B4" s="146"/>
      <c r="F4" s="846" t="s">
        <v>34</v>
      </c>
      <c r="G4" s="846"/>
      <c r="H4" s="846"/>
      <c r="I4" s="846"/>
      <c r="J4" s="846"/>
      <c r="K4" s="846"/>
      <c r="L4" s="846"/>
      <c r="N4" s="846" t="s">
        <v>65</v>
      </c>
      <c r="O4" s="846"/>
      <c r="P4" s="846"/>
      <c r="R4" s="846" t="s">
        <v>64</v>
      </c>
      <c r="S4" s="846"/>
      <c r="T4" s="846"/>
      <c r="U4" s="846"/>
      <c r="V4" s="846"/>
      <c r="W4" s="846"/>
      <c r="X4" s="846"/>
      <c r="Z4" s="163" t="s">
        <v>74</v>
      </c>
      <c r="AB4" s="846" t="s">
        <v>171</v>
      </c>
    </row>
    <row r="5" spans="2:28" x14ac:dyDescent="0.55000000000000004">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846"/>
    </row>
    <row r="6" spans="2:28" x14ac:dyDescent="0.55000000000000004">
      <c r="B6" s="150">
        <v>1</v>
      </c>
      <c r="C6" s="151" t="s">
        <v>38</v>
      </c>
      <c r="D6" s="166" t="str">
        <f>C6</f>
        <v>a</v>
      </c>
      <c r="E6" s="150" t="s">
        <v>16</v>
      </c>
      <c r="F6" s="152">
        <v>0.29166666666666669</v>
      </c>
      <c r="G6" s="150" t="s">
        <v>17</v>
      </c>
      <c r="H6" s="152">
        <v>0.66666666666666663</v>
      </c>
      <c r="I6" s="153" t="s">
        <v>37</v>
      </c>
      <c r="J6" s="152">
        <v>4.1666666666666664E-2</v>
      </c>
      <c r="K6" s="154" t="s">
        <v>2</v>
      </c>
      <c r="L6" s="157">
        <f>IF(OR(F6="",H6=""),"",(H6+IF(F6&gt;H6,1,0)-F6-J6)*24)</f>
        <v>7.9999999999999982</v>
      </c>
      <c r="N6" s="155">
        <f>【記載例】認知症対応型共同生活介護!$BB$13</f>
        <v>0.29166666666666669</v>
      </c>
      <c r="O6" s="144" t="s">
        <v>17</v>
      </c>
      <c r="P6" s="155">
        <f>【記載例】認知症対応型共同生活介護!$BF$13</f>
        <v>0.83333333333333337</v>
      </c>
      <c r="R6" s="158">
        <f t="shared" ref="R6:R8" si="0">IF(F6="","",IF(F6&lt;N6,N6,IF(F6&gt;=P6,"",F6)))</f>
        <v>0.29166666666666669</v>
      </c>
      <c r="S6" s="144" t="s">
        <v>17</v>
      </c>
      <c r="T6" s="158">
        <f t="shared" ref="T6:T8" si="1">IF(H6="","",IF(H6&gt;F6,IF(H6&lt;P6,H6,P6),P6))</f>
        <v>0.66666666666666663</v>
      </c>
      <c r="U6" s="156" t="s">
        <v>37</v>
      </c>
      <c r="V6" s="152">
        <v>4.1666666666666664E-2</v>
      </c>
      <c r="W6" s="145" t="s">
        <v>2</v>
      </c>
      <c r="X6" s="157">
        <f>IF(R6="","",IF((T6+IF(R6&gt;T6,1,0)-R6-V6)*24=0,"",(T6+IF(R6&gt;T6,1,0)-R6-V6)*24))</f>
        <v>7.9999999999999982</v>
      </c>
      <c r="Z6" s="157" t="str">
        <f>IF(X6="",L6,IF(OR(L6-X6=0,L6-X6&lt;0),"-",L6-X6))</f>
        <v>-</v>
      </c>
      <c r="AB6" s="165"/>
    </row>
    <row r="7" spans="2:28" x14ac:dyDescent="0.55000000000000004">
      <c r="B7" s="150">
        <v>2</v>
      </c>
      <c r="C7" s="151" t="s">
        <v>39</v>
      </c>
      <c r="D7" s="166" t="str">
        <f t="shared" ref="D7:D38" si="2">C7</f>
        <v>b</v>
      </c>
      <c r="E7" s="150" t="s">
        <v>16</v>
      </c>
      <c r="F7" s="152">
        <v>0.45833333333333331</v>
      </c>
      <c r="G7" s="150" t="s">
        <v>17</v>
      </c>
      <c r="H7" s="152">
        <v>0.83333333333333337</v>
      </c>
      <c r="I7" s="153" t="s">
        <v>37</v>
      </c>
      <c r="J7" s="152">
        <v>4.1666666666666664E-2</v>
      </c>
      <c r="K7" s="154" t="s">
        <v>2</v>
      </c>
      <c r="L7" s="157">
        <f>IF(OR(F7="",H7=""),"",(H7+IF(F7&gt;H7,1,0)-F7-J7)*24)</f>
        <v>8</v>
      </c>
      <c r="N7" s="155">
        <f>【記載例】認知症対応型共同生活介護!$BB$13</f>
        <v>0.29166666666666669</v>
      </c>
      <c r="O7" s="144" t="s">
        <v>17</v>
      </c>
      <c r="P7" s="155">
        <f>【記載例】認知症対応型共同生活介護!$BF$13</f>
        <v>0.83333333333333337</v>
      </c>
      <c r="R7" s="158">
        <f t="shared" si="0"/>
        <v>0.45833333333333331</v>
      </c>
      <c r="S7" s="144" t="s">
        <v>17</v>
      </c>
      <c r="T7" s="158">
        <f t="shared" si="1"/>
        <v>0.83333333333333337</v>
      </c>
      <c r="U7" s="156" t="s">
        <v>37</v>
      </c>
      <c r="V7" s="152">
        <v>4.1666666666666664E-2</v>
      </c>
      <c r="W7" s="145" t="s">
        <v>2</v>
      </c>
      <c r="X7" s="157">
        <f>IF(R7="","",IF((T7+IF(R7&gt;T7,1,0)-R7-V7)*24=0,"",(T7+IF(R7&gt;T7,1,0)-R7-V7)*24))</f>
        <v>8</v>
      </c>
      <c r="Z7" s="157" t="str">
        <f>IF(X7="",L7,IF(OR(L7-X7=0,L7-X7&lt;0),"-",L7-X7))</f>
        <v>-</v>
      </c>
      <c r="AB7" s="165"/>
    </row>
    <row r="8" spans="2:28" x14ac:dyDescent="0.55000000000000004">
      <c r="B8" s="150">
        <v>3</v>
      </c>
      <c r="C8" s="151" t="s">
        <v>40</v>
      </c>
      <c r="D8" s="166" t="str">
        <f t="shared" si="2"/>
        <v>c</v>
      </c>
      <c r="E8" s="150" t="s">
        <v>16</v>
      </c>
      <c r="F8" s="152">
        <v>0.375</v>
      </c>
      <c r="G8" s="150" t="s">
        <v>17</v>
      </c>
      <c r="H8" s="152">
        <v>0.75</v>
      </c>
      <c r="I8" s="153" t="s">
        <v>37</v>
      </c>
      <c r="J8" s="152">
        <v>4.1666666666666664E-2</v>
      </c>
      <c r="K8" s="154" t="s">
        <v>2</v>
      </c>
      <c r="L8" s="157">
        <f>IF(OR(F8="",H8=""),"",(H8+IF(F8&gt;H8,1,0)-F8-J8)*24)</f>
        <v>8</v>
      </c>
      <c r="N8" s="155">
        <f>【記載例】認知症対応型共同生活介護!$BB$13</f>
        <v>0.29166666666666669</v>
      </c>
      <c r="O8" s="144" t="s">
        <v>17</v>
      </c>
      <c r="P8" s="155">
        <f>【記載例】認知症対応型共同生活介護!$BF$13</f>
        <v>0.83333333333333337</v>
      </c>
      <c r="R8" s="158">
        <f t="shared" si="0"/>
        <v>0.375</v>
      </c>
      <c r="S8" s="144" t="s">
        <v>17</v>
      </c>
      <c r="T8" s="158">
        <f t="shared" si="1"/>
        <v>0.75</v>
      </c>
      <c r="U8" s="156" t="s">
        <v>37</v>
      </c>
      <c r="V8" s="152">
        <v>4.1666666666666664E-2</v>
      </c>
      <c r="W8" s="145" t="s">
        <v>2</v>
      </c>
      <c r="X8" s="157">
        <f>IF(R8="","",IF((T8+IF(R8&gt;T8,1,0)-R8-V8)*24=0,"",(T8+IF(R8&gt;T8,1,0)-R8-V8)*24))</f>
        <v>8</v>
      </c>
      <c r="Z8" s="157" t="str">
        <f>IF(X8="",L8,IF(OR(L8-X8=0,L8-X8&lt;0),"-",L8-X8))</f>
        <v>-</v>
      </c>
      <c r="AB8" s="165"/>
    </row>
    <row r="9" spans="2:28" x14ac:dyDescent="0.55000000000000004">
      <c r="B9" s="150">
        <v>4</v>
      </c>
      <c r="C9" s="151" t="s">
        <v>155</v>
      </c>
      <c r="D9" s="166" t="str">
        <f t="shared" si="2"/>
        <v>d</v>
      </c>
      <c r="E9" s="150" t="s">
        <v>16</v>
      </c>
      <c r="F9" s="152">
        <v>0.35416666666666669</v>
      </c>
      <c r="G9" s="150" t="s">
        <v>17</v>
      </c>
      <c r="H9" s="152">
        <v>0.72916666666666663</v>
      </c>
      <c r="I9" s="153" t="s">
        <v>37</v>
      </c>
      <c r="J9" s="152">
        <v>4.1666666666666664E-2</v>
      </c>
      <c r="K9" s="154" t="s">
        <v>2</v>
      </c>
      <c r="L9" s="157">
        <f>IF(OR(F9="",H9=""),"",(H9+IF(F9&gt;H9,1,0)-F9-J9)*24)</f>
        <v>7.9999999999999982</v>
      </c>
      <c r="N9" s="155">
        <f>【記載例】認知症対応型共同生活介護!$BB$13</f>
        <v>0.29166666666666669</v>
      </c>
      <c r="O9" s="144" t="s">
        <v>17</v>
      </c>
      <c r="P9" s="155">
        <f>【記載例】認知症対応型共同生活介護!$BF$13</f>
        <v>0.83333333333333337</v>
      </c>
      <c r="R9" s="158">
        <f t="shared" ref="R9:R22" si="3">IF(F9="","",IF(F9&lt;N9,N9,IF(F9&gt;=P9,"",F9)))</f>
        <v>0.35416666666666669</v>
      </c>
      <c r="S9" s="144" t="s">
        <v>17</v>
      </c>
      <c r="T9" s="158">
        <f t="shared" ref="T9:T22" si="4">IF(H9="","",IF(H9&gt;F9,IF(H9&lt;P9,H9,P9),P9))</f>
        <v>0.72916666666666663</v>
      </c>
      <c r="U9" s="156" t="s">
        <v>37</v>
      </c>
      <c r="V9" s="152">
        <v>4.1666666666666664E-2</v>
      </c>
      <c r="W9" s="145" t="s">
        <v>2</v>
      </c>
      <c r="X9" s="157">
        <f>IF(R9="","",IF((T9+IF(R9&gt;T9,1,0)-R9-V9)*24=0,"",(T9+IF(R9&gt;T9,1,0)-R9-V9)*24))</f>
        <v>7.9999999999999982</v>
      </c>
      <c r="Z9" s="157" t="str">
        <f>IF(X9="",L9,IF(OR(L9-X9=0,L9-X9&lt;0),"-",L9-X9))</f>
        <v>-</v>
      </c>
      <c r="AB9" s="165"/>
    </row>
    <row r="10" spans="2:28" x14ac:dyDescent="0.55000000000000004">
      <c r="B10" s="150">
        <v>5</v>
      </c>
      <c r="C10" s="151" t="s">
        <v>42</v>
      </c>
      <c r="D10" s="166" t="str">
        <f t="shared" si="2"/>
        <v>e</v>
      </c>
      <c r="E10" s="150" t="s">
        <v>16</v>
      </c>
      <c r="F10" s="152">
        <v>0.375</v>
      </c>
      <c r="G10" s="150" t="s">
        <v>17</v>
      </c>
      <c r="H10" s="152">
        <v>0.625</v>
      </c>
      <c r="I10" s="153" t="s">
        <v>37</v>
      </c>
      <c r="J10" s="152">
        <v>0</v>
      </c>
      <c r="K10" s="154" t="s">
        <v>2</v>
      </c>
      <c r="L10" s="157">
        <f t="shared" ref="L10:L22" si="5">IF(OR(F10="",H10=""),"",(H10+IF(F10&gt;H10,1,0)-F10-J10)*24)</f>
        <v>6</v>
      </c>
      <c r="N10" s="155">
        <f>【記載例】認知症対応型共同生活介護!$BB$13</f>
        <v>0.29166666666666669</v>
      </c>
      <c r="O10" s="144" t="s">
        <v>17</v>
      </c>
      <c r="P10" s="155">
        <f>【記載例】認知症対応型共同生活介護!$BF$13</f>
        <v>0.83333333333333337</v>
      </c>
      <c r="R10" s="158">
        <f t="shared" si="3"/>
        <v>0.375</v>
      </c>
      <c r="S10" s="144" t="s">
        <v>17</v>
      </c>
      <c r="T10" s="158">
        <f t="shared" si="4"/>
        <v>0.625</v>
      </c>
      <c r="U10" s="156" t="s">
        <v>37</v>
      </c>
      <c r="V10" s="152">
        <v>0</v>
      </c>
      <c r="W10" s="145" t="s">
        <v>2</v>
      </c>
      <c r="X10" s="157">
        <f t="shared" ref="X10:X22" si="6">IF(R10="","",IF((T10+IF(R10&gt;T10,1,0)-R10-V10)*24=0,"",(T10+IF(R10&gt;T10,1,0)-R10-V10)*24))</f>
        <v>6</v>
      </c>
      <c r="Z10" s="157" t="str">
        <f t="shared" ref="Z10:Z22" si="7">IF(X10="",L10,IF(OR(L10-X10=0,L10-X10&lt;0),"-",L10-X10))</f>
        <v>-</v>
      </c>
      <c r="AB10" s="165"/>
    </row>
    <row r="11" spans="2:28" x14ac:dyDescent="0.55000000000000004">
      <c r="B11" s="150">
        <v>6</v>
      </c>
      <c r="C11" s="151" t="s">
        <v>43</v>
      </c>
      <c r="D11" s="166" t="str">
        <f t="shared" si="2"/>
        <v>f</v>
      </c>
      <c r="E11" s="150" t="s">
        <v>16</v>
      </c>
      <c r="F11" s="152">
        <v>0.41666666666666669</v>
      </c>
      <c r="G11" s="150" t="s">
        <v>17</v>
      </c>
      <c r="H11" s="152">
        <v>0.66666666666666663</v>
      </c>
      <c r="I11" s="153" t="s">
        <v>37</v>
      </c>
      <c r="J11" s="152">
        <v>0</v>
      </c>
      <c r="K11" s="154" t="s">
        <v>2</v>
      </c>
      <c r="L11" s="157">
        <f t="shared" si="5"/>
        <v>5.9999999999999982</v>
      </c>
      <c r="N11" s="155">
        <f>【記載例】認知症対応型共同生活介護!$BB$13</f>
        <v>0.29166666666666669</v>
      </c>
      <c r="O11" s="144" t="s">
        <v>17</v>
      </c>
      <c r="P11" s="155">
        <f>【記載例】認知症対応型共同生活介護!$BF$13</f>
        <v>0.83333333333333337</v>
      </c>
      <c r="R11" s="158">
        <f t="shared" si="3"/>
        <v>0.41666666666666669</v>
      </c>
      <c r="S11" s="144" t="s">
        <v>17</v>
      </c>
      <c r="T11" s="158">
        <f t="shared" si="4"/>
        <v>0.66666666666666663</v>
      </c>
      <c r="U11" s="156" t="s">
        <v>37</v>
      </c>
      <c r="V11" s="152">
        <v>0</v>
      </c>
      <c r="W11" s="145" t="s">
        <v>2</v>
      </c>
      <c r="X11" s="157">
        <f t="shared" si="6"/>
        <v>5.9999999999999982</v>
      </c>
      <c r="Z11" s="157" t="str">
        <f t="shared" si="7"/>
        <v>-</v>
      </c>
      <c r="AB11" s="165"/>
    </row>
    <row r="12" spans="2:28" x14ac:dyDescent="0.55000000000000004">
      <c r="B12" s="150">
        <v>7</v>
      </c>
      <c r="C12" s="151" t="s">
        <v>44</v>
      </c>
      <c r="D12" s="166" t="str">
        <f t="shared" si="2"/>
        <v>g</v>
      </c>
      <c r="E12" s="150" t="s">
        <v>16</v>
      </c>
      <c r="F12" s="152">
        <v>0.29166666666666669</v>
      </c>
      <c r="G12" s="150" t="s">
        <v>17</v>
      </c>
      <c r="H12" s="152">
        <v>0.39583333333333331</v>
      </c>
      <c r="I12" s="153" t="s">
        <v>37</v>
      </c>
      <c r="J12" s="152">
        <v>0</v>
      </c>
      <c r="K12" s="154" t="s">
        <v>2</v>
      </c>
      <c r="L12" s="157">
        <f t="shared" si="5"/>
        <v>2.4999999999999991</v>
      </c>
      <c r="N12" s="155">
        <f>【記載例】認知症対応型共同生活介護!$BB$13</f>
        <v>0.29166666666666669</v>
      </c>
      <c r="O12" s="144" t="s">
        <v>17</v>
      </c>
      <c r="P12" s="155">
        <f>【記載例】認知症対応型共同生活介護!$BF$13</f>
        <v>0.83333333333333337</v>
      </c>
      <c r="R12" s="158">
        <f t="shared" si="3"/>
        <v>0.29166666666666669</v>
      </c>
      <c r="S12" s="144" t="s">
        <v>17</v>
      </c>
      <c r="T12" s="158">
        <f t="shared" si="4"/>
        <v>0.39583333333333331</v>
      </c>
      <c r="U12" s="156" t="s">
        <v>37</v>
      </c>
      <c r="V12" s="152">
        <v>0</v>
      </c>
      <c r="W12" s="145" t="s">
        <v>2</v>
      </c>
      <c r="X12" s="157">
        <f t="shared" si="6"/>
        <v>2.4999999999999991</v>
      </c>
      <c r="Z12" s="157" t="str">
        <f t="shared" si="7"/>
        <v>-</v>
      </c>
      <c r="AB12" s="165"/>
    </row>
    <row r="13" spans="2:28" x14ac:dyDescent="0.55000000000000004">
      <c r="B13" s="150">
        <v>8</v>
      </c>
      <c r="C13" s="151" t="s">
        <v>45</v>
      </c>
      <c r="D13" s="166" t="str">
        <f t="shared" si="2"/>
        <v>h</v>
      </c>
      <c r="E13" s="150" t="s">
        <v>16</v>
      </c>
      <c r="F13" s="152">
        <v>0.66666666666666663</v>
      </c>
      <c r="G13" s="150" t="s">
        <v>17</v>
      </c>
      <c r="H13" s="152">
        <v>0.83333333333333337</v>
      </c>
      <c r="I13" s="153" t="s">
        <v>37</v>
      </c>
      <c r="J13" s="152">
        <v>0</v>
      </c>
      <c r="K13" s="154" t="s">
        <v>2</v>
      </c>
      <c r="L13" s="157">
        <f t="shared" si="5"/>
        <v>4.0000000000000018</v>
      </c>
      <c r="N13" s="155">
        <f>【記載例】認知症対応型共同生活介護!$BB$13</f>
        <v>0.29166666666666669</v>
      </c>
      <c r="O13" s="144" t="s">
        <v>17</v>
      </c>
      <c r="P13" s="155">
        <f>【記載例】認知症対応型共同生活介護!$BF$13</f>
        <v>0.83333333333333337</v>
      </c>
      <c r="R13" s="158">
        <f t="shared" si="3"/>
        <v>0.66666666666666663</v>
      </c>
      <c r="S13" s="144" t="s">
        <v>17</v>
      </c>
      <c r="T13" s="158">
        <f t="shared" si="4"/>
        <v>0.83333333333333337</v>
      </c>
      <c r="U13" s="156" t="s">
        <v>37</v>
      </c>
      <c r="V13" s="152">
        <v>0</v>
      </c>
      <c r="W13" s="145" t="s">
        <v>2</v>
      </c>
      <c r="X13" s="157">
        <f t="shared" si="6"/>
        <v>4.0000000000000018</v>
      </c>
      <c r="Z13" s="157" t="str">
        <f t="shared" si="7"/>
        <v>-</v>
      </c>
      <c r="AB13" s="165"/>
    </row>
    <row r="14" spans="2:28" x14ac:dyDescent="0.55000000000000004">
      <c r="B14" s="150">
        <v>9</v>
      </c>
      <c r="C14" s="151" t="s">
        <v>46</v>
      </c>
      <c r="D14" s="166" t="str">
        <f t="shared" si="2"/>
        <v>i</v>
      </c>
      <c r="E14" s="150" t="s">
        <v>16</v>
      </c>
      <c r="F14" s="152">
        <v>0.70833333333333337</v>
      </c>
      <c r="G14" s="150" t="s">
        <v>17</v>
      </c>
      <c r="H14" s="152">
        <v>1</v>
      </c>
      <c r="I14" s="153" t="s">
        <v>37</v>
      </c>
      <c r="J14" s="152">
        <v>0</v>
      </c>
      <c r="K14" s="154" t="s">
        <v>2</v>
      </c>
      <c r="L14" s="157">
        <f t="shared" si="5"/>
        <v>6.9999999999999991</v>
      </c>
      <c r="N14" s="155">
        <f>【記載例】認知症対応型共同生活介護!$BB$13</f>
        <v>0.29166666666666669</v>
      </c>
      <c r="O14" s="144" t="s">
        <v>17</v>
      </c>
      <c r="P14" s="155">
        <f>【記載例】認知症対応型共同生活介護!$BF$13</f>
        <v>0.83333333333333337</v>
      </c>
      <c r="R14" s="158">
        <f t="shared" si="3"/>
        <v>0.70833333333333337</v>
      </c>
      <c r="S14" s="144" t="s">
        <v>17</v>
      </c>
      <c r="T14" s="158">
        <f t="shared" si="4"/>
        <v>0.83333333333333337</v>
      </c>
      <c r="U14" s="156" t="s">
        <v>37</v>
      </c>
      <c r="V14" s="152">
        <v>0</v>
      </c>
      <c r="W14" s="145" t="s">
        <v>2</v>
      </c>
      <c r="X14" s="157">
        <f t="shared" si="6"/>
        <v>3</v>
      </c>
      <c r="Z14" s="157">
        <f t="shared" si="7"/>
        <v>3.9999999999999991</v>
      </c>
      <c r="AB14" s="165" t="s">
        <v>206</v>
      </c>
    </row>
    <row r="15" spans="2:28" x14ac:dyDescent="0.55000000000000004">
      <c r="B15" s="150">
        <v>10</v>
      </c>
      <c r="C15" s="151" t="s">
        <v>47</v>
      </c>
      <c r="D15" s="166" t="str">
        <f t="shared" si="2"/>
        <v>j</v>
      </c>
      <c r="E15" s="150" t="s">
        <v>16</v>
      </c>
      <c r="F15" s="152">
        <v>0</v>
      </c>
      <c r="G15" s="150" t="s">
        <v>17</v>
      </c>
      <c r="H15" s="152">
        <v>0.41666666666666669</v>
      </c>
      <c r="I15" s="153" t="s">
        <v>37</v>
      </c>
      <c r="J15" s="152">
        <v>4.1666666666666664E-2</v>
      </c>
      <c r="K15" s="154" t="s">
        <v>2</v>
      </c>
      <c r="L15" s="157">
        <f t="shared" si="5"/>
        <v>9</v>
      </c>
      <c r="N15" s="155">
        <f>【記載例】認知症対応型共同生活介護!$BB$13</f>
        <v>0.29166666666666669</v>
      </c>
      <c r="O15" s="144" t="s">
        <v>17</v>
      </c>
      <c r="P15" s="155">
        <f>【記載例】認知症対応型共同生活介護!$BF$13</f>
        <v>0.83333333333333337</v>
      </c>
      <c r="R15" s="158">
        <f t="shared" si="3"/>
        <v>0.29166666666666669</v>
      </c>
      <c r="S15" s="144" t="s">
        <v>17</v>
      </c>
      <c r="T15" s="158">
        <f t="shared" si="4"/>
        <v>0.41666666666666669</v>
      </c>
      <c r="U15" s="156" t="s">
        <v>37</v>
      </c>
      <c r="V15" s="152">
        <v>0</v>
      </c>
      <c r="W15" s="145" t="s">
        <v>2</v>
      </c>
      <c r="X15" s="157">
        <f t="shared" si="6"/>
        <v>3</v>
      </c>
      <c r="Z15" s="157">
        <f t="shared" si="7"/>
        <v>6</v>
      </c>
      <c r="AB15" s="165" t="s">
        <v>207</v>
      </c>
    </row>
    <row r="16" spans="2:28" x14ac:dyDescent="0.55000000000000004">
      <c r="B16" s="150">
        <v>11</v>
      </c>
      <c r="C16" s="151" t="s">
        <v>48</v>
      </c>
      <c r="D16" s="166" t="str">
        <f t="shared" si="2"/>
        <v>k</v>
      </c>
      <c r="E16" s="150" t="s">
        <v>16</v>
      </c>
      <c r="F16" s="152"/>
      <c r="G16" s="150" t="s">
        <v>17</v>
      </c>
      <c r="H16" s="152"/>
      <c r="I16" s="153" t="s">
        <v>37</v>
      </c>
      <c r="J16" s="152">
        <v>0</v>
      </c>
      <c r="K16" s="154" t="s">
        <v>2</v>
      </c>
      <c r="L16" s="157" t="str">
        <f t="shared" si="5"/>
        <v/>
      </c>
      <c r="N16" s="155">
        <f>【記載例】認知症対応型共同生活介護!$BB$13</f>
        <v>0.29166666666666669</v>
      </c>
      <c r="O16" s="144" t="s">
        <v>17</v>
      </c>
      <c r="P16" s="155">
        <f>【記載例】認知症対応型共同生活介護!$BF$13</f>
        <v>0.83333333333333337</v>
      </c>
      <c r="R16" s="158" t="str">
        <f t="shared" si="3"/>
        <v/>
      </c>
      <c r="S16" s="144" t="s">
        <v>17</v>
      </c>
      <c r="T16" s="158" t="str">
        <f t="shared" si="4"/>
        <v/>
      </c>
      <c r="U16" s="156" t="s">
        <v>37</v>
      </c>
      <c r="V16" s="152">
        <v>0</v>
      </c>
      <c r="W16" s="145" t="s">
        <v>2</v>
      </c>
      <c r="X16" s="157" t="str">
        <f t="shared" si="6"/>
        <v/>
      </c>
      <c r="Z16" s="157" t="str">
        <f t="shared" si="7"/>
        <v/>
      </c>
      <c r="AB16" s="165"/>
    </row>
    <row r="17" spans="2:28" x14ac:dyDescent="0.55000000000000004">
      <c r="B17" s="150">
        <v>12</v>
      </c>
      <c r="C17" s="151" t="s">
        <v>49</v>
      </c>
      <c r="D17" s="166" t="str">
        <f t="shared" si="2"/>
        <v>l</v>
      </c>
      <c r="E17" s="150" t="s">
        <v>16</v>
      </c>
      <c r="F17" s="152"/>
      <c r="G17" s="150" t="s">
        <v>17</v>
      </c>
      <c r="H17" s="152"/>
      <c r="I17" s="153" t="s">
        <v>37</v>
      </c>
      <c r="J17" s="152">
        <v>0</v>
      </c>
      <c r="K17" s="154" t="s">
        <v>2</v>
      </c>
      <c r="L17" s="157" t="str">
        <f t="shared" si="5"/>
        <v/>
      </c>
      <c r="N17" s="155">
        <f>【記載例】認知症対応型共同生活介護!$BB$13</f>
        <v>0.29166666666666669</v>
      </c>
      <c r="O17" s="144" t="s">
        <v>17</v>
      </c>
      <c r="P17" s="155">
        <f>【記載例】認知症対応型共同生活介護!$BF$13</f>
        <v>0.83333333333333337</v>
      </c>
      <c r="R17" s="158" t="str">
        <f t="shared" si="3"/>
        <v/>
      </c>
      <c r="S17" s="144" t="s">
        <v>17</v>
      </c>
      <c r="T17" s="158" t="str">
        <f t="shared" si="4"/>
        <v/>
      </c>
      <c r="U17" s="156" t="s">
        <v>37</v>
      </c>
      <c r="V17" s="152">
        <v>0</v>
      </c>
      <c r="W17" s="145" t="s">
        <v>2</v>
      </c>
      <c r="X17" s="157" t="str">
        <f t="shared" si="6"/>
        <v/>
      </c>
      <c r="Z17" s="157" t="str">
        <f t="shared" si="7"/>
        <v/>
      </c>
      <c r="AB17" s="165"/>
    </row>
    <row r="18" spans="2:28" x14ac:dyDescent="0.55000000000000004">
      <c r="B18" s="150">
        <v>13</v>
      </c>
      <c r="C18" s="151" t="s">
        <v>50</v>
      </c>
      <c r="D18" s="166" t="str">
        <f t="shared" si="2"/>
        <v>m</v>
      </c>
      <c r="E18" s="150" t="s">
        <v>16</v>
      </c>
      <c r="F18" s="152"/>
      <c r="G18" s="150" t="s">
        <v>17</v>
      </c>
      <c r="H18" s="152"/>
      <c r="I18" s="153" t="s">
        <v>37</v>
      </c>
      <c r="J18" s="152">
        <v>0</v>
      </c>
      <c r="K18" s="154" t="s">
        <v>2</v>
      </c>
      <c r="L18" s="157" t="str">
        <f t="shared" si="5"/>
        <v/>
      </c>
      <c r="N18" s="155">
        <f>【記載例】認知症対応型共同生活介護!$BB$13</f>
        <v>0.29166666666666669</v>
      </c>
      <c r="O18" s="144" t="s">
        <v>17</v>
      </c>
      <c r="P18" s="155">
        <f>【記載例】認知症対応型共同生活介護!$BF$13</f>
        <v>0.83333333333333337</v>
      </c>
      <c r="R18" s="158" t="str">
        <f t="shared" si="3"/>
        <v/>
      </c>
      <c r="S18" s="144" t="s">
        <v>17</v>
      </c>
      <c r="T18" s="158" t="str">
        <f t="shared" si="4"/>
        <v/>
      </c>
      <c r="U18" s="156" t="s">
        <v>37</v>
      </c>
      <c r="V18" s="152">
        <v>0</v>
      </c>
      <c r="W18" s="145" t="s">
        <v>2</v>
      </c>
      <c r="X18" s="157" t="str">
        <f t="shared" si="6"/>
        <v/>
      </c>
      <c r="Z18" s="157" t="str">
        <f t="shared" si="7"/>
        <v/>
      </c>
      <c r="AB18" s="165"/>
    </row>
    <row r="19" spans="2:28" x14ac:dyDescent="0.55000000000000004">
      <c r="B19" s="150">
        <v>14</v>
      </c>
      <c r="C19" s="151" t="s">
        <v>51</v>
      </c>
      <c r="D19" s="166" t="str">
        <f t="shared" si="2"/>
        <v>n</v>
      </c>
      <c r="E19" s="150" t="s">
        <v>16</v>
      </c>
      <c r="F19" s="152"/>
      <c r="G19" s="150" t="s">
        <v>17</v>
      </c>
      <c r="H19" s="152"/>
      <c r="I19" s="153" t="s">
        <v>37</v>
      </c>
      <c r="J19" s="152">
        <v>0</v>
      </c>
      <c r="K19" s="154" t="s">
        <v>2</v>
      </c>
      <c r="L19" s="157" t="str">
        <f t="shared" si="5"/>
        <v/>
      </c>
      <c r="N19" s="155">
        <f>【記載例】認知症対応型共同生活介護!$BB$13</f>
        <v>0.29166666666666669</v>
      </c>
      <c r="O19" s="144" t="s">
        <v>17</v>
      </c>
      <c r="P19" s="155">
        <f>【記載例】認知症対応型共同生活介護!$BF$13</f>
        <v>0.83333333333333337</v>
      </c>
      <c r="R19" s="158" t="str">
        <f t="shared" si="3"/>
        <v/>
      </c>
      <c r="S19" s="144" t="s">
        <v>17</v>
      </c>
      <c r="T19" s="158" t="str">
        <f t="shared" si="4"/>
        <v/>
      </c>
      <c r="U19" s="156" t="s">
        <v>37</v>
      </c>
      <c r="V19" s="152">
        <v>0</v>
      </c>
      <c r="W19" s="145" t="s">
        <v>2</v>
      </c>
      <c r="X19" s="157" t="str">
        <f t="shared" si="6"/>
        <v/>
      </c>
      <c r="Z19" s="157" t="str">
        <f t="shared" si="7"/>
        <v/>
      </c>
      <c r="AB19" s="165"/>
    </row>
    <row r="20" spans="2:28" x14ac:dyDescent="0.55000000000000004">
      <c r="B20" s="150">
        <v>15</v>
      </c>
      <c r="C20" s="151" t="s">
        <v>52</v>
      </c>
      <c r="D20" s="166" t="str">
        <f t="shared" si="2"/>
        <v>o</v>
      </c>
      <c r="E20" s="150" t="s">
        <v>16</v>
      </c>
      <c r="F20" s="152"/>
      <c r="G20" s="150" t="s">
        <v>17</v>
      </c>
      <c r="H20" s="152"/>
      <c r="I20" s="153" t="s">
        <v>37</v>
      </c>
      <c r="J20" s="152">
        <v>0</v>
      </c>
      <c r="K20" s="154" t="s">
        <v>2</v>
      </c>
      <c r="L20" s="157" t="str">
        <f t="shared" si="5"/>
        <v/>
      </c>
      <c r="N20" s="155">
        <f>【記載例】認知症対応型共同生活介護!$BB$13</f>
        <v>0.29166666666666669</v>
      </c>
      <c r="O20" s="144" t="s">
        <v>17</v>
      </c>
      <c r="P20" s="155">
        <f>【記載例】認知症対応型共同生活介護!$BF$13</f>
        <v>0.83333333333333337</v>
      </c>
      <c r="R20" s="158" t="str">
        <f t="shared" si="3"/>
        <v/>
      </c>
      <c r="S20" s="144" t="s">
        <v>17</v>
      </c>
      <c r="T20" s="158" t="str">
        <f t="shared" si="4"/>
        <v/>
      </c>
      <c r="U20" s="156" t="s">
        <v>37</v>
      </c>
      <c r="V20" s="152">
        <v>0</v>
      </c>
      <c r="W20" s="145" t="s">
        <v>2</v>
      </c>
      <c r="X20" s="157" t="str">
        <f t="shared" si="6"/>
        <v/>
      </c>
      <c r="Z20" s="157" t="str">
        <f t="shared" si="7"/>
        <v/>
      </c>
      <c r="AB20" s="165"/>
    </row>
    <row r="21" spans="2:28" x14ac:dyDescent="0.55000000000000004">
      <c r="B21" s="150">
        <v>16</v>
      </c>
      <c r="C21" s="151" t="s">
        <v>53</v>
      </c>
      <c r="D21" s="166" t="str">
        <f t="shared" si="2"/>
        <v>p</v>
      </c>
      <c r="E21" s="150" t="s">
        <v>16</v>
      </c>
      <c r="F21" s="152"/>
      <c r="G21" s="150" t="s">
        <v>17</v>
      </c>
      <c r="H21" s="152"/>
      <c r="I21" s="153" t="s">
        <v>37</v>
      </c>
      <c r="J21" s="152">
        <v>0</v>
      </c>
      <c r="K21" s="154" t="s">
        <v>2</v>
      </c>
      <c r="L21" s="157" t="str">
        <f t="shared" si="5"/>
        <v/>
      </c>
      <c r="N21" s="155">
        <f>【記載例】認知症対応型共同生活介護!$BB$13</f>
        <v>0.29166666666666669</v>
      </c>
      <c r="O21" s="144" t="s">
        <v>17</v>
      </c>
      <c r="P21" s="155">
        <f>【記載例】認知症対応型共同生活介護!$BF$13</f>
        <v>0.83333333333333337</v>
      </c>
      <c r="R21" s="158" t="str">
        <f t="shared" si="3"/>
        <v/>
      </c>
      <c r="S21" s="144" t="s">
        <v>17</v>
      </c>
      <c r="T21" s="158" t="str">
        <f t="shared" si="4"/>
        <v/>
      </c>
      <c r="U21" s="156" t="s">
        <v>37</v>
      </c>
      <c r="V21" s="152">
        <v>0</v>
      </c>
      <c r="W21" s="145" t="s">
        <v>2</v>
      </c>
      <c r="X21" s="157" t="str">
        <f t="shared" si="6"/>
        <v/>
      </c>
      <c r="Z21" s="157" t="str">
        <f t="shared" si="7"/>
        <v/>
      </c>
      <c r="AB21" s="165"/>
    </row>
    <row r="22" spans="2:28" x14ac:dyDescent="0.55000000000000004">
      <c r="B22" s="150">
        <v>17</v>
      </c>
      <c r="C22" s="151" t="s">
        <v>54</v>
      </c>
      <c r="D22" s="166" t="str">
        <f t="shared" si="2"/>
        <v>q</v>
      </c>
      <c r="E22" s="150" t="s">
        <v>16</v>
      </c>
      <c r="F22" s="152"/>
      <c r="G22" s="150" t="s">
        <v>17</v>
      </c>
      <c r="H22" s="152"/>
      <c r="I22" s="153" t="s">
        <v>37</v>
      </c>
      <c r="J22" s="152">
        <v>0</v>
      </c>
      <c r="K22" s="154" t="s">
        <v>2</v>
      </c>
      <c r="L22" s="157" t="str">
        <f t="shared" si="5"/>
        <v/>
      </c>
      <c r="N22" s="155">
        <f>【記載例】認知症対応型共同生活介護!$BB$13</f>
        <v>0.29166666666666669</v>
      </c>
      <c r="O22" s="144" t="s">
        <v>17</v>
      </c>
      <c r="P22" s="155">
        <f>【記載例】認知症対応型共同生活介護!$BF$13</f>
        <v>0.83333333333333337</v>
      </c>
      <c r="R22" s="158" t="str">
        <f t="shared" si="3"/>
        <v/>
      </c>
      <c r="S22" s="144" t="s">
        <v>17</v>
      </c>
      <c r="T22" s="158" t="str">
        <f t="shared" si="4"/>
        <v/>
      </c>
      <c r="U22" s="156" t="s">
        <v>37</v>
      </c>
      <c r="V22" s="152">
        <v>0</v>
      </c>
      <c r="W22" s="145" t="s">
        <v>2</v>
      </c>
      <c r="X22" s="157" t="str">
        <f t="shared" si="6"/>
        <v/>
      </c>
      <c r="Z22" s="157" t="str">
        <f t="shared" si="7"/>
        <v/>
      </c>
      <c r="AB22" s="165"/>
    </row>
    <row r="23" spans="2:28" x14ac:dyDescent="0.55000000000000004">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144</v>
      </c>
      <c r="AB23" s="165"/>
    </row>
    <row r="24" spans="2:28" x14ac:dyDescent="0.55000000000000004">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144</v>
      </c>
      <c r="AB24" s="165"/>
    </row>
    <row r="25" spans="2:28" x14ac:dyDescent="0.55000000000000004">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144</v>
      </c>
      <c r="AB25" s="165"/>
    </row>
    <row r="26" spans="2:28" x14ac:dyDescent="0.55000000000000004">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144</v>
      </c>
      <c r="AB26" s="165"/>
    </row>
    <row r="27" spans="2:28" x14ac:dyDescent="0.55000000000000004">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144</v>
      </c>
      <c r="AB27" s="165"/>
    </row>
    <row r="28" spans="2:28" x14ac:dyDescent="0.55000000000000004">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144</v>
      </c>
      <c r="AB28" s="165"/>
    </row>
    <row r="29" spans="2:28" x14ac:dyDescent="0.55000000000000004">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144</v>
      </c>
      <c r="AB29" s="165"/>
    </row>
    <row r="30" spans="2:28" x14ac:dyDescent="0.55000000000000004">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144</v>
      </c>
      <c r="AB30" s="165"/>
    </row>
    <row r="31" spans="2:28" x14ac:dyDescent="0.55000000000000004">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144</v>
      </c>
      <c r="Y31" s="154"/>
      <c r="Z31" s="161">
        <v>1</v>
      </c>
      <c r="AB31" s="165"/>
    </row>
    <row r="32" spans="2:28" x14ac:dyDescent="0.55000000000000004">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144</v>
      </c>
      <c r="Y32" s="154"/>
      <c r="Z32" s="161">
        <v>2</v>
      </c>
      <c r="AB32" s="165"/>
    </row>
    <row r="33" spans="2:28" x14ac:dyDescent="0.55000000000000004">
      <c r="B33" s="150">
        <v>28</v>
      </c>
      <c r="C33" s="151" t="s">
        <v>162</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144</v>
      </c>
      <c r="Y33" s="154"/>
      <c r="Z33" s="161">
        <v>3</v>
      </c>
      <c r="AB33" s="165"/>
    </row>
    <row r="34" spans="2:28" x14ac:dyDescent="0.55000000000000004">
      <c r="B34" s="150">
        <v>29</v>
      </c>
      <c r="C34" s="151" t="s">
        <v>163</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144</v>
      </c>
      <c r="Y34" s="154"/>
      <c r="Z34" s="161">
        <v>4</v>
      </c>
      <c r="AB34" s="165"/>
    </row>
    <row r="35" spans="2:28" x14ac:dyDescent="0.55000000000000004">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144</v>
      </c>
      <c r="Y35" s="154"/>
      <c r="Z35" s="161">
        <v>5</v>
      </c>
      <c r="AB35" s="165"/>
    </row>
    <row r="36" spans="2:28" x14ac:dyDescent="0.55000000000000004">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144</v>
      </c>
      <c r="Y36" s="154"/>
      <c r="Z36" s="161">
        <v>6</v>
      </c>
      <c r="AB36" s="165"/>
    </row>
    <row r="37" spans="2:28" x14ac:dyDescent="0.55000000000000004">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144</v>
      </c>
      <c r="Y37" s="154"/>
      <c r="Z37" s="161">
        <v>7</v>
      </c>
      <c r="AB37" s="165"/>
    </row>
    <row r="38" spans="2:28" x14ac:dyDescent="0.55000000000000004">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144</v>
      </c>
      <c r="Y38" s="154"/>
      <c r="Z38" s="161">
        <v>8</v>
      </c>
      <c r="AB38" s="165"/>
    </row>
    <row r="39" spans="2:28" x14ac:dyDescent="0.55000000000000004">
      <c r="B39" s="150">
        <v>34</v>
      </c>
      <c r="C39" s="167" t="s">
        <v>103</v>
      </c>
      <c r="D39" s="166"/>
      <c r="E39" s="150" t="s">
        <v>16</v>
      </c>
      <c r="F39" s="152">
        <v>0.29166666666666669</v>
      </c>
      <c r="G39" s="150" t="s">
        <v>17</v>
      </c>
      <c r="H39" s="152">
        <v>0.39583333333333331</v>
      </c>
      <c r="I39" s="153" t="s">
        <v>37</v>
      </c>
      <c r="J39" s="152">
        <v>0</v>
      </c>
      <c r="K39" s="154" t="s">
        <v>2</v>
      </c>
      <c r="L39" s="157">
        <f t="shared" ref="L39:L40" si="8">IF(OR(F39="",H39=""),"",(H39+IF(F39&gt;H39,1,0)-F39-J39)*24)</f>
        <v>2.4999999999999991</v>
      </c>
      <c r="N39" s="155">
        <f>【記載例】認知症対応型共同生活介護!$BB$13</f>
        <v>0.29166666666666669</v>
      </c>
      <c r="O39" s="144" t="s">
        <v>17</v>
      </c>
      <c r="P39" s="155">
        <f>【記載例】認知症対応型共同生活介護!$BF$13</f>
        <v>0.83333333333333337</v>
      </c>
      <c r="R39" s="158">
        <f t="shared" ref="R39:R43" si="9">IF(F39="","",IF(F39&lt;N39,N39,IF(F39&gt;=P39,"",F39)))</f>
        <v>0.29166666666666669</v>
      </c>
      <c r="S39" s="144" t="s">
        <v>17</v>
      </c>
      <c r="T39" s="158">
        <f t="shared" ref="T39:T43" si="10">IF(H39="","",IF(H39&gt;F39,IF(H39&lt;P39,H39,P39),P39))</f>
        <v>0.39583333333333331</v>
      </c>
      <c r="U39" s="156" t="s">
        <v>37</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55000000000000004">
      <c r="B40" s="150"/>
      <c r="C40" s="168" t="s">
        <v>180</v>
      </c>
      <c r="D40" s="166"/>
      <c r="E40" s="150" t="s">
        <v>16</v>
      </c>
      <c r="F40" s="152">
        <v>0.6875</v>
      </c>
      <c r="G40" s="150" t="s">
        <v>17</v>
      </c>
      <c r="H40" s="152">
        <v>0.83333333333333337</v>
      </c>
      <c r="I40" s="153" t="s">
        <v>37</v>
      </c>
      <c r="J40" s="152">
        <v>0</v>
      </c>
      <c r="K40" s="154" t="s">
        <v>2</v>
      </c>
      <c r="L40" s="157">
        <f t="shared" si="8"/>
        <v>3.5000000000000009</v>
      </c>
      <c r="N40" s="155">
        <f>【記載例】認知症対応型共同生活介護!$BB$13</f>
        <v>0.29166666666666669</v>
      </c>
      <c r="O40" s="144" t="s">
        <v>17</v>
      </c>
      <c r="P40" s="155">
        <f>【記載例】認知症対応型共同生活介護!$BF$13</f>
        <v>0.83333333333333337</v>
      </c>
      <c r="R40" s="158">
        <f t="shared" si="9"/>
        <v>0.6875</v>
      </c>
      <c r="S40" s="144" t="s">
        <v>17</v>
      </c>
      <c r="T40" s="158">
        <f t="shared" si="10"/>
        <v>0.83333333333333337</v>
      </c>
      <c r="U40" s="156" t="s">
        <v>37</v>
      </c>
      <c r="V40" s="152">
        <v>0</v>
      </c>
      <c r="W40" s="145" t="s">
        <v>2</v>
      </c>
      <c r="X40" s="157">
        <f t="shared" si="11"/>
        <v>3.5000000000000009</v>
      </c>
      <c r="Z40" s="157" t="str">
        <f t="shared" si="12"/>
        <v>-</v>
      </c>
      <c r="AB40" s="165"/>
    </row>
    <row r="41" spans="2:28" x14ac:dyDescent="0.55000000000000004">
      <c r="B41" s="150"/>
      <c r="C41" s="162" t="s">
        <v>180</v>
      </c>
      <c r="D41" s="166" t="str">
        <f>C39</f>
        <v>ag</v>
      </c>
      <c r="E41" s="150" t="s">
        <v>16</v>
      </c>
      <c r="F41" s="152" t="s">
        <v>36</v>
      </c>
      <c r="G41" s="150" t="s">
        <v>17</v>
      </c>
      <c r="H41" s="152" t="s">
        <v>36</v>
      </c>
      <c r="I41" s="153" t="s">
        <v>37</v>
      </c>
      <c r="J41" s="152" t="s">
        <v>36</v>
      </c>
      <c r="K41" s="154" t="s">
        <v>2</v>
      </c>
      <c r="L41" s="157">
        <f>IF(OR(L39="",L40=""),"",L39+L40)</f>
        <v>6</v>
      </c>
      <c r="N41" s="155" t="s">
        <v>188</v>
      </c>
      <c r="O41" s="144" t="s">
        <v>17</v>
      </c>
      <c r="P41" s="155" t="s">
        <v>188</v>
      </c>
      <c r="R41" s="158" t="s">
        <v>188</v>
      </c>
      <c r="S41" s="144" t="s">
        <v>17</v>
      </c>
      <c r="T41" s="158" t="s">
        <v>188</v>
      </c>
      <c r="U41" s="156" t="s">
        <v>37</v>
      </c>
      <c r="V41" s="152" t="s">
        <v>172</v>
      </c>
      <c r="W41" s="145" t="s">
        <v>2</v>
      </c>
      <c r="X41" s="157">
        <f>IF(OR(X39="",X40=""),"",X39+X40)</f>
        <v>6</v>
      </c>
      <c r="Z41" s="157" t="str">
        <f>IF(X41="",L41,IF(OR(L41-X41=0,L41-X41&lt;0),"-",L41-X41))</f>
        <v>-</v>
      </c>
      <c r="AB41" s="165" t="s">
        <v>173</v>
      </c>
    </row>
    <row r="42" spans="2:28" x14ac:dyDescent="0.55000000000000004">
      <c r="B42" s="150"/>
      <c r="C42" s="167" t="s">
        <v>165</v>
      </c>
      <c r="D42" s="166"/>
      <c r="E42" s="150" t="s">
        <v>16</v>
      </c>
      <c r="F42" s="152"/>
      <c r="G42" s="150" t="s">
        <v>17</v>
      </c>
      <c r="H42" s="152"/>
      <c r="I42" s="153" t="s">
        <v>37</v>
      </c>
      <c r="J42" s="152">
        <v>0</v>
      </c>
      <c r="K42" s="154" t="s">
        <v>2</v>
      </c>
      <c r="L42" s="157" t="str">
        <f t="shared" ref="L42:L43" si="13">IF(OR(F42="",H42=""),"",(H42+IF(F42&gt;H42,1,0)-F42-J42)*24)</f>
        <v/>
      </c>
      <c r="N42" s="155">
        <f>【記載例】認知症対応型共同生活介護!$BB$13</f>
        <v>0.29166666666666669</v>
      </c>
      <c r="O42" s="144" t="s">
        <v>17</v>
      </c>
      <c r="P42" s="155">
        <f>【記載例】認知症対応型共同生活介護!$BF$13</f>
        <v>0.83333333333333337</v>
      </c>
      <c r="R42" s="158" t="str">
        <f t="shared" si="9"/>
        <v/>
      </c>
      <c r="S42" s="144" t="s">
        <v>17</v>
      </c>
      <c r="T42" s="158" t="str">
        <f t="shared" si="10"/>
        <v/>
      </c>
      <c r="U42" s="156" t="s">
        <v>37</v>
      </c>
      <c r="V42" s="152">
        <v>0</v>
      </c>
      <c r="W42" s="145" t="s">
        <v>2</v>
      </c>
      <c r="X42" s="157" t="str">
        <f t="shared" ref="X42:X43" si="14">IF(R42="","",IF((T42+IF(R42&gt;T42,1,0)-R42-V42)*24=0,"",(T42+IF(R42&gt;T42,1,0)-R42-V42)*24))</f>
        <v/>
      </c>
      <c r="Z42" s="157" t="str">
        <f t="shared" ref="Z42:Z43" si="15">IF(X42="",L42,IF(OR(L42-X42=0,L42-X42&lt;0),"-",L42-X42))</f>
        <v/>
      </c>
      <c r="AB42" s="165"/>
    </row>
    <row r="43" spans="2:28" x14ac:dyDescent="0.55000000000000004">
      <c r="B43" s="150">
        <v>35</v>
      </c>
      <c r="C43" s="168" t="s">
        <v>180</v>
      </c>
      <c r="D43" s="166"/>
      <c r="E43" s="150" t="s">
        <v>16</v>
      </c>
      <c r="F43" s="152"/>
      <c r="G43" s="150" t="s">
        <v>17</v>
      </c>
      <c r="H43" s="152"/>
      <c r="I43" s="153" t="s">
        <v>37</v>
      </c>
      <c r="J43" s="152">
        <v>0</v>
      </c>
      <c r="K43" s="154" t="s">
        <v>2</v>
      </c>
      <c r="L43" s="157" t="str">
        <f t="shared" si="13"/>
        <v/>
      </c>
      <c r="N43" s="155">
        <f>【記載例】認知症対応型共同生活介護!$BB$13</f>
        <v>0.29166666666666669</v>
      </c>
      <c r="O43" s="144" t="s">
        <v>17</v>
      </c>
      <c r="P43" s="155">
        <f>【記載例】認知症対応型共同生活介護!$BF$13</f>
        <v>0.83333333333333337</v>
      </c>
      <c r="R43" s="158" t="str">
        <f t="shared" si="9"/>
        <v/>
      </c>
      <c r="S43" s="144" t="s">
        <v>17</v>
      </c>
      <c r="T43" s="158" t="str">
        <f t="shared" si="10"/>
        <v/>
      </c>
      <c r="U43" s="156" t="s">
        <v>37</v>
      </c>
      <c r="V43" s="152">
        <v>0</v>
      </c>
      <c r="W43" s="145" t="s">
        <v>2</v>
      </c>
      <c r="X43" s="157" t="str">
        <f t="shared" si="14"/>
        <v/>
      </c>
      <c r="Z43" s="157" t="str">
        <f t="shared" si="15"/>
        <v/>
      </c>
      <c r="AB43" s="165"/>
    </row>
    <row r="44" spans="2:28" x14ac:dyDescent="0.55000000000000004">
      <c r="B44" s="150"/>
      <c r="C44" s="162" t="s">
        <v>180</v>
      </c>
      <c r="D44" s="166" t="str">
        <f>C42</f>
        <v>ah</v>
      </c>
      <c r="E44" s="150" t="s">
        <v>16</v>
      </c>
      <c r="F44" s="152" t="s">
        <v>36</v>
      </c>
      <c r="G44" s="150" t="s">
        <v>17</v>
      </c>
      <c r="H44" s="152" t="s">
        <v>36</v>
      </c>
      <c r="I44" s="153" t="s">
        <v>37</v>
      </c>
      <c r="J44" s="152" t="s">
        <v>36</v>
      </c>
      <c r="K44" s="154" t="s">
        <v>2</v>
      </c>
      <c r="L44" s="157" t="str">
        <f>IF(OR(L42="",L43=""),"",L42+L43)</f>
        <v/>
      </c>
      <c r="N44" s="155" t="s">
        <v>188</v>
      </c>
      <c r="O44" s="144" t="s">
        <v>17</v>
      </c>
      <c r="P44" s="155" t="s">
        <v>188</v>
      </c>
      <c r="R44" s="158" t="s">
        <v>188</v>
      </c>
      <c r="S44" s="144" t="s">
        <v>17</v>
      </c>
      <c r="T44" s="158" t="s">
        <v>188</v>
      </c>
      <c r="U44" s="156" t="s">
        <v>37</v>
      </c>
      <c r="V44" s="152" t="s">
        <v>172</v>
      </c>
      <c r="W44" s="145" t="s">
        <v>2</v>
      </c>
      <c r="X44" s="157" t="str">
        <f>IF(OR(X42="",X43=""),"",X42+X43)</f>
        <v/>
      </c>
      <c r="Z44" s="157" t="str">
        <f>IF(X44="",L44,IF(OR(L44-X44=0,L44-X44&lt;0),"-",L44-X44))</f>
        <v/>
      </c>
      <c r="AB44" s="165" t="s">
        <v>174</v>
      </c>
    </row>
    <row r="45" spans="2:28" x14ac:dyDescent="0.55000000000000004">
      <c r="B45" s="150"/>
      <c r="C45" s="167" t="s">
        <v>166</v>
      </c>
      <c r="D45" s="166"/>
      <c r="E45" s="150" t="s">
        <v>16</v>
      </c>
      <c r="F45" s="152"/>
      <c r="G45" s="150" t="s">
        <v>17</v>
      </c>
      <c r="H45" s="152"/>
      <c r="I45" s="153" t="s">
        <v>37</v>
      </c>
      <c r="J45" s="152">
        <v>0</v>
      </c>
      <c r="K45" s="154" t="s">
        <v>2</v>
      </c>
      <c r="L45" s="157" t="str">
        <f t="shared" ref="L45:L46" si="16">IF(OR(F45="",H45=""),"",(H45+IF(F45&gt;H45,1,0)-F45-J45)*24)</f>
        <v/>
      </c>
      <c r="N45" s="155">
        <f>【記載例】認知症対応型共同生活介護!$BB$13</f>
        <v>0.29166666666666669</v>
      </c>
      <c r="O45" s="144" t="s">
        <v>17</v>
      </c>
      <c r="P45" s="155">
        <f>【記載例】認知症対応型共同生活介護!$BF$13</f>
        <v>0.83333333333333337</v>
      </c>
      <c r="R45" s="158" t="str">
        <f t="shared" ref="R45:R46" si="17">IF(F45="","",IF(F45&lt;N45,N45,IF(F45&gt;=P45,"",F45)))</f>
        <v/>
      </c>
      <c r="S45" s="144" t="s">
        <v>17</v>
      </c>
      <c r="T45" s="158" t="str">
        <f t="shared" ref="T45:T46" si="18">IF(H45="","",IF(H45&gt;F45,IF(H45&lt;P45,H45,P45),P45))</f>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55000000000000004">
      <c r="B46" s="150">
        <v>36</v>
      </c>
      <c r="C46" s="168" t="s">
        <v>180</v>
      </c>
      <c r="D46" s="166"/>
      <c r="E46" s="150" t="s">
        <v>16</v>
      </c>
      <c r="F46" s="152"/>
      <c r="G46" s="150" t="s">
        <v>17</v>
      </c>
      <c r="H46" s="152"/>
      <c r="I46" s="153" t="s">
        <v>37</v>
      </c>
      <c r="J46" s="152">
        <v>0</v>
      </c>
      <c r="K46" s="154" t="s">
        <v>2</v>
      </c>
      <c r="L46" s="157" t="str">
        <f t="shared" si="16"/>
        <v/>
      </c>
      <c r="N46" s="155">
        <f>【記載例】認知症対応型共同生活介護!$BB$13</f>
        <v>0.29166666666666669</v>
      </c>
      <c r="O46" s="144" t="s">
        <v>17</v>
      </c>
      <c r="P46" s="155">
        <f>【記載例】認知症対応型共同生活介護!$BF$13</f>
        <v>0.83333333333333337</v>
      </c>
      <c r="R46" s="158" t="str">
        <f t="shared" si="17"/>
        <v/>
      </c>
      <c r="S46" s="144" t="s">
        <v>17</v>
      </c>
      <c r="T46" s="158" t="str">
        <f t="shared" si="18"/>
        <v/>
      </c>
      <c r="U46" s="156" t="s">
        <v>37</v>
      </c>
      <c r="V46" s="152">
        <v>0</v>
      </c>
      <c r="W46" s="145" t="s">
        <v>2</v>
      </c>
      <c r="X46" s="157" t="str">
        <f t="shared" si="19"/>
        <v/>
      </c>
      <c r="Z46" s="157" t="str">
        <f t="shared" si="20"/>
        <v/>
      </c>
      <c r="AB46" s="165"/>
    </row>
    <row r="47" spans="2:28" x14ac:dyDescent="0.55000000000000004">
      <c r="B47" s="150"/>
      <c r="C47" s="162" t="s">
        <v>180</v>
      </c>
      <c r="D47" s="166" t="str">
        <f>C45</f>
        <v>ai</v>
      </c>
      <c r="E47" s="150" t="s">
        <v>16</v>
      </c>
      <c r="F47" s="152" t="s">
        <v>36</v>
      </c>
      <c r="G47" s="150" t="s">
        <v>17</v>
      </c>
      <c r="H47" s="152" t="s">
        <v>36</v>
      </c>
      <c r="I47" s="153" t="s">
        <v>37</v>
      </c>
      <c r="J47" s="152" t="s">
        <v>36</v>
      </c>
      <c r="K47" s="154" t="s">
        <v>2</v>
      </c>
      <c r="L47" s="157" t="str">
        <f>IF(OR(L45="",L46=""),"",L45+L46)</f>
        <v/>
      </c>
      <c r="N47" s="155" t="s">
        <v>188</v>
      </c>
      <c r="O47" s="144" t="s">
        <v>17</v>
      </c>
      <c r="P47" s="155" t="s">
        <v>188</v>
      </c>
      <c r="R47" s="158" t="s">
        <v>188</v>
      </c>
      <c r="S47" s="144" t="s">
        <v>17</v>
      </c>
      <c r="T47" s="158" t="s">
        <v>188</v>
      </c>
      <c r="U47" s="156" t="s">
        <v>37</v>
      </c>
      <c r="V47" s="152" t="s">
        <v>172</v>
      </c>
      <c r="W47" s="145" t="s">
        <v>2</v>
      </c>
      <c r="X47" s="157" t="str">
        <f>IF(OR(X45="",X46=""),"",X45+X46)</f>
        <v/>
      </c>
      <c r="Z47" s="157" t="str">
        <f>IF(X47="",L47,IF(OR(L47-X47=0,L47-X47&lt;0),"-",L47-X47))</f>
        <v/>
      </c>
      <c r="AB47" s="165" t="s">
        <v>174</v>
      </c>
    </row>
    <row r="49" spans="3:4" x14ac:dyDescent="0.55000000000000004">
      <c r="C49" s="146" t="s">
        <v>177</v>
      </c>
      <c r="D49" s="146"/>
    </row>
    <row r="50" spans="3:4" x14ac:dyDescent="0.55000000000000004">
      <c r="C50" s="146" t="s">
        <v>178</v>
      </c>
      <c r="D50" s="146"/>
    </row>
    <row r="51" spans="3:4" x14ac:dyDescent="0.55000000000000004">
      <c r="C51" s="146" t="s">
        <v>175</v>
      </c>
      <c r="D51" s="146"/>
    </row>
    <row r="52" spans="3:4" x14ac:dyDescent="0.55000000000000004">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7"/>
  <sheetViews>
    <sheetView showGridLines="0" view="pageBreakPreview" zoomScaleNormal="55" zoomScaleSheetLayoutView="100" workbookViewId="0"/>
  </sheetViews>
  <sheetFormatPr defaultColWidth="4.5" defaultRowHeight="14" x14ac:dyDescent="0.55000000000000004"/>
  <cols>
    <col min="1" max="1" width="0.9140625" style="1" customWidth="1"/>
    <col min="2" max="5" width="5.6640625" style="1" customWidth="1"/>
    <col min="6" max="7" width="5.6640625" style="1" hidden="1" customWidth="1"/>
    <col min="8" max="60" width="5.6640625" style="1" customWidth="1"/>
    <col min="61" max="61" width="1.08203125" style="1" customWidth="1"/>
    <col min="62" max="16384" width="4.5" style="1"/>
  </cols>
  <sheetData>
    <row r="1" spans="2:65" s="6" customFormat="1" ht="20.25" customHeight="1" x14ac:dyDescent="0.55000000000000004">
      <c r="C1" s="5" t="s">
        <v>252</v>
      </c>
      <c r="D1" s="5"/>
      <c r="E1" s="5"/>
      <c r="F1" s="5"/>
      <c r="G1" s="5"/>
      <c r="H1" s="5"/>
      <c r="K1" s="7" t="s">
        <v>0</v>
      </c>
      <c r="N1" s="5"/>
      <c r="O1" s="5"/>
      <c r="P1" s="5"/>
      <c r="Q1" s="5"/>
      <c r="R1" s="5"/>
      <c r="S1" s="5"/>
      <c r="T1" s="5"/>
      <c r="U1" s="5"/>
      <c r="AQ1" s="9" t="s">
        <v>30</v>
      </c>
      <c r="AR1" s="737" t="s">
        <v>194</v>
      </c>
      <c r="AS1" s="738"/>
      <c r="AT1" s="738"/>
      <c r="AU1" s="738"/>
      <c r="AV1" s="738"/>
      <c r="AW1" s="738"/>
      <c r="AX1" s="738"/>
      <c r="AY1" s="738"/>
      <c r="AZ1" s="738"/>
      <c r="BA1" s="738"/>
      <c r="BB1" s="738"/>
      <c r="BC1" s="738"/>
      <c r="BD1" s="738"/>
      <c r="BE1" s="738"/>
      <c r="BF1" s="738"/>
      <c r="BG1" s="738"/>
      <c r="BH1" s="9" t="s">
        <v>2</v>
      </c>
    </row>
    <row r="2" spans="2:65" s="8" customFormat="1" ht="20.25" customHeight="1" x14ac:dyDescent="0.55000000000000004">
      <c r="H2" s="7"/>
      <c r="K2" s="7"/>
      <c r="L2" s="7"/>
      <c r="N2" s="9"/>
      <c r="O2" s="9"/>
      <c r="P2" s="9"/>
      <c r="Q2" s="9"/>
      <c r="R2" s="9"/>
      <c r="S2" s="9"/>
      <c r="T2" s="9"/>
      <c r="U2" s="9"/>
      <c r="Z2" s="112" t="s">
        <v>27</v>
      </c>
      <c r="AA2" s="739">
        <v>6</v>
      </c>
      <c r="AB2" s="739"/>
      <c r="AC2" s="112" t="s">
        <v>28</v>
      </c>
      <c r="AD2" s="740">
        <f>IF(AA2=0,"",YEAR(DATE(2018+AA2,1,1)))</f>
        <v>2024</v>
      </c>
      <c r="AE2" s="740"/>
      <c r="AF2" s="113" t="s">
        <v>29</v>
      </c>
      <c r="AG2" s="113" t="s">
        <v>1</v>
      </c>
      <c r="AH2" s="739">
        <v>4</v>
      </c>
      <c r="AI2" s="739"/>
      <c r="AJ2" s="113" t="s">
        <v>24</v>
      </c>
      <c r="AQ2" s="9" t="s">
        <v>31</v>
      </c>
      <c r="AR2" s="739" t="s">
        <v>202</v>
      </c>
      <c r="AS2" s="739"/>
      <c r="AT2" s="739"/>
      <c r="AU2" s="739"/>
      <c r="AV2" s="739"/>
      <c r="AW2" s="739"/>
      <c r="AX2" s="739"/>
      <c r="AY2" s="739"/>
      <c r="AZ2" s="739"/>
      <c r="BA2" s="739"/>
      <c r="BB2" s="739"/>
      <c r="BC2" s="739"/>
      <c r="BD2" s="739"/>
      <c r="BE2" s="739"/>
      <c r="BF2" s="739"/>
      <c r="BG2" s="739"/>
      <c r="BH2" s="9" t="s">
        <v>2</v>
      </c>
      <c r="BI2" s="9"/>
      <c r="BJ2" s="9"/>
      <c r="BK2" s="9"/>
    </row>
    <row r="3" spans="2:65" s="8" customFormat="1" ht="20.25" customHeight="1" x14ac:dyDescent="0.55000000000000004">
      <c r="H3" s="7"/>
      <c r="K3" s="7"/>
      <c r="M3" s="9"/>
      <c r="N3" s="9"/>
      <c r="O3" s="9"/>
      <c r="P3" s="9"/>
      <c r="Q3" s="9"/>
      <c r="R3" s="9"/>
      <c r="S3" s="9"/>
      <c r="AA3" s="35"/>
      <c r="AB3" s="35"/>
      <c r="AC3" s="36"/>
      <c r="AD3" s="37"/>
      <c r="AE3" s="36"/>
      <c r="BB3" s="38" t="s">
        <v>21</v>
      </c>
      <c r="BC3" s="741" t="s">
        <v>181</v>
      </c>
      <c r="BD3" s="742"/>
      <c r="BE3" s="742"/>
      <c r="BF3" s="743"/>
      <c r="BG3" s="9"/>
    </row>
    <row r="4" spans="2:65" s="8" customFormat="1" ht="20.25" customHeight="1" x14ac:dyDescent="0.55000000000000004">
      <c r="H4" s="7"/>
      <c r="K4" s="7"/>
      <c r="M4" s="9"/>
      <c r="N4" s="9"/>
      <c r="O4" s="9"/>
      <c r="P4" s="9"/>
      <c r="Q4" s="9"/>
      <c r="R4" s="9"/>
      <c r="S4" s="9"/>
      <c r="AA4" s="35"/>
      <c r="AB4" s="35"/>
      <c r="AC4" s="36"/>
      <c r="AD4" s="37"/>
      <c r="AE4" s="36"/>
      <c r="BB4" s="38" t="s">
        <v>149</v>
      </c>
      <c r="BC4" s="741" t="s">
        <v>150</v>
      </c>
      <c r="BD4" s="742"/>
      <c r="BE4" s="742"/>
      <c r="BF4" s="743"/>
      <c r="BG4" s="9"/>
    </row>
    <row r="5" spans="2:65" s="8" customFormat="1" ht="5.15" customHeight="1" x14ac:dyDescent="0.550000000000000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550000000000000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715">
        <v>40</v>
      </c>
      <c r="AZ6" s="716"/>
      <c r="BA6" s="2" t="s">
        <v>22</v>
      </c>
      <c r="BB6" s="6"/>
      <c r="BC6" s="715">
        <v>160</v>
      </c>
      <c r="BD6" s="716"/>
      <c r="BE6" s="2" t="s">
        <v>23</v>
      </c>
      <c r="BF6" s="6"/>
      <c r="BG6" s="39"/>
    </row>
    <row r="7" spans="2:65" s="8" customFormat="1" ht="5.15" customHeight="1" x14ac:dyDescent="0.550000000000000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550000000000000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717">
        <f>DAY(EOMONTH(DATE(AD2,AH2,1),0))</f>
        <v>30</v>
      </c>
      <c r="BD8" s="718"/>
      <c r="BE8" s="66" t="s">
        <v>25</v>
      </c>
      <c r="BF8" s="66"/>
      <c r="BG8" s="66"/>
      <c r="BH8" s="68"/>
      <c r="BK8" s="9"/>
      <c r="BL8" s="9"/>
      <c r="BM8" s="9"/>
    </row>
    <row r="9" spans="2:65" s="8" customFormat="1" ht="5.15" customHeight="1" x14ac:dyDescent="0.550000000000000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550000000000000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715"/>
      <c r="BD10" s="716"/>
      <c r="BE10" s="2" t="s">
        <v>217</v>
      </c>
      <c r="BF10" s="66"/>
      <c r="BG10" s="66"/>
      <c r="BH10" s="68"/>
      <c r="BK10" s="9"/>
      <c r="BL10" s="9"/>
      <c r="BM10" s="9"/>
    </row>
    <row r="11" spans="2:65" s="8" customFormat="1" ht="5.15" customHeight="1" x14ac:dyDescent="0.550000000000000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55000000000000004">
      <c r="R12" s="80"/>
      <c r="S12" s="80"/>
      <c r="T12" s="71"/>
      <c r="U12" s="787"/>
      <c r="V12" s="787"/>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55000000000000004">
      <c r="R13" s="77"/>
      <c r="S13" s="70"/>
      <c r="T13" s="70"/>
      <c r="U13" s="70"/>
      <c r="V13" s="70"/>
      <c r="W13" s="68"/>
      <c r="X13" s="68"/>
      <c r="Y13" s="68"/>
      <c r="Z13" s="68"/>
      <c r="AA13" s="77"/>
      <c r="AB13" s="70"/>
      <c r="AC13" s="70"/>
      <c r="AD13" s="77"/>
      <c r="AE13" s="77"/>
      <c r="AF13" s="77"/>
      <c r="AG13" s="85"/>
      <c r="AH13" s="79"/>
      <c r="AI13" s="69"/>
      <c r="AJ13" s="70"/>
      <c r="AK13" s="69"/>
      <c r="AL13" s="70"/>
      <c r="AM13" s="756"/>
      <c r="AN13" s="756"/>
      <c r="AO13" s="66" t="s">
        <v>203</v>
      </c>
      <c r="AP13" s="73"/>
      <c r="AQ13" s="79"/>
      <c r="AR13" s="79"/>
      <c r="AS13" s="73" t="s">
        <v>95</v>
      </c>
      <c r="AT13" s="70"/>
      <c r="AU13" s="70"/>
      <c r="AV13" s="70"/>
      <c r="AW13" s="70"/>
      <c r="AX13" s="70"/>
      <c r="AY13" s="70"/>
      <c r="AZ13" s="70"/>
      <c r="BA13" s="70"/>
      <c r="BB13" s="744">
        <v>0.29166666666666669</v>
      </c>
      <c r="BC13" s="745"/>
      <c r="BD13" s="746"/>
      <c r="BE13" s="76" t="s">
        <v>17</v>
      </c>
      <c r="BF13" s="744">
        <v>0.83333333333333337</v>
      </c>
      <c r="BG13" s="745"/>
      <c r="BH13" s="746"/>
      <c r="BK13" s="9"/>
      <c r="BL13" s="9"/>
      <c r="BM13" s="9"/>
    </row>
    <row r="14" spans="2:65" s="8" customFormat="1" ht="21" customHeight="1" x14ac:dyDescent="0.55000000000000004">
      <c r="R14" s="86"/>
      <c r="S14" s="86"/>
      <c r="T14" s="86"/>
      <c r="U14" s="86"/>
      <c r="V14" s="86"/>
      <c r="W14" s="86"/>
      <c r="X14" s="68"/>
      <c r="Y14" s="68"/>
      <c r="Z14" s="68"/>
      <c r="AA14" s="76"/>
      <c r="AB14" s="86"/>
      <c r="AC14" s="86"/>
      <c r="AD14" s="76"/>
      <c r="AE14" s="79"/>
      <c r="AF14" s="79"/>
      <c r="AG14" s="81"/>
      <c r="AH14" s="73"/>
      <c r="AI14" s="69"/>
      <c r="AJ14" s="70"/>
      <c r="AK14" s="69"/>
      <c r="AL14" s="70"/>
      <c r="AM14" s="756"/>
      <c r="AN14" s="756"/>
      <c r="AO14" s="240" t="s">
        <v>204</v>
      </c>
      <c r="AP14" s="241"/>
      <c r="AQ14" s="241"/>
      <c r="AR14" s="80"/>
      <c r="AS14" s="73" t="s">
        <v>96</v>
      </c>
      <c r="AT14" s="70"/>
      <c r="AU14" s="70"/>
      <c r="AV14" s="70"/>
      <c r="AW14" s="70"/>
      <c r="AX14" s="70"/>
      <c r="AY14" s="70"/>
      <c r="AZ14" s="70"/>
      <c r="BA14" s="70"/>
      <c r="BB14" s="744">
        <v>0.83333333333333337</v>
      </c>
      <c r="BC14" s="745"/>
      <c r="BD14" s="746"/>
      <c r="BE14" s="76" t="s">
        <v>17</v>
      </c>
      <c r="BF14" s="744">
        <v>0.29166666666666669</v>
      </c>
      <c r="BG14" s="745"/>
      <c r="BH14" s="746"/>
      <c r="BK14" s="9"/>
      <c r="BL14" s="9"/>
      <c r="BM14" s="9"/>
    </row>
    <row r="15" spans="2:65" ht="12" customHeight="1" thickBot="1" x14ac:dyDescent="0.6">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5" customHeight="1" x14ac:dyDescent="0.55000000000000004">
      <c r="B16" s="757" t="s">
        <v>20</v>
      </c>
      <c r="C16" s="747" t="s">
        <v>221</v>
      </c>
      <c r="D16" s="748"/>
      <c r="E16" s="760"/>
      <c r="F16" s="183"/>
      <c r="G16" s="186"/>
      <c r="H16" s="763" t="s">
        <v>222</v>
      </c>
      <c r="I16" s="766" t="s">
        <v>223</v>
      </c>
      <c r="J16" s="748"/>
      <c r="K16" s="748"/>
      <c r="L16" s="760"/>
      <c r="M16" s="766" t="s">
        <v>224</v>
      </c>
      <c r="N16" s="748"/>
      <c r="O16" s="760"/>
      <c r="P16" s="766" t="s">
        <v>97</v>
      </c>
      <c r="Q16" s="748"/>
      <c r="R16" s="748"/>
      <c r="S16" s="748"/>
      <c r="T16" s="749"/>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769" t="str">
        <f>IF(BC3="計画","(12)1～4週目の勤務時間数合計","(12)1か月の勤務時間数　合計")</f>
        <v>(12)1か月の勤務時間数　合計</v>
      </c>
      <c r="BA16" s="770"/>
      <c r="BB16" s="775" t="s">
        <v>226</v>
      </c>
      <c r="BC16" s="776"/>
      <c r="BD16" s="747" t="s">
        <v>227</v>
      </c>
      <c r="BE16" s="748"/>
      <c r="BF16" s="748"/>
      <c r="BG16" s="748"/>
      <c r="BH16" s="749"/>
    </row>
    <row r="17" spans="2:60" ht="20.25" customHeight="1" x14ac:dyDescent="0.55000000000000004">
      <c r="B17" s="758"/>
      <c r="C17" s="750"/>
      <c r="D17" s="751"/>
      <c r="E17" s="761"/>
      <c r="F17" s="184"/>
      <c r="G17" s="187"/>
      <c r="H17" s="764"/>
      <c r="I17" s="767"/>
      <c r="J17" s="751"/>
      <c r="K17" s="751"/>
      <c r="L17" s="761"/>
      <c r="M17" s="767"/>
      <c r="N17" s="751"/>
      <c r="O17" s="761"/>
      <c r="P17" s="767"/>
      <c r="Q17" s="751"/>
      <c r="R17" s="751"/>
      <c r="S17" s="751"/>
      <c r="T17" s="752"/>
      <c r="U17" s="781" t="s">
        <v>11</v>
      </c>
      <c r="V17" s="781"/>
      <c r="W17" s="781"/>
      <c r="X17" s="781"/>
      <c r="Y17" s="781"/>
      <c r="Z17" s="781"/>
      <c r="AA17" s="782"/>
      <c r="AB17" s="783" t="s">
        <v>12</v>
      </c>
      <c r="AC17" s="781"/>
      <c r="AD17" s="781"/>
      <c r="AE17" s="781"/>
      <c r="AF17" s="781"/>
      <c r="AG17" s="781"/>
      <c r="AH17" s="782"/>
      <c r="AI17" s="783" t="s">
        <v>13</v>
      </c>
      <c r="AJ17" s="781"/>
      <c r="AK17" s="781"/>
      <c r="AL17" s="781"/>
      <c r="AM17" s="781"/>
      <c r="AN17" s="781"/>
      <c r="AO17" s="782"/>
      <c r="AP17" s="783" t="s">
        <v>14</v>
      </c>
      <c r="AQ17" s="781"/>
      <c r="AR17" s="781"/>
      <c r="AS17" s="781"/>
      <c r="AT17" s="781"/>
      <c r="AU17" s="781"/>
      <c r="AV17" s="782"/>
      <c r="AW17" s="783" t="s">
        <v>15</v>
      </c>
      <c r="AX17" s="781"/>
      <c r="AY17" s="781"/>
      <c r="AZ17" s="771"/>
      <c r="BA17" s="772"/>
      <c r="BB17" s="777"/>
      <c r="BC17" s="778"/>
      <c r="BD17" s="750"/>
      <c r="BE17" s="751"/>
      <c r="BF17" s="751"/>
      <c r="BG17" s="751"/>
      <c r="BH17" s="752"/>
    </row>
    <row r="18" spans="2:60" ht="20.25" customHeight="1" x14ac:dyDescent="0.55000000000000004">
      <c r="B18" s="758"/>
      <c r="C18" s="750"/>
      <c r="D18" s="751"/>
      <c r="E18" s="761"/>
      <c r="F18" s="184"/>
      <c r="G18" s="187"/>
      <c r="H18" s="764"/>
      <c r="I18" s="767"/>
      <c r="J18" s="751"/>
      <c r="K18" s="751"/>
      <c r="L18" s="761"/>
      <c r="M18" s="767"/>
      <c r="N18" s="751"/>
      <c r="O18" s="761"/>
      <c r="P18" s="767"/>
      <c r="Q18" s="751"/>
      <c r="R18" s="751"/>
      <c r="S18" s="751"/>
      <c r="T18" s="75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771"/>
      <c r="BA18" s="772"/>
      <c r="BB18" s="777"/>
      <c r="BC18" s="778"/>
      <c r="BD18" s="750"/>
      <c r="BE18" s="751"/>
      <c r="BF18" s="751"/>
      <c r="BG18" s="751"/>
      <c r="BH18" s="752"/>
    </row>
    <row r="19" spans="2:60" ht="20.25" hidden="1" customHeight="1" x14ac:dyDescent="0.55000000000000004">
      <c r="B19" s="758"/>
      <c r="C19" s="750"/>
      <c r="D19" s="751"/>
      <c r="E19" s="761"/>
      <c r="F19" s="184"/>
      <c r="G19" s="187"/>
      <c r="H19" s="764"/>
      <c r="I19" s="767"/>
      <c r="J19" s="751"/>
      <c r="K19" s="751"/>
      <c r="L19" s="761"/>
      <c r="M19" s="767"/>
      <c r="N19" s="751"/>
      <c r="O19" s="761"/>
      <c r="P19" s="767"/>
      <c r="Q19" s="751"/>
      <c r="R19" s="751"/>
      <c r="S19" s="751"/>
      <c r="T19" s="75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771"/>
      <c r="BA19" s="772"/>
      <c r="BB19" s="777"/>
      <c r="BC19" s="778"/>
      <c r="BD19" s="750"/>
      <c r="BE19" s="751"/>
      <c r="BF19" s="751"/>
      <c r="BG19" s="751"/>
      <c r="BH19" s="752"/>
    </row>
    <row r="20" spans="2:60" ht="20.25" customHeight="1" thickBot="1" x14ac:dyDescent="0.6">
      <c r="B20" s="759"/>
      <c r="C20" s="753"/>
      <c r="D20" s="754"/>
      <c r="E20" s="762"/>
      <c r="F20" s="185"/>
      <c r="G20" s="188"/>
      <c r="H20" s="765"/>
      <c r="I20" s="768"/>
      <c r="J20" s="754"/>
      <c r="K20" s="754"/>
      <c r="L20" s="762"/>
      <c r="M20" s="768"/>
      <c r="N20" s="754"/>
      <c r="O20" s="762"/>
      <c r="P20" s="768"/>
      <c r="Q20" s="754"/>
      <c r="R20" s="754"/>
      <c r="S20" s="754"/>
      <c r="T20" s="755"/>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773"/>
      <c r="BA20" s="774"/>
      <c r="BB20" s="779"/>
      <c r="BC20" s="780"/>
      <c r="BD20" s="753"/>
      <c r="BE20" s="754"/>
      <c r="BF20" s="754"/>
      <c r="BG20" s="754"/>
      <c r="BH20" s="755"/>
    </row>
    <row r="21" spans="2:60" ht="20.25" customHeight="1" x14ac:dyDescent="0.55000000000000004">
      <c r="B21" s="122"/>
      <c r="C21" s="821"/>
      <c r="D21" s="822"/>
      <c r="E21" s="823"/>
      <c r="F21" s="181"/>
      <c r="G21" s="182"/>
      <c r="H21" s="788"/>
      <c r="I21" s="833"/>
      <c r="J21" s="834"/>
      <c r="K21" s="834"/>
      <c r="L21" s="835"/>
      <c r="M21" s="789"/>
      <c r="N21" s="790"/>
      <c r="O21" s="791"/>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731"/>
      <c r="BA21" s="732"/>
      <c r="BB21" s="733"/>
      <c r="BC21" s="732"/>
      <c r="BD21" s="734"/>
      <c r="BE21" s="735"/>
      <c r="BF21" s="735"/>
      <c r="BG21" s="735"/>
      <c r="BH21" s="736"/>
    </row>
    <row r="22" spans="2:60" ht="20.25" customHeight="1" x14ac:dyDescent="0.55000000000000004">
      <c r="B22" s="125">
        <v>1</v>
      </c>
      <c r="C22" s="824"/>
      <c r="D22" s="825"/>
      <c r="E22" s="826"/>
      <c r="F22" s="178">
        <f>C21</f>
        <v>0</v>
      </c>
      <c r="G22" s="174"/>
      <c r="H22" s="785"/>
      <c r="I22" s="709"/>
      <c r="J22" s="710"/>
      <c r="K22" s="710"/>
      <c r="L22" s="711"/>
      <c r="M22" s="722"/>
      <c r="N22" s="723"/>
      <c r="O22" s="724"/>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700">
        <f>IF($BC$3="４週",SUM(U22:AV22),IF($BC$3="暦月",SUM(U22:AY22),""))</f>
        <v>0</v>
      </c>
      <c r="BA22" s="701"/>
      <c r="BB22" s="702">
        <f>IF($BC$3="４週",AZ22/4,IF($BC$3="暦月",(AZ22/($BC$8/7)),""))</f>
        <v>0</v>
      </c>
      <c r="BC22" s="701"/>
      <c r="BD22" s="694"/>
      <c r="BE22" s="695"/>
      <c r="BF22" s="695"/>
      <c r="BG22" s="695"/>
      <c r="BH22" s="696"/>
    </row>
    <row r="23" spans="2:60" ht="20.25" customHeight="1" x14ac:dyDescent="0.55000000000000004">
      <c r="B23" s="127"/>
      <c r="C23" s="827"/>
      <c r="D23" s="828"/>
      <c r="E23" s="829"/>
      <c r="F23" s="179"/>
      <c r="G23" s="175">
        <f>C21</f>
        <v>0</v>
      </c>
      <c r="H23" s="786"/>
      <c r="I23" s="712"/>
      <c r="J23" s="713"/>
      <c r="K23" s="713"/>
      <c r="L23" s="714"/>
      <c r="M23" s="725"/>
      <c r="N23" s="726"/>
      <c r="O23" s="727"/>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703">
        <f>IF($BC$3="４週",SUM(U23:AV23),IF($BC$3="暦月",SUM(U23:AY23),""))</f>
        <v>0</v>
      </c>
      <c r="BA23" s="704"/>
      <c r="BB23" s="705">
        <f>IF($BC$3="４週",AZ23/4,IF($BC$3="暦月",(AZ23/($BC$8/7)),""))</f>
        <v>0</v>
      </c>
      <c r="BC23" s="704"/>
      <c r="BD23" s="697"/>
      <c r="BE23" s="698"/>
      <c r="BF23" s="698"/>
      <c r="BG23" s="698"/>
      <c r="BH23" s="699"/>
    </row>
    <row r="24" spans="2:60" ht="20.25" customHeight="1" x14ac:dyDescent="0.55000000000000004">
      <c r="B24" s="129"/>
      <c r="C24" s="830"/>
      <c r="D24" s="831"/>
      <c r="E24" s="832"/>
      <c r="F24" s="177"/>
      <c r="G24" s="173"/>
      <c r="H24" s="792"/>
      <c r="I24" s="706"/>
      <c r="J24" s="707"/>
      <c r="K24" s="707"/>
      <c r="L24" s="708"/>
      <c r="M24" s="719"/>
      <c r="N24" s="720"/>
      <c r="O24" s="721"/>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728"/>
      <c r="BA24" s="729"/>
      <c r="BB24" s="730"/>
      <c r="BC24" s="729"/>
      <c r="BD24" s="691"/>
      <c r="BE24" s="692"/>
      <c r="BF24" s="692"/>
      <c r="BG24" s="692"/>
      <c r="BH24" s="693"/>
    </row>
    <row r="25" spans="2:60" ht="20.25" customHeight="1" x14ac:dyDescent="0.55000000000000004">
      <c r="B25" s="125">
        <f>B22+1</f>
        <v>2</v>
      </c>
      <c r="C25" s="824"/>
      <c r="D25" s="825"/>
      <c r="E25" s="826"/>
      <c r="F25" s="178">
        <f>C24</f>
        <v>0</v>
      </c>
      <c r="G25" s="174"/>
      <c r="H25" s="785"/>
      <c r="I25" s="709"/>
      <c r="J25" s="710"/>
      <c r="K25" s="710"/>
      <c r="L25" s="711"/>
      <c r="M25" s="722"/>
      <c r="N25" s="723"/>
      <c r="O25" s="724"/>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700">
        <f>IF($BC$3="４週",SUM(U25:AV25),IF($BC$3="暦月",SUM(U25:AY25),""))</f>
        <v>0</v>
      </c>
      <c r="BA25" s="701"/>
      <c r="BB25" s="702">
        <f>IF($BC$3="４週",AZ25/4,IF($BC$3="暦月",(AZ25/($BC$8/7)),""))</f>
        <v>0</v>
      </c>
      <c r="BC25" s="701"/>
      <c r="BD25" s="694"/>
      <c r="BE25" s="695"/>
      <c r="BF25" s="695"/>
      <c r="BG25" s="695"/>
      <c r="BH25" s="696"/>
    </row>
    <row r="26" spans="2:60" ht="20.25" customHeight="1" x14ac:dyDescent="0.55000000000000004">
      <c r="B26" s="127"/>
      <c r="C26" s="827"/>
      <c r="D26" s="828"/>
      <c r="E26" s="829"/>
      <c r="F26" s="179"/>
      <c r="G26" s="175">
        <f>C24</f>
        <v>0</v>
      </c>
      <c r="H26" s="786"/>
      <c r="I26" s="712"/>
      <c r="J26" s="713"/>
      <c r="K26" s="713"/>
      <c r="L26" s="714"/>
      <c r="M26" s="725"/>
      <c r="N26" s="726"/>
      <c r="O26" s="727"/>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703">
        <f>IF($BC$3="４週",SUM(U26:AV26),IF($BC$3="暦月",SUM(U26:AY26),""))</f>
        <v>0</v>
      </c>
      <c r="BA26" s="704"/>
      <c r="BB26" s="705">
        <f>IF($BC$3="４週",AZ26/4,IF($BC$3="暦月",(AZ26/($BC$8/7)),""))</f>
        <v>0</v>
      </c>
      <c r="BC26" s="704"/>
      <c r="BD26" s="697"/>
      <c r="BE26" s="698"/>
      <c r="BF26" s="698"/>
      <c r="BG26" s="698"/>
      <c r="BH26" s="699"/>
    </row>
    <row r="27" spans="2:60" ht="20.25" customHeight="1" x14ac:dyDescent="0.55000000000000004">
      <c r="B27" s="129"/>
      <c r="C27" s="830"/>
      <c r="D27" s="831"/>
      <c r="E27" s="832"/>
      <c r="F27" s="178"/>
      <c r="G27" s="174"/>
      <c r="H27" s="784"/>
      <c r="I27" s="706"/>
      <c r="J27" s="707"/>
      <c r="K27" s="707"/>
      <c r="L27" s="708"/>
      <c r="M27" s="719"/>
      <c r="N27" s="720"/>
      <c r="O27" s="721"/>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728"/>
      <c r="BA27" s="729"/>
      <c r="BB27" s="730"/>
      <c r="BC27" s="729"/>
      <c r="BD27" s="691"/>
      <c r="BE27" s="692"/>
      <c r="BF27" s="692"/>
      <c r="BG27" s="692"/>
      <c r="BH27" s="693"/>
    </row>
    <row r="28" spans="2:60" ht="20.25" customHeight="1" x14ac:dyDescent="0.55000000000000004">
      <c r="B28" s="125">
        <f>B25+1</f>
        <v>3</v>
      </c>
      <c r="C28" s="824"/>
      <c r="D28" s="825"/>
      <c r="E28" s="826"/>
      <c r="F28" s="178">
        <f>C27</f>
        <v>0</v>
      </c>
      <c r="G28" s="174"/>
      <c r="H28" s="785"/>
      <c r="I28" s="709"/>
      <c r="J28" s="710"/>
      <c r="K28" s="710"/>
      <c r="L28" s="711"/>
      <c r="M28" s="722"/>
      <c r="N28" s="723"/>
      <c r="O28" s="724"/>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700">
        <f>IF($BC$3="４週",SUM(U28:AV28),IF($BC$3="暦月",SUM(U28:AY28),""))</f>
        <v>0</v>
      </c>
      <c r="BA28" s="701"/>
      <c r="BB28" s="702">
        <f>IF($BC$3="４週",AZ28/4,IF($BC$3="暦月",(AZ28/($BC$8/7)),""))</f>
        <v>0</v>
      </c>
      <c r="BC28" s="701"/>
      <c r="BD28" s="694"/>
      <c r="BE28" s="695"/>
      <c r="BF28" s="695"/>
      <c r="BG28" s="695"/>
      <c r="BH28" s="696"/>
    </row>
    <row r="29" spans="2:60" ht="20.25" customHeight="1" x14ac:dyDescent="0.55000000000000004">
      <c r="B29" s="127"/>
      <c r="C29" s="827"/>
      <c r="D29" s="828"/>
      <c r="E29" s="829"/>
      <c r="F29" s="179"/>
      <c r="G29" s="175">
        <f>C27</f>
        <v>0</v>
      </c>
      <c r="H29" s="786"/>
      <c r="I29" s="712"/>
      <c r="J29" s="713"/>
      <c r="K29" s="713"/>
      <c r="L29" s="714"/>
      <c r="M29" s="725"/>
      <c r="N29" s="726"/>
      <c r="O29" s="727"/>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703">
        <f>IF($BC$3="４週",SUM(U29:AV29),IF($BC$3="暦月",SUM(U29:AY29),""))</f>
        <v>0</v>
      </c>
      <c r="BA29" s="704"/>
      <c r="BB29" s="705">
        <f>IF($BC$3="４週",AZ29/4,IF($BC$3="暦月",(AZ29/($BC$8/7)),""))</f>
        <v>0</v>
      </c>
      <c r="BC29" s="704"/>
      <c r="BD29" s="697"/>
      <c r="BE29" s="698"/>
      <c r="BF29" s="698"/>
      <c r="BG29" s="698"/>
      <c r="BH29" s="699"/>
    </row>
    <row r="30" spans="2:60" ht="20.25" customHeight="1" x14ac:dyDescent="0.55000000000000004">
      <c r="B30" s="129"/>
      <c r="C30" s="830"/>
      <c r="D30" s="831"/>
      <c r="E30" s="832"/>
      <c r="F30" s="178"/>
      <c r="G30" s="174"/>
      <c r="H30" s="784"/>
      <c r="I30" s="706"/>
      <c r="J30" s="707"/>
      <c r="K30" s="707"/>
      <c r="L30" s="708"/>
      <c r="M30" s="719"/>
      <c r="N30" s="720"/>
      <c r="O30" s="721"/>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728"/>
      <c r="BA30" s="729"/>
      <c r="BB30" s="730"/>
      <c r="BC30" s="729"/>
      <c r="BD30" s="691"/>
      <c r="BE30" s="692"/>
      <c r="BF30" s="692"/>
      <c r="BG30" s="692"/>
      <c r="BH30" s="693"/>
    </row>
    <row r="31" spans="2:60" ht="20.25" customHeight="1" x14ac:dyDescent="0.55000000000000004">
      <c r="B31" s="125">
        <f>B28+1</f>
        <v>4</v>
      </c>
      <c r="C31" s="824"/>
      <c r="D31" s="825"/>
      <c r="E31" s="826"/>
      <c r="F31" s="178">
        <f>C30</f>
        <v>0</v>
      </c>
      <c r="G31" s="174"/>
      <c r="H31" s="785"/>
      <c r="I31" s="709"/>
      <c r="J31" s="710"/>
      <c r="K31" s="710"/>
      <c r="L31" s="711"/>
      <c r="M31" s="722"/>
      <c r="N31" s="723"/>
      <c r="O31" s="724"/>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700">
        <f>IF($BC$3="４週",SUM(U31:AV31),IF($BC$3="暦月",SUM(U31:AY31),""))</f>
        <v>0</v>
      </c>
      <c r="BA31" s="701"/>
      <c r="BB31" s="702">
        <f>IF($BC$3="４週",AZ31/4,IF($BC$3="暦月",(AZ31/($BC$8/7)),""))</f>
        <v>0</v>
      </c>
      <c r="BC31" s="701"/>
      <c r="BD31" s="694"/>
      <c r="BE31" s="695"/>
      <c r="BF31" s="695"/>
      <c r="BG31" s="695"/>
      <c r="BH31" s="696"/>
    </row>
    <row r="32" spans="2:60" ht="20.25" customHeight="1" x14ac:dyDescent="0.55000000000000004">
      <c r="B32" s="127"/>
      <c r="C32" s="827"/>
      <c r="D32" s="828"/>
      <c r="E32" s="829"/>
      <c r="F32" s="179"/>
      <c r="G32" s="175">
        <f>C30</f>
        <v>0</v>
      </c>
      <c r="H32" s="786"/>
      <c r="I32" s="712"/>
      <c r="J32" s="713"/>
      <c r="K32" s="713"/>
      <c r="L32" s="714"/>
      <c r="M32" s="725"/>
      <c r="N32" s="726"/>
      <c r="O32" s="727"/>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703">
        <f>IF($BC$3="４週",SUM(U32:AV32),IF($BC$3="暦月",SUM(U32:AY32),""))</f>
        <v>0</v>
      </c>
      <c r="BA32" s="704"/>
      <c r="BB32" s="705">
        <f>IF($BC$3="４週",AZ32/4,IF($BC$3="暦月",(AZ32/($BC$8/7)),""))</f>
        <v>0</v>
      </c>
      <c r="BC32" s="704"/>
      <c r="BD32" s="697"/>
      <c r="BE32" s="698"/>
      <c r="BF32" s="698"/>
      <c r="BG32" s="698"/>
      <c r="BH32" s="699"/>
    </row>
    <row r="33" spans="2:60" ht="20.25" customHeight="1" x14ac:dyDescent="0.55000000000000004">
      <c r="B33" s="129"/>
      <c r="C33" s="830"/>
      <c r="D33" s="831"/>
      <c r="E33" s="832"/>
      <c r="F33" s="178"/>
      <c r="G33" s="174"/>
      <c r="H33" s="784"/>
      <c r="I33" s="706"/>
      <c r="J33" s="707"/>
      <c r="K33" s="707"/>
      <c r="L33" s="708"/>
      <c r="M33" s="719"/>
      <c r="N33" s="720"/>
      <c r="O33" s="721"/>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728"/>
      <c r="BA33" s="729"/>
      <c r="BB33" s="730"/>
      <c r="BC33" s="729"/>
      <c r="BD33" s="691"/>
      <c r="BE33" s="692"/>
      <c r="BF33" s="692"/>
      <c r="BG33" s="692"/>
      <c r="BH33" s="693"/>
    </row>
    <row r="34" spans="2:60" ht="20.25" customHeight="1" x14ac:dyDescent="0.55000000000000004">
      <c r="B34" s="125">
        <f>B31+1</f>
        <v>5</v>
      </c>
      <c r="C34" s="824"/>
      <c r="D34" s="825"/>
      <c r="E34" s="826"/>
      <c r="F34" s="178">
        <f>C33</f>
        <v>0</v>
      </c>
      <c r="G34" s="174"/>
      <c r="H34" s="785"/>
      <c r="I34" s="709"/>
      <c r="J34" s="710"/>
      <c r="K34" s="710"/>
      <c r="L34" s="711"/>
      <c r="M34" s="722"/>
      <c r="N34" s="723"/>
      <c r="O34" s="724"/>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700">
        <f>IF($BC$3="４週",SUM(U34:AV34),IF($BC$3="暦月",SUM(U34:AY34),""))</f>
        <v>0</v>
      </c>
      <c r="BA34" s="701"/>
      <c r="BB34" s="702">
        <f>IF($BC$3="４週",AZ34/4,IF($BC$3="暦月",(AZ34/($BC$8/7)),""))</f>
        <v>0</v>
      </c>
      <c r="BC34" s="701"/>
      <c r="BD34" s="694"/>
      <c r="BE34" s="695"/>
      <c r="BF34" s="695"/>
      <c r="BG34" s="695"/>
      <c r="BH34" s="696"/>
    </row>
    <row r="35" spans="2:60" ht="20.25" customHeight="1" x14ac:dyDescent="0.55000000000000004">
      <c r="B35" s="127"/>
      <c r="C35" s="827"/>
      <c r="D35" s="828"/>
      <c r="E35" s="829"/>
      <c r="F35" s="179"/>
      <c r="G35" s="175">
        <f>C33</f>
        <v>0</v>
      </c>
      <c r="H35" s="786"/>
      <c r="I35" s="712"/>
      <c r="J35" s="713"/>
      <c r="K35" s="713"/>
      <c r="L35" s="714"/>
      <c r="M35" s="725"/>
      <c r="N35" s="726"/>
      <c r="O35" s="727"/>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703">
        <f>IF($BC$3="４週",SUM(U35:AV35),IF($BC$3="暦月",SUM(U35:AY35),""))</f>
        <v>0</v>
      </c>
      <c r="BA35" s="704"/>
      <c r="BB35" s="705">
        <f>IF($BC$3="４週",AZ35/4,IF($BC$3="暦月",(AZ35/($BC$8/7)),""))</f>
        <v>0</v>
      </c>
      <c r="BC35" s="704"/>
      <c r="BD35" s="697"/>
      <c r="BE35" s="698"/>
      <c r="BF35" s="698"/>
      <c r="BG35" s="698"/>
      <c r="BH35" s="699"/>
    </row>
    <row r="36" spans="2:60" ht="20.25" customHeight="1" x14ac:dyDescent="0.55000000000000004">
      <c r="B36" s="129"/>
      <c r="C36" s="830"/>
      <c r="D36" s="831"/>
      <c r="E36" s="832"/>
      <c r="F36" s="178"/>
      <c r="G36" s="174"/>
      <c r="H36" s="784"/>
      <c r="I36" s="706"/>
      <c r="J36" s="707"/>
      <c r="K36" s="707"/>
      <c r="L36" s="708"/>
      <c r="M36" s="719"/>
      <c r="N36" s="720"/>
      <c r="O36" s="721"/>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728"/>
      <c r="BA36" s="729"/>
      <c r="BB36" s="730"/>
      <c r="BC36" s="729"/>
      <c r="BD36" s="691"/>
      <c r="BE36" s="692"/>
      <c r="BF36" s="692"/>
      <c r="BG36" s="692"/>
      <c r="BH36" s="693"/>
    </row>
    <row r="37" spans="2:60" ht="20.25" customHeight="1" x14ac:dyDescent="0.55000000000000004">
      <c r="B37" s="125">
        <f>B34+1</f>
        <v>6</v>
      </c>
      <c r="C37" s="824"/>
      <c r="D37" s="825"/>
      <c r="E37" s="826"/>
      <c r="F37" s="178">
        <f>C36</f>
        <v>0</v>
      </c>
      <c r="G37" s="174"/>
      <c r="H37" s="785"/>
      <c r="I37" s="709"/>
      <c r="J37" s="710"/>
      <c r="K37" s="710"/>
      <c r="L37" s="711"/>
      <c r="M37" s="722"/>
      <c r="N37" s="723"/>
      <c r="O37" s="724"/>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700">
        <f>IF($BC$3="４週",SUM(U37:AV37),IF($BC$3="暦月",SUM(U37:AY37),""))</f>
        <v>0</v>
      </c>
      <c r="BA37" s="701"/>
      <c r="BB37" s="702">
        <f>IF($BC$3="４週",AZ37/4,IF($BC$3="暦月",(AZ37/($BC$8/7)),""))</f>
        <v>0</v>
      </c>
      <c r="BC37" s="701"/>
      <c r="BD37" s="694"/>
      <c r="BE37" s="695"/>
      <c r="BF37" s="695"/>
      <c r="BG37" s="695"/>
      <c r="BH37" s="696"/>
    </row>
    <row r="38" spans="2:60" ht="20.25" customHeight="1" x14ac:dyDescent="0.55000000000000004">
      <c r="B38" s="127"/>
      <c r="C38" s="827"/>
      <c r="D38" s="828"/>
      <c r="E38" s="829"/>
      <c r="F38" s="179"/>
      <c r="G38" s="175">
        <f>C36</f>
        <v>0</v>
      </c>
      <c r="H38" s="786"/>
      <c r="I38" s="712"/>
      <c r="J38" s="713"/>
      <c r="K38" s="713"/>
      <c r="L38" s="714"/>
      <c r="M38" s="725"/>
      <c r="N38" s="726"/>
      <c r="O38" s="727"/>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703">
        <f>IF($BC$3="４週",SUM(U38:AV38),IF($BC$3="暦月",SUM(U38:AY38),""))</f>
        <v>0</v>
      </c>
      <c r="BA38" s="704"/>
      <c r="BB38" s="705">
        <f>IF($BC$3="４週",AZ38/4,IF($BC$3="暦月",(AZ38/($BC$8/7)),""))</f>
        <v>0</v>
      </c>
      <c r="BC38" s="704"/>
      <c r="BD38" s="697"/>
      <c r="BE38" s="698"/>
      <c r="BF38" s="698"/>
      <c r="BG38" s="698"/>
      <c r="BH38" s="699"/>
    </row>
    <row r="39" spans="2:60" ht="20.25" customHeight="1" x14ac:dyDescent="0.55000000000000004">
      <c r="B39" s="129"/>
      <c r="C39" s="830"/>
      <c r="D39" s="831"/>
      <c r="E39" s="832"/>
      <c r="F39" s="178"/>
      <c r="G39" s="174"/>
      <c r="H39" s="784"/>
      <c r="I39" s="706"/>
      <c r="J39" s="707"/>
      <c r="K39" s="707"/>
      <c r="L39" s="708"/>
      <c r="M39" s="719"/>
      <c r="N39" s="720"/>
      <c r="O39" s="721"/>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728"/>
      <c r="BA39" s="729"/>
      <c r="BB39" s="730"/>
      <c r="BC39" s="729"/>
      <c r="BD39" s="691"/>
      <c r="BE39" s="692"/>
      <c r="BF39" s="692"/>
      <c r="BG39" s="692"/>
      <c r="BH39" s="693"/>
    </row>
    <row r="40" spans="2:60" ht="20.25" customHeight="1" x14ac:dyDescent="0.55000000000000004">
      <c r="B40" s="125">
        <f>B37+1</f>
        <v>7</v>
      </c>
      <c r="C40" s="824"/>
      <c r="D40" s="825"/>
      <c r="E40" s="826"/>
      <c r="F40" s="178">
        <f>C39</f>
        <v>0</v>
      </c>
      <c r="G40" s="174"/>
      <c r="H40" s="785"/>
      <c r="I40" s="709"/>
      <c r="J40" s="710"/>
      <c r="K40" s="710"/>
      <c r="L40" s="711"/>
      <c r="M40" s="722"/>
      <c r="N40" s="723"/>
      <c r="O40" s="724"/>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700">
        <f>IF($BC$3="４週",SUM(U40:AV40),IF($BC$3="暦月",SUM(U40:AY40),""))</f>
        <v>0</v>
      </c>
      <c r="BA40" s="701"/>
      <c r="BB40" s="702">
        <f>IF($BC$3="４週",AZ40/4,IF($BC$3="暦月",(AZ40/($BC$8/7)),""))</f>
        <v>0</v>
      </c>
      <c r="BC40" s="701"/>
      <c r="BD40" s="694"/>
      <c r="BE40" s="695"/>
      <c r="BF40" s="695"/>
      <c r="BG40" s="695"/>
      <c r="BH40" s="696"/>
    </row>
    <row r="41" spans="2:60" ht="20.25" customHeight="1" x14ac:dyDescent="0.55000000000000004">
      <c r="B41" s="127"/>
      <c r="C41" s="827"/>
      <c r="D41" s="828"/>
      <c r="E41" s="829"/>
      <c r="F41" s="179"/>
      <c r="G41" s="175">
        <f>C39</f>
        <v>0</v>
      </c>
      <c r="H41" s="786"/>
      <c r="I41" s="712"/>
      <c r="J41" s="713"/>
      <c r="K41" s="713"/>
      <c r="L41" s="714"/>
      <c r="M41" s="725"/>
      <c r="N41" s="726"/>
      <c r="O41" s="727"/>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703">
        <f>IF($BC$3="４週",SUM(U41:AV41),IF($BC$3="暦月",SUM(U41:AY41),""))</f>
        <v>0</v>
      </c>
      <c r="BA41" s="704"/>
      <c r="BB41" s="705">
        <f>IF($BC$3="４週",AZ41/4,IF($BC$3="暦月",(AZ41/($BC$8/7)),""))</f>
        <v>0</v>
      </c>
      <c r="BC41" s="704"/>
      <c r="BD41" s="697"/>
      <c r="BE41" s="698"/>
      <c r="BF41" s="698"/>
      <c r="BG41" s="698"/>
      <c r="BH41" s="699"/>
    </row>
    <row r="42" spans="2:60" ht="20.25" customHeight="1" x14ac:dyDescent="0.55000000000000004">
      <c r="B42" s="129"/>
      <c r="C42" s="830"/>
      <c r="D42" s="831"/>
      <c r="E42" s="832"/>
      <c r="F42" s="178"/>
      <c r="G42" s="174"/>
      <c r="H42" s="784"/>
      <c r="I42" s="706"/>
      <c r="J42" s="707"/>
      <c r="K42" s="707"/>
      <c r="L42" s="708"/>
      <c r="M42" s="719"/>
      <c r="N42" s="720"/>
      <c r="O42" s="721"/>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728"/>
      <c r="BA42" s="729"/>
      <c r="BB42" s="730"/>
      <c r="BC42" s="729"/>
      <c r="BD42" s="691"/>
      <c r="BE42" s="692"/>
      <c r="BF42" s="692"/>
      <c r="BG42" s="692"/>
      <c r="BH42" s="693"/>
    </row>
    <row r="43" spans="2:60" ht="20.25" customHeight="1" x14ac:dyDescent="0.55000000000000004">
      <c r="B43" s="125">
        <f>B40+1</f>
        <v>8</v>
      </c>
      <c r="C43" s="824"/>
      <c r="D43" s="825"/>
      <c r="E43" s="826"/>
      <c r="F43" s="178">
        <f>C42</f>
        <v>0</v>
      </c>
      <c r="G43" s="174"/>
      <c r="H43" s="785"/>
      <c r="I43" s="709"/>
      <c r="J43" s="710"/>
      <c r="K43" s="710"/>
      <c r="L43" s="711"/>
      <c r="M43" s="722"/>
      <c r="N43" s="723"/>
      <c r="O43" s="724"/>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700">
        <f>IF($BC$3="４週",SUM(U43:AV43),IF($BC$3="暦月",SUM(U43:AY43),""))</f>
        <v>0</v>
      </c>
      <c r="BA43" s="701"/>
      <c r="BB43" s="702">
        <f>IF($BC$3="４週",AZ43/4,IF($BC$3="暦月",(AZ43/($BC$8/7)),""))</f>
        <v>0</v>
      </c>
      <c r="BC43" s="701"/>
      <c r="BD43" s="694"/>
      <c r="BE43" s="695"/>
      <c r="BF43" s="695"/>
      <c r="BG43" s="695"/>
      <c r="BH43" s="696"/>
    </row>
    <row r="44" spans="2:60" ht="20.25" customHeight="1" x14ac:dyDescent="0.55000000000000004">
      <c r="B44" s="127"/>
      <c r="C44" s="827"/>
      <c r="D44" s="828"/>
      <c r="E44" s="829"/>
      <c r="F44" s="179"/>
      <c r="G44" s="175">
        <f>C42</f>
        <v>0</v>
      </c>
      <c r="H44" s="786"/>
      <c r="I44" s="712"/>
      <c r="J44" s="713"/>
      <c r="K44" s="713"/>
      <c r="L44" s="714"/>
      <c r="M44" s="725"/>
      <c r="N44" s="726"/>
      <c r="O44" s="727"/>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703">
        <f>IF($BC$3="４週",SUM(U44:AV44),IF($BC$3="暦月",SUM(U44:AY44),""))</f>
        <v>0</v>
      </c>
      <c r="BA44" s="704"/>
      <c r="BB44" s="705">
        <f>IF($BC$3="４週",AZ44/4,IF($BC$3="暦月",(AZ44/($BC$8/7)),""))</f>
        <v>0</v>
      </c>
      <c r="BC44" s="704"/>
      <c r="BD44" s="697"/>
      <c r="BE44" s="698"/>
      <c r="BF44" s="698"/>
      <c r="BG44" s="698"/>
      <c r="BH44" s="699"/>
    </row>
    <row r="45" spans="2:60" ht="20.25" customHeight="1" x14ac:dyDescent="0.55000000000000004">
      <c r="B45" s="129"/>
      <c r="C45" s="830"/>
      <c r="D45" s="831"/>
      <c r="E45" s="832"/>
      <c r="F45" s="178"/>
      <c r="G45" s="174"/>
      <c r="H45" s="784"/>
      <c r="I45" s="706"/>
      <c r="J45" s="707"/>
      <c r="K45" s="707"/>
      <c r="L45" s="708"/>
      <c r="M45" s="719"/>
      <c r="N45" s="720"/>
      <c r="O45" s="721"/>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728"/>
      <c r="BA45" s="729"/>
      <c r="BB45" s="730"/>
      <c r="BC45" s="729"/>
      <c r="BD45" s="691"/>
      <c r="BE45" s="692"/>
      <c r="BF45" s="692"/>
      <c r="BG45" s="692"/>
      <c r="BH45" s="693"/>
    </row>
    <row r="46" spans="2:60" ht="20.25" customHeight="1" x14ac:dyDescent="0.55000000000000004">
      <c r="B46" s="125">
        <f>B43+1</f>
        <v>9</v>
      </c>
      <c r="C46" s="824"/>
      <c r="D46" s="825"/>
      <c r="E46" s="826"/>
      <c r="F46" s="178">
        <f>C45</f>
        <v>0</v>
      </c>
      <c r="G46" s="174"/>
      <c r="H46" s="785"/>
      <c r="I46" s="709"/>
      <c r="J46" s="710"/>
      <c r="K46" s="710"/>
      <c r="L46" s="711"/>
      <c r="M46" s="722"/>
      <c r="N46" s="723"/>
      <c r="O46" s="724"/>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700">
        <f>IF($BC$3="４週",SUM(U46:AV46),IF($BC$3="暦月",SUM(U46:AY46),""))</f>
        <v>0</v>
      </c>
      <c r="BA46" s="701"/>
      <c r="BB46" s="702">
        <f>IF($BC$3="４週",AZ46/4,IF($BC$3="暦月",(AZ46/($BC$8/7)),""))</f>
        <v>0</v>
      </c>
      <c r="BC46" s="701"/>
      <c r="BD46" s="694"/>
      <c r="BE46" s="695"/>
      <c r="BF46" s="695"/>
      <c r="BG46" s="695"/>
      <c r="BH46" s="696"/>
    </row>
    <row r="47" spans="2:60" ht="20.25" customHeight="1" x14ac:dyDescent="0.55000000000000004">
      <c r="B47" s="127"/>
      <c r="C47" s="827"/>
      <c r="D47" s="828"/>
      <c r="E47" s="829"/>
      <c r="F47" s="179"/>
      <c r="G47" s="175">
        <f>C45</f>
        <v>0</v>
      </c>
      <c r="H47" s="786"/>
      <c r="I47" s="712"/>
      <c r="J47" s="713"/>
      <c r="K47" s="713"/>
      <c r="L47" s="714"/>
      <c r="M47" s="725"/>
      <c r="N47" s="726"/>
      <c r="O47" s="727"/>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703">
        <f>IF($BC$3="４週",SUM(U47:AV47),IF($BC$3="暦月",SUM(U47:AY47),""))</f>
        <v>0</v>
      </c>
      <c r="BA47" s="704"/>
      <c r="BB47" s="705">
        <f>IF($BC$3="４週",AZ47/4,IF($BC$3="暦月",(AZ47/($BC$8/7)),""))</f>
        <v>0</v>
      </c>
      <c r="BC47" s="704"/>
      <c r="BD47" s="697"/>
      <c r="BE47" s="698"/>
      <c r="BF47" s="698"/>
      <c r="BG47" s="698"/>
      <c r="BH47" s="699"/>
    </row>
    <row r="48" spans="2:60" ht="20.25" customHeight="1" x14ac:dyDescent="0.55000000000000004">
      <c r="B48" s="129"/>
      <c r="C48" s="830"/>
      <c r="D48" s="831"/>
      <c r="E48" s="832"/>
      <c r="F48" s="178"/>
      <c r="G48" s="174"/>
      <c r="H48" s="784"/>
      <c r="I48" s="706"/>
      <c r="J48" s="707"/>
      <c r="K48" s="707"/>
      <c r="L48" s="708"/>
      <c r="M48" s="719"/>
      <c r="N48" s="720"/>
      <c r="O48" s="721"/>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728"/>
      <c r="BA48" s="729"/>
      <c r="BB48" s="730"/>
      <c r="BC48" s="729"/>
      <c r="BD48" s="691"/>
      <c r="BE48" s="692"/>
      <c r="BF48" s="692"/>
      <c r="BG48" s="692"/>
      <c r="BH48" s="693"/>
    </row>
    <row r="49" spans="2:60" ht="20.25" customHeight="1" x14ac:dyDescent="0.55000000000000004">
      <c r="B49" s="125">
        <f>B46+1</f>
        <v>10</v>
      </c>
      <c r="C49" s="824"/>
      <c r="D49" s="825"/>
      <c r="E49" s="826"/>
      <c r="F49" s="178">
        <f>C48</f>
        <v>0</v>
      </c>
      <c r="G49" s="174"/>
      <c r="H49" s="785"/>
      <c r="I49" s="709"/>
      <c r="J49" s="710"/>
      <c r="K49" s="710"/>
      <c r="L49" s="711"/>
      <c r="M49" s="722"/>
      <c r="N49" s="723"/>
      <c r="O49" s="724"/>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700">
        <f>IF($BC$3="４週",SUM(U49:AV49),IF($BC$3="暦月",SUM(U49:AY49),""))</f>
        <v>0</v>
      </c>
      <c r="BA49" s="701"/>
      <c r="BB49" s="702">
        <f>IF($BC$3="４週",AZ49/4,IF($BC$3="暦月",(AZ49/($BC$8/7)),""))</f>
        <v>0</v>
      </c>
      <c r="BC49" s="701"/>
      <c r="BD49" s="694"/>
      <c r="BE49" s="695"/>
      <c r="BF49" s="695"/>
      <c r="BG49" s="695"/>
      <c r="BH49" s="696"/>
    </row>
    <row r="50" spans="2:60" ht="20.25" customHeight="1" x14ac:dyDescent="0.55000000000000004">
      <c r="B50" s="127"/>
      <c r="C50" s="827"/>
      <c r="D50" s="828"/>
      <c r="E50" s="829"/>
      <c r="F50" s="179"/>
      <c r="G50" s="175">
        <f>C48</f>
        <v>0</v>
      </c>
      <c r="H50" s="786"/>
      <c r="I50" s="712"/>
      <c r="J50" s="713"/>
      <c r="K50" s="713"/>
      <c r="L50" s="714"/>
      <c r="M50" s="725"/>
      <c r="N50" s="726"/>
      <c r="O50" s="727"/>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703">
        <f>IF($BC$3="４週",SUM(U50:AV50),IF($BC$3="暦月",SUM(U50:AY50),""))</f>
        <v>0</v>
      </c>
      <c r="BA50" s="704"/>
      <c r="BB50" s="705">
        <f>IF($BC$3="４週",AZ50/4,IF($BC$3="暦月",(AZ50/($BC$8/7)),""))</f>
        <v>0</v>
      </c>
      <c r="BC50" s="704"/>
      <c r="BD50" s="697"/>
      <c r="BE50" s="698"/>
      <c r="BF50" s="698"/>
      <c r="BG50" s="698"/>
      <c r="BH50" s="699"/>
    </row>
    <row r="51" spans="2:60" ht="20.25" customHeight="1" x14ac:dyDescent="0.55000000000000004">
      <c r="B51" s="129"/>
      <c r="C51" s="830"/>
      <c r="D51" s="831"/>
      <c r="E51" s="832"/>
      <c r="F51" s="178"/>
      <c r="G51" s="174"/>
      <c r="H51" s="784"/>
      <c r="I51" s="706"/>
      <c r="J51" s="707"/>
      <c r="K51" s="707"/>
      <c r="L51" s="708"/>
      <c r="M51" s="719"/>
      <c r="N51" s="720"/>
      <c r="O51" s="721"/>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728"/>
      <c r="BA51" s="729"/>
      <c r="BB51" s="730"/>
      <c r="BC51" s="729"/>
      <c r="BD51" s="691"/>
      <c r="BE51" s="692"/>
      <c r="BF51" s="692"/>
      <c r="BG51" s="692"/>
      <c r="BH51" s="693"/>
    </row>
    <row r="52" spans="2:60" ht="20.25" customHeight="1" x14ac:dyDescent="0.55000000000000004">
      <c r="B52" s="125">
        <f>B49+1</f>
        <v>11</v>
      </c>
      <c r="C52" s="824"/>
      <c r="D52" s="825"/>
      <c r="E52" s="826"/>
      <c r="F52" s="178">
        <f>C51</f>
        <v>0</v>
      </c>
      <c r="G52" s="174"/>
      <c r="H52" s="785"/>
      <c r="I52" s="709"/>
      <c r="J52" s="710"/>
      <c r="K52" s="710"/>
      <c r="L52" s="711"/>
      <c r="M52" s="722"/>
      <c r="N52" s="723"/>
      <c r="O52" s="724"/>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700">
        <f>IF($BC$3="４週",SUM(U52:AV52),IF($BC$3="暦月",SUM(U52:AY52),""))</f>
        <v>0</v>
      </c>
      <c r="BA52" s="701"/>
      <c r="BB52" s="702">
        <f>IF($BC$3="４週",AZ52/4,IF($BC$3="暦月",(AZ52/($BC$8/7)),""))</f>
        <v>0</v>
      </c>
      <c r="BC52" s="701"/>
      <c r="BD52" s="694"/>
      <c r="BE52" s="695"/>
      <c r="BF52" s="695"/>
      <c r="BG52" s="695"/>
      <c r="BH52" s="696"/>
    </row>
    <row r="53" spans="2:60" ht="20.25" customHeight="1" x14ac:dyDescent="0.55000000000000004">
      <c r="B53" s="127"/>
      <c r="C53" s="827"/>
      <c r="D53" s="828"/>
      <c r="E53" s="829"/>
      <c r="F53" s="179"/>
      <c r="G53" s="175">
        <f>C51</f>
        <v>0</v>
      </c>
      <c r="H53" s="786"/>
      <c r="I53" s="712"/>
      <c r="J53" s="713"/>
      <c r="K53" s="713"/>
      <c r="L53" s="714"/>
      <c r="M53" s="725"/>
      <c r="N53" s="726"/>
      <c r="O53" s="727"/>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703">
        <f>IF($BC$3="４週",SUM(U53:AV53),IF($BC$3="暦月",SUM(U53:AY53),""))</f>
        <v>0</v>
      </c>
      <c r="BA53" s="704"/>
      <c r="BB53" s="705">
        <f>IF($BC$3="４週",AZ53/4,IF($BC$3="暦月",(AZ53/($BC$8/7)),""))</f>
        <v>0</v>
      </c>
      <c r="BC53" s="704"/>
      <c r="BD53" s="697"/>
      <c r="BE53" s="698"/>
      <c r="BF53" s="698"/>
      <c r="BG53" s="698"/>
      <c r="BH53" s="699"/>
    </row>
    <row r="54" spans="2:60" ht="20.25" customHeight="1" x14ac:dyDescent="0.55000000000000004">
      <c r="B54" s="129"/>
      <c r="C54" s="830"/>
      <c r="D54" s="831"/>
      <c r="E54" s="832"/>
      <c r="F54" s="178"/>
      <c r="G54" s="174"/>
      <c r="H54" s="784"/>
      <c r="I54" s="706"/>
      <c r="J54" s="707"/>
      <c r="K54" s="707"/>
      <c r="L54" s="708"/>
      <c r="M54" s="719"/>
      <c r="N54" s="720"/>
      <c r="O54" s="721"/>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728"/>
      <c r="BA54" s="729"/>
      <c r="BB54" s="730"/>
      <c r="BC54" s="729"/>
      <c r="BD54" s="691"/>
      <c r="BE54" s="692"/>
      <c r="BF54" s="692"/>
      <c r="BG54" s="692"/>
      <c r="BH54" s="693"/>
    </row>
    <row r="55" spans="2:60" ht="20.25" customHeight="1" x14ac:dyDescent="0.55000000000000004">
      <c r="B55" s="125">
        <f>B52+1</f>
        <v>12</v>
      </c>
      <c r="C55" s="824"/>
      <c r="D55" s="825"/>
      <c r="E55" s="826"/>
      <c r="F55" s="178">
        <f>C54</f>
        <v>0</v>
      </c>
      <c r="G55" s="174"/>
      <c r="H55" s="785"/>
      <c r="I55" s="709"/>
      <c r="J55" s="710"/>
      <c r="K55" s="710"/>
      <c r="L55" s="711"/>
      <c r="M55" s="722"/>
      <c r="N55" s="723"/>
      <c r="O55" s="724"/>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700">
        <f>IF($BC$3="４週",SUM(U55:AV55),IF($BC$3="暦月",SUM(U55:AY55),""))</f>
        <v>0</v>
      </c>
      <c r="BA55" s="701"/>
      <c r="BB55" s="702">
        <f>IF($BC$3="４週",AZ55/4,IF($BC$3="暦月",(AZ55/($BC$8/7)),""))</f>
        <v>0</v>
      </c>
      <c r="BC55" s="701"/>
      <c r="BD55" s="694"/>
      <c r="BE55" s="695"/>
      <c r="BF55" s="695"/>
      <c r="BG55" s="695"/>
      <c r="BH55" s="696"/>
    </row>
    <row r="56" spans="2:60" ht="20.25" customHeight="1" x14ac:dyDescent="0.55000000000000004">
      <c r="B56" s="127"/>
      <c r="C56" s="827"/>
      <c r="D56" s="828"/>
      <c r="E56" s="829"/>
      <c r="F56" s="179"/>
      <c r="G56" s="175">
        <f>C54</f>
        <v>0</v>
      </c>
      <c r="H56" s="786"/>
      <c r="I56" s="712"/>
      <c r="J56" s="713"/>
      <c r="K56" s="713"/>
      <c r="L56" s="714"/>
      <c r="M56" s="725"/>
      <c r="N56" s="726"/>
      <c r="O56" s="727"/>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703">
        <f>IF($BC$3="４週",SUM(U56:AV56),IF($BC$3="暦月",SUM(U56:AY56),""))</f>
        <v>0</v>
      </c>
      <c r="BA56" s="704"/>
      <c r="BB56" s="705">
        <f>IF($BC$3="４週",AZ56/4,IF($BC$3="暦月",(AZ56/($BC$8/7)),""))</f>
        <v>0</v>
      </c>
      <c r="BC56" s="704"/>
      <c r="BD56" s="697"/>
      <c r="BE56" s="698"/>
      <c r="BF56" s="698"/>
      <c r="BG56" s="698"/>
      <c r="BH56" s="699"/>
    </row>
    <row r="57" spans="2:60" ht="20.25" customHeight="1" x14ac:dyDescent="0.55000000000000004">
      <c r="B57" s="129"/>
      <c r="C57" s="830"/>
      <c r="D57" s="831"/>
      <c r="E57" s="832"/>
      <c r="F57" s="178"/>
      <c r="G57" s="174"/>
      <c r="H57" s="784"/>
      <c r="I57" s="706"/>
      <c r="J57" s="707"/>
      <c r="K57" s="707"/>
      <c r="L57" s="708"/>
      <c r="M57" s="719"/>
      <c r="N57" s="720"/>
      <c r="O57" s="721"/>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728"/>
      <c r="BA57" s="729"/>
      <c r="BB57" s="730"/>
      <c r="BC57" s="729"/>
      <c r="BD57" s="691"/>
      <c r="BE57" s="692"/>
      <c r="BF57" s="692"/>
      <c r="BG57" s="692"/>
      <c r="BH57" s="693"/>
    </row>
    <row r="58" spans="2:60" ht="20.25" customHeight="1" x14ac:dyDescent="0.55000000000000004">
      <c r="B58" s="125">
        <f>B55+1</f>
        <v>13</v>
      </c>
      <c r="C58" s="824"/>
      <c r="D58" s="825"/>
      <c r="E58" s="826"/>
      <c r="F58" s="178">
        <f>C57</f>
        <v>0</v>
      </c>
      <c r="G58" s="174"/>
      <c r="H58" s="785"/>
      <c r="I58" s="709"/>
      <c r="J58" s="710"/>
      <c r="K58" s="710"/>
      <c r="L58" s="711"/>
      <c r="M58" s="722"/>
      <c r="N58" s="723"/>
      <c r="O58" s="724"/>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700">
        <f>IF($BC$3="４週",SUM(U58:AV58),IF($BC$3="暦月",SUM(U58:AY58),""))</f>
        <v>0</v>
      </c>
      <c r="BA58" s="701"/>
      <c r="BB58" s="702">
        <f>IF($BC$3="４週",AZ58/4,IF($BC$3="暦月",(AZ58/($BC$8/7)),""))</f>
        <v>0</v>
      </c>
      <c r="BC58" s="701"/>
      <c r="BD58" s="694"/>
      <c r="BE58" s="695"/>
      <c r="BF58" s="695"/>
      <c r="BG58" s="695"/>
      <c r="BH58" s="696"/>
    </row>
    <row r="59" spans="2:60" ht="20.25" customHeight="1" x14ac:dyDescent="0.55000000000000004">
      <c r="B59" s="127"/>
      <c r="C59" s="827"/>
      <c r="D59" s="828"/>
      <c r="E59" s="829"/>
      <c r="F59" s="179"/>
      <c r="G59" s="175">
        <f>C57</f>
        <v>0</v>
      </c>
      <c r="H59" s="786"/>
      <c r="I59" s="712"/>
      <c r="J59" s="713"/>
      <c r="K59" s="713"/>
      <c r="L59" s="714"/>
      <c r="M59" s="725"/>
      <c r="N59" s="726"/>
      <c r="O59" s="727"/>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703">
        <f>IF($BC$3="４週",SUM(U59:AV59),IF($BC$3="暦月",SUM(U59:AY59),""))</f>
        <v>0</v>
      </c>
      <c r="BA59" s="704"/>
      <c r="BB59" s="705">
        <f>IF($BC$3="４週",AZ59/4,IF($BC$3="暦月",(AZ59/($BC$8/7)),""))</f>
        <v>0</v>
      </c>
      <c r="BC59" s="704"/>
      <c r="BD59" s="697"/>
      <c r="BE59" s="698"/>
      <c r="BF59" s="698"/>
      <c r="BG59" s="698"/>
      <c r="BH59" s="699"/>
    </row>
    <row r="60" spans="2:60" ht="20.25" customHeight="1" x14ac:dyDescent="0.55000000000000004">
      <c r="B60" s="129"/>
      <c r="C60" s="830"/>
      <c r="D60" s="831"/>
      <c r="E60" s="832"/>
      <c r="F60" s="178"/>
      <c r="G60" s="174"/>
      <c r="H60" s="784"/>
      <c r="I60" s="706"/>
      <c r="J60" s="707"/>
      <c r="K60" s="707"/>
      <c r="L60" s="708"/>
      <c r="M60" s="719"/>
      <c r="N60" s="720"/>
      <c r="O60" s="721"/>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728"/>
      <c r="BA60" s="729"/>
      <c r="BB60" s="730"/>
      <c r="BC60" s="729"/>
      <c r="BD60" s="691"/>
      <c r="BE60" s="692"/>
      <c r="BF60" s="692"/>
      <c r="BG60" s="692"/>
      <c r="BH60" s="693"/>
    </row>
    <row r="61" spans="2:60" ht="20.25" customHeight="1" x14ac:dyDescent="0.55000000000000004">
      <c r="B61" s="125">
        <f>B58+1</f>
        <v>14</v>
      </c>
      <c r="C61" s="824"/>
      <c r="D61" s="825"/>
      <c r="E61" s="826"/>
      <c r="F61" s="178">
        <f>C60</f>
        <v>0</v>
      </c>
      <c r="G61" s="174"/>
      <c r="H61" s="785"/>
      <c r="I61" s="709"/>
      <c r="J61" s="710"/>
      <c r="K61" s="710"/>
      <c r="L61" s="711"/>
      <c r="M61" s="722"/>
      <c r="N61" s="723"/>
      <c r="O61" s="724"/>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700">
        <f>IF($BC$3="４週",SUM(U61:AV61),IF($BC$3="暦月",SUM(U61:AY61),""))</f>
        <v>0</v>
      </c>
      <c r="BA61" s="701"/>
      <c r="BB61" s="702">
        <f>IF($BC$3="４週",AZ61/4,IF($BC$3="暦月",(AZ61/($BC$8/7)),""))</f>
        <v>0</v>
      </c>
      <c r="BC61" s="701"/>
      <c r="BD61" s="694"/>
      <c r="BE61" s="695"/>
      <c r="BF61" s="695"/>
      <c r="BG61" s="695"/>
      <c r="BH61" s="696"/>
    </row>
    <row r="62" spans="2:60" ht="20.25" customHeight="1" x14ac:dyDescent="0.55000000000000004">
      <c r="B62" s="127"/>
      <c r="C62" s="827"/>
      <c r="D62" s="828"/>
      <c r="E62" s="829"/>
      <c r="F62" s="179"/>
      <c r="G62" s="175">
        <f>C60</f>
        <v>0</v>
      </c>
      <c r="H62" s="786"/>
      <c r="I62" s="712"/>
      <c r="J62" s="713"/>
      <c r="K62" s="713"/>
      <c r="L62" s="714"/>
      <c r="M62" s="725"/>
      <c r="N62" s="726"/>
      <c r="O62" s="727"/>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703">
        <f>IF($BC$3="４週",SUM(U62:AV62),IF($BC$3="暦月",SUM(U62:AY62),""))</f>
        <v>0</v>
      </c>
      <c r="BA62" s="704"/>
      <c r="BB62" s="705">
        <f>IF($BC$3="４週",AZ62/4,IF($BC$3="暦月",(AZ62/($BC$8/7)),""))</f>
        <v>0</v>
      </c>
      <c r="BC62" s="704"/>
      <c r="BD62" s="697"/>
      <c r="BE62" s="698"/>
      <c r="BF62" s="698"/>
      <c r="BG62" s="698"/>
      <c r="BH62" s="699"/>
    </row>
    <row r="63" spans="2:60" ht="20.25" customHeight="1" x14ac:dyDescent="0.55000000000000004">
      <c r="B63" s="129"/>
      <c r="C63" s="830"/>
      <c r="D63" s="831"/>
      <c r="E63" s="832"/>
      <c r="F63" s="178"/>
      <c r="G63" s="174"/>
      <c r="H63" s="784"/>
      <c r="I63" s="706"/>
      <c r="J63" s="707"/>
      <c r="K63" s="707"/>
      <c r="L63" s="708"/>
      <c r="M63" s="719"/>
      <c r="N63" s="720"/>
      <c r="O63" s="721"/>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728"/>
      <c r="BA63" s="729"/>
      <c r="BB63" s="730"/>
      <c r="BC63" s="729"/>
      <c r="BD63" s="691"/>
      <c r="BE63" s="692"/>
      <c r="BF63" s="692"/>
      <c r="BG63" s="692"/>
      <c r="BH63" s="693"/>
    </row>
    <row r="64" spans="2:60" ht="20.25" customHeight="1" x14ac:dyDescent="0.55000000000000004">
      <c r="B64" s="125">
        <f>B61+1</f>
        <v>15</v>
      </c>
      <c r="C64" s="824"/>
      <c r="D64" s="825"/>
      <c r="E64" s="826"/>
      <c r="F64" s="178">
        <f>C63</f>
        <v>0</v>
      </c>
      <c r="G64" s="174"/>
      <c r="H64" s="785"/>
      <c r="I64" s="709"/>
      <c r="J64" s="710"/>
      <c r="K64" s="710"/>
      <c r="L64" s="711"/>
      <c r="M64" s="722"/>
      <c r="N64" s="723"/>
      <c r="O64" s="724"/>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700">
        <f>IF($BC$3="４週",SUM(U64:AV64),IF($BC$3="暦月",SUM(U64:AY64),""))</f>
        <v>0</v>
      </c>
      <c r="BA64" s="701"/>
      <c r="BB64" s="702">
        <f>IF($BC$3="４週",AZ64/4,IF($BC$3="暦月",(AZ64/($BC$8/7)),""))</f>
        <v>0</v>
      </c>
      <c r="BC64" s="701"/>
      <c r="BD64" s="694"/>
      <c r="BE64" s="695"/>
      <c r="BF64" s="695"/>
      <c r="BG64" s="695"/>
      <c r="BH64" s="696"/>
    </row>
    <row r="65" spans="2:60" ht="20.25" customHeight="1" x14ac:dyDescent="0.55000000000000004">
      <c r="B65" s="127"/>
      <c r="C65" s="827"/>
      <c r="D65" s="828"/>
      <c r="E65" s="829"/>
      <c r="F65" s="179"/>
      <c r="G65" s="175">
        <f>C63</f>
        <v>0</v>
      </c>
      <c r="H65" s="786"/>
      <c r="I65" s="712"/>
      <c r="J65" s="713"/>
      <c r="K65" s="713"/>
      <c r="L65" s="714"/>
      <c r="M65" s="725"/>
      <c r="N65" s="726"/>
      <c r="O65" s="727"/>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703">
        <f>IF($BC$3="４週",SUM(U65:AV65),IF($BC$3="暦月",SUM(U65:AY65),""))</f>
        <v>0</v>
      </c>
      <c r="BA65" s="704"/>
      <c r="BB65" s="705">
        <f>IF($BC$3="４週",AZ65/4,IF($BC$3="暦月",(AZ65/($BC$8/7)),""))</f>
        <v>0</v>
      </c>
      <c r="BC65" s="704"/>
      <c r="BD65" s="697"/>
      <c r="BE65" s="698"/>
      <c r="BF65" s="698"/>
      <c r="BG65" s="698"/>
      <c r="BH65" s="699"/>
    </row>
    <row r="66" spans="2:60" ht="20.25" customHeight="1" x14ac:dyDescent="0.55000000000000004">
      <c r="B66" s="129"/>
      <c r="C66" s="830"/>
      <c r="D66" s="831"/>
      <c r="E66" s="832"/>
      <c r="F66" s="177"/>
      <c r="G66" s="173"/>
      <c r="H66" s="792"/>
      <c r="I66" s="706"/>
      <c r="J66" s="707"/>
      <c r="K66" s="707"/>
      <c r="L66" s="708"/>
      <c r="M66" s="719"/>
      <c r="N66" s="720"/>
      <c r="O66" s="721"/>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728"/>
      <c r="BA66" s="729"/>
      <c r="BB66" s="730"/>
      <c r="BC66" s="729"/>
      <c r="BD66" s="691"/>
      <c r="BE66" s="692"/>
      <c r="BF66" s="692"/>
      <c r="BG66" s="692"/>
      <c r="BH66" s="693"/>
    </row>
    <row r="67" spans="2:60" ht="20.25" customHeight="1" x14ac:dyDescent="0.55000000000000004">
      <c r="B67" s="125">
        <f>B64+1</f>
        <v>16</v>
      </c>
      <c r="C67" s="824"/>
      <c r="D67" s="825"/>
      <c r="E67" s="826"/>
      <c r="F67" s="178">
        <f>C66</f>
        <v>0</v>
      </c>
      <c r="G67" s="174"/>
      <c r="H67" s="785"/>
      <c r="I67" s="709"/>
      <c r="J67" s="710"/>
      <c r="K67" s="710"/>
      <c r="L67" s="711"/>
      <c r="M67" s="722"/>
      <c r="N67" s="723"/>
      <c r="O67" s="724"/>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700">
        <f>IF($BC$3="４週",SUM(U67:AV67),IF($BC$3="暦月",SUM(U67:AY67),""))</f>
        <v>0</v>
      </c>
      <c r="BA67" s="701"/>
      <c r="BB67" s="702">
        <f>IF($BC$3="４週",AZ67/4,IF($BC$3="暦月",(AZ67/($BC$8/7)),""))</f>
        <v>0</v>
      </c>
      <c r="BC67" s="701"/>
      <c r="BD67" s="694"/>
      <c r="BE67" s="695"/>
      <c r="BF67" s="695"/>
      <c r="BG67" s="695"/>
      <c r="BH67" s="696"/>
    </row>
    <row r="68" spans="2:60" ht="20.25" customHeight="1" x14ac:dyDescent="0.55000000000000004">
      <c r="B68" s="127"/>
      <c r="C68" s="827"/>
      <c r="D68" s="828"/>
      <c r="E68" s="829"/>
      <c r="F68" s="179"/>
      <c r="G68" s="175">
        <f>C66</f>
        <v>0</v>
      </c>
      <c r="H68" s="786"/>
      <c r="I68" s="712"/>
      <c r="J68" s="713"/>
      <c r="K68" s="713"/>
      <c r="L68" s="714"/>
      <c r="M68" s="725"/>
      <c r="N68" s="726"/>
      <c r="O68" s="727"/>
      <c r="P68" s="206" t="s">
        <v>73</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703">
        <f>IF($BC$3="４週",SUM(U68:AV68),IF($BC$3="暦月",SUM(U68:AY68),""))</f>
        <v>0</v>
      </c>
      <c r="BA68" s="704"/>
      <c r="BB68" s="705">
        <f>IF($BC$3="４週",AZ68/4,IF($BC$3="暦月",(AZ68/($BC$8/7)),""))</f>
        <v>0</v>
      </c>
      <c r="BC68" s="704"/>
      <c r="BD68" s="697"/>
      <c r="BE68" s="698"/>
      <c r="BF68" s="698"/>
      <c r="BG68" s="698"/>
      <c r="BH68" s="699"/>
    </row>
    <row r="69" spans="2:60" ht="20.25" customHeight="1" x14ac:dyDescent="0.55000000000000004">
      <c r="B69" s="129"/>
      <c r="C69" s="830"/>
      <c r="D69" s="831"/>
      <c r="E69" s="832"/>
      <c r="F69" s="177"/>
      <c r="G69" s="173"/>
      <c r="H69" s="792"/>
      <c r="I69" s="706"/>
      <c r="J69" s="707"/>
      <c r="K69" s="707"/>
      <c r="L69" s="708"/>
      <c r="M69" s="719"/>
      <c r="N69" s="720"/>
      <c r="O69" s="721"/>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728"/>
      <c r="BA69" s="729"/>
      <c r="BB69" s="730"/>
      <c r="BC69" s="729"/>
      <c r="BD69" s="691"/>
      <c r="BE69" s="692"/>
      <c r="BF69" s="692"/>
      <c r="BG69" s="692"/>
      <c r="BH69" s="693"/>
    </row>
    <row r="70" spans="2:60" ht="20.25" customHeight="1" x14ac:dyDescent="0.55000000000000004">
      <c r="B70" s="125">
        <f>B67+1</f>
        <v>17</v>
      </c>
      <c r="C70" s="824"/>
      <c r="D70" s="825"/>
      <c r="E70" s="826"/>
      <c r="F70" s="178">
        <f>C69</f>
        <v>0</v>
      </c>
      <c r="G70" s="174"/>
      <c r="H70" s="785"/>
      <c r="I70" s="709"/>
      <c r="J70" s="710"/>
      <c r="K70" s="710"/>
      <c r="L70" s="711"/>
      <c r="M70" s="722"/>
      <c r="N70" s="723"/>
      <c r="O70" s="724"/>
      <c r="P70" s="23" t="s">
        <v>72</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700">
        <f>IF($BC$3="４週",SUM(U70:AV70),IF($BC$3="暦月",SUM(U70:AY70),""))</f>
        <v>0</v>
      </c>
      <c r="BA70" s="701"/>
      <c r="BB70" s="702">
        <f>IF($BC$3="４週",AZ70/4,IF($BC$3="暦月",(AZ70/($BC$8/7)),""))</f>
        <v>0</v>
      </c>
      <c r="BC70" s="701"/>
      <c r="BD70" s="694"/>
      <c r="BE70" s="695"/>
      <c r="BF70" s="695"/>
      <c r="BG70" s="695"/>
      <c r="BH70" s="696"/>
    </row>
    <row r="71" spans="2:60" ht="20.25" customHeight="1" x14ac:dyDescent="0.55000000000000004">
      <c r="B71" s="127"/>
      <c r="C71" s="827"/>
      <c r="D71" s="828"/>
      <c r="E71" s="829"/>
      <c r="F71" s="179"/>
      <c r="G71" s="175">
        <f>C69</f>
        <v>0</v>
      </c>
      <c r="H71" s="786"/>
      <c r="I71" s="712"/>
      <c r="J71" s="713"/>
      <c r="K71" s="713"/>
      <c r="L71" s="714"/>
      <c r="M71" s="725"/>
      <c r="N71" s="726"/>
      <c r="O71" s="727"/>
      <c r="P71" s="206" t="s">
        <v>73</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703">
        <f>IF($BC$3="４週",SUM(U71:AV71),IF($BC$3="暦月",SUM(U71:AY71),""))</f>
        <v>0</v>
      </c>
      <c r="BA71" s="704"/>
      <c r="BB71" s="705">
        <f>IF($BC$3="４週",AZ71/4,IF($BC$3="暦月",(AZ71/($BC$8/7)),""))</f>
        <v>0</v>
      </c>
      <c r="BC71" s="704"/>
      <c r="BD71" s="697"/>
      <c r="BE71" s="698"/>
      <c r="BF71" s="698"/>
      <c r="BG71" s="698"/>
      <c r="BH71" s="699"/>
    </row>
    <row r="72" spans="2:60" ht="20.25" customHeight="1" x14ac:dyDescent="0.55000000000000004">
      <c r="B72" s="129"/>
      <c r="C72" s="830"/>
      <c r="D72" s="831"/>
      <c r="E72" s="832"/>
      <c r="F72" s="177"/>
      <c r="G72" s="173"/>
      <c r="H72" s="792"/>
      <c r="I72" s="706"/>
      <c r="J72" s="707"/>
      <c r="K72" s="707"/>
      <c r="L72" s="708"/>
      <c r="M72" s="719"/>
      <c r="N72" s="720"/>
      <c r="O72" s="721"/>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728"/>
      <c r="BA72" s="729"/>
      <c r="BB72" s="730"/>
      <c r="BC72" s="729"/>
      <c r="BD72" s="691"/>
      <c r="BE72" s="692"/>
      <c r="BF72" s="692"/>
      <c r="BG72" s="692"/>
      <c r="BH72" s="693"/>
    </row>
    <row r="73" spans="2:60" ht="20.25" customHeight="1" x14ac:dyDescent="0.55000000000000004">
      <c r="B73" s="125">
        <f>B70+1</f>
        <v>18</v>
      </c>
      <c r="C73" s="824"/>
      <c r="D73" s="825"/>
      <c r="E73" s="826"/>
      <c r="F73" s="178">
        <f>C72</f>
        <v>0</v>
      </c>
      <c r="G73" s="174"/>
      <c r="H73" s="785"/>
      <c r="I73" s="709"/>
      <c r="J73" s="710"/>
      <c r="K73" s="710"/>
      <c r="L73" s="711"/>
      <c r="M73" s="722"/>
      <c r="N73" s="723"/>
      <c r="O73" s="724"/>
      <c r="P73" s="23" t="s">
        <v>72</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700">
        <f>IF($BC$3="４週",SUM(U73:AV73),IF($BC$3="暦月",SUM(U73:AY73),""))</f>
        <v>0</v>
      </c>
      <c r="BA73" s="701"/>
      <c r="BB73" s="702">
        <f>IF($BC$3="４週",AZ73/4,IF($BC$3="暦月",(AZ73/($BC$8/7)),""))</f>
        <v>0</v>
      </c>
      <c r="BC73" s="701"/>
      <c r="BD73" s="694"/>
      <c r="BE73" s="695"/>
      <c r="BF73" s="695"/>
      <c r="BG73" s="695"/>
      <c r="BH73" s="696"/>
    </row>
    <row r="74" spans="2:60" ht="20.25" customHeight="1" x14ac:dyDescent="0.55000000000000004">
      <c r="B74" s="127"/>
      <c r="C74" s="827"/>
      <c r="D74" s="828"/>
      <c r="E74" s="829"/>
      <c r="F74" s="179"/>
      <c r="G74" s="175">
        <f>C72</f>
        <v>0</v>
      </c>
      <c r="H74" s="786"/>
      <c r="I74" s="712"/>
      <c r="J74" s="713"/>
      <c r="K74" s="713"/>
      <c r="L74" s="714"/>
      <c r="M74" s="725"/>
      <c r="N74" s="726"/>
      <c r="O74" s="727"/>
      <c r="P74" s="206" t="s">
        <v>73</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703">
        <f>IF($BC$3="４週",SUM(U74:AV74),IF($BC$3="暦月",SUM(U74:AY74),""))</f>
        <v>0</v>
      </c>
      <c r="BA74" s="704"/>
      <c r="BB74" s="705">
        <f>IF($BC$3="４週",AZ74/4,IF($BC$3="暦月",(AZ74/($BC$8/7)),""))</f>
        <v>0</v>
      </c>
      <c r="BC74" s="704"/>
      <c r="BD74" s="697"/>
      <c r="BE74" s="698"/>
      <c r="BF74" s="698"/>
      <c r="BG74" s="698"/>
      <c r="BH74" s="699"/>
    </row>
    <row r="75" spans="2:60" ht="20.25" customHeight="1" x14ac:dyDescent="0.55000000000000004">
      <c r="B75" s="129"/>
      <c r="C75" s="830"/>
      <c r="D75" s="831"/>
      <c r="E75" s="832"/>
      <c r="F75" s="177"/>
      <c r="G75" s="173"/>
      <c r="H75" s="792"/>
      <c r="I75" s="706"/>
      <c r="J75" s="707"/>
      <c r="K75" s="707"/>
      <c r="L75" s="708"/>
      <c r="M75" s="719"/>
      <c r="N75" s="720"/>
      <c r="O75" s="721"/>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728"/>
      <c r="BA75" s="729"/>
      <c r="BB75" s="730"/>
      <c r="BC75" s="729"/>
      <c r="BD75" s="691"/>
      <c r="BE75" s="692"/>
      <c r="BF75" s="692"/>
      <c r="BG75" s="692"/>
      <c r="BH75" s="693"/>
    </row>
    <row r="76" spans="2:60" ht="20.25" customHeight="1" x14ac:dyDescent="0.55000000000000004">
      <c r="B76" s="125">
        <f>B73+1</f>
        <v>19</v>
      </c>
      <c r="C76" s="824"/>
      <c r="D76" s="825"/>
      <c r="E76" s="826"/>
      <c r="F76" s="178">
        <f>C75</f>
        <v>0</v>
      </c>
      <c r="G76" s="174"/>
      <c r="H76" s="785"/>
      <c r="I76" s="709"/>
      <c r="J76" s="710"/>
      <c r="K76" s="710"/>
      <c r="L76" s="711"/>
      <c r="M76" s="722"/>
      <c r="N76" s="723"/>
      <c r="O76" s="724"/>
      <c r="P76" s="23" t="s">
        <v>72</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700">
        <f>IF($BC$3="４週",SUM(U76:AV76),IF($BC$3="暦月",SUM(U76:AY76),""))</f>
        <v>0</v>
      </c>
      <c r="BA76" s="701"/>
      <c r="BB76" s="702">
        <f>IF($BC$3="４週",AZ76/4,IF($BC$3="暦月",(AZ76/($BC$8/7)),""))</f>
        <v>0</v>
      </c>
      <c r="BC76" s="701"/>
      <c r="BD76" s="694"/>
      <c r="BE76" s="695"/>
      <c r="BF76" s="695"/>
      <c r="BG76" s="695"/>
      <c r="BH76" s="696"/>
    </row>
    <row r="77" spans="2:60" ht="20.25" customHeight="1" x14ac:dyDescent="0.55000000000000004">
      <c r="B77" s="127"/>
      <c r="C77" s="827"/>
      <c r="D77" s="828"/>
      <c r="E77" s="829"/>
      <c r="F77" s="179"/>
      <c r="G77" s="175">
        <f>C75</f>
        <v>0</v>
      </c>
      <c r="H77" s="786"/>
      <c r="I77" s="712"/>
      <c r="J77" s="713"/>
      <c r="K77" s="713"/>
      <c r="L77" s="714"/>
      <c r="M77" s="725"/>
      <c r="N77" s="726"/>
      <c r="O77" s="727"/>
      <c r="P77" s="206" t="s">
        <v>73</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703">
        <f>IF($BC$3="４週",SUM(U77:AV77),IF($BC$3="暦月",SUM(U77:AY77),""))</f>
        <v>0</v>
      </c>
      <c r="BA77" s="704"/>
      <c r="BB77" s="705">
        <f>IF($BC$3="４週",AZ77/4,IF($BC$3="暦月",(AZ77/($BC$8/7)),""))</f>
        <v>0</v>
      </c>
      <c r="BC77" s="704"/>
      <c r="BD77" s="697"/>
      <c r="BE77" s="698"/>
      <c r="BF77" s="698"/>
      <c r="BG77" s="698"/>
      <c r="BH77" s="699"/>
    </row>
    <row r="78" spans="2:60" ht="20.25" customHeight="1" x14ac:dyDescent="0.55000000000000004">
      <c r="B78" s="129"/>
      <c r="C78" s="830"/>
      <c r="D78" s="831"/>
      <c r="E78" s="832"/>
      <c r="F78" s="177"/>
      <c r="G78" s="173"/>
      <c r="H78" s="792"/>
      <c r="I78" s="706"/>
      <c r="J78" s="707"/>
      <c r="K78" s="707"/>
      <c r="L78" s="708"/>
      <c r="M78" s="719"/>
      <c r="N78" s="720"/>
      <c r="O78" s="721"/>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728"/>
      <c r="BA78" s="729"/>
      <c r="BB78" s="730"/>
      <c r="BC78" s="729"/>
      <c r="BD78" s="691"/>
      <c r="BE78" s="692"/>
      <c r="BF78" s="692"/>
      <c r="BG78" s="692"/>
      <c r="BH78" s="693"/>
    </row>
    <row r="79" spans="2:60" ht="20.25" customHeight="1" x14ac:dyDescent="0.55000000000000004">
      <c r="B79" s="125">
        <f>B76+1</f>
        <v>20</v>
      </c>
      <c r="C79" s="824"/>
      <c r="D79" s="825"/>
      <c r="E79" s="826"/>
      <c r="F79" s="178">
        <f>C78</f>
        <v>0</v>
      </c>
      <c r="G79" s="174"/>
      <c r="H79" s="785"/>
      <c r="I79" s="709"/>
      <c r="J79" s="710"/>
      <c r="K79" s="710"/>
      <c r="L79" s="711"/>
      <c r="M79" s="722"/>
      <c r="N79" s="723"/>
      <c r="O79" s="724"/>
      <c r="P79" s="23" t="s">
        <v>72</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700">
        <f>IF($BC$3="４週",SUM(U79:AV79),IF($BC$3="暦月",SUM(U79:AY79),""))</f>
        <v>0</v>
      </c>
      <c r="BA79" s="701"/>
      <c r="BB79" s="702">
        <f>IF($BC$3="４週",AZ79/4,IF($BC$3="暦月",(AZ79/($BC$8/7)),""))</f>
        <v>0</v>
      </c>
      <c r="BC79" s="701"/>
      <c r="BD79" s="694"/>
      <c r="BE79" s="695"/>
      <c r="BF79" s="695"/>
      <c r="BG79" s="695"/>
      <c r="BH79" s="696"/>
    </row>
    <row r="80" spans="2:60" ht="20.25" customHeight="1" x14ac:dyDescent="0.55000000000000004">
      <c r="B80" s="127"/>
      <c r="C80" s="827"/>
      <c r="D80" s="828"/>
      <c r="E80" s="829"/>
      <c r="F80" s="179"/>
      <c r="G80" s="175">
        <f>C78</f>
        <v>0</v>
      </c>
      <c r="H80" s="786"/>
      <c r="I80" s="712"/>
      <c r="J80" s="713"/>
      <c r="K80" s="713"/>
      <c r="L80" s="714"/>
      <c r="M80" s="725"/>
      <c r="N80" s="726"/>
      <c r="O80" s="727"/>
      <c r="P80" s="206" t="s">
        <v>73</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703">
        <f>IF($BC$3="４週",SUM(U80:AV80),IF($BC$3="暦月",SUM(U80:AY80),""))</f>
        <v>0</v>
      </c>
      <c r="BA80" s="704"/>
      <c r="BB80" s="705">
        <f>IF($BC$3="４週",AZ80/4,IF($BC$3="暦月",(AZ80/($BC$8/7)),""))</f>
        <v>0</v>
      </c>
      <c r="BC80" s="704"/>
      <c r="BD80" s="697"/>
      <c r="BE80" s="698"/>
      <c r="BF80" s="698"/>
      <c r="BG80" s="698"/>
      <c r="BH80" s="699"/>
    </row>
    <row r="81" spans="2:60" ht="20.25" customHeight="1" x14ac:dyDescent="0.55000000000000004">
      <c r="B81" s="129"/>
      <c r="C81" s="830"/>
      <c r="D81" s="831"/>
      <c r="E81" s="832"/>
      <c r="F81" s="177"/>
      <c r="G81" s="173"/>
      <c r="H81" s="792"/>
      <c r="I81" s="706"/>
      <c r="J81" s="707"/>
      <c r="K81" s="707"/>
      <c r="L81" s="708"/>
      <c r="M81" s="719"/>
      <c r="N81" s="720"/>
      <c r="O81" s="721"/>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728"/>
      <c r="BA81" s="729"/>
      <c r="BB81" s="730"/>
      <c r="BC81" s="729"/>
      <c r="BD81" s="691"/>
      <c r="BE81" s="692"/>
      <c r="BF81" s="692"/>
      <c r="BG81" s="692"/>
      <c r="BH81" s="693"/>
    </row>
    <row r="82" spans="2:60" ht="20.25" customHeight="1" x14ac:dyDescent="0.55000000000000004">
      <c r="B82" s="125">
        <f>B79+1</f>
        <v>21</v>
      </c>
      <c r="C82" s="824"/>
      <c r="D82" s="825"/>
      <c r="E82" s="826"/>
      <c r="F82" s="178">
        <f>C81</f>
        <v>0</v>
      </c>
      <c r="G82" s="174"/>
      <c r="H82" s="785"/>
      <c r="I82" s="709"/>
      <c r="J82" s="710"/>
      <c r="K82" s="710"/>
      <c r="L82" s="711"/>
      <c r="M82" s="722"/>
      <c r="N82" s="723"/>
      <c r="O82" s="724"/>
      <c r="P82" s="23" t="s">
        <v>72</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700">
        <f>IF($BC$3="４週",SUM(U82:AV82),IF($BC$3="暦月",SUM(U82:AY82),""))</f>
        <v>0</v>
      </c>
      <c r="BA82" s="701"/>
      <c r="BB82" s="702">
        <f>IF($BC$3="４週",AZ82/4,IF($BC$3="暦月",(AZ82/($BC$8/7)),""))</f>
        <v>0</v>
      </c>
      <c r="BC82" s="701"/>
      <c r="BD82" s="694"/>
      <c r="BE82" s="695"/>
      <c r="BF82" s="695"/>
      <c r="BG82" s="695"/>
      <c r="BH82" s="696"/>
    </row>
    <row r="83" spans="2:60" ht="20.25" customHeight="1" x14ac:dyDescent="0.55000000000000004">
      <c r="B83" s="127"/>
      <c r="C83" s="827"/>
      <c r="D83" s="828"/>
      <c r="E83" s="829"/>
      <c r="F83" s="179"/>
      <c r="G83" s="175">
        <f>C81</f>
        <v>0</v>
      </c>
      <c r="H83" s="786"/>
      <c r="I83" s="712"/>
      <c r="J83" s="713"/>
      <c r="K83" s="713"/>
      <c r="L83" s="714"/>
      <c r="M83" s="725"/>
      <c r="N83" s="726"/>
      <c r="O83" s="727"/>
      <c r="P83" s="206" t="s">
        <v>73</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703">
        <f>IF($BC$3="４週",SUM(U83:AV83),IF($BC$3="暦月",SUM(U83:AY83),""))</f>
        <v>0</v>
      </c>
      <c r="BA83" s="704"/>
      <c r="BB83" s="705">
        <f>IF($BC$3="４週",AZ83/4,IF($BC$3="暦月",(AZ83/($BC$8/7)),""))</f>
        <v>0</v>
      </c>
      <c r="BC83" s="704"/>
      <c r="BD83" s="697"/>
      <c r="BE83" s="698"/>
      <c r="BF83" s="698"/>
      <c r="BG83" s="698"/>
      <c r="BH83" s="699"/>
    </row>
    <row r="84" spans="2:60" ht="20.25" customHeight="1" x14ac:dyDescent="0.55000000000000004">
      <c r="B84" s="129"/>
      <c r="C84" s="830"/>
      <c r="D84" s="831"/>
      <c r="E84" s="832"/>
      <c r="F84" s="177"/>
      <c r="G84" s="173"/>
      <c r="H84" s="792"/>
      <c r="I84" s="706"/>
      <c r="J84" s="707"/>
      <c r="K84" s="707"/>
      <c r="L84" s="708"/>
      <c r="M84" s="719"/>
      <c r="N84" s="720"/>
      <c r="O84" s="721"/>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728"/>
      <c r="BA84" s="729"/>
      <c r="BB84" s="730"/>
      <c r="BC84" s="729"/>
      <c r="BD84" s="691"/>
      <c r="BE84" s="692"/>
      <c r="BF84" s="692"/>
      <c r="BG84" s="692"/>
      <c r="BH84" s="693"/>
    </row>
    <row r="85" spans="2:60" ht="20.25" customHeight="1" x14ac:dyDescent="0.55000000000000004">
      <c r="B85" s="125">
        <f>B82+1</f>
        <v>22</v>
      </c>
      <c r="C85" s="824"/>
      <c r="D85" s="825"/>
      <c r="E85" s="826"/>
      <c r="F85" s="178">
        <f>C84</f>
        <v>0</v>
      </c>
      <c r="G85" s="174"/>
      <c r="H85" s="785"/>
      <c r="I85" s="709"/>
      <c r="J85" s="710"/>
      <c r="K85" s="710"/>
      <c r="L85" s="711"/>
      <c r="M85" s="722"/>
      <c r="N85" s="723"/>
      <c r="O85" s="724"/>
      <c r="P85" s="23" t="s">
        <v>72</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700">
        <f>IF($BC$3="４週",SUM(U85:AV85),IF($BC$3="暦月",SUM(U85:AY85),""))</f>
        <v>0</v>
      </c>
      <c r="BA85" s="701"/>
      <c r="BB85" s="702">
        <f>IF($BC$3="４週",AZ85/4,IF($BC$3="暦月",(AZ85/($BC$8/7)),""))</f>
        <v>0</v>
      </c>
      <c r="BC85" s="701"/>
      <c r="BD85" s="694"/>
      <c r="BE85" s="695"/>
      <c r="BF85" s="695"/>
      <c r="BG85" s="695"/>
      <c r="BH85" s="696"/>
    </row>
    <row r="86" spans="2:60" ht="20.25" customHeight="1" x14ac:dyDescent="0.55000000000000004">
      <c r="B86" s="127"/>
      <c r="C86" s="827"/>
      <c r="D86" s="828"/>
      <c r="E86" s="829"/>
      <c r="F86" s="179"/>
      <c r="G86" s="175">
        <f>C84</f>
        <v>0</v>
      </c>
      <c r="H86" s="786"/>
      <c r="I86" s="712"/>
      <c r="J86" s="713"/>
      <c r="K86" s="713"/>
      <c r="L86" s="714"/>
      <c r="M86" s="725"/>
      <c r="N86" s="726"/>
      <c r="O86" s="727"/>
      <c r="P86" s="206" t="s">
        <v>73</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703">
        <f>IF($BC$3="４週",SUM(U86:AV86),IF($BC$3="暦月",SUM(U86:AY86),""))</f>
        <v>0</v>
      </c>
      <c r="BA86" s="704"/>
      <c r="BB86" s="705">
        <f>IF($BC$3="４週",AZ86/4,IF($BC$3="暦月",(AZ86/($BC$8/7)),""))</f>
        <v>0</v>
      </c>
      <c r="BC86" s="704"/>
      <c r="BD86" s="697"/>
      <c r="BE86" s="698"/>
      <c r="BF86" s="698"/>
      <c r="BG86" s="698"/>
      <c r="BH86" s="699"/>
    </row>
    <row r="87" spans="2:60" ht="20.25" customHeight="1" x14ac:dyDescent="0.55000000000000004">
      <c r="B87" s="129"/>
      <c r="C87" s="830"/>
      <c r="D87" s="831"/>
      <c r="E87" s="832"/>
      <c r="F87" s="177"/>
      <c r="G87" s="173"/>
      <c r="H87" s="792"/>
      <c r="I87" s="706"/>
      <c r="J87" s="707"/>
      <c r="K87" s="707"/>
      <c r="L87" s="708"/>
      <c r="M87" s="719"/>
      <c r="N87" s="720"/>
      <c r="O87" s="721"/>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728"/>
      <c r="BA87" s="729"/>
      <c r="BB87" s="730"/>
      <c r="BC87" s="729"/>
      <c r="BD87" s="691"/>
      <c r="BE87" s="692"/>
      <c r="BF87" s="692"/>
      <c r="BG87" s="692"/>
      <c r="BH87" s="693"/>
    </row>
    <row r="88" spans="2:60" ht="20.25" customHeight="1" x14ac:dyDescent="0.55000000000000004">
      <c r="B88" s="125">
        <f>B85+1</f>
        <v>23</v>
      </c>
      <c r="C88" s="824"/>
      <c r="D88" s="825"/>
      <c r="E88" s="826"/>
      <c r="F88" s="178">
        <f>C87</f>
        <v>0</v>
      </c>
      <c r="G88" s="174"/>
      <c r="H88" s="785"/>
      <c r="I88" s="709"/>
      <c r="J88" s="710"/>
      <c r="K88" s="710"/>
      <c r="L88" s="711"/>
      <c r="M88" s="722"/>
      <c r="N88" s="723"/>
      <c r="O88" s="724"/>
      <c r="P88" s="23" t="s">
        <v>72</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700">
        <f>IF($BC$3="４週",SUM(U88:AV88),IF($BC$3="暦月",SUM(U88:AY88),""))</f>
        <v>0</v>
      </c>
      <c r="BA88" s="701"/>
      <c r="BB88" s="702">
        <f>IF($BC$3="４週",AZ88/4,IF($BC$3="暦月",(AZ88/($BC$8/7)),""))</f>
        <v>0</v>
      </c>
      <c r="BC88" s="701"/>
      <c r="BD88" s="694"/>
      <c r="BE88" s="695"/>
      <c r="BF88" s="695"/>
      <c r="BG88" s="695"/>
      <c r="BH88" s="696"/>
    </row>
    <row r="89" spans="2:60" ht="20.25" customHeight="1" x14ac:dyDescent="0.55000000000000004">
      <c r="B89" s="127"/>
      <c r="C89" s="827"/>
      <c r="D89" s="828"/>
      <c r="E89" s="829"/>
      <c r="F89" s="179"/>
      <c r="G89" s="175">
        <f>C87</f>
        <v>0</v>
      </c>
      <c r="H89" s="786"/>
      <c r="I89" s="712"/>
      <c r="J89" s="713"/>
      <c r="K89" s="713"/>
      <c r="L89" s="714"/>
      <c r="M89" s="725"/>
      <c r="N89" s="726"/>
      <c r="O89" s="727"/>
      <c r="P89" s="206" t="s">
        <v>73</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703">
        <f>IF($BC$3="４週",SUM(U89:AV89),IF($BC$3="暦月",SUM(U89:AY89),""))</f>
        <v>0</v>
      </c>
      <c r="BA89" s="704"/>
      <c r="BB89" s="705">
        <f>IF($BC$3="４週",AZ89/4,IF($BC$3="暦月",(AZ89/($BC$8/7)),""))</f>
        <v>0</v>
      </c>
      <c r="BC89" s="704"/>
      <c r="BD89" s="697"/>
      <c r="BE89" s="698"/>
      <c r="BF89" s="698"/>
      <c r="BG89" s="698"/>
      <c r="BH89" s="699"/>
    </row>
    <row r="90" spans="2:60" ht="20.25" customHeight="1" x14ac:dyDescent="0.55000000000000004">
      <c r="B90" s="129"/>
      <c r="C90" s="830"/>
      <c r="D90" s="831"/>
      <c r="E90" s="832"/>
      <c r="F90" s="177"/>
      <c r="G90" s="173"/>
      <c r="H90" s="792"/>
      <c r="I90" s="706"/>
      <c r="J90" s="707"/>
      <c r="K90" s="707"/>
      <c r="L90" s="708"/>
      <c r="M90" s="719"/>
      <c r="N90" s="720"/>
      <c r="O90" s="721"/>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728"/>
      <c r="BA90" s="729"/>
      <c r="BB90" s="730"/>
      <c r="BC90" s="729"/>
      <c r="BD90" s="691"/>
      <c r="BE90" s="692"/>
      <c r="BF90" s="692"/>
      <c r="BG90" s="692"/>
      <c r="BH90" s="693"/>
    </row>
    <row r="91" spans="2:60" ht="20.25" customHeight="1" x14ac:dyDescent="0.55000000000000004">
      <c r="B91" s="125">
        <f>B88+1</f>
        <v>24</v>
      </c>
      <c r="C91" s="824"/>
      <c r="D91" s="825"/>
      <c r="E91" s="826"/>
      <c r="F91" s="178">
        <f>C90</f>
        <v>0</v>
      </c>
      <c r="G91" s="174"/>
      <c r="H91" s="785"/>
      <c r="I91" s="709"/>
      <c r="J91" s="710"/>
      <c r="K91" s="710"/>
      <c r="L91" s="711"/>
      <c r="M91" s="722"/>
      <c r="N91" s="723"/>
      <c r="O91" s="724"/>
      <c r="P91" s="23" t="s">
        <v>72</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700">
        <f>IF($BC$3="４週",SUM(U91:AV91),IF($BC$3="暦月",SUM(U91:AY91),""))</f>
        <v>0</v>
      </c>
      <c r="BA91" s="701"/>
      <c r="BB91" s="702">
        <f>IF($BC$3="４週",AZ91/4,IF($BC$3="暦月",(AZ91/($BC$8/7)),""))</f>
        <v>0</v>
      </c>
      <c r="BC91" s="701"/>
      <c r="BD91" s="694"/>
      <c r="BE91" s="695"/>
      <c r="BF91" s="695"/>
      <c r="BG91" s="695"/>
      <c r="BH91" s="696"/>
    </row>
    <row r="92" spans="2:60" ht="20.25" customHeight="1" x14ac:dyDescent="0.55000000000000004">
      <c r="B92" s="127"/>
      <c r="C92" s="827"/>
      <c r="D92" s="828"/>
      <c r="E92" s="829"/>
      <c r="F92" s="179"/>
      <c r="G92" s="175">
        <f>C90</f>
        <v>0</v>
      </c>
      <c r="H92" s="786"/>
      <c r="I92" s="712"/>
      <c r="J92" s="713"/>
      <c r="K92" s="713"/>
      <c r="L92" s="714"/>
      <c r="M92" s="725"/>
      <c r="N92" s="726"/>
      <c r="O92" s="727"/>
      <c r="P92" s="206" t="s">
        <v>73</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703">
        <f>IF($BC$3="４週",SUM(U92:AV92),IF($BC$3="暦月",SUM(U92:AY92),""))</f>
        <v>0</v>
      </c>
      <c r="BA92" s="704"/>
      <c r="BB92" s="705">
        <f>IF($BC$3="４週",AZ92/4,IF($BC$3="暦月",(AZ92/($BC$8/7)),""))</f>
        <v>0</v>
      </c>
      <c r="BC92" s="704"/>
      <c r="BD92" s="697"/>
      <c r="BE92" s="698"/>
      <c r="BF92" s="698"/>
      <c r="BG92" s="698"/>
      <c r="BH92" s="699"/>
    </row>
    <row r="93" spans="2:60" ht="20.25" customHeight="1" x14ac:dyDescent="0.55000000000000004">
      <c r="B93" s="129"/>
      <c r="C93" s="830"/>
      <c r="D93" s="831"/>
      <c r="E93" s="832"/>
      <c r="F93" s="177"/>
      <c r="G93" s="173"/>
      <c r="H93" s="792"/>
      <c r="I93" s="706"/>
      <c r="J93" s="707"/>
      <c r="K93" s="707"/>
      <c r="L93" s="708"/>
      <c r="M93" s="719"/>
      <c r="N93" s="720"/>
      <c r="O93" s="721"/>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728"/>
      <c r="BA93" s="729"/>
      <c r="BB93" s="730"/>
      <c r="BC93" s="729"/>
      <c r="BD93" s="691"/>
      <c r="BE93" s="692"/>
      <c r="BF93" s="692"/>
      <c r="BG93" s="692"/>
      <c r="BH93" s="693"/>
    </row>
    <row r="94" spans="2:60" ht="20.25" customHeight="1" x14ac:dyDescent="0.55000000000000004">
      <c r="B94" s="125">
        <f>B91+1</f>
        <v>25</v>
      </c>
      <c r="C94" s="824"/>
      <c r="D94" s="825"/>
      <c r="E94" s="826"/>
      <c r="F94" s="178">
        <f>C93</f>
        <v>0</v>
      </c>
      <c r="G94" s="174"/>
      <c r="H94" s="785"/>
      <c r="I94" s="709"/>
      <c r="J94" s="710"/>
      <c r="K94" s="710"/>
      <c r="L94" s="711"/>
      <c r="M94" s="722"/>
      <c r="N94" s="723"/>
      <c r="O94" s="724"/>
      <c r="P94" s="23" t="s">
        <v>72</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700">
        <f>IF($BC$3="４週",SUM(U94:AV94),IF($BC$3="暦月",SUM(U94:AY94),""))</f>
        <v>0</v>
      </c>
      <c r="BA94" s="701"/>
      <c r="BB94" s="702">
        <f>IF($BC$3="４週",AZ94/4,IF($BC$3="暦月",(AZ94/($BC$8/7)),""))</f>
        <v>0</v>
      </c>
      <c r="BC94" s="701"/>
      <c r="BD94" s="694"/>
      <c r="BE94" s="695"/>
      <c r="BF94" s="695"/>
      <c r="BG94" s="695"/>
      <c r="BH94" s="696"/>
    </row>
    <row r="95" spans="2:60" ht="20.25" customHeight="1" x14ac:dyDescent="0.55000000000000004">
      <c r="B95" s="127"/>
      <c r="C95" s="827"/>
      <c r="D95" s="828"/>
      <c r="E95" s="829"/>
      <c r="F95" s="179"/>
      <c r="G95" s="175">
        <f>C93</f>
        <v>0</v>
      </c>
      <c r="H95" s="786"/>
      <c r="I95" s="712"/>
      <c r="J95" s="713"/>
      <c r="K95" s="713"/>
      <c r="L95" s="714"/>
      <c r="M95" s="725"/>
      <c r="N95" s="726"/>
      <c r="O95" s="727"/>
      <c r="P95" s="206" t="s">
        <v>73</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703">
        <f>IF($BC$3="４週",SUM(U95:AV95),IF($BC$3="暦月",SUM(U95:AY95),""))</f>
        <v>0</v>
      </c>
      <c r="BA95" s="704"/>
      <c r="BB95" s="705">
        <f>IF($BC$3="４週",AZ95/4,IF($BC$3="暦月",(AZ95/($BC$8/7)),""))</f>
        <v>0</v>
      </c>
      <c r="BC95" s="704"/>
      <c r="BD95" s="697"/>
      <c r="BE95" s="698"/>
      <c r="BF95" s="698"/>
      <c r="BG95" s="698"/>
      <c r="BH95" s="699"/>
    </row>
    <row r="96" spans="2:60" ht="20.25" customHeight="1" x14ac:dyDescent="0.55000000000000004">
      <c r="B96" s="129"/>
      <c r="C96" s="830"/>
      <c r="D96" s="831"/>
      <c r="E96" s="832"/>
      <c r="F96" s="177"/>
      <c r="G96" s="173"/>
      <c r="H96" s="792"/>
      <c r="I96" s="706"/>
      <c r="J96" s="707"/>
      <c r="K96" s="707"/>
      <c r="L96" s="708"/>
      <c r="M96" s="719"/>
      <c r="N96" s="720"/>
      <c r="O96" s="721"/>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728"/>
      <c r="BA96" s="729"/>
      <c r="BB96" s="730"/>
      <c r="BC96" s="729"/>
      <c r="BD96" s="691"/>
      <c r="BE96" s="692"/>
      <c r="BF96" s="692"/>
      <c r="BG96" s="692"/>
      <c r="BH96" s="693"/>
    </row>
    <row r="97" spans="2:60" ht="20.25" customHeight="1" x14ac:dyDescent="0.55000000000000004">
      <c r="B97" s="125">
        <f>B94+1</f>
        <v>26</v>
      </c>
      <c r="C97" s="824"/>
      <c r="D97" s="825"/>
      <c r="E97" s="826"/>
      <c r="F97" s="178">
        <f>C96</f>
        <v>0</v>
      </c>
      <c r="G97" s="174"/>
      <c r="H97" s="785"/>
      <c r="I97" s="709"/>
      <c r="J97" s="710"/>
      <c r="K97" s="710"/>
      <c r="L97" s="711"/>
      <c r="M97" s="722"/>
      <c r="N97" s="723"/>
      <c r="O97" s="724"/>
      <c r="P97" s="23" t="s">
        <v>72</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700">
        <f>IF($BC$3="４週",SUM(U97:AV97),IF($BC$3="暦月",SUM(U97:AY97),""))</f>
        <v>0</v>
      </c>
      <c r="BA97" s="701"/>
      <c r="BB97" s="702">
        <f>IF($BC$3="４週",AZ97/4,IF($BC$3="暦月",(AZ97/($BC$8/7)),""))</f>
        <v>0</v>
      </c>
      <c r="BC97" s="701"/>
      <c r="BD97" s="694"/>
      <c r="BE97" s="695"/>
      <c r="BF97" s="695"/>
      <c r="BG97" s="695"/>
      <c r="BH97" s="696"/>
    </row>
    <row r="98" spans="2:60" ht="20.25" customHeight="1" x14ac:dyDescent="0.55000000000000004">
      <c r="B98" s="127"/>
      <c r="C98" s="827"/>
      <c r="D98" s="828"/>
      <c r="E98" s="829"/>
      <c r="F98" s="179"/>
      <c r="G98" s="175">
        <f>C96</f>
        <v>0</v>
      </c>
      <c r="H98" s="786"/>
      <c r="I98" s="712"/>
      <c r="J98" s="713"/>
      <c r="K98" s="713"/>
      <c r="L98" s="714"/>
      <c r="M98" s="725"/>
      <c r="N98" s="726"/>
      <c r="O98" s="727"/>
      <c r="P98" s="206" t="s">
        <v>73</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703">
        <f>IF($BC$3="４週",SUM(U98:AV98),IF($BC$3="暦月",SUM(U98:AY98),""))</f>
        <v>0</v>
      </c>
      <c r="BA98" s="704"/>
      <c r="BB98" s="705">
        <f>IF($BC$3="４週",AZ98/4,IF($BC$3="暦月",(AZ98/($BC$8/7)),""))</f>
        <v>0</v>
      </c>
      <c r="BC98" s="704"/>
      <c r="BD98" s="697"/>
      <c r="BE98" s="698"/>
      <c r="BF98" s="698"/>
      <c r="BG98" s="698"/>
      <c r="BH98" s="699"/>
    </row>
    <row r="99" spans="2:60" ht="20.25" customHeight="1" x14ac:dyDescent="0.55000000000000004">
      <c r="B99" s="129"/>
      <c r="C99" s="830"/>
      <c r="D99" s="831"/>
      <c r="E99" s="832"/>
      <c r="F99" s="177"/>
      <c r="G99" s="173"/>
      <c r="H99" s="792"/>
      <c r="I99" s="706"/>
      <c r="J99" s="707"/>
      <c r="K99" s="707"/>
      <c r="L99" s="708"/>
      <c r="M99" s="719"/>
      <c r="N99" s="720"/>
      <c r="O99" s="721"/>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728"/>
      <c r="BA99" s="729"/>
      <c r="BB99" s="730"/>
      <c r="BC99" s="729"/>
      <c r="BD99" s="691"/>
      <c r="BE99" s="692"/>
      <c r="BF99" s="692"/>
      <c r="BG99" s="692"/>
      <c r="BH99" s="693"/>
    </row>
    <row r="100" spans="2:60" ht="20.25" customHeight="1" x14ac:dyDescent="0.55000000000000004">
      <c r="B100" s="125">
        <f>B97+1</f>
        <v>27</v>
      </c>
      <c r="C100" s="824"/>
      <c r="D100" s="825"/>
      <c r="E100" s="826"/>
      <c r="F100" s="178">
        <f>C99</f>
        <v>0</v>
      </c>
      <c r="G100" s="174"/>
      <c r="H100" s="785"/>
      <c r="I100" s="709"/>
      <c r="J100" s="710"/>
      <c r="K100" s="710"/>
      <c r="L100" s="711"/>
      <c r="M100" s="722"/>
      <c r="N100" s="723"/>
      <c r="O100" s="724"/>
      <c r="P100" s="23" t="s">
        <v>72</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700">
        <f>IF($BC$3="４週",SUM(U100:AV100),IF($BC$3="暦月",SUM(U100:AY100),""))</f>
        <v>0</v>
      </c>
      <c r="BA100" s="701"/>
      <c r="BB100" s="702">
        <f>IF($BC$3="４週",AZ100/4,IF($BC$3="暦月",(AZ100/($BC$8/7)),""))</f>
        <v>0</v>
      </c>
      <c r="BC100" s="701"/>
      <c r="BD100" s="694"/>
      <c r="BE100" s="695"/>
      <c r="BF100" s="695"/>
      <c r="BG100" s="695"/>
      <c r="BH100" s="696"/>
    </row>
    <row r="101" spans="2:60" ht="20.25" customHeight="1" x14ac:dyDescent="0.55000000000000004">
      <c r="B101" s="127"/>
      <c r="C101" s="827"/>
      <c r="D101" s="828"/>
      <c r="E101" s="829"/>
      <c r="F101" s="179"/>
      <c r="G101" s="175">
        <f>C99</f>
        <v>0</v>
      </c>
      <c r="H101" s="786"/>
      <c r="I101" s="712"/>
      <c r="J101" s="713"/>
      <c r="K101" s="713"/>
      <c r="L101" s="714"/>
      <c r="M101" s="725"/>
      <c r="N101" s="726"/>
      <c r="O101" s="727"/>
      <c r="P101" s="206" t="s">
        <v>73</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703">
        <f>IF($BC$3="４週",SUM(U101:AV101),IF($BC$3="暦月",SUM(U101:AY101),""))</f>
        <v>0</v>
      </c>
      <c r="BA101" s="704"/>
      <c r="BB101" s="705">
        <f>IF($BC$3="４週",AZ101/4,IF($BC$3="暦月",(AZ101/($BC$8/7)),""))</f>
        <v>0</v>
      </c>
      <c r="BC101" s="704"/>
      <c r="BD101" s="697"/>
      <c r="BE101" s="698"/>
      <c r="BF101" s="698"/>
      <c r="BG101" s="698"/>
      <c r="BH101" s="699"/>
    </row>
    <row r="102" spans="2:60" ht="20.25" customHeight="1" x14ac:dyDescent="0.55000000000000004">
      <c r="B102" s="129"/>
      <c r="C102" s="830"/>
      <c r="D102" s="831"/>
      <c r="E102" s="832"/>
      <c r="F102" s="177"/>
      <c r="G102" s="173"/>
      <c r="H102" s="792"/>
      <c r="I102" s="706"/>
      <c r="J102" s="707"/>
      <c r="K102" s="707"/>
      <c r="L102" s="708"/>
      <c r="M102" s="719"/>
      <c r="N102" s="720"/>
      <c r="O102" s="721"/>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728"/>
      <c r="BA102" s="729"/>
      <c r="BB102" s="730"/>
      <c r="BC102" s="729"/>
      <c r="BD102" s="691"/>
      <c r="BE102" s="692"/>
      <c r="BF102" s="692"/>
      <c r="BG102" s="692"/>
      <c r="BH102" s="693"/>
    </row>
    <row r="103" spans="2:60" ht="20.25" customHeight="1" x14ac:dyDescent="0.55000000000000004">
      <c r="B103" s="125">
        <f>B100+1</f>
        <v>28</v>
      </c>
      <c r="C103" s="824"/>
      <c r="D103" s="825"/>
      <c r="E103" s="826"/>
      <c r="F103" s="178">
        <f>C102</f>
        <v>0</v>
      </c>
      <c r="G103" s="174"/>
      <c r="H103" s="785"/>
      <c r="I103" s="709"/>
      <c r="J103" s="710"/>
      <c r="K103" s="710"/>
      <c r="L103" s="711"/>
      <c r="M103" s="722"/>
      <c r="N103" s="723"/>
      <c r="O103" s="724"/>
      <c r="P103" s="23" t="s">
        <v>72</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700">
        <f>IF($BC$3="４週",SUM(U103:AV103),IF($BC$3="暦月",SUM(U103:AY103),""))</f>
        <v>0</v>
      </c>
      <c r="BA103" s="701"/>
      <c r="BB103" s="702">
        <f>IF($BC$3="４週",AZ103/4,IF($BC$3="暦月",(AZ103/($BC$8/7)),""))</f>
        <v>0</v>
      </c>
      <c r="BC103" s="701"/>
      <c r="BD103" s="694"/>
      <c r="BE103" s="695"/>
      <c r="BF103" s="695"/>
      <c r="BG103" s="695"/>
      <c r="BH103" s="696"/>
    </row>
    <row r="104" spans="2:60" ht="20.25" customHeight="1" x14ac:dyDescent="0.55000000000000004">
      <c r="B104" s="127"/>
      <c r="C104" s="827"/>
      <c r="D104" s="828"/>
      <c r="E104" s="829"/>
      <c r="F104" s="179"/>
      <c r="G104" s="175">
        <f>C102</f>
        <v>0</v>
      </c>
      <c r="H104" s="786"/>
      <c r="I104" s="712"/>
      <c r="J104" s="713"/>
      <c r="K104" s="713"/>
      <c r="L104" s="714"/>
      <c r="M104" s="725"/>
      <c r="N104" s="726"/>
      <c r="O104" s="727"/>
      <c r="P104" s="206" t="s">
        <v>73</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703">
        <f>IF($BC$3="４週",SUM(U104:AV104),IF($BC$3="暦月",SUM(U104:AY104),""))</f>
        <v>0</v>
      </c>
      <c r="BA104" s="704"/>
      <c r="BB104" s="705">
        <f>IF($BC$3="４週",AZ104/4,IF($BC$3="暦月",(AZ104/($BC$8/7)),""))</f>
        <v>0</v>
      </c>
      <c r="BC104" s="704"/>
      <c r="BD104" s="697"/>
      <c r="BE104" s="698"/>
      <c r="BF104" s="698"/>
      <c r="BG104" s="698"/>
      <c r="BH104" s="699"/>
    </row>
    <row r="105" spans="2:60" ht="20.25" customHeight="1" x14ac:dyDescent="0.55000000000000004">
      <c r="B105" s="129"/>
      <c r="C105" s="830"/>
      <c r="D105" s="831"/>
      <c r="E105" s="832"/>
      <c r="F105" s="177"/>
      <c r="G105" s="173"/>
      <c r="H105" s="792"/>
      <c r="I105" s="706"/>
      <c r="J105" s="707"/>
      <c r="K105" s="707"/>
      <c r="L105" s="708"/>
      <c r="M105" s="719"/>
      <c r="N105" s="720"/>
      <c r="O105" s="721"/>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728"/>
      <c r="BA105" s="729"/>
      <c r="BB105" s="730"/>
      <c r="BC105" s="729"/>
      <c r="BD105" s="691"/>
      <c r="BE105" s="692"/>
      <c r="BF105" s="692"/>
      <c r="BG105" s="692"/>
      <c r="BH105" s="693"/>
    </row>
    <row r="106" spans="2:60" ht="20.25" customHeight="1" x14ac:dyDescent="0.55000000000000004">
      <c r="B106" s="125">
        <f>B103+1</f>
        <v>29</v>
      </c>
      <c r="C106" s="824"/>
      <c r="D106" s="825"/>
      <c r="E106" s="826"/>
      <c r="F106" s="178">
        <f>C105</f>
        <v>0</v>
      </c>
      <c r="G106" s="174"/>
      <c r="H106" s="785"/>
      <c r="I106" s="709"/>
      <c r="J106" s="710"/>
      <c r="K106" s="710"/>
      <c r="L106" s="711"/>
      <c r="M106" s="722"/>
      <c r="N106" s="723"/>
      <c r="O106" s="724"/>
      <c r="P106" s="23" t="s">
        <v>72</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700">
        <f>IF($BC$3="４週",SUM(U106:AV106),IF($BC$3="暦月",SUM(U106:AY106),""))</f>
        <v>0</v>
      </c>
      <c r="BA106" s="701"/>
      <c r="BB106" s="702">
        <f>IF($BC$3="４週",AZ106/4,IF($BC$3="暦月",(AZ106/($BC$8/7)),""))</f>
        <v>0</v>
      </c>
      <c r="BC106" s="701"/>
      <c r="BD106" s="694"/>
      <c r="BE106" s="695"/>
      <c r="BF106" s="695"/>
      <c r="BG106" s="695"/>
      <c r="BH106" s="696"/>
    </row>
    <row r="107" spans="2:60" ht="20.25" customHeight="1" x14ac:dyDescent="0.55000000000000004">
      <c r="B107" s="127"/>
      <c r="C107" s="827"/>
      <c r="D107" s="828"/>
      <c r="E107" s="829"/>
      <c r="F107" s="179"/>
      <c r="G107" s="175">
        <f>C105</f>
        <v>0</v>
      </c>
      <c r="H107" s="786"/>
      <c r="I107" s="712"/>
      <c r="J107" s="713"/>
      <c r="K107" s="713"/>
      <c r="L107" s="714"/>
      <c r="M107" s="725"/>
      <c r="N107" s="726"/>
      <c r="O107" s="727"/>
      <c r="P107" s="206" t="s">
        <v>73</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703">
        <f>IF($BC$3="４週",SUM(U107:AV107),IF($BC$3="暦月",SUM(U107:AY107),""))</f>
        <v>0</v>
      </c>
      <c r="BA107" s="704"/>
      <c r="BB107" s="705">
        <f>IF($BC$3="４週",AZ107/4,IF($BC$3="暦月",(AZ107/($BC$8/7)),""))</f>
        <v>0</v>
      </c>
      <c r="BC107" s="704"/>
      <c r="BD107" s="697"/>
      <c r="BE107" s="698"/>
      <c r="BF107" s="698"/>
      <c r="BG107" s="698"/>
      <c r="BH107" s="699"/>
    </row>
    <row r="108" spans="2:60" ht="20.25" customHeight="1" x14ac:dyDescent="0.55000000000000004">
      <c r="B108" s="129"/>
      <c r="C108" s="830"/>
      <c r="D108" s="831"/>
      <c r="E108" s="832"/>
      <c r="F108" s="177"/>
      <c r="G108" s="173"/>
      <c r="H108" s="792"/>
      <c r="I108" s="706"/>
      <c r="J108" s="707"/>
      <c r="K108" s="707"/>
      <c r="L108" s="708"/>
      <c r="M108" s="719"/>
      <c r="N108" s="720"/>
      <c r="O108" s="721"/>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728"/>
      <c r="BA108" s="729"/>
      <c r="BB108" s="730"/>
      <c r="BC108" s="729"/>
      <c r="BD108" s="691"/>
      <c r="BE108" s="692"/>
      <c r="BF108" s="692"/>
      <c r="BG108" s="692"/>
      <c r="BH108" s="693"/>
    </row>
    <row r="109" spans="2:60" ht="20.25" customHeight="1" x14ac:dyDescent="0.55000000000000004">
      <c r="B109" s="125">
        <f>B106+1</f>
        <v>30</v>
      </c>
      <c r="C109" s="824"/>
      <c r="D109" s="825"/>
      <c r="E109" s="826"/>
      <c r="F109" s="178">
        <f>C108</f>
        <v>0</v>
      </c>
      <c r="G109" s="174"/>
      <c r="H109" s="785"/>
      <c r="I109" s="709"/>
      <c r="J109" s="710"/>
      <c r="K109" s="710"/>
      <c r="L109" s="711"/>
      <c r="M109" s="722"/>
      <c r="N109" s="723"/>
      <c r="O109" s="724"/>
      <c r="P109" s="23" t="s">
        <v>72</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700">
        <f>IF($BC$3="４週",SUM(U109:AV109),IF($BC$3="暦月",SUM(U109:AY109),""))</f>
        <v>0</v>
      </c>
      <c r="BA109" s="701"/>
      <c r="BB109" s="702">
        <f>IF($BC$3="４週",AZ109/4,IF($BC$3="暦月",(AZ109/($BC$8/7)),""))</f>
        <v>0</v>
      </c>
      <c r="BC109" s="701"/>
      <c r="BD109" s="694"/>
      <c r="BE109" s="695"/>
      <c r="BF109" s="695"/>
      <c r="BG109" s="695"/>
      <c r="BH109" s="696"/>
    </row>
    <row r="110" spans="2:60" ht="20.25" customHeight="1" x14ac:dyDescent="0.55000000000000004">
      <c r="B110" s="127"/>
      <c r="C110" s="827"/>
      <c r="D110" s="828"/>
      <c r="E110" s="829"/>
      <c r="F110" s="179"/>
      <c r="G110" s="175">
        <f>C108</f>
        <v>0</v>
      </c>
      <c r="H110" s="786"/>
      <c r="I110" s="712"/>
      <c r="J110" s="713"/>
      <c r="K110" s="713"/>
      <c r="L110" s="714"/>
      <c r="M110" s="725"/>
      <c r="N110" s="726"/>
      <c r="O110" s="727"/>
      <c r="P110" s="206" t="s">
        <v>73</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703">
        <f>IF($BC$3="４週",SUM(U110:AV110),IF($BC$3="暦月",SUM(U110:AY110),""))</f>
        <v>0</v>
      </c>
      <c r="BA110" s="704"/>
      <c r="BB110" s="705">
        <f>IF($BC$3="４週",AZ110/4,IF($BC$3="暦月",(AZ110/($BC$8/7)),""))</f>
        <v>0</v>
      </c>
      <c r="BC110" s="704"/>
      <c r="BD110" s="697"/>
      <c r="BE110" s="698"/>
      <c r="BF110" s="698"/>
      <c r="BG110" s="698"/>
      <c r="BH110" s="699"/>
    </row>
    <row r="111" spans="2:60" ht="20.25" customHeight="1" x14ac:dyDescent="0.55000000000000004">
      <c r="B111" s="129"/>
      <c r="C111" s="830"/>
      <c r="D111" s="831"/>
      <c r="E111" s="832"/>
      <c r="F111" s="177"/>
      <c r="G111" s="173"/>
      <c r="H111" s="792"/>
      <c r="I111" s="706"/>
      <c r="J111" s="707"/>
      <c r="K111" s="707"/>
      <c r="L111" s="708"/>
      <c r="M111" s="719"/>
      <c r="N111" s="720"/>
      <c r="O111" s="721"/>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728"/>
      <c r="BA111" s="729"/>
      <c r="BB111" s="730"/>
      <c r="BC111" s="729"/>
      <c r="BD111" s="691"/>
      <c r="BE111" s="692"/>
      <c r="BF111" s="692"/>
      <c r="BG111" s="692"/>
      <c r="BH111" s="693"/>
    </row>
    <row r="112" spans="2:60" ht="20.25" customHeight="1" x14ac:dyDescent="0.55000000000000004">
      <c r="B112" s="125">
        <f>B109+1</f>
        <v>31</v>
      </c>
      <c r="C112" s="824"/>
      <c r="D112" s="825"/>
      <c r="E112" s="826"/>
      <c r="F112" s="178">
        <f>C111</f>
        <v>0</v>
      </c>
      <c r="G112" s="174"/>
      <c r="H112" s="785"/>
      <c r="I112" s="709"/>
      <c r="J112" s="710"/>
      <c r="K112" s="710"/>
      <c r="L112" s="711"/>
      <c r="M112" s="722"/>
      <c r="N112" s="723"/>
      <c r="O112" s="724"/>
      <c r="P112" s="23" t="s">
        <v>72</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700">
        <f>IF($BC$3="４週",SUM(U112:AV112),IF($BC$3="暦月",SUM(U112:AY112),""))</f>
        <v>0</v>
      </c>
      <c r="BA112" s="701"/>
      <c r="BB112" s="702">
        <f>IF($BC$3="４週",AZ112/4,IF($BC$3="暦月",(AZ112/($BC$8/7)),""))</f>
        <v>0</v>
      </c>
      <c r="BC112" s="701"/>
      <c r="BD112" s="694"/>
      <c r="BE112" s="695"/>
      <c r="BF112" s="695"/>
      <c r="BG112" s="695"/>
      <c r="BH112" s="696"/>
    </row>
    <row r="113" spans="2:60" ht="20.25" customHeight="1" x14ac:dyDescent="0.55000000000000004">
      <c r="B113" s="127"/>
      <c r="C113" s="827"/>
      <c r="D113" s="828"/>
      <c r="E113" s="829"/>
      <c r="F113" s="179"/>
      <c r="G113" s="175">
        <f>C111</f>
        <v>0</v>
      </c>
      <c r="H113" s="786"/>
      <c r="I113" s="712"/>
      <c r="J113" s="713"/>
      <c r="K113" s="713"/>
      <c r="L113" s="714"/>
      <c r="M113" s="725"/>
      <c r="N113" s="726"/>
      <c r="O113" s="727"/>
      <c r="P113" s="206" t="s">
        <v>73</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703">
        <f>IF($BC$3="４週",SUM(U113:AV113),IF($BC$3="暦月",SUM(U113:AY113),""))</f>
        <v>0</v>
      </c>
      <c r="BA113" s="704"/>
      <c r="BB113" s="705">
        <f>IF($BC$3="４週",AZ113/4,IF($BC$3="暦月",(AZ113/($BC$8/7)),""))</f>
        <v>0</v>
      </c>
      <c r="BC113" s="704"/>
      <c r="BD113" s="697"/>
      <c r="BE113" s="698"/>
      <c r="BF113" s="698"/>
      <c r="BG113" s="698"/>
      <c r="BH113" s="699"/>
    </row>
    <row r="114" spans="2:60" ht="20.25" customHeight="1" x14ac:dyDescent="0.55000000000000004">
      <c r="B114" s="129"/>
      <c r="C114" s="830"/>
      <c r="D114" s="831"/>
      <c r="E114" s="832"/>
      <c r="F114" s="177"/>
      <c r="G114" s="173"/>
      <c r="H114" s="792"/>
      <c r="I114" s="706"/>
      <c r="J114" s="707"/>
      <c r="K114" s="707"/>
      <c r="L114" s="708"/>
      <c r="M114" s="719"/>
      <c r="N114" s="720"/>
      <c r="O114" s="721"/>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728"/>
      <c r="BA114" s="729"/>
      <c r="BB114" s="730"/>
      <c r="BC114" s="729"/>
      <c r="BD114" s="691"/>
      <c r="BE114" s="692"/>
      <c r="BF114" s="692"/>
      <c r="BG114" s="692"/>
      <c r="BH114" s="693"/>
    </row>
    <row r="115" spans="2:60" ht="20.25" customHeight="1" x14ac:dyDescent="0.55000000000000004">
      <c r="B115" s="125">
        <f>B112+1</f>
        <v>32</v>
      </c>
      <c r="C115" s="824"/>
      <c r="D115" s="825"/>
      <c r="E115" s="826"/>
      <c r="F115" s="178">
        <f>C114</f>
        <v>0</v>
      </c>
      <c r="G115" s="174"/>
      <c r="H115" s="785"/>
      <c r="I115" s="709"/>
      <c r="J115" s="710"/>
      <c r="K115" s="710"/>
      <c r="L115" s="711"/>
      <c r="M115" s="722"/>
      <c r="N115" s="723"/>
      <c r="O115" s="724"/>
      <c r="P115" s="23" t="s">
        <v>72</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700">
        <f>IF($BC$3="４週",SUM(U115:AV115),IF($BC$3="暦月",SUM(U115:AY115),""))</f>
        <v>0</v>
      </c>
      <c r="BA115" s="701"/>
      <c r="BB115" s="702">
        <f>IF($BC$3="４週",AZ115/4,IF($BC$3="暦月",(AZ115/($BC$8/7)),""))</f>
        <v>0</v>
      </c>
      <c r="BC115" s="701"/>
      <c r="BD115" s="694"/>
      <c r="BE115" s="695"/>
      <c r="BF115" s="695"/>
      <c r="BG115" s="695"/>
      <c r="BH115" s="696"/>
    </row>
    <row r="116" spans="2:60" ht="20.25" customHeight="1" x14ac:dyDescent="0.55000000000000004">
      <c r="B116" s="127"/>
      <c r="C116" s="827"/>
      <c r="D116" s="828"/>
      <c r="E116" s="829"/>
      <c r="F116" s="179"/>
      <c r="G116" s="175">
        <f>C114</f>
        <v>0</v>
      </c>
      <c r="H116" s="786"/>
      <c r="I116" s="712"/>
      <c r="J116" s="713"/>
      <c r="K116" s="713"/>
      <c r="L116" s="714"/>
      <c r="M116" s="725"/>
      <c r="N116" s="726"/>
      <c r="O116" s="727"/>
      <c r="P116" s="206" t="s">
        <v>73</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703">
        <f>IF($BC$3="４週",SUM(U116:AV116),IF($BC$3="暦月",SUM(U116:AY116),""))</f>
        <v>0</v>
      </c>
      <c r="BA116" s="704"/>
      <c r="BB116" s="705">
        <f>IF($BC$3="４週",AZ116/4,IF($BC$3="暦月",(AZ116/($BC$8/7)),""))</f>
        <v>0</v>
      </c>
      <c r="BC116" s="704"/>
      <c r="BD116" s="697"/>
      <c r="BE116" s="698"/>
      <c r="BF116" s="698"/>
      <c r="BG116" s="698"/>
      <c r="BH116" s="699"/>
    </row>
    <row r="117" spans="2:60" ht="20.25" customHeight="1" x14ac:dyDescent="0.55000000000000004">
      <c r="B117" s="129"/>
      <c r="C117" s="830"/>
      <c r="D117" s="831"/>
      <c r="E117" s="832"/>
      <c r="F117" s="177"/>
      <c r="G117" s="173"/>
      <c r="H117" s="792"/>
      <c r="I117" s="706"/>
      <c r="J117" s="707"/>
      <c r="K117" s="707"/>
      <c r="L117" s="708"/>
      <c r="M117" s="719"/>
      <c r="N117" s="720"/>
      <c r="O117" s="721"/>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728"/>
      <c r="BA117" s="729"/>
      <c r="BB117" s="730"/>
      <c r="BC117" s="729"/>
      <c r="BD117" s="691"/>
      <c r="BE117" s="692"/>
      <c r="BF117" s="692"/>
      <c r="BG117" s="692"/>
      <c r="BH117" s="693"/>
    </row>
    <row r="118" spans="2:60" ht="20.25" customHeight="1" x14ac:dyDescent="0.55000000000000004">
      <c r="B118" s="125">
        <f>B115+1</f>
        <v>33</v>
      </c>
      <c r="C118" s="824"/>
      <c r="D118" s="825"/>
      <c r="E118" s="826"/>
      <c r="F118" s="178">
        <f>C117</f>
        <v>0</v>
      </c>
      <c r="G118" s="174"/>
      <c r="H118" s="785"/>
      <c r="I118" s="709"/>
      <c r="J118" s="710"/>
      <c r="K118" s="710"/>
      <c r="L118" s="711"/>
      <c r="M118" s="722"/>
      <c r="N118" s="723"/>
      <c r="O118" s="724"/>
      <c r="P118" s="23" t="s">
        <v>72</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700">
        <f>IF($BC$3="４週",SUM(U118:AV118),IF($BC$3="暦月",SUM(U118:AY118),""))</f>
        <v>0</v>
      </c>
      <c r="BA118" s="701"/>
      <c r="BB118" s="702">
        <f>IF($BC$3="４週",AZ118/4,IF($BC$3="暦月",(AZ118/($BC$8/7)),""))</f>
        <v>0</v>
      </c>
      <c r="BC118" s="701"/>
      <c r="BD118" s="694"/>
      <c r="BE118" s="695"/>
      <c r="BF118" s="695"/>
      <c r="BG118" s="695"/>
      <c r="BH118" s="696"/>
    </row>
    <row r="119" spans="2:60" ht="20.25" customHeight="1" x14ac:dyDescent="0.55000000000000004">
      <c r="B119" s="127"/>
      <c r="C119" s="827"/>
      <c r="D119" s="828"/>
      <c r="E119" s="829"/>
      <c r="F119" s="179"/>
      <c r="G119" s="175">
        <f>C117</f>
        <v>0</v>
      </c>
      <c r="H119" s="786"/>
      <c r="I119" s="712"/>
      <c r="J119" s="713"/>
      <c r="K119" s="713"/>
      <c r="L119" s="714"/>
      <c r="M119" s="725"/>
      <c r="N119" s="726"/>
      <c r="O119" s="727"/>
      <c r="P119" s="206" t="s">
        <v>73</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703">
        <f>IF($BC$3="４週",SUM(U119:AV119),IF($BC$3="暦月",SUM(U119:AY119),""))</f>
        <v>0</v>
      </c>
      <c r="BA119" s="704"/>
      <c r="BB119" s="705">
        <f>IF($BC$3="４週",AZ119/4,IF($BC$3="暦月",(AZ119/($BC$8/7)),""))</f>
        <v>0</v>
      </c>
      <c r="BC119" s="704"/>
      <c r="BD119" s="697"/>
      <c r="BE119" s="698"/>
      <c r="BF119" s="698"/>
      <c r="BG119" s="698"/>
      <c r="BH119" s="699"/>
    </row>
    <row r="120" spans="2:60" ht="20.25" customHeight="1" x14ac:dyDescent="0.55000000000000004">
      <c r="B120" s="129"/>
      <c r="C120" s="830"/>
      <c r="D120" s="831"/>
      <c r="E120" s="832"/>
      <c r="F120" s="177"/>
      <c r="G120" s="173"/>
      <c r="H120" s="792"/>
      <c r="I120" s="706"/>
      <c r="J120" s="707"/>
      <c r="K120" s="707"/>
      <c r="L120" s="708"/>
      <c r="M120" s="719"/>
      <c r="N120" s="720"/>
      <c r="O120" s="721"/>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728"/>
      <c r="BA120" s="729"/>
      <c r="BB120" s="730"/>
      <c r="BC120" s="729"/>
      <c r="BD120" s="691"/>
      <c r="BE120" s="692"/>
      <c r="BF120" s="692"/>
      <c r="BG120" s="692"/>
      <c r="BH120" s="693"/>
    </row>
    <row r="121" spans="2:60" ht="20.25" customHeight="1" x14ac:dyDescent="0.55000000000000004">
      <c r="B121" s="125">
        <f>B118+1</f>
        <v>34</v>
      </c>
      <c r="C121" s="824"/>
      <c r="D121" s="825"/>
      <c r="E121" s="826"/>
      <c r="F121" s="178">
        <f>C120</f>
        <v>0</v>
      </c>
      <c r="G121" s="174"/>
      <c r="H121" s="785"/>
      <c r="I121" s="709"/>
      <c r="J121" s="710"/>
      <c r="K121" s="710"/>
      <c r="L121" s="711"/>
      <c r="M121" s="722"/>
      <c r="N121" s="723"/>
      <c r="O121" s="724"/>
      <c r="P121" s="23" t="s">
        <v>72</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700">
        <f>IF($BC$3="４週",SUM(U121:AV121),IF($BC$3="暦月",SUM(U121:AY121),""))</f>
        <v>0</v>
      </c>
      <c r="BA121" s="701"/>
      <c r="BB121" s="702">
        <f>IF($BC$3="４週",AZ121/4,IF($BC$3="暦月",(AZ121/($BC$8/7)),""))</f>
        <v>0</v>
      </c>
      <c r="BC121" s="701"/>
      <c r="BD121" s="694"/>
      <c r="BE121" s="695"/>
      <c r="BF121" s="695"/>
      <c r="BG121" s="695"/>
      <c r="BH121" s="696"/>
    </row>
    <row r="122" spans="2:60" ht="20.25" customHeight="1" x14ac:dyDescent="0.55000000000000004">
      <c r="B122" s="127"/>
      <c r="C122" s="827"/>
      <c r="D122" s="828"/>
      <c r="E122" s="829"/>
      <c r="F122" s="179"/>
      <c r="G122" s="175">
        <f>C120</f>
        <v>0</v>
      </c>
      <c r="H122" s="786"/>
      <c r="I122" s="712"/>
      <c r="J122" s="713"/>
      <c r="K122" s="713"/>
      <c r="L122" s="714"/>
      <c r="M122" s="725"/>
      <c r="N122" s="726"/>
      <c r="O122" s="727"/>
      <c r="P122" s="206" t="s">
        <v>73</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703">
        <f>IF($BC$3="４週",SUM(U122:AV122),IF($BC$3="暦月",SUM(U122:AY122),""))</f>
        <v>0</v>
      </c>
      <c r="BA122" s="704"/>
      <c r="BB122" s="705">
        <f>IF($BC$3="４週",AZ122/4,IF($BC$3="暦月",(AZ122/($BC$8/7)),""))</f>
        <v>0</v>
      </c>
      <c r="BC122" s="704"/>
      <c r="BD122" s="697"/>
      <c r="BE122" s="698"/>
      <c r="BF122" s="698"/>
      <c r="BG122" s="698"/>
      <c r="BH122" s="699"/>
    </row>
    <row r="123" spans="2:60" ht="20.25" customHeight="1" x14ac:dyDescent="0.55000000000000004">
      <c r="B123" s="129"/>
      <c r="C123" s="830"/>
      <c r="D123" s="831"/>
      <c r="E123" s="832"/>
      <c r="F123" s="177"/>
      <c r="G123" s="173"/>
      <c r="H123" s="792"/>
      <c r="I123" s="706"/>
      <c r="J123" s="707"/>
      <c r="K123" s="707"/>
      <c r="L123" s="708"/>
      <c r="M123" s="719"/>
      <c r="N123" s="720"/>
      <c r="O123" s="721"/>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728"/>
      <c r="BA123" s="729"/>
      <c r="BB123" s="730"/>
      <c r="BC123" s="729"/>
      <c r="BD123" s="691"/>
      <c r="BE123" s="692"/>
      <c r="BF123" s="692"/>
      <c r="BG123" s="692"/>
      <c r="BH123" s="693"/>
    </row>
    <row r="124" spans="2:60" ht="20.25" customHeight="1" x14ac:dyDescent="0.55000000000000004">
      <c r="B124" s="125">
        <f>B121+1</f>
        <v>35</v>
      </c>
      <c r="C124" s="824"/>
      <c r="D124" s="825"/>
      <c r="E124" s="826"/>
      <c r="F124" s="178">
        <f>C123</f>
        <v>0</v>
      </c>
      <c r="G124" s="174"/>
      <c r="H124" s="785"/>
      <c r="I124" s="709"/>
      <c r="J124" s="710"/>
      <c r="K124" s="710"/>
      <c r="L124" s="711"/>
      <c r="M124" s="722"/>
      <c r="N124" s="723"/>
      <c r="O124" s="724"/>
      <c r="P124" s="23" t="s">
        <v>72</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700">
        <f>IF($BC$3="４週",SUM(U124:AV124),IF($BC$3="暦月",SUM(U124:AY124),""))</f>
        <v>0</v>
      </c>
      <c r="BA124" s="701"/>
      <c r="BB124" s="702">
        <f>IF($BC$3="４週",AZ124/4,IF($BC$3="暦月",(AZ124/($BC$8/7)),""))</f>
        <v>0</v>
      </c>
      <c r="BC124" s="701"/>
      <c r="BD124" s="694"/>
      <c r="BE124" s="695"/>
      <c r="BF124" s="695"/>
      <c r="BG124" s="695"/>
      <c r="BH124" s="696"/>
    </row>
    <row r="125" spans="2:60" ht="20.25" customHeight="1" x14ac:dyDescent="0.55000000000000004">
      <c r="B125" s="127"/>
      <c r="C125" s="827"/>
      <c r="D125" s="828"/>
      <c r="E125" s="829"/>
      <c r="F125" s="179"/>
      <c r="G125" s="175">
        <f>C123</f>
        <v>0</v>
      </c>
      <c r="H125" s="786"/>
      <c r="I125" s="712"/>
      <c r="J125" s="713"/>
      <c r="K125" s="713"/>
      <c r="L125" s="714"/>
      <c r="M125" s="725"/>
      <c r="N125" s="726"/>
      <c r="O125" s="727"/>
      <c r="P125" s="206" t="s">
        <v>73</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703">
        <f>IF($BC$3="４週",SUM(U125:AV125),IF($BC$3="暦月",SUM(U125:AY125),""))</f>
        <v>0</v>
      </c>
      <c r="BA125" s="704"/>
      <c r="BB125" s="705">
        <f>IF($BC$3="４週",AZ125/4,IF($BC$3="暦月",(AZ125/($BC$8/7)),""))</f>
        <v>0</v>
      </c>
      <c r="BC125" s="704"/>
      <c r="BD125" s="697"/>
      <c r="BE125" s="698"/>
      <c r="BF125" s="698"/>
      <c r="BG125" s="698"/>
      <c r="BH125" s="699"/>
    </row>
    <row r="126" spans="2:60" ht="20.25" customHeight="1" x14ac:dyDescent="0.55000000000000004">
      <c r="B126" s="129"/>
      <c r="C126" s="830"/>
      <c r="D126" s="831"/>
      <c r="E126" s="832"/>
      <c r="F126" s="177"/>
      <c r="G126" s="173"/>
      <c r="H126" s="792"/>
      <c r="I126" s="706"/>
      <c r="J126" s="707"/>
      <c r="K126" s="707"/>
      <c r="L126" s="708"/>
      <c r="M126" s="719"/>
      <c r="N126" s="720"/>
      <c r="O126" s="721"/>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728"/>
      <c r="BA126" s="729"/>
      <c r="BB126" s="730"/>
      <c r="BC126" s="729"/>
      <c r="BD126" s="691"/>
      <c r="BE126" s="692"/>
      <c r="BF126" s="692"/>
      <c r="BG126" s="692"/>
      <c r="BH126" s="693"/>
    </row>
    <row r="127" spans="2:60" ht="20.25" customHeight="1" x14ac:dyDescent="0.55000000000000004">
      <c r="B127" s="125">
        <f>B124+1</f>
        <v>36</v>
      </c>
      <c r="C127" s="824"/>
      <c r="D127" s="825"/>
      <c r="E127" s="826"/>
      <c r="F127" s="178">
        <f>C126</f>
        <v>0</v>
      </c>
      <c r="G127" s="174"/>
      <c r="H127" s="785"/>
      <c r="I127" s="709"/>
      <c r="J127" s="710"/>
      <c r="K127" s="710"/>
      <c r="L127" s="711"/>
      <c r="M127" s="722"/>
      <c r="N127" s="723"/>
      <c r="O127" s="724"/>
      <c r="P127" s="23" t="s">
        <v>72</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700">
        <f>IF($BC$3="４週",SUM(U127:AV127),IF($BC$3="暦月",SUM(U127:AY127),""))</f>
        <v>0</v>
      </c>
      <c r="BA127" s="701"/>
      <c r="BB127" s="702">
        <f>IF($BC$3="４週",AZ127/4,IF($BC$3="暦月",(AZ127/($BC$8/7)),""))</f>
        <v>0</v>
      </c>
      <c r="BC127" s="701"/>
      <c r="BD127" s="694"/>
      <c r="BE127" s="695"/>
      <c r="BF127" s="695"/>
      <c r="BG127" s="695"/>
      <c r="BH127" s="696"/>
    </row>
    <row r="128" spans="2:60" ht="20.25" customHeight="1" x14ac:dyDescent="0.55000000000000004">
      <c r="B128" s="127"/>
      <c r="C128" s="827"/>
      <c r="D128" s="828"/>
      <c r="E128" s="829"/>
      <c r="F128" s="179"/>
      <c r="G128" s="175">
        <f>C126</f>
        <v>0</v>
      </c>
      <c r="H128" s="786"/>
      <c r="I128" s="712"/>
      <c r="J128" s="713"/>
      <c r="K128" s="713"/>
      <c r="L128" s="714"/>
      <c r="M128" s="725"/>
      <c r="N128" s="726"/>
      <c r="O128" s="727"/>
      <c r="P128" s="206" t="s">
        <v>73</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703">
        <f>IF($BC$3="４週",SUM(U128:AV128),IF($BC$3="暦月",SUM(U128:AY128),""))</f>
        <v>0</v>
      </c>
      <c r="BA128" s="704"/>
      <c r="BB128" s="705">
        <f>IF($BC$3="４週",AZ128/4,IF($BC$3="暦月",(AZ128/($BC$8/7)),""))</f>
        <v>0</v>
      </c>
      <c r="BC128" s="704"/>
      <c r="BD128" s="697"/>
      <c r="BE128" s="698"/>
      <c r="BF128" s="698"/>
      <c r="BG128" s="698"/>
      <c r="BH128" s="699"/>
    </row>
    <row r="129" spans="2:60" ht="20.25" customHeight="1" x14ac:dyDescent="0.55000000000000004">
      <c r="B129" s="129"/>
      <c r="C129" s="830"/>
      <c r="D129" s="831"/>
      <c r="E129" s="832"/>
      <c r="F129" s="177"/>
      <c r="G129" s="173"/>
      <c r="H129" s="792"/>
      <c r="I129" s="706"/>
      <c r="J129" s="707"/>
      <c r="K129" s="707"/>
      <c r="L129" s="708"/>
      <c r="M129" s="719"/>
      <c r="N129" s="720"/>
      <c r="O129" s="721"/>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728"/>
      <c r="BA129" s="729"/>
      <c r="BB129" s="730"/>
      <c r="BC129" s="729"/>
      <c r="BD129" s="691"/>
      <c r="BE129" s="692"/>
      <c r="BF129" s="692"/>
      <c r="BG129" s="692"/>
      <c r="BH129" s="693"/>
    </row>
    <row r="130" spans="2:60" ht="20.25" customHeight="1" x14ac:dyDescent="0.55000000000000004">
      <c r="B130" s="125">
        <f>B127+1</f>
        <v>37</v>
      </c>
      <c r="C130" s="824"/>
      <c r="D130" s="825"/>
      <c r="E130" s="826"/>
      <c r="F130" s="178">
        <f>C129</f>
        <v>0</v>
      </c>
      <c r="G130" s="174"/>
      <c r="H130" s="785"/>
      <c r="I130" s="709"/>
      <c r="J130" s="710"/>
      <c r="K130" s="710"/>
      <c r="L130" s="711"/>
      <c r="M130" s="722"/>
      <c r="N130" s="723"/>
      <c r="O130" s="724"/>
      <c r="P130" s="23" t="s">
        <v>72</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700">
        <f>IF($BC$3="４週",SUM(U130:AV130),IF($BC$3="暦月",SUM(U130:AY130),""))</f>
        <v>0</v>
      </c>
      <c r="BA130" s="701"/>
      <c r="BB130" s="702">
        <f>IF($BC$3="４週",AZ130/4,IF($BC$3="暦月",(AZ130/($BC$8/7)),""))</f>
        <v>0</v>
      </c>
      <c r="BC130" s="701"/>
      <c r="BD130" s="694"/>
      <c r="BE130" s="695"/>
      <c r="BF130" s="695"/>
      <c r="BG130" s="695"/>
      <c r="BH130" s="696"/>
    </row>
    <row r="131" spans="2:60" ht="20.25" customHeight="1" x14ac:dyDescent="0.55000000000000004">
      <c r="B131" s="127"/>
      <c r="C131" s="827"/>
      <c r="D131" s="828"/>
      <c r="E131" s="829"/>
      <c r="F131" s="179"/>
      <c r="G131" s="175">
        <f>C129</f>
        <v>0</v>
      </c>
      <c r="H131" s="786"/>
      <c r="I131" s="712"/>
      <c r="J131" s="713"/>
      <c r="K131" s="713"/>
      <c r="L131" s="714"/>
      <c r="M131" s="725"/>
      <c r="N131" s="726"/>
      <c r="O131" s="727"/>
      <c r="P131" s="206" t="s">
        <v>73</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703">
        <f>IF($BC$3="４週",SUM(U131:AV131),IF($BC$3="暦月",SUM(U131:AY131),""))</f>
        <v>0</v>
      </c>
      <c r="BA131" s="704"/>
      <c r="BB131" s="705">
        <f>IF($BC$3="４週",AZ131/4,IF($BC$3="暦月",(AZ131/($BC$8/7)),""))</f>
        <v>0</v>
      </c>
      <c r="BC131" s="704"/>
      <c r="BD131" s="697"/>
      <c r="BE131" s="698"/>
      <c r="BF131" s="698"/>
      <c r="BG131" s="698"/>
      <c r="BH131" s="699"/>
    </row>
    <row r="132" spans="2:60" ht="20.25" customHeight="1" x14ac:dyDescent="0.55000000000000004">
      <c r="B132" s="129"/>
      <c r="C132" s="830"/>
      <c r="D132" s="831"/>
      <c r="E132" s="832"/>
      <c r="F132" s="177"/>
      <c r="G132" s="173"/>
      <c r="H132" s="792"/>
      <c r="I132" s="706"/>
      <c r="J132" s="707"/>
      <c r="K132" s="707"/>
      <c r="L132" s="708"/>
      <c r="M132" s="719"/>
      <c r="N132" s="720"/>
      <c r="O132" s="721"/>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728"/>
      <c r="BA132" s="729"/>
      <c r="BB132" s="730"/>
      <c r="BC132" s="729"/>
      <c r="BD132" s="691"/>
      <c r="BE132" s="692"/>
      <c r="BF132" s="692"/>
      <c r="BG132" s="692"/>
      <c r="BH132" s="693"/>
    </row>
    <row r="133" spans="2:60" ht="20.25" customHeight="1" x14ac:dyDescent="0.55000000000000004">
      <c r="B133" s="125">
        <f>B130+1</f>
        <v>38</v>
      </c>
      <c r="C133" s="824"/>
      <c r="D133" s="825"/>
      <c r="E133" s="826"/>
      <c r="F133" s="178">
        <f>C132</f>
        <v>0</v>
      </c>
      <c r="G133" s="174"/>
      <c r="H133" s="785"/>
      <c r="I133" s="709"/>
      <c r="J133" s="710"/>
      <c r="K133" s="710"/>
      <c r="L133" s="711"/>
      <c r="M133" s="722"/>
      <c r="N133" s="723"/>
      <c r="O133" s="724"/>
      <c r="P133" s="23" t="s">
        <v>72</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700">
        <f>IF($BC$3="４週",SUM(U133:AV133),IF($BC$3="暦月",SUM(U133:AY133),""))</f>
        <v>0</v>
      </c>
      <c r="BA133" s="701"/>
      <c r="BB133" s="702">
        <f>IF($BC$3="４週",AZ133/4,IF($BC$3="暦月",(AZ133/($BC$8/7)),""))</f>
        <v>0</v>
      </c>
      <c r="BC133" s="701"/>
      <c r="BD133" s="694"/>
      <c r="BE133" s="695"/>
      <c r="BF133" s="695"/>
      <c r="BG133" s="695"/>
      <c r="BH133" s="696"/>
    </row>
    <row r="134" spans="2:60" ht="20.25" customHeight="1" x14ac:dyDescent="0.55000000000000004">
      <c r="B134" s="127"/>
      <c r="C134" s="827"/>
      <c r="D134" s="828"/>
      <c r="E134" s="829"/>
      <c r="F134" s="179"/>
      <c r="G134" s="175">
        <f>C132</f>
        <v>0</v>
      </c>
      <c r="H134" s="786"/>
      <c r="I134" s="712"/>
      <c r="J134" s="713"/>
      <c r="K134" s="713"/>
      <c r="L134" s="714"/>
      <c r="M134" s="725"/>
      <c r="N134" s="726"/>
      <c r="O134" s="727"/>
      <c r="P134" s="206" t="s">
        <v>73</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703">
        <f>IF($BC$3="４週",SUM(U134:AV134),IF($BC$3="暦月",SUM(U134:AY134),""))</f>
        <v>0</v>
      </c>
      <c r="BA134" s="704"/>
      <c r="BB134" s="705">
        <f>IF($BC$3="４週",AZ134/4,IF($BC$3="暦月",(AZ134/($BC$8/7)),""))</f>
        <v>0</v>
      </c>
      <c r="BC134" s="704"/>
      <c r="BD134" s="697"/>
      <c r="BE134" s="698"/>
      <c r="BF134" s="698"/>
      <c r="BG134" s="698"/>
      <c r="BH134" s="699"/>
    </row>
    <row r="135" spans="2:60" ht="20.25" customHeight="1" x14ac:dyDescent="0.55000000000000004">
      <c r="B135" s="129"/>
      <c r="C135" s="830"/>
      <c r="D135" s="831"/>
      <c r="E135" s="832"/>
      <c r="F135" s="177"/>
      <c r="G135" s="173"/>
      <c r="H135" s="792"/>
      <c r="I135" s="706"/>
      <c r="J135" s="707"/>
      <c r="K135" s="707"/>
      <c r="L135" s="708"/>
      <c r="M135" s="719"/>
      <c r="N135" s="720"/>
      <c r="O135" s="721"/>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728"/>
      <c r="BA135" s="729"/>
      <c r="BB135" s="730"/>
      <c r="BC135" s="729"/>
      <c r="BD135" s="691"/>
      <c r="BE135" s="692"/>
      <c r="BF135" s="692"/>
      <c r="BG135" s="692"/>
      <c r="BH135" s="693"/>
    </row>
    <row r="136" spans="2:60" ht="20.25" customHeight="1" x14ac:dyDescent="0.55000000000000004">
      <c r="B136" s="125">
        <f>B133+1</f>
        <v>39</v>
      </c>
      <c r="C136" s="824"/>
      <c r="D136" s="825"/>
      <c r="E136" s="826"/>
      <c r="F136" s="178">
        <f>C135</f>
        <v>0</v>
      </c>
      <c r="G136" s="174"/>
      <c r="H136" s="785"/>
      <c r="I136" s="709"/>
      <c r="J136" s="710"/>
      <c r="K136" s="710"/>
      <c r="L136" s="711"/>
      <c r="M136" s="722"/>
      <c r="N136" s="723"/>
      <c r="O136" s="724"/>
      <c r="P136" s="23" t="s">
        <v>72</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700">
        <f>IF($BC$3="４週",SUM(U136:AV136),IF($BC$3="暦月",SUM(U136:AY136),""))</f>
        <v>0</v>
      </c>
      <c r="BA136" s="701"/>
      <c r="BB136" s="702">
        <f>IF($BC$3="４週",AZ136/4,IF($BC$3="暦月",(AZ136/($BC$8/7)),""))</f>
        <v>0</v>
      </c>
      <c r="BC136" s="701"/>
      <c r="BD136" s="694"/>
      <c r="BE136" s="695"/>
      <c r="BF136" s="695"/>
      <c r="BG136" s="695"/>
      <c r="BH136" s="696"/>
    </row>
    <row r="137" spans="2:60" ht="20.25" customHeight="1" x14ac:dyDescent="0.55000000000000004">
      <c r="B137" s="127"/>
      <c r="C137" s="827"/>
      <c r="D137" s="828"/>
      <c r="E137" s="829"/>
      <c r="F137" s="179"/>
      <c r="G137" s="175">
        <f>C135</f>
        <v>0</v>
      </c>
      <c r="H137" s="786"/>
      <c r="I137" s="712"/>
      <c r="J137" s="713"/>
      <c r="K137" s="713"/>
      <c r="L137" s="714"/>
      <c r="M137" s="725"/>
      <c r="N137" s="726"/>
      <c r="O137" s="727"/>
      <c r="P137" s="206" t="s">
        <v>73</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703">
        <f>IF($BC$3="４週",SUM(U137:AV137),IF($BC$3="暦月",SUM(U137:AY137),""))</f>
        <v>0</v>
      </c>
      <c r="BA137" s="704"/>
      <c r="BB137" s="705">
        <f>IF($BC$3="４週",AZ137/4,IF($BC$3="暦月",(AZ137/($BC$8/7)),""))</f>
        <v>0</v>
      </c>
      <c r="BC137" s="704"/>
      <c r="BD137" s="697"/>
      <c r="BE137" s="698"/>
      <c r="BF137" s="698"/>
      <c r="BG137" s="698"/>
      <c r="BH137" s="699"/>
    </row>
    <row r="138" spans="2:60" ht="20.25" customHeight="1" x14ac:dyDescent="0.55000000000000004">
      <c r="B138" s="129"/>
      <c r="C138" s="830"/>
      <c r="D138" s="831"/>
      <c r="E138" s="832"/>
      <c r="F138" s="177"/>
      <c r="G138" s="173"/>
      <c r="H138" s="792"/>
      <c r="I138" s="706"/>
      <c r="J138" s="707"/>
      <c r="K138" s="707"/>
      <c r="L138" s="708"/>
      <c r="M138" s="719"/>
      <c r="N138" s="720"/>
      <c r="O138" s="721"/>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728"/>
      <c r="BA138" s="729"/>
      <c r="BB138" s="730"/>
      <c r="BC138" s="729"/>
      <c r="BD138" s="691"/>
      <c r="BE138" s="692"/>
      <c r="BF138" s="692"/>
      <c r="BG138" s="692"/>
      <c r="BH138" s="693"/>
    </row>
    <row r="139" spans="2:60" ht="20.25" customHeight="1" x14ac:dyDescent="0.55000000000000004">
      <c r="B139" s="125">
        <f>B136+1</f>
        <v>40</v>
      </c>
      <c r="C139" s="824"/>
      <c r="D139" s="825"/>
      <c r="E139" s="826"/>
      <c r="F139" s="178">
        <f>C138</f>
        <v>0</v>
      </c>
      <c r="G139" s="174"/>
      <c r="H139" s="785"/>
      <c r="I139" s="709"/>
      <c r="J139" s="710"/>
      <c r="K139" s="710"/>
      <c r="L139" s="711"/>
      <c r="M139" s="722"/>
      <c r="N139" s="723"/>
      <c r="O139" s="724"/>
      <c r="P139" s="23" t="s">
        <v>72</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700">
        <f>IF($BC$3="４週",SUM(U139:AV139),IF($BC$3="暦月",SUM(U139:AY139),""))</f>
        <v>0</v>
      </c>
      <c r="BA139" s="701"/>
      <c r="BB139" s="702">
        <f>IF($BC$3="４週",AZ139/4,IF($BC$3="暦月",(AZ139/($BC$8/7)),""))</f>
        <v>0</v>
      </c>
      <c r="BC139" s="701"/>
      <c r="BD139" s="694"/>
      <c r="BE139" s="695"/>
      <c r="BF139" s="695"/>
      <c r="BG139" s="695"/>
      <c r="BH139" s="696"/>
    </row>
    <row r="140" spans="2:60" ht="20.25" customHeight="1" x14ac:dyDescent="0.55000000000000004">
      <c r="B140" s="127"/>
      <c r="C140" s="827"/>
      <c r="D140" s="828"/>
      <c r="E140" s="829"/>
      <c r="F140" s="179"/>
      <c r="G140" s="175">
        <f>C138</f>
        <v>0</v>
      </c>
      <c r="H140" s="786"/>
      <c r="I140" s="712"/>
      <c r="J140" s="713"/>
      <c r="K140" s="713"/>
      <c r="L140" s="714"/>
      <c r="M140" s="725"/>
      <c r="N140" s="726"/>
      <c r="O140" s="727"/>
      <c r="P140" s="206" t="s">
        <v>73</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703">
        <f>IF($BC$3="４週",SUM(U140:AV140),IF($BC$3="暦月",SUM(U140:AY140),""))</f>
        <v>0</v>
      </c>
      <c r="BA140" s="704"/>
      <c r="BB140" s="705">
        <f>IF($BC$3="４週",AZ140/4,IF($BC$3="暦月",(AZ140/($BC$8/7)),""))</f>
        <v>0</v>
      </c>
      <c r="BC140" s="704"/>
      <c r="BD140" s="697"/>
      <c r="BE140" s="698"/>
      <c r="BF140" s="698"/>
      <c r="BG140" s="698"/>
      <c r="BH140" s="699"/>
    </row>
    <row r="141" spans="2:60" ht="20.25" customHeight="1" x14ac:dyDescent="0.55000000000000004">
      <c r="B141" s="129"/>
      <c r="C141" s="830"/>
      <c r="D141" s="831"/>
      <c r="E141" s="832"/>
      <c r="F141" s="177"/>
      <c r="G141" s="173"/>
      <c r="H141" s="792"/>
      <c r="I141" s="706"/>
      <c r="J141" s="707"/>
      <c r="K141" s="707"/>
      <c r="L141" s="708"/>
      <c r="M141" s="719"/>
      <c r="N141" s="720"/>
      <c r="O141" s="721"/>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728"/>
      <c r="BA141" s="729"/>
      <c r="BB141" s="730"/>
      <c r="BC141" s="729"/>
      <c r="BD141" s="691"/>
      <c r="BE141" s="692"/>
      <c r="BF141" s="692"/>
      <c r="BG141" s="692"/>
      <c r="BH141" s="693"/>
    </row>
    <row r="142" spans="2:60" ht="20.25" customHeight="1" x14ac:dyDescent="0.55000000000000004">
      <c r="B142" s="125">
        <f>B139+1</f>
        <v>41</v>
      </c>
      <c r="C142" s="824"/>
      <c r="D142" s="825"/>
      <c r="E142" s="826"/>
      <c r="F142" s="178">
        <f>C141</f>
        <v>0</v>
      </c>
      <c r="G142" s="174"/>
      <c r="H142" s="785"/>
      <c r="I142" s="709"/>
      <c r="J142" s="710"/>
      <c r="K142" s="710"/>
      <c r="L142" s="711"/>
      <c r="M142" s="722"/>
      <c r="N142" s="723"/>
      <c r="O142" s="724"/>
      <c r="P142" s="23" t="s">
        <v>72</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700">
        <f>IF($BC$3="４週",SUM(U142:AV142),IF($BC$3="暦月",SUM(U142:AY142),""))</f>
        <v>0</v>
      </c>
      <c r="BA142" s="701"/>
      <c r="BB142" s="702">
        <f>IF($BC$3="４週",AZ142/4,IF($BC$3="暦月",(AZ142/($BC$8/7)),""))</f>
        <v>0</v>
      </c>
      <c r="BC142" s="701"/>
      <c r="BD142" s="694"/>
      <c r="BE142" s="695"/>
      <c r="BF142" s="695"/>
      <c r="BG142" s="695"/>
      <c r="BH142" s="696"/>
    </row>
    <row r="143" spans="2:60" ht="20.25" customHeight="1" x14ac:dyDescent="0.55000000000000004">
      <c r="B143" s="127"/>
      <c r="C143" s="827"/>
      <c r="D143" s="828"/>
      <c r="E143" s="829"/>
      <c r="F143" s="179"/>
      <c r="G143" s="175">
        <f>C141</f>
        <v>0</v>
      </c>
      <c r="H143" s="786"/>
      <c r="I143" s="712"/>
      <c r="J143" s="713"/>
      <c r="K143" s="713"/>
      <c r="L143" s="714"/>
      <c r="M143" s="725"/>
      <c r="N143" s="726"/>
      <c r="O143" s="727"/>
      <c r="P143" s="206" t="s">
        <v>73</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703">
        <f>IF($BC$3="４週",SUM(U143:AV143),IF($BC$3="暦月",SUM(U143:AY143),""))</f>
        <v>0</v>
      </c>
      <c r="BA143" s="704"/>
      <c r="BB143" s="705">
        <f>IF($BC$3="４週",AZ143/4,IF($BC$3="暦月",(AZ143/($BC$8/7)),""))</f>
        <v>0</v>
      </c>
      <c r="BC143" s="704"/>
      <c r="BD143" s="697"/>
      <c r="BE143" s="698"/>
      <c r="BF143" s="698"/>
      <c r="BG143" s="698"/>
      <c r="BH143" s="699"/>
    </row>
    <row r="144" spans="2:60" ht="20.25" customHeight="1" x14ac:dyDescent="0.55000000000000004">
      <c r="B144" s="129"/>
      <c r="C144" s="830"/>
      <c r="D144" s="831"/>
      <c r="E144" s="832"/>
      <c r="F144" s="177"/>
      <c r="G144" s="173"/>
      <c r="H144" s="792"/>
      <c r="I144" s="706"/>
      <c r="J144" s="707"/>
      <c r="K144" s="707"/>
      <c r="L144" s="708"/>
      <c r="M144" s="719"/>
      <c r="N144" s="720"/>
      <c r="O144" s="721"/>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728"/>
      <c r="BA144" s="729"/>
      <c r="BB144" s="730"/>
      <c r="BC144" s="729"/>
      <c r="BD144" s="691"/>
      <c r="BE144" s="692"/>
      <c r="BF144" s="692"/>
      <c r="BG144" s="692"/>
      <c r="BH144" s="693"/>
    </row>
    <row r="145" spans="2:60" ht="20.25" customHeight="1" x14ac:dyDescent="0.55000000000000004">
      <c r="B145" s="125">
        <f>B142+1</f>
        <v>42</v>
      </c>
      <c r="C145" s="824"/>
      <c r="D145" s="825"/>
      <c r="E145" s="826"/>
      <c r="F145" s="178">
        <f>C144</f>
        <v>0</v>
      </c>
      <c r="G145" s="174"/>
      <c r="H145" s="785"/>
      <c r="I145" s="709"/>
      <c r="J145" s="710"/>
      <c r="K145" s="710"/>
      <c r="L145" s="711"/>
      <c r="M145" s="722"/>
      <c r="N145" s="723"/>
      <c r="O145" s="724"/>
      <c r="P145" s="23" t="s">
        <v>72</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700">
        <f>IF($BC$3="４週",SUM(U145:AV145),IF($BC$3="暦月",SUM(U145:AY145),""))</f>
        <v>0</v>
      </c>
      <c r="BA145" s="701"/>
      <c r="BB145" s="702">
        <f>IF($BC$3="４週",AZ145/4,IF($BC$3="暦月",(AZ145/($BC$8/7)),""))</f>
        <v>0</v>
      </c>
      <c r="BC145" s="701"/>
      <c r="BD145" s="694"/>
      <c r="BE145" s="695"/>
      <c r="BF145" s="695"/>
      <c r="BG145" s="695"/>
      <c r="BH145" s="696"/>
    </row>
    <row r="146" spans="2:60" ht="20.25" customHeight="1" x14ac:dyDescent="0.55000000000000004">
      <c r="B146" s="127"/>
      <c r="C146" s="827"/>
      <c r="D146" s="828"/>
      <c r="E146" s="829"/>
      <c r="F146" s="179"/>
      <c r="G146" s="175">
        <f>C144</f>
        <v>0</v>
      </c>
      <c r="H146" s="786"/>
      <c r="I146" s="712"/>
      <c r="J146" s="713"/>
      <c r="K146" s="713"/>
      <c r="L146" s="714"/>
      <c r="M146" s="725"/>
      <c r="N146" s="726"/>
      <c r="O146" s="727"/>
      <c r="P146" s="206" t="s">
        <v>73</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703">
        <f>IF($BC$3="４週",SUM(U146:AV146),IF($BC$3="暦月",SUM(U146:AY146),""))</f>
        <v>0</v>
      </c>
      <c r="BA146" s="704"/>
      <c r="BB146" s="705">
        <f>IF($BC$3="４週",AZ146/4,IF($BC$3="暦月",(AZ146/($BC$8/7)),""))</f>
        <v>0</v>
      </c>
      <c r="BC146" s="704"/>
      <c r="BD146" s="697"/>
      <c r="BE146" s="698"/>
      <c r="BF146" s="698"/>
      <c r="BG146" s="698"/>
      <c r="BH146" s="699"/>
    </row>
    <row r="147" spans="2:60" ht="20.25" customHeight="1" x14ac:dyDescent="0.55000000000000004">
      <c r="B147" s="129"/>
      <c r="C147" s="830"/>
      <c r="D147" s="831"/>
      <c r="E147" s="832"/>
      <c r="F147" s="177"/>
      <c r="G147" s="173"/>
      <c r="H147" s="792"/>
      <c r="I147" s="706"/>
      <c r="J147" s="707"/>
      <c r="K147" s="707"/>
      <c r="L147" s="708"/>
      <c r="M147" s="719"/>
      <c r="N147" s="720"/>
      <c r="O147" s="721"/>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728"/>
      <c r="BA147" s="729"/>
      <c r="BB147" s="730"/>
      <c r="BC147" s="729"/>
      <c r="BD147" s="691"/>
      <c r="BE147" s="692"/>
      <c r="BF147" s="692"/>
      <c r="BG147" s="692"/>
      <c r="BH147" s="693"/>
    </row>
    <row r="148" spans="2:60" ht="20.25" customHeight="1" x14ac:dyDescent="0.55000000000000004">
      <c r="B148" s="125">
        <f>B145+1</f>
        <v>43</v>
      </c>
      <c r="C148" s="824"/>
      <c r="D148" s="825"/>
      <c r="E148" s="826"/>
      <c r="F148" s="178">
        <f>C147</f>
        <v>0</v>
      </c>
      <c r="G148" s="174"/>
      <c r="H148" s="785"/>
      <c r="I148" s="709"/>
      <c r="J148" s="710"/>
      <c r="K148" s="710"/>
      <c r="L148" s="711"/>
      <c r="M148" s="722"/>
      <c r="N148" s="723"/>
      <c r="O148" s="724"/>
      <c r="P148" s="23" t="s">
        <v>72</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700">
        <f>IF($BC$3="４週",SUM(U148:AV148),IF($BC$3="暦月",SUM(U148:AY148),""))</f>
        <v>0</v>
      </c>
      <c r="BA148" s="701"/>
      <c r="BB148" s="702">
        <f>IF($BC$3="４週",AZ148/4,IF($BC$3="暦月",(AZ148/($BC$8/7)),""))</f>
        <v>0</v>
      </c>
      <c r="BC148" s="701"/>
      <c r="BD148" s="694"/>
      <c r="BE148" s="695"/>
      <c r="BF148" s="695"/>
      <c r="BG148" s="695"/>
      <c r="BH148" s="696"/>
    </row>
    <row r="149" spans="2:60" ht="20.25" customHeight="1" x14ac:dyDescent="0.55000000000000004">
      <c r="B149" s="127"/>
      <c r="C149" s="827"/>
      <c r="D149" s="828"/>
      <c r="E149" s="829"/>
      <c r="F149" s="179"/>
      <c r="G149" s="175">
        <f>C147</f>
        <v>0</v>
      </c>
      <c r="H149" s="786"/>
      <c r="I149" s="712"/>
      <c r="J149" s="713"/>
      <c r="K149" s="713"/>
      <c r="L149" s="714"/>
      <c r="M149" s="725"/>
      <c r="N149" s="726"/>
      <c r="O149" s="727"/>
      <c r="P149" s="206" t="s">
        <v>73</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703">
        <f>IF($BC$3="４週",SUM(U149:AV149),IF($BC$3="暦月",SUM(U149:AY149),""))</f>
        <v>0</v>
      </c>
      <c r="BA149" s="704"/>
      <c r="BB149" s="705">
        <f>IF($BC$3="４週",AZ149/4,IF($BC$3="暦月",(AZ149/($BC$8/7)),""))</f>
        <v>0</v>
      </c>
      <c r="BC149" s="704"/>
      <c r="BD149" s="697"/>
      <c r="BE149" s="698"/>
      <c r="BF149" s="698"/>
      <c r="BG149" s="698"/>
      <c r="BH149" s="699"/>
    </row>
    <row r="150" spans="2:60" ht="20.25" customHeight="1" x14ac:dyDescent="0.55000000000000004">
      <c r="B150" s="129"/>
      <c r="C150" s="830"/>
      <c r="D150" s="831"/>
      <c r="E150" s="832"/>
      <c r="F150" s="177"/>
      <c r="G150" s="173"/>
      <c r="H150" s="792"/>
      <c r="I150" s="706"/>
      <c r="J150" s="707"/>
      <c r="K150" s="707"/>
      <c r="L150" s="708"/>
      <c r="M150" s="719"/>
      <c r="N150" s="720"/>
      <c r="O150" s="721"/>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728"/>
      <c r="BA150" s="729"/>
      <c r="BB150" s="730"/>
      <c r="BC150" s="729"/>
      <c r="BD150" s="691"/>
      <c r="BE150" s="692"/>
      <c r="BF150" s="692"/>
      <c r="BG150" s="692"/>
      <c r="BH150" s="693"/>
    </row>
    <row r="151" spans="2:60" ht="20.25" customHeight="1" x14ac:dyDescent="0.55000000000000004">
      <c r="B151" s="125">
        <f>B148+1</f>
        <v>44</v>
      </c>
      <c r="C151" s="824"/>
      <c r="D151" s="825"/>
      <c r="E151" s="826"/>
      <c r="F151" s="178">
        <f>C150</f>
        <v>0</v>
      </c>
      <c r="G151" s="174"/>
      <c r="H151" s="785"/>
      <c r="I151" s="709"/>
      <c r="J151" s="710"/>
      <c r="K151" s="710"/>
      <c r="L151" s="711"/>
      <c r="M151" s="722"/>
      <c r="N151" s="723"/>
      <c r="O151" s="724"/>
      <c r="P151" s="23" t="s">
        <v>72</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700">
        <f>IF($BC$3="４週",SUM(U151:AV151),IF($BC$3="暦月",SUM(U151:AY151),""))</f>
        <v>0</v>
      </c>
      <c r="BA151" s="701"/>
      <c r="BB151" s="702">
        <f>IF($BC$3="４週",AZ151/4,IF($BC$3="暦月",(AZ151/($BC$8/7)),""))</f>
        <v>0</v>
      </c>
      <c r="BC151" s="701"/>
      <c r="BD151" s="694"/>
      <c r="BE151" s="695"/>
      <c r="BF151" s="695"/>
      <c r="BG151" s="695"/>
      <c r="BH151" s="696"/>
    </row>
    <row r="152" spans="2:60" ht="20.25" customHeight="1" x14ac:dyDescent="0.55000000000000004">
      <c r="B152" s="127"/>
      <c r="C152" s="827"/>
      <c r="D152" s="828"/>
      <c r="E152" s="829"/>
      <c r="F152" s="179"/>
      <c r="G152" s="175">
        <f>C150</f>
        <v>0</v>
      </c>
      <c r="H152" s="786"/>
      <c r="I152" s="712"/>
      <c r="J152" s="713"/>
      <c r="K152" s="713"/>
      <c r="L152" s="714"/>
      <c r="M152" s="725"/>
      <c r="N152" s="726"/>
      <c r="O152" s="727"/>
      <c r="P152" s="206" t="s">
        <v>73</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703">
        <f>IF($BC$3="４週",SUM(U152:AV152),IF($BC$3="暦月",SUM(U152:AY152),""))</f>
        <v>0</v>
      </c>
      <c r="BA152" s="704"/>
      <c r="BB152" s="705">
        <f>IF($BC$3="４週",AZ152/4,IF($BC$3="暦月",(AZ152/($BC$8/7)),""))</f>
        <v>0</v>
      </c>
      <c r="BC152" s="704"/>
      <c r="BD152" s="697"/>
      <c r="BE152" s="698"/>
      <c r="BF152" s="698"/>
      <c r="BG152" s="698"/>
      <c r="BH152" s="699"/>
    </row>
    <row r="153" spans="2:60" ht="20.25" customHeight="1" x14ac:dyDescent="0.55000000000000004">
      <c r="B153" s="129"/>
      <c r="C153" s="830"/>
      <c r="D153" s="831"/>
      <c r="E153" s="832"/>
      <c r="F153" s="177"/>
      <c r="G153" s="173"/>
      <c r="H153" s="792"/>
      <c r="I153" s="706"/>
      <c r="J153" s="707"/>
      <c r="K153" s="707"/>
      <c r="L153" s="708"/>
      <c r="M153" s="719"/>
      <c r="N153" s="720"/>
      <c r="O153" s="721"/>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728"/>
      <c r="BA153" s="729"/>
      <c r="BB153" s="730"/>
      <c r="BC153" s="729"/>
      <c r="BD153" s="691"/>
      <c r="BE153" s="692"/>
      <c r="BF153" s="692"/>
      <c r="BG153" s="692"/>
      <c r="BH153" s="693"/>
    </row>
    <row r="154" spans="2:60" ht="20.25" customHeight="1" x14ac:dyDescent="0.55000000000000004">
      <c r="B154" s="125">
        <f>B151+1</f>
        <v>45</v>
      </c>
      <c r="C154" s="824"/>
      <c r="D154" s="825"/>
      <c r="E154" s="826"/>
      <c r="F154" s="178">
        <f>C153</f>
        <v>0</v>
      </c>
      <c r="G154" s="174"/>
      <c r="H154" s="785"/>
      <c r="I154" s="709"/>
      <c r="J154" s="710"/>
      <c r="K154" s="710"/>
      <c r="L154" s="711"/>
      <c r="M154" s="722"/>
      <c r="N154" s="723"/>
      <c r="O154" s="724"/>
      <c r="P154" s="23" t="s">
        <v>72</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700">
        <f>IF($BC$3="４週",SUM(U154:AV154),IF($BC$3="暦月",SUM(U154:AY154),""))</f>
        <v>0</v>
      </c>
      <c r="BA154" s="701"/>
      <c r="BB154" s="702">
        <f>IF($BC$3="４週",AZ154/4,IF($BC$3="暦月",(AZ154/($BC$8/7)),""))</f>
        <v>0</v>
      </c>
      <c r="BC154" s="701"/>
      <c r="BD154" s="694"/>
      <c r="BE154" s="695"/>
      <c r="BF154" s="695"/>
      <c r="BG154" s="695"/>
      <c r="BH154" s="696"/>
    </row>
    <row r="155" spans="2:60" ht="20.25" customHeight="1" x14ac:dyDescent="0.55000000000000004">
      <c r="B155" s="127"/>
      <c r="C155" s="827"/>
      <c r="D155" s="828"/>
      <c r="E155" s="829"/>
      <c r="F155" s="179"/>
      <c r="G155" s="175">
        <f>C153</f>
        <v>0</v>
      </c>
      <c r="H155" s="786"/>
      <c r="I155" s="712"/>
      <c r="J155" s="713"/>
      <c r="K155" s="713"/>
      <c r="L155" s="714"/>
      <c r="M155" s="725"/>
      <c r="N155" s="726"/>
      <c r="O155" s="727"/>
      <c r="P155" s="206" t="s">
        <v>73</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703">
        <f>IF($BC$3="４週",SUM(U155:AV155),IF($BC$3="暦月",SUM(U155:AY155),""))</f>
        <v>0</v>
      </c>
      <c r="BA155" s="704"/>
      <c r="BB155" s="705">
        <f>IF($BC$3="４週",AZ155/4,IF($BC$3="暦月",(AZ155/($BC$8/7)),""))</f>
        <v>0</v>
      </c>
      <c r="BC155" s="704"/>
      <c r="BD155" s="697"/>
      <c r="BE155" s="698"/>
      <c r="BF155" s="698"/>
      <c r="BG155" s="698"/>
      <c r="BH155" s="699"/>
    </row>
    <row r="156" spans="2:60" ht="20.25" customHeight="1" x14ac:dyDescent="0.55000000000000004">
      <c r="B156" s="129"/>
      <c r="C156" s="830"/>
      <c r="D156" s="831"/>
      <c r="E156" s="832"/>
      <c r="F156" s="177"/>
      <c r="G156" s="173"/>
      <c r="H156" s="792"/>
      <c r="I156" s="706"/>
      <c r="J156" s="707"/>
      <c r="K156" s="707"/>
      <c r="L156" s="708"/>
      <c r="M156" s="719"/>
      <c r="N156" s="720"/>
      <c r="O156" s="721"/>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728"/>
      <c r="BA156" s="729"/>
      <c r="BB156" s="730"/>
      <c r="BC156" s="729"/>
      <c r="BD156" s="691"/>
      <c r="BE156" s="692"/>
      <c r="BF156" s="692"/>
      <c r="BG156" s="692"/>
      <c r="BH156" s="693"/>
    </row>
    <row r="157" spans="2:60" ht="20.25" customHeight="1" x14ac:dyDescent="0.55000000000000004">
      <c r="B157" s="125">
        <f>B154+1</f>
        <v>46</v>
      </c>
      <c r="C157" s="824"/>
      <c r="D157" s="825"/>
      <c r="E157" s="826"/>
      <c r="F157" s="178">
        <f>C156</f>
        <v>0</v>
      </c>
      <c r="G157" s="174"/>
      <c r="H157" s="785"/>
      <c r="I157" s="709"/>
      <c r="J157" s="710"/>
      <c r="K157" s="710"/>
      <c r="L157" s="711"/>
      <c r="M157" s="722"/>
      <c r="N157" s="723"/>
      <c r="O157" s="724"/>
      <c r="P157" s="23" t="s">
        <v>72</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700">
        <f>IF($BC$3="４週",SUM(U157:AV157),IF($BC$3="暦月",SUM(U157:AY157),""))</f>
        <v>0</v>
      </c>
      <c r="BA157" s="701"/>
      <c r="BB157" s="702">
        <f>IF($BC$3="４週",AZ157/4,IF($BC$3="暦月",(AZ157/($BC$8/7)),""))</f>
        <v>0</v>
      </c>
      <c r="BC157" s="701"/>
      <c r="BD157" s="694"/>
      <c r="BE157" s="695"/>
      <c r="BF157" s="695"/>
      <c r="BG157" s="695"/>
      <c r="BH157" s="696"/>
    </row>
    <row r="158" spans="2:60" ht="20.25" customHeight="1" x14ac:dyDescent="0.55000000000000004">
      <c r="B158" s="127"/>
      <c r="C158" s="827"/>
      <c r="D158" s="828"/>
      <c r="E158" s="829"/>
      <c r="F158" s="179"/>
      <c r="G158" s="175">
        <f>C156</f>
        <v>0</v>
      </c>
      <c r="H158" s="786"/>
      <c r="I158" s="712"/>
      <c r="J158" s="713"/>
      <c r="K158" s="713"/>
      <c r="L158" s="714"/>
      <c r="M158" s="725"/>
      <c r="N158" s="726"/>
      <c r="O158" s="727"/>
      <c r="P158" s="206" t="s">
        <v>73</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703">
        <f>IF($BC$3="４週",SUM(U158:AV158),IF($BC$3="暦月",SUM(U158:AY158),""))</f>
        <v>0</v>
      </c>
      <c r="BA158" s="704"/>
      <c r="BB158" s="705">
        <f>IF($BC$3="４週",AZ158/4,IF($BC$3="暦月",(AZ158/($BC$8/7)),""))</f>
        <v>0</v>
      </c>
      <c r="BC158" s="704"/>
      <c r="BD158" s="697"/>
      <c r="BE158" s="698"/>
      <c r="BF158" s="698"/>
      <c r="BG158" s="698"/>
      <c r="BH158" s="699"/>
    </row>
    <row r="159" spans="2:60" ht="20.25" customHeight="1" x14ac:dyDescent="0.55000000000000004">
      <c r="B159" s="129"/>
      <c r="C159" s="830"/>
      <c r="D159" s="831"/>
      <c r="E159" s="832"/>
      <c r="F159" s="177"/>
      <c r="G159" s="173"/>
      <c r="H159" s="792"/>
      <c r="I159" s="706"/>
      <c r="J159" s="707"/>
      <c r="K159" s="707"/>
      <c r="L159" s="708"/>
      <c r="M159" s="719"/>
      <c r="N159" s="720"/>
      <c r="O159" s="721"/>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728"/>
      <c r="BA159" s="729"/>
      <c r="BB159" s="730"/>
      <c r="BC159" s="729"/>
      <c r="BD159" s="691"/>
      <c r="BE159" s="692"/>
      <c r="BF159" s="692"/>
      <c r="BG159" s="692"/>
      <c r="BH159" s="693"/>
    </row>
    <row r="160" spans="2:60" ht="20.25" customHeight="1" x14ac:dyDescent="0.55000000000000004">
      <c r="B160" s="125">
        <f>B157+1</f>
        <v>47</v>
      </c>
      <c r="C160" s="824"/>
      <c r="D160" s="825"/>
      <c r="E160" s="826"/>
      <c r="F160" s="178">
        <f>C159</f>
        <v>0</v>
      </c>
      <c r="G160" s="174"/>
      <c r="H160" s="785"/>
      <c r="I160" s="709"/>
      <c r="J160" s="710"/>
      <c r="K160" s="710"/>
      <c r="L160" s="711"/>
      <c r="M160" s="722"/>
      <c r="N160" s="723"/>
      <c r="O160" s="724"/>
      <c r="P160" s="23" t="s">
        <v>72</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700">
        <f>IF($BC$3="４週",SUM(U160:AV160),IF($BC$3="暦月",SUM(U160:AY160),""))</f>
        <v>0</v>
      </c>
      <c r="BA160" s="701"/>
      <c r="BB160" s="702">
        <f>IF($BC$3="４週",AZ160/4,IF($BC$3="暦月",(AZ160/($BC$8/7)),""))</f>
        <v>0</v>
      </c>
      <c r="BC160" s="701"/>
      <c r="BD160" s="694"/>
      <c r="BE160" s="695"/>
      <c r="BF160" s="695"/>
      <c r="BG160" s="695"/>
      <c r="BH160" s="696"/>
    </row>
    <row r="161" spans="2:60" ht="20.25" customHeight="1" x14ac:dyDescent="0.55000000000000004">
      <c r="B161" s="127"/>
      <c r="C161" s="827"/>
      <c r="D161" s="828"/>
      <c r="E161" s="829"/>
      <c r="F161" s="179"/>
      <c r="G161" s="175">
        <f>C159</f>
        <v>0</v>
      </c>
      <c r="H161" s="786"/>
      <c r="I161" s="712"/>
      <c r="J161" s="713"/>
      <c r="K161" s="713"/>
      <c r="L161" s="714"/>
      <c r="M161" s="725"/>
      <c r="N161" s="726"/>
      <c r="O161" s="727"/>
      <c r="P161" s="206" t="s">
        <v>73</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703">
        <f>IF($BC$3="４週",SUM(U161:AV161),IF($BC$3="暦月",SUM(U161:AY161),""))</f>
        <v>0</v>
      </c>
      <c r="BA161" s="704"/>
      <c r="BB161" s="705">
        <f>IF($BC$3="４週",AZ161/4,IF($BC$3="暦月",(AZ161/($BC$8/7)),""))</f>
        <v>0</v>
      </c>
      <c r="BC161" s="704"/>
      <c r="BD161" s="697"/>
      <c r="BE161" s="698"/>
      <c r="BF161" s="698"/>
      <c r="BG161" s="698"/>
      <c r="BH161" s="699"/>
    </row>
    <row r="162" spans="2:60" ht="20.25" customHeight="1" x14ac:dyDescent="0.55000000000000004">
      <c r="B162" s="129"/>
      <c r="C162" s="830"/>
      <c r="D162" s="831"/>
      <c r="E162" s="832"/>
      <c r="F162" s="177"/>
      <c r="G162" s="173"/>
      <c r="H162" s="792"/>
      <c r="I162" s="706"/>
      <c r="J162" s="707"/>
      <c r="K162" s="707"/>
      <c r="L162" s="708"/>
      <c r="M162" s="719"/>
      <c r="N162" s="720"/>
      <c r="O162" s="721"/>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728"/>
      <c r="BA162" s="729"/>
      <c r="BB162" s="730"/>
      <c r="BC162" s="729"/>
      <c r="BD162" s="691"/>
      <c r="BE162" s="692"/>
      <c r="BF162" s="692"/>
      <c r="BG162" s="692"/>
      <c r="BH162" s="693"/>
    </row>
    <row r="163" spans="2:60" ht="20.25" customHeight="1" x14ac:dyDescent="0.55000000000000004">
      <c r="B163" s="125">
        <f>B160+1</f>
        <v>48</v>
      </c>
      <c r="C163" s="824"/>
      <c r="D163" s="825"/>
      <c r="E163" s="826"/>
      <c r="F163" s="178">
        <f>C162</f>
        <v>0</v>
      </c>
      <c r="G163" s="174"/>
      <c r="H163" s="785"/>
      <c r="I163" s="709"/>
      <c r="J163" s="710"/>
      <c r="K163" s="710"/>
      <c r="L163" s="711"/>
      <c r="M163" s="722"/>
      <c r="N163" s="723"/>
      <c r="O163" s="724"/>
      <c r="P163" s="23" t="s">
        <v>72</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700">
        <f>IF($BC$3="４週",SUM(U163:AV163),IF($BC$3="暦月",SUM(U163:AY163),""))</f>
        <v>0</v>
      </c>
      <c r="BA163" s="701"/>
      <c r="BB163" s="702">
        <f>IF($BC$3="４週",AZ163/4,IF($BC$3="暦月",(AZ163/($BC$8/7)),""))</f>
        <v>0</v>
      </c>
      <c r="BC163" s="701"/>
      <c r="BD163" s="694"/>
      <c r="BE163" s="695"/>
      <c r="BF163" s="695"/>
      <c r="BG163" s="695"/>
      <c r="BH163" s="696"/>
    </row>
    <row r="164" spans="2:60" ht="20.25" customHeight="1" x14ac:dyDescent="0.55000000000000004">
      <c r="B164" s="127"/>
      <c r="C164" s="827"/>
      <c r="D164" s="828"/>
      <c r="E164" s="829"/>
      <c r="F164" s="179"/>
      <c r="G164" s="175">
        <f>C162</f>
        <v>0</v>
      </c>
      <c r="H164" s="786"/>
      <c r="I164" s="712"/>
      <c r="J164" s="713"/>
      <c r="K164" s="713"/>
      <c r="L164" s="714"/>
      <c r="M164" s="725"/>
      <c r="N164" s="726"/>
      <c r="O164" s="727"/>
      <c r="P164" s="206" t="s">
        <v>73</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703">
        <f>IF($BC$3="４週",SUM(U164:AV164),IF($BC$3="暦月",SUM(U164:AY164),""))</f>
        <v>0</v>
      </c>
      <c r="BA164" s="704"/>
      <c r="BB164" s="705">
        <f>IF($BC$3="４週",AZ164/4,IF($BC$3="暦月",(AZ164/($BC$8/7)),""))</f>
        <v>0</v>
      </c>
      <c r="BC164" s="704"/>
      <c r="BD164" s="697"/>
      <c r="BE164" s="698"/>
      <c r="BF164" s="698"/>
      <c r="BG164" s="698"/>
      <c r="BH164" s="699"/>
    </row>
    <row r="165" spans="2:60" ht="20.25" customHeight="1" x14ac:dyDescent="0.55000000000000004">
      <c r="B165" s="129"/>
      <c r="C165" s="830"/>
      <c r="D165" s="831"/>
      <c r="E165" s="832"/>
      <c r="F165" s="177"/>
      <c r="G165" s="173"/>
      <c r="H165" s="792"/>
      <c r="I165" s="706"/>
      <c r="J165" s="707"/>
      <c r="K165" s="707"/>
      <c r="L165" s="708"/>
      <c r="M165" s="719"/>
      <c r="N165" s="720"/>
      <c r="O165" s="721"/>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728"/>
      <c r="BA165" s="729"/>
      <c r="BB165" s="730"/>
      <c r="BC165" s="729"/>
      <c r="BD165" s="691"/>
      <c r="BE165" s="692"/>
      <c r="BF165" s="692"/>
      <c r="BG165" s="692"/>
      <c r="BH165" s="693"/>
    </row>
    <row r="166" spans="2:60" ht="20.25" customHeight="1" x14ac:dyDescent="0.55000000000000004">
      <c r="B166" s="125">
        <f>B163+1</f>
        <v>49</v>
      </c>
      <c r="C166" s="824"/>
      <c r="D166" s="825"/>
      <c r="E166" s="826"/>
      <c r="F166" s="178">
        <f>C165</f>
        <v>0</v>
      </c>
      <c r="G166" s="174"/>
      <c r="H166" s="785"/>
      <c r="I166" s="709"/>
      <c r="J166" s="710"/>
      <c r="K166" s="710"/>
      <c r="L166" s="711"/>
      <c r="M166" s="722"/>
      <c r="N166" s="723"/>
      <c r="O166" s="724"/>
      <c r="P166" s="23" t="s">
        <v>72</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700">
        <f>IF($BC$3="４週",SUM(U166:AV166),IF($BC$3="暦月",SUM(U166:AY166),""))</f>
        <v>0</v>
      </c>
      <c r="BA166" s="701"/>
      <c r="BB166" s="702">
        <f>IF($BC$3="４週",AZ166/4,IF($BC$3="暦月",(AZ166/($BC$8/7)),""))</f>
        <v>0</v>
      </c>
      <c r="BC166" s="701"/>
      <c r="BD166" s="694"/>
      <c r="BE166" s="695"/>
      <c r="BF166" s="695"/>
      <c r="BG166" s="695"/>
      <c r="BH166" s="696"/>
    </row>
    <row r="167" spans="2:60" ht="20.25" customHeight="1" x14ac:dyDescent="0.55000000000000004">
      <c r="B167" s="127"/>
      <c r="C167" s="827"/>
      <c r="D167" s="828"/>
      <c r="E167" s="829"/>
      <c r="F167" s="179"/>
      <c r="G167" s="175">
        <f>C165</f>
        <v>0</v>
      </c>
      <c r="H167" s="786"/>
      <c r="I167" s="712"/>
      <c r="J167" s="713"/>
      <c r="K167" s="713"/>
      <c r="L167" s="714"/>
      <c r="M167" s="725"/>
      <c r="N167" s="726"/>
      <c r="O167" s="727"/>
      <c r="P167" s="206" t="s">
        <v>73</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703">
        <f>IF($BC$3="４週",SUM(U167:AV167),IF($BC$3="暦月",SUM(U167:AY167),""))</f>
        <v>0</v>
      </c>
      <c r="BA167" s="704"/>
      <c r="BB167" s="705">
        <f>IF($BC$3="４週",AZ167/4,IF($BC$3="暦月",(AZ167/($BC$8/7)),""))</f>
        <v>0</v>
      </c>
      <c r="BC167" s="704"/>
      <c r="BD167" s="697"/>
      <c r="BE167" s="698"/>
      <c r="BF167" s="698"/>
      <c r="BG167" s="698"/>
      <c r="BH167" s="699"/>
    </row>
    <row r="168" spans="2:60" ht="20.25" customHeight="1" x14ac:dyDescent="0.55000000000000004">
      <c r="B168" s="129"/>
      <c r="C168" s="830"/>
      <c r="D168" s="831"/>
      <c r="E168" s="832"/>
      <c r="F168" s="177"/>
      <c r="G168" s="173"/>
      <c r="H168" s="792"/>
      <c r="I168" s="706"/>
      <c r="J168" s="707"/>
      <c r="K168" s="707"/>
      <c r="L168" s="708"/>
      <c r="M168" s="719"/>
      <c r="N168" s="720"/>
      <c r="O168" s="721"/>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728"/>
      <c r="BA168" s="729"/>
      <c r="BB168" s="730"/>
      <c r="BC168" s="729"/>
      <c r="BD168" s="691"/>
      <c r="BE168" s="692"/>
      <c r="BF168" s="692"/>
      <c r="BG168" s="692"/>
      <c r="BH168" s="693"/>
    </row>
    <row r="169" spans="2:60" ht="20.25" customHeight="1" x14ac:dyDescent="0.55000000000000004">
      <c r="B169" s="125">
        <f>B166+1</f>
        <v>50</v>
      </c>
      <c r="C169" s="824"/>
      <c r="D169" s="825"/>
      <c r="E169" s="826"/>
      <c r="F169" s="178">
        <f>C168</f>
        <v>0</v>
      </c>
      <c r="G169" s="174"/>
      <c r="H169" s="785"/>
      <c r="I169" s="709"/>
      <c r="J169" s="710"/>
      <c r="K169" s="710"/>
      <c r="L169" s="711"/>
      <c r="M169" s="722"/>
      <c r="N169" s="723"/>
      <c r="O169" s="724"/>
      <c r="P169" s="23" t="s">
        <v>72</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700">
        <f>IF($BC$3="４週",SUM(U169:AV169),IF($BC$3="暦月",SUM(U169:AY169),""))</f>
        <v>0</v>
      </c>
      <c r="BA169" s="701"/>
      <c r="BB169" s="702">
        <f>IF($BC$3="４週",AZ169/4,IF($BC$3="暦月",(AZ169/($BC$8/7)),""))</f>
        <v>0</v>
      </c>
      <c r="BC169" s="701"/>
      <c r="BD169" s="694"/>
      <c r="BE169" s="695"/>
      <c r="BF169" s="695"/>
      <c r="BG169" s="695"/>
      <c r="BH169" s="696"/>
    </row>
    <row r="170" spans="2:60" ht="20.25" customHeight="1" thickBot="1" x14ac:dyDescent="0.6">
      <c r="B170" s="127"/>
      <c r="C170" s="827"/>
      <c r="D170" s="828"/>
      <c r="E170" s="829"/>
      <c r="F170" s="179"/>
      <c r="G170" s="175">
        <f>C168</f>
        <v>0</v>
      </c>
      <c r="H170" s="786"/>
      <c r="I170" s="712"/>
      <c r="J170" s="713"/>
      <c r="K170" s="713"/>
      <c r="L170" s="714"/>
      <c r="M170" s="725"/>
      <c r="N170" s="726"/>
      <c r="O170" s="727"/>
      <c r="P170" s="206" t="s">
        <v>73</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703">
        <f>IF($BC$3="４週",SUM(U170:AV170),IF($BC$3="暦月",SUM(U170:AY170),""))</f>
        <v>0</v>
      </c>
      <c r="BA170" s="704"/>
      <c r="BB170" s="705">
        <f>IF($BC$3="４週",AZ170/4,IF($BC$3="暦月",(AZ170/($BC$8/7)),""))</f>
        <v>0</v>
      </c>
      <c r="BC170" s="704"/>
      <c r="BD170" s="697"/>
      <c r="BE170" s="698"/>
      <c r="BF170" s="698"/>
      <c r="BG170" s="698"/>
      <c r="BH170" s="699"/>
    </row>
    <row r="171" spans="2:60" ht="20.25" customHeight="1" x14ac:dyDescent="0.55000000000000004">
      <c r="B171" s="813" t="s">
        <v>228</v>
      </c>
      <c r="C171" s="814"/>
      <c r="D171" s="814"/>
      <c r="E171" s="814"/>
      <c r="F171" s="814"/>
      <c r="G171" s="814"/>
      <c r="H171" s="814"/>
      <c r="I171" s="814"/>
      <c r="J171" s="814"/>
      <c r="K171" s="814"/>
      <c r="L171" s="814"/>
      <c r="M171" s="814"/>
      <c r="N171" s="814"/>
      <c r="O171" s="814"/>
      <c r="P171" s="814"/>
      <c r="Q171" s="814"/>
      <c r="R171" s="814"/>
      <c r="S171" s="814"/>
      <c r="T171" s="815"/>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795"/>
      <c r="BA171" s="796"/>
      <c r="BB171" s="801"/>
      <c r="BC171" s="802"/>
      <c r="BD171" s="802"/>
      <c r="BE171" s="802"/>
      <c r="BF171" s="802"/>
      <c r="BG171" s="802"/>
      <c r="BH171" s="803"/>
    </row>
    <row r="172" spans="2:60" ht="20.25" customHeight="1" x14ac:dyDescent="0.55000000000000004">
      <c r="B172" s="816" t="s">
        <v>229</v>
      </c>
      <c r="C172" s="817"/>
      <c r="D172" s="817"/>
      <c r="E172" s="817"/>
      <c r="F172" s="817"/>
      <c r="G172" s="817"/>
      <c r="H172" s="817"/>
      <c r="I172" s="817"/>
      <c r="J172" s="817"/>
      <c r="K172" s="817"/>
      <c r="L172" s="817"/>
      <c r="M172" s="817"/>
      <c r="N172" s="817"/>
      <c r="O172" s="817"/>
      <c r="P172" s="817"/>
      <c r="Q172" s="817"/>
      <c r="R172" s="817"/>
      <c r="S172" s="817"/>
      <c r="T172" s="818"/>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797"/>
      <c r="BA172" s="798"/>
      <c r="BB172" s="804"/>
      <c r="BC172" s="805"/>
      <c r="BD172" s="805"/>
      <c r="BE172" s="805"/>
      <c r="BF172" s="805"/>
      <c r="BG172" s="805"/>
      <c r="BH172" s="806"/>
    </row>
    <row r="173" spans="2:60" ht="20.25" customHeight="1" x14ac:dyDescent="0.55000000000000004">
      <c r="B173" s="816" t="s">
        <v>230</v>
      </c>
      <c r="C173" s="817"/>
      <c r="D173" s="817"/>
      <c r="E173" s="817"/>
      <c r="F173" s="817"/>
      <c r="G173" s="817"/>
      <c r="H173" s="817"/>
      <c r="I173" s="817"/>
      <c r="J173" s="817"/>
      <c r="K173" s="817"/>
      <c r="L173" s="817"/>
      <c r="M173" s="817"/>
      <c r="N173" s="817"/>
      <c r="O173" s="817"/>
      <c r="P173" s="817"/>
      <c r="Q173" s="817"/>
      <c r="R173" s="817"/>
      <c r="S173" s="817"/>
      <c r="T173" s="818"/>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799"/>
      <c r="BA173" s="800"/>
      <c r="BB173" s="804"/>
      <c r="BC173" s="805"/>
      <c r="BD173" s="805"/>
      <c r="BE173" s="805"/>
      <c r="BF173" s="805"/>
      <c r="BG173" s="805"/>
      <c r="BH173" s="806"/>
    </row>
    <row r="174" spans="2:60" ht="20.25" customHeight="1" x14ac:dyDescent="0.55000000000000004">
      <c r="B174" s="816" t="s">
        <v>231</v>
      </c>
      <c r="C174" s="817"/>
      <c r="D174" s="817"/>
      <c r="E174" s="817"/>
      <c r="F174" s="817"/>
      <c r="G174" s="817"/>
      <c r="H174" s="817"/>
      <c r="I174" s="817"/>
      <c r="J174" s="817"/>
      <c r="K174" s="817"/>
      <c r="L174" s="817"/>
      <c r="M174" s="817"/>
      <c r="N174" s="817"/>
      <c r="O174" s="817"/>
      <c r="P174" s="817"/>
      <c r="Q174" s="817"/>
      <c r="R174" s="817"/>
      <c r="S174" s="817"/>
      <c r="T174" s="818"/>
      <c r="U174" s="231" t="str">
        <f t="shared" ref="U174:AY174" si="1">IF(SUMIF($F$21:$F$68,"介護従業者",U21:U68)=0,"",SUMIF($F$21:$F$68,"介護従業者",U21:U68))</f>
        <v/>
      </c>
      <c r="V174" s="232" t="str">
        <f t="shared" si="1"/>
        <v/>
      </c>
      <c r="W174" s="232" t="str">
        <f t="shared" si="1"/>
        <v/>
      </c>
      <c r="X174" s="232" t="str">
        <f t="shared" si="1"/>
        <v/>
      </c>
      <c r="Y174" s="232" t="str">
        <f t="shared" si="1"/>
        <v/>
      </c>
      <c r="Z174" s="232" t="str">
        <f t="shared" si="1"/>
        <v/>
      </c>
      <c r="AA174" s="233" t="str">
        <f t="shared" si="1"/>
        <v/>
      </c>
      <c r="AB174" s="231" t="str">
        <f t="shared" si="1"/>
        <v/>
      </c>
      <c r="AC174" s="232" t="str">
        <f t="shared" si="1"/>
        <v/>
      </c>
      <c r="AD174" s="232" t="str">
        <f t="shared" si="1"/>
        <v/>
      </c>
      <c r="AE174" s="232" t="str">
        <f t="shared" si="1"/>
        <v/>
      </c>
      <c r="AF174" s="232" t="str">
        <f t="shared" si="1"/>
        <v/>
      </c>
      <c r="AG174" s="232" t="str">
        <f t="shared" si="1"/>
        <v/>
      </c>
      <c r="AH174" s="233" t="str">
        <f t="shared" si="1"/>
        <v/>
      </c>
      <c r="AI174" s="231" t="str">
        <f t="shared" si="1"/>
        <v/>
      </c>
      <c r="AJ174" s="232" t="str">
        <f t="shared" si="1"/>
        <v/>
      </c>
      <c r="AK174" s="232" t="str">
        <f t="shared" si="1"/>
        <v/>
      </c>
      <c r="AL174" s="232" t="str">
        <f t="shared" si="1"/>
        <v/>
      </c>
      <c r="AM174" s="232" t="str">
        <f t="shared" si="1"/>
        <v/>
      </c>
      <c r="AN174" s="232" t="str">
        <f t="shared" si="1"/>
        <v/>
      </c>
      <c r="AO174" s="233" t="str">
        <f t="shared" si="1"/>
        <v/>
      </c>
      <c r="AP174" s="231" t="str">
        <f t="shared" si="1"/>
        <v/>
      </c>
      <c r="AQ174" s="232" t="str">
        <f t="shared" si="1"/>
        <v/>
      </c>
      <c r="AR174" s="232" t="str">
        <f t="shared" si="1"/>
        <v/>
      </c>
      <c r="AS174" s="232" t="str">
        <f t="shared" si="1"/>
        <v/>
      </c>
      <c r="AT174" s="232" t="str">
        <f t="shared" si="1"/>
        <v/>
      </c>
      <c r="AU174" s="232" t="str">
        <f t="shared" si="1"/>
        <v/>
      </c>
      <c r="AV174" s="233" t="str">
        <f t="shared" si="1"/>
        <v/>
      </c>
      <c r="AW174" s="231" t="str">
        <f t="shared" si="1"/>
        <v/>
      </c>
      <c r="AX174" s="232" t="str">
        <f t="shared" si="1"/>
        <v/>
      </c>
      <c r="AY174" s="232" t="str">
        <f t="shared" si="1"/>
        <v/>
      </c>
      <c r="AZ174" s="819">
        <f>IF($BC$3="４週",SUM(U174:AV174),IF($BC$3="暦月",SUM(U174:AY174),""))</f>
        <v>0</v>
      </c>
      <c r="BA174" s="820"/>
      <c r="BB174" s="804"/>
      <c r="BC174" s="805"/>
      <c r="BD174" s="805"/>
      <c r="BE174" s="805"/>
      <c r="BF174" s="805"/>
      <c r="BG174" s="805"/>
      <c r="BH174" s="806"/>
    </row>
    <row r="175" spans="2:60" ht="20.25" customHeight="1" thickBot="1" x14ac:dyDescent="0.6">
      <c r="B175" s="810" t="s">
        <v>232</v>
      </c>
      <c r="C175" s="811"/>
      <c r="D175" s="811"/>
      <c r="E175" s="811"/>
      <c r="F175" s="811"/>
      <c r="G175" s="811"/>
      <c r="H175" s="811"/>
      <c r="I175" s="811"/>
      <c r="J175" s="811"/>
      <c r="K175" s="811"/>
      <c r="L175" s="811"/>
      <c r="M175" s="811"/>
      <c r="N175" s="811"/>
      <c r="O175" s="811"/>
      <c r="P175" s="811"/>
      <c r="Q175" s="811"/>
      <c r="R175" s="811"/>
      <c r="S175" s="811"/>
      <c r="T175" s="812"/>
      <c r="U175" s="234" t="str">
        <f t="shared" ref="U175:AY175" si="2">IF(SUMIF($G$21:$G$68,"介護従業者",U21:U68)=0,"",SUMIF($G$21:$G$68,"介護従業者",U21:U68))</f>
        <v/>
      </c>
      <c r="V175" s="235" t="str">
        <f t="shared" si="2"/>
        <v/>
      </c>
      <c r="W175" s="235" t="str">
        <f t="shared" si="2"/>
        <v/>
      </c>
      <c r="X175" s="235" t="str">
        <f t="shared" si="2"/>
        <v/>
      </c>
      <c r="Y175" s="235" t="str">
        <f t="shared" si="2"/>
        <v/>
      </c>
      <c r="Z175" s="235" t="str">
        <f t="shared" si="2"/>
        <v/>
      </c>
      <c r="AA175" s="236" t="str">
        <f t="shared" si="2"/>
        <v/>
      </c>
      <c r="AB175" s="237" t="str">
        <f t="shared" si="2"/>
        <v/>
      </c>
      <c r="AC175" s="235" t="str">
        <f t="shared" si="2"/>
        <v/>
      </c>
      <c r="AD175" s="235" t="str">
        <f t="shared" si="2"/>
        <v/>
      </c>
      <c r="AE175" s="235" t="str">
        <f t="shared" si="2"/>
        <v/>
      </c>
      <c r="AF175" s="235" t="str">
        <f t="shared" si="2"/>
        <v/>
      </c>
      <c r="AG175" s="235" t="str">
        <f t="shared" si="2"/>
        <v/>
      </c>
      <c r="AH175" s="236" t="str">
        <f t="shared" si="2"/>
        <v/>
      </c>
      <c r="AI175" s="237" t="str">
        <f t="shared" si="2"/>
        <v/>
      </c>
      <c r="AJ175" s="235" t="str">
        <f t="shared" si="2"/>
        <v/>
      </c>
      <c r="AK175" s="235" t="str">
        <f t="shared" si="2"/>
        <v/>
      </c>
      <c r="AL175" s="235" t="str">
        <f t="shared" si="2"/>
        <v/>
      </c>
      <c r="AM175" s="235" t="str">
        <f t="shared" si="2"/>
        <v/>
      </c>
      <c r="AN175" s="235" t="str">
        <f t="shared" si="2"/>
        <v/>
      </c>
      <c r="AO175" s="236" t="str">
        <f t="shared" si="2"/>
        <v/>
      </c>
      <c r="AP175" s="237" t="str">
        <f t="shared" si="2"/>
        <v/>
      </c>
      <c r="AQ175" s="235" t="str">
        <f t="shared" si="2"/>
        <v/>
      </c>
      <c r="AR175" s="235" t="str">
        <f t="shared" si="2"/>
        <v/>
      </c>
      <c r="AS175" s="235" t="str">
        <f t="shared" si="2"/>
        <v/>
      </c>
      <c r="AT175" s="235" t="str">
        <f t="shared" si="2"/>
        <v/>
      </c>
      <c r="AU175" s="235" t="str">
        <f t="shared" si="2"/>
        <v/>
      </c>
      <c r="AV175" s="236" t="str">
        <f t="shared" si="2"/>
        <v/>
      </c>
      <c r="AW175" s="237" t="str">
        <f t="shared" si="2"/>
        <v/>
      </c>
      <c r="AX175" s="235" t="str">
        <f t="shared" si="2"/>
        <v/>
      </c>
      <c r="AY175" s="238" t="str">
        <f t="shared" si="2"/>
        <v/>
      </c>
      <c r="AZ175" s="793">
        <f>IF($BC$3="４週",SUM(U175:AV175),IF($BC$3="暦月",SUM(U175:AY175),""))</f>
        <v>0</v>
      </c>
      <c r="BA175" s="794"/>
      <c r="BB175" s="807"/>
      <c r="BC175" s="808"/>
      <c r="BD175" s="808"/>
      <c r="BE175" s="808"/>
      <c r="BF175" s="808"/>
      <c r="BG175" s="808"/>
      <c r="BH175" s="809"/>
    </row>
    <row r="176" spans="2:60" s="47" customFormat="1" ht="20.25" customHeight="1" x14ac:dyDescent="0.55000000000000004">
      <c r="C176" s="48"/>
      <c r="D176" s="48"/>
      <c r="E176" s="48"/>
      <c r="F176" s="48"/>
      <c r="G176" s="48"/>
      <c r="R176" s="50"/>
      <c r="BH176" s="49"/>
    </row>
    <row r="177" ht="20.25" customHeight="1" x14ac:dyDescent="0.55000000000000004"/>
    <row r="178" ht="20.25" customHeight="1" x14ac:dyDescent="0.55000000000000004"/>
    <row r="179" ht="20.25" customHeight="1" x14ac:dyDescent="0.55000000000000004"/>
    <row r="180" ht="20.25" customHeight="1" x14ac:dyDescent="0.55000000000000004"/>
    <row r="181" ht="20.25" customHeight="1" x14ac:dyDescent="0.55000000000000004"/>
    <row r="182" ht="20.25" customHeight="1" x14ac:dyDescent="0.55000000000000004"/>
    <row r="183" ht="20.25" customHeight="1" x14ac:dyDescent="0.55000000000000004"/>
    <row r="184" ht="20.25" customHeight="1" x14ac:dyDescent="0.55000000000000004"/>
    <row r="185" ht="20.25" customHeight="1" x14ac:dyDescent="0.55000000000000004"/>
    <row r="186" ht="20.25" customHeight="1" x14ac:dyDescent="0.55000000000000004"/>
    <row r="187" ht="20.25" customHeight="1" x14ac:dyDescent="0.55000000000000004"/>
    <row r="188" ht="20.25" customHeight="1" x14ac:dyDescent="0.55000000000000004"/>
    <row r="189" ht="20.25" customHeight="1" x14ac:dyDescent="0.55000000000000004"/>
    <row r="190" ht="20.25" customHeight="1" x14ac:dyDescent="0.55000000000000004"/>
    <row r="191" ht="20.25" customHeight="1" x14ac:dyDescent="0.55000000000000004"/>
    <row r="192" ht="20.25" customHeight="1" x14ac:dyDescent="0.55000000000000004"/>
    <row r="193" ht="20.25" customHeight="1" x14ac:dyDescent="0.55000000000000004"/>
    <row r="194" ht="20.25" customHeight="1" x14ac:dyDescent="0.55000000000000004"/>
    <row r="195" ht="20.25" customHeight="1" x14ac:dyDescent="0.55000000000000004"/>
    <row r="196" ht="20.25" customHeight="1" x14ac:dyDescent="0.55000000000000004"/>
    <row r="197" ht="20.25" customHeight="1" x14ac:dyDescent="0.55000000000000004"/>
    <row r="198" ht="20.25" customHeight="1" x14ac:dyDescent="0.55000000000000004"/>
    <row r="199" ht="20.25" customHeight="1" x14ac:dyDescent="0.55000000000000004"/>
    <row r="200" ht="20.25" customHeight="1" x14ac:dyDescent="0.55000000000000004"/>
    <row r="201" ht="20.25" customHeight="1" x14ac:dyDescent="0.55000000000000004"/>
    <row r="202" ht="20.25" customHeight="1" x14ac:dyDescent="0.55000000000000004"/>
    <row r="203" ht="20.25" customHeight="1" x14ac:dyDescent="0.55000000000000004"/>
    <row r="230" spans="1:57" x14ac:dyDescent="0.55000000000000004">
      <c r="A230" s="11"/>
      <c r="B230" s="11"/>
      <c r="C230" s="12"/>
      <c r="D230" s="12"/>
      <c r="E230" s="12"/>
      <c r="F230" s="12"/>
      <c r="G230" s="12"/>
      <c r="H230" s="12"/>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0"/>
      <c r="AY230" s="10"/>
      <c r="AZ230" s="10"/>
      <c r="BA230" s="10"/>
      <c r="BB230" s="10"/>
      <c r="BC230" s="10"/>
      <c r="BD230" s="10"/>
      <c r="BE230" s="10"/>
    </row>
    <row r="231" spans="1:57" x14ac:dyDescent="0.55000000000000004">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55000000000000004">
      <c r="A232" s="11"/>
      <c r="B232" s="11"/>
      <c r="C232" s="14"/>
      <c r="D232" s="14"/>
      <c r="E232" s="14"/>
      <c r="F232" s="14"/>
      <c r="G232" s="14"/>
      <c r="H232" s="14"/>
      <c r="I232" s="12"/>
      <c r="J232" s="12"/>
      <c r="K232" s="11"/>
      <c r="L232" s="11"/>
      <c r="M232" s="11"/>
      <c r="N232" s="11"/>
      <c r="O232" s="11"/>
      <c r="P232" s="11"/>
    </row>
    <row r="233" spans="1:57" x14ac:dyDescent="0.55000000000000004">
      <c r="A233" s="11"/>
      <c r="B233" s="11"/>
      <c r="C233" s="14"/>
      <c r="D233" s="14"/>
      <c r="E233" s="14"/>
      <c r="F233" s="14"/>
      <c r="G233" s="14"/>
      <c r="H233" s="14"/>
      <c r="I233" s="12"/>
      <c r="J233" s="12"/>
      <c r="K233" s="11"/>
      <c r="L233" s="11"/>
      <c r="M233" s="11"/>
      <c r="N233" s="11"/>
      <c r="O233" s="11"/>
      <c r="P233" s="11"/>
    </row>
    <row r="234" spans="1:57" x14ac:dyDescent="0.55000000000000004">
      <c r="C234" s="3"/>
      <c r="D234" s="3"/>
      <c r="E234" s="3"/>
      <c r="F234" s="3"/>
      <c r="G234" s="3"/>
      <c r="H234" s="3"/>
    </row>
    <row r="235" spans="1:57" x14ac:dyDescent="0.55000000000000004">
      <c r="C235" s="3"/>
      <c r="D235" s="3"/>
      <c r="E235" s="3"/>
      <c r="F235" s="3"/>
      <c r="G235" s="3"/>
      <c r="H235" s="3"/>
    </row>
    <row r="236" spans="1:57" x14ac:dyDescent="0.55000000000000004">
      <c r="C236" s="3"/>
      <c r="D236" s="3"/>
      <c r="E236" s="3"/>
      <c r="F236" s="3"/>
      <c r="G236" s="3"/>
      <c r="H236" s="3"/>
    </row>
    <row r="237" spans="1:57" x14ac:dyDescent="0.55000000000000004">
      <c r="C237" s="3"/>
      <c r="D237" s="3"/>
      <c r="E237" s="3"/>
      <c r="F237" s="3"/>
      <c r="G237" s="3"/>
      <c r="H237" s="3"/>
    </row>
  </sheetData>
  <sheetProtection insertRows="0" deleteRows="0"/>
  <mergeCells count="591">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171:T171"/>
    <mergeCell ref="AZ171:BA173"/>
    <mergeCell ref="BB171:BH175"/>
    <mergeCell ref="B172:T172"/>
    <mergeCell ref="B173:T173"/>
    <mergeCell ref="B174:T174"/>
    <mergeCell ref="AZ174:BA174"/>
    <mergeCell ref="B175:T175"/>
    <mergeCell ref="AZ175:BA175"/>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s>
  <phoneticPr fontId="2"/>
  <conditionalFormatting sqref="U23:AY23">
    <cfRule type="expression" dxfId="133" priority="390">
      <formula>OR(U$171=$B22,U$172=$B22)</formula>
    </cfRule>
  </conditionalFormatting>
  <conditionalFormatting sqref="U26:AY26">
    <cfRule type="expression" dxfId="132" priority="380">
      <formula>OR(U$171=$B25,U$172=$B25)</formula>
    </cfRule>
  </conditionalFormatting>
  <conditionalFormatting sqref="U29:AY29">
    <cfRule type="expression" dxfId="131" priority="370">
      <formula>OR(U$171=$B28,U$172=$B28)</formula>
    </cfRule>
  </conditionalFormatting>
  <conditionalFormatting sqref="U32:AY32">
    <cfRule type="expression" dxfId="130" priority="360">
      <formula>OR(U$171=$B31,U$172=$B31)</formula>
    </cfRule>
  </conditionalFormatting>
  <conditionalFormatting sqref="U35:AY35">
    <cfRule type="expression" dxfId="129" priority="350">
      <formula>OR(U$171=$B34,U$172=$B34)</formula>
    </cfRule>
  </conditionalFormatting>
  <conditionalFormatting sqref="U38:AY38">
    <cfRule type="expression" dxfId="128" priority="340">
      <formula>OR(U$171=$B37,U$172=$B37)</formula>
    </cfRule>
  </conditionalFormatting>
  <conditionalFormatting sqref="U41:AY41">
    <cfRule type="expression" dxfId="127" priority="330">
      <formula>OR(U$171=$B40,U$172=$B40)</formula>
    </cfRule>
  </conditionalFormatting>
  <conditionalFormatting sqref="U44:AY44">
    <cfRule type="expression" dxfId="126" priority="320">
      <formula>OR(U$171=$B43,U$172=$B43)</formula>
    </cfRule>
  </conditionalFormatting>
  <conditionalFormatting sqref="U47:AY47">
    <cfRule type="expression" dxfId="125" priority="310">
      <formula>OR(U$171=$B46,U$172=$B46)</formula>
    </cfRule>
  </conditionalFormatting>
  <conditionalFormatting sqref="U50:AY50">
    <cfRule type="expression" dxfId="124" priority="300">
      <formula>OR(U$171=$B49,U$172=$B49)</formula>
    </cfRule>
  </conditionalFormatting>
  <conditionalFormatting sqref="U53:AY53">
    <cfRule type="expression" dxfId="123" priority="290">
      <formula>OR(U$171=$B52,U$172=$B52)</formula>
    </cfRule>
  </conditionalFormatting>
  <conditionalFormatting sqref="U56:AY56">
    <cfRule type="expression" dxfId="122" priority="280">
      <formula>OR(U$171=$B55,U$172=$B55)</formula>
    </cfRule>
  </conditionalFormatting>
  <conditionalFormatting sqref="U59:AY59">
    <cfRule type="expression" dxfId="121" priority="270">
      <formula>OR(U$171=$B58,U$172=$B58)</formula>
    </cfRule>
  </conditionalFormatting>
  <conditionalFormatting sqref="U62:AY62">
    <cfRule type="expression" dxfId="120" priority="260">
      <formula>OR(U$171=$B61,U$172=$B61)</formula>
    </cfRule>
  </conditionalFormatting>
  <conditionalFormatting sqref="U65:AY65">
    <cfRule type="expression" dxfId="119" priority="250">
      <formula>OR(U$171=$B64,U$172=$B64)</formula>
    </cfRule>
  </conditionalFormatting>
  <conditionalFormatting sqref="U68:AY68">
    <cfRule type="expression" dxfId="118" priority="415">
      <formula>OR(U$171=$B67,U$172=$B67)</formula>
    </cfRule>
  </conditionalFormatting>
  <conditionalFormatting sqref="U71:AY71">
    <cfRule type="expression" dxfId="117" priority="238">
      <formula>OR(U$171=$B70,U$172=$B70)</formula>
    </cfRule>
  </conditionalFormatting>
  <conditionalFormatting sqref="U74:AY74">
    <cfRule type="expression" dxfId="116" priority="231">
      <formula>OR(U$171=$B73,U$172=$B73)</formula>
    </cfRule>
  </conditionalFormatting>
  <conditionalFormatting sqref="U77:AY77">
    <cfRule type="expression" dxfId="115" priority="224">
      <formula>OR(U$171=$B76,U$172=$B76)</formula>
    </cfRule>
  </conditionalFormatting>
  <conditionalFormatting sqref="U80:AY80">
    <cfRule type="expression" dxfId="114" priority="217">
      <formula>OR(U$171=$B79,U$172=$B79)</formula>
    </cfRule>
  </conditionalFormatting>
  <conditionalFormatting sqref="U83:AY83">
    <cfRule type="expression" dxfId="113" priority="210">
      <formula>OR(U$171=$B82,U$172=$B82)</formula>
    </cfRule>
  </conditionalFormatting>
  <conditionalFormatting sqref="U86:AY86">
    <cfRule type="expression" dxfId="112" priority="203">
      <formula>OR(U$171=$B85,U$172=$B85)</formula>
    </cfRule>
  </conditionalFormatting>
  <conditionalFormatting sqref="U89:AY89">
    <cfRule type="expression" dxfId="111" priority="196">
      <formula>OR(U$171=$B88,U$172=$B88)</formula>
    </cfRule>
  </conditionalFormatting>
  <conditionalFormatting sqref="U92:AY92">
    <cfRule type="expression" dxfId="110" priority="189">
      <formula>OR(U$171=$B91,U$172=$B91)</formula>
    </cfRule>
  </conditionalFormatting>
  <conditionalFormatting sqref="U95:AY95">
    <cfRule type="expression" dxfId="109" priority="182">
      <formula>OR(U$171=$B94,U$172=$B94)</formula>
    </cfRule>
  </conditionalFormatting>
  <conditionalFormatting sqref="U98:AY98">
    <cfRule type="expression" dxfId="108" priority="175">
      <formula>OR(U$171=$B97,U$172=$B97)</formula>
    </cfRule>
  </conditionalFormatting>
  <conditionalFormatting sqref="U101:AY101">
    <cfRule type="expression" dxfId="107" priority="168">
      <formula>OR(U$171=$B100,U$172=$B100)</formula>
    </cfRule>
  </conditionalFormatting>
  <conditionalFormatting sqref="U104:AY104">
    <cfRule type="expression" dxfId="106" priority="161">
      <formula>OR(U$171=$B103,U$172=$B103)</formula>
    </cfRule>
  </conditionalFormatting>
  <conditionalFormatting sqref="U107:AY107">
    <cfRule type="expression" dxfId="105" priority="154">
      <formula>OR(U$171=$B106,U$172=$B106)</formula>
    </cfRule>
  </conditionalFormatting>
  <conditionalFormatting sqref="U110:AY110">
    <cfRule type="expression" dxfId="104" priority="147">
      <formula>OR(U$171=$B109,U$172=$B109)</formula>
    </cfRule>
  </conditionalFormatting>
  <conditionalFormatting sqref="U113:AY113">
    <cfRule type="expression" dxfId="103" priority="140">
      <formula>OR(U$171=$B112,U$172=$B112)</formula>
    </cfRule>
  </conditionalFormatting>
  <conditionalFormatting sqref="U116:AY116">
    <cfRule type="expression" dxfId="102" priority="133">
      <formula>OR(U$171=$B115,U$172=$B115)</formula>
    </cfRule>
  </conditionalFormatting>
  <conditionalFormatting sqref="U119:AY119">
    <cfRule type="expression" dxfId="101" priority="126">
      <formula>OR(U$171=$B118,U$172=$B118)</formula>
    </cfRule>
  </conditionalFormatting>
  <conditionalFormatting sqref="U122:AY122">
    <cfRule type="expression" dxfId="100" priority="119">
      <formula>OR(U$171=$B121,U$172=$B121)</formula>
    </cfRule>
  </conditionalFormatting>
  <conditionalFormatting sqref="U125:AY125">
    <cfRule type="expression" dxfId="99" priority="112">
      <formula>OR(U$171=$B124,U$172=$B124)</formula>
    </cfRule>
  </conditionalFormatting>
  <conditionalFormatting sqref="U128:AY128">
    <cfRule type="expression" dxfId="98" priority="105">
      <formula>OR(U$171=$B127,U$172=$B127)</formula>
    </cfRule>
  </conditionalFormatting>
  <conditionalFormatting sqref="U131:AY131">
    <cfRule type="expression" dxfId="97" priority="98">
      <formula>OR(U$171=$B130,U$172=$B130)</formula>
    </cfRule>
  </conditionalFormatting>
  <conditionalFormatting sqref="U134:AY134">
    <cfRule type="expression" dxfId="96" priority="91">
      <formula>OR(U$171=$B133,U$172=$B133)</formula>
    </cfRule>
  </conditionalFormatting>
  <conditionalFormatting sqref="U137:AY137">
    <cfRule type="expression" dxfId="95" priority="84">
      <formula>OR(U$171=$B136,U$172=$B136)</formula>
    </cfRule>
  </conditionalFormatting>
  <conditionalFormatting sqref="U140:AY140">
    <cfRule type="expression" dxfId="94" priority="77">
      <formula>OR(U$171=$B139,U$172=$B139)</formula>
    </cfRule>
  </conditionalFormatting>
  <conditionalFormatting sqref="U143:AY143">
    <cfRule type="expression" dxfId="93" priority="70">
      <formula>OR(U$171=$B142,U$172=$B142)</formula>
    </cfRule>
  </conditionalFormatting>
  <conditionalFormatting sqref="U146:AY146">
    <cfRule type="expression" dxfId="92" priority="63">
      <formula>OR(U$171=$B145,U$172=$B145)</formula>
    </cfRule>
  </conditionalFormatting>
  <conditionalFormatting sqref="U149:AY149">
    <cfRule type="expression" dxfId="91" priority="56">
      <formula>OR(U$171=$B148,U$172=$B148)</formula>
    </cfRule>
  </conditionalFormatting>
  <conditionalFormatting sqref="U152:AY152">
    <cfRule type="expression" dxfId="90" priority="49">
      <formula>OR(U$171=$B151,U$172=$B151)</formula>
    </cfRule>
  </conditionalFormatting>
  <conditionalFormatting sqref="U155:AY155">
    <cfRule type="expression" dxfId="89" priority="42">
      <formula>OR(U$171=$B154,U$172=$B154)</formula>
    </cfRule>
  </conditionalFormatting>
  <conditionalFormatting sqref="U158:AY158">
    <cfRule type="expression" dxfId="88" priority="35">
      <formula>OR(U$171=$B157,U$172=$B157)</formula>
    </cfRule>
  </conditionalFormatting>
  <conditionalFormatting sqref="U161:AY161">
    <cfRule type="expression" dxfId="87" priority="28">
      <formula>OR(U$171=$B160,U$172=$B160)</formula>
    </cfRule>
  </conditionalFormatting>
  <conditionalFormatting sqref="U164:AY164">
    <cfRule type="expression" dxfId="86" priority="21">
      <formula>OR(U$171=$B163,U$172=$B163)</formula>
    </cfRule>
  </conditionalFormatting>
  <conditionalFormatting sqref="U167:AY167">
    <cfRule type="expression" dxfId="85" priority="14">
      <formula>OR(U$171=$B166,U$172=$B166)</formula>
    </cfRule>
  </conditionalFormatting>
  <conditionalFormatting sqref="U170:AY170">
    <cfRule type="expression" dxfId="84" priority="7">
      <formula>OR(U$171=$B169,U$172=$B169)</formula>
    </cfRule>
  </conditionalFormatting>
  <conditionalFormatting sqref="U171:BA175">
    <cfRule type="expression" dxfId="83" priority="414">
      <formula>INDIRECT(ADDRESS(ROW(),COLUMN()))=TRUNC(INDIRECT(ADDRESS(ROW(),COLUMN())))</formula>
    </cfRule>
  </conditionalFormatting>
  <conditionalFormatting sqref="U22:BC23">
    <cfRule type="expression" dxfId="82" priority="389">
      <formula>INDIRECT(ADDRESS(ROW(),COLUMN()))=TRUNC(INDIRECT(ADDRESS(ROW(),COLUMN())))</formula>
    </cfRule>
  </conditionalFormatting>
  <conditionalFormatting sqref="U25:BC26">
    <cfRule type="expression" dxfId="81" priority="379">
      <formula>INDIRECT(ADDRESS(ROW(),COLUMN()))=TRUNC(INDIRECT(ADDRESS(ROW(),COLUMN())))</formula>
    </cfRule>
  </conditionalFormatting>
  <conditionalFormatting sqref="U28:BC29">
    <cfRule type="expression" dxfId="80" priority="369">
      <formula>INDIRECT(ADDRESS(ROW(),COLUMN()))=TRUNC(INDIRECT(ADDRESS(ROW(),COLUMN())))</formula>
    </cfRule>
  </conditionalFormatting>
  <conditionalFormatting sqref="U31:BC32">
    <cfRule type="expression" dxfId="79" priority="359">
      <formula>INDIRECT(ADDRESS(ROW(),COLUMN()))=TRUNC(INDIRECT(ADDRESS(ROW(),COLUMN())))</formula>
    </cfRule>
  </conditionalFormatting>
  <conditionalFormatting sqref="U34:BC35">
    <cfRule type="expression" dxfId="78" priority="349">
      <formula>INDIRECT(ADDRESS(ROW(),COLUMN()))=TRUNC(INDIRECT(ADDRESS(ROW(),COLUMN())))</formula>
    </cfRule>
  </conditionalFormatting>
  <conditionalFormatting sqref="U37:BC38">
    <cfRule type="expression" dxfId="77" priority="339">
      <formula>INDIRECT(ADDRESS(ROW(),COLUMN()))=TRUNC(INDIRECT(ADDRESS(ROW(),COLUMN())))</formula>
    </cfRule>
  </conditionalFormatting>
  <conditionalFormatting sqref="U40:BC41">
    <cfRule type="expression" dxfId="76" priority="329">
      <formula>INDIRECT(ADDRESS(ROW(),COLUMN()))=TRUNC(INDIRECT(ADDRESS(ROW(),COLUMN())))</formula>
    </cfRule>
  </conditionalFormatting>
  <conditionalFormatting sqref="U43:BC44">
    <cfRule type="expression" dxfId="75" priority="319">
      <formula>INDIRECT(ADDRESS(ROW(),COLUMN()))=TRUNC(INDIRECT(ADDRESS(ROW(),COLUMN())))</formula>
    </cfRule>
  </conditionalFormatting>
  <conditionalFormatting sqref="U46:BC47">
    <cfRule type="expression" dxfId="74" priority="309">
      <formula>INDIRECT(ADDRESS(ROW(),COLUMN()))=TRUNC(INDIRECT(ADDRESS(ROW(),COLUMN())))</formula>
    </cfRule>
  </conditionalFormatting>
  <conditionalFormatting sqref="U49:BC50">
    <cfRule type="expression" dxfId="73" priority="299">
      <formula>INDIRECT(ADDRESS(ROW(),COLUMN()))=TRUNC(INDIRECT(ADDRESS(ROW(),COLUMN())))</formula>
    </cfRule>
  </conditionalFormatting>
  <conditionalFormatting sqref="U52:BC53">
    <cfRule type="expression" dxfId="72" priority="289">
      <formula>INDIRECT(ADDRESS(ROW(),COLUMN()))=TRUNC(INDIRECT(ADDRESS(ROW(),COLUMN())))</formula>
    </cfRule>
  </conditionalFormatting>
  <conditionalFormatting sqref="U55:BC56">
    <cfRule type="expression" dxfId="71" priority="279">
      <formula>INDIRECT(ADDRESS(ROW(),COLUMN()))=TRUNC(INDIRECT(ADDRESS(ROW(),COLUMN())))</formula>
    </cfRule>
  </conditionalFormatting>
  <conditionalFormatting sqref="U58:BC59">
    <cfRule type="expression" dxfId="70" priority="269">
      <formula>INDIRECT(ADDRESS(ROW(),COLUMN()))=TRUNC(INDIRECT(ADDRESS(ROW(),COLUMN())))</formula>
    </cfRule>
  </conditionalFormatting>
  <conditionalFormatting sqref="U61:BC62">
    <cfRule type="expression" dxfId="69" priority="259">
      <formula>INDIRECT(ADDRESS(ROW(),COLUMN()))=TRUNC(INDIRECT(ADDRESS(ROW(),COLUMN())))</formula>
    </cfRule>
  </conditionalFormatting>
  <conditionalFormatting sqref="U64:BC65">
    <cfRule type="expression" dxfId="68" priority="249">
      <formula>INDIRECT(ADDRESS(ROW(),COLUMN()))=TRUNC(INDIRECT(ADDRESS(ROW(),COLUMN())))</formula>
    </cfRule>
  </conditionalFormatting>
  <conditionalFormatting sqref="U67:BC68">
    <cfRule type="expression" dxfId="67" priority="239">
      <formula>INDIRECT(ADDRESS(ROW(),COLUMN()))=TRUNC(INDIRECT(ADDRESS(ROW(),COLUMN())))</formula>
    </cfRule>
  </conditionalFormatting>
  <conditionalFormatting sqref="U70:BC71">
    <cfRule type="expression" dxfId="66" priority="232">
      <formula>INDIRECT(ADDRESS(ROW(),COLUMN()))=TRUNC(INDIRECT(ADDRESS(ROW(),COLUMN())))</formula>
    </cfRule>
  </conditionalFormatting>
  <conditionalFormatting sqref="U73:BC74">
    <cfRule type="expression" dxfId="65" priority="225">
      <formula>INDIRECT(ADDRESS(ROW(),COLUMN()))=TRUNC(INDIRECT(ADDRESS(ROW(),COLUMN())))</formula>
    </cfRule>
  </conditionalFormatting>
  <conditionalFormatting sqref="U76:BC77">
    <cfRule type="expression" dxfId="64" priority="218">
      <formula>INDIRECT(ADDRESS(ROW(),COLUMN()))=TRUNC(INDIRECT(ADDRESS(ROW(),COLUMN())))</formula>
    </cfRule>
  </conditionalFormatting>
  <conditionalFormatting sqref="U79:BC80">
    <cfRule type="expression" dxfId="63" priority="211">
      <formula>INDIRECT(ADDRESS(ROW(),COLUMN()))=TRUNC(INDIRECT(ADDRESS(ROW(),COLUMN())))</formula>
    </cfRule>
  </conditionalFormatting>
  <conditionalFormatting sqref="U82:BC83">
    <cfRule type="expression" dxfId="62" priority="204">
      <formula>INDIRECT(ADDRESS(ROW(),COLUMN()))=TRUNC(INDIRECT(ADDRESS(ROW(),COLUMN())))</formula>
    </cfRule>
  </conditionalFormatting>
  <conditionalFormatting sqref="U85:BC86">
    <cfRule type="expression" dxfId="61" priority="197">
      <formula>INDIRECT(ADDRESS(ROW(),COLUMN()))=TRUNC(INDIRECT(ADDRESS(ROW(),COLUMN())))</formula>
    </cfRule>
  </conditionalFormatting>
  <conditionalFormatting sqref="U88:BC89">
    <cfRule type="expression" dxfId="60" priority="190">
      <formula>INDIRECT(ADDRESS(ROW(),COLUMN()))=TRUNC(INDIRECT(ADDRESS(ROW(),COLUMN())))</formula>
    </cfRule>
  </conditionalFormatting>
  <conditionalFormatting sqref="U91:BC92">
    <cfRule type="expression" dxfId="59" priority="183">
      <formula>INDIRECT(ADDRESS(ROW(),COLUMN()))=TRUNC(INDIRECT(ADDRESS(ROW(),COLUMN())))</formula>
    </cfRule>
  </conditionalFormatting>
  <conditionalFormatting sqref="U94:BC95">
    <cfRule type="expression" dxfId="58" priority="176">
      <formula>INDIRECT(ADDRESS(ROW(),COLUMN()))=TRUNC(INDIRECT(ADDRESS(ROW(),COLUMN())))</formula>
    </cfRule>
  </conditionalFormatting>
  <conditionalFormatting sqref="U97:BC98">
    <cfRule type="expression" dxfId="57" priority="169">
      <formula>INDIRECT(ADDRESS(ROW(),COLUMN()))=TRUNC(INDIRECT(ADDRESS(ROW(),COLUMN())))</formula>
    </cfRule>
  </conditionalFormatting>
  <conditionalFormatting sqref="U100:BC101">
    <cfRule type="expression" dxfId="56" priority="162">
      <formula>INDIRECT(ADDRESS(ROW(),COLUMN()))=TRUNC(INDIRECT(ADDRESS(ROW(),COLUMN())))</formula>
    </cfRule>
  </conditionalFormatting>
  <conditionalFormatting sqref="U103:BC104">
    <cfRule type="expression" dxfId="55" priority="155">
      <formula>INDIRECT(ADDRESS(ROW(),COLUMN()))=TRUNC(INDIRECT(ADDRESS(ROW(),COLUMN())))</formula>
    </cfRule>
  </conditionalFormatting>
  <conditionalFormatting sqref="U106:BC107">
    <cfRule type="expression" dxfId="54" priority="148">
      <formula>INDIRECT(ADDRESS(ROW(),COLUMN()))=TRUNC(INDIRECT(ADDRESS(ROW(),COLUMN())))</formula>
    </cfRule>
  </conditionalFormatting>
  <conditionalFormatting sqref="U109:BC110">
    <cfRule type="expression" dxfId="53" priority="141">
      <formula>INDIRECT(ADDRESS(ROW(),COLUMN()))=TRUNC(INDIRECT(ADDRESS(ROW(),COLUMN())))</formula>
    </cfRule>
  </conditionalFormatting>
  <conditionalFormatting sqref="U112:BC113">
    <cfRule type="expression" dxfId="52" priority="134">
      <formula>INDIRECT(ADDRESS(ROW(),COLUMN()))=TRUNC(INDIRECT(ADDRESS(ROW(),COLUMN())))</formula>
    </cfRule>
  </conditionalFormatting>
  <conditionalFormatting sqref="U115:BC116">
    <cfRule type="expression" dxfId="51" priority="127">
      <formula>INDIRECT(ADDRESS(ROW(),COLUMN()))=TRUNC(INDIRECT(ADDRESS(ROW(),COLUMN())))</formula>
    </cfRule>
  </conditionalFormatting>
  <conditionalFormatting sqref="U118:BC119">
    <cfRule type="expression" dxfId="50" priority="120">
      <formula>INDIRECT(ADDRESS(ROW(),COLUMN()))=TRUNC(INDIRECT(ADDRESS(ROW(),COLUMN())))</formula>
    </cfRule>
  </conditionalFormatting>
  <conditionalFormatting sqref="U121:BC122">
    <cfRule type="expression" dxfId="49" priority="113">
      <formula>INDIRECT(ADDRESS(ROW(),COLUMN()))=TRUNC(INDIRECT(ADDRESS(ROW(),COLUMN())))</formula>
    </cfRule>
  </conditionalFormatting>
  <conditionalFormatting sqref="U124:BC125">
    <cfRule type="expression" dxfId="48" priority="106">
      <formula>INDIRECT(ADDRESS(ROW(),COLUMN()))=TRUNC(INDIRECT(ADDRESS(ROW(),COLUMN())))</formula>
    </cfRule>
  </conditionalFormatting>
  <conditionalFormatting sqref="U127:BC128">
    <cfRule type="expression" dxfId="47" priority="99">
      <formula>INDIRECT(ADDRESS(ROW(),COLUMN()))=TRUNC(INDIRECT(ADDRESS(ROW(),COLUMN())))</formula>
    </cfRule>
  </conditionalFormatting>
  <conditionalFormatting sqref="U130:BC131">
    <cfRule type="expression" dxfId="46" priority="92">
      <formula>INDIRECT(ADDRESS(ROW(),COLUMN()))=TRUNC(INDIRECT(ADDRESS(ROW(),COLUMN())))</formula>
    </cfRule>
  </conditionalFormatting>
  <conditionalFormatting sqref="U133:BC134">
    <cfRule type="expression" dxfId="45" priority="85">
      <formula>INDIRECT(ADDRESS(ROW(),COLUMN()))=TRUNC(INDIRECT(ADDRESS(ROW(),COLUMN())))</formula>
    </cfRule>
  </conditionalFormatting>
  <conditionalFormatting sqref="U136:BC137">
    <cfRule type="expression" dxfId="44" priority="78">
      <formula>INDIRECT(ADDRESS(ROW(),COLUMN()))=TRUNC(INDIRECT(ADDRESS(ROW(),COLUMN())))</formula>
    </cfRule>
  </conditionalFormatting>
  <conditionalFormatting sqref="U139:BC140">
    <cfRule type="expression" dxfId="43" priority="71">
      <formula>INDIRECT(ADDRESS(ROW(),COLUMN()))=TRUNC(INDIRECT(ADDRESS(ROW(),COLUMN())))</formula>
    </cfRule>
  </conditionalFormatting>
  <conditionalFormatting sqref="U142:BC143">
    <cfRule type="expression" dxfId="42" priority="64">
      <formula>INDIRECT(ADDRESS(ROW(),COLUMN()))=TRUNC(INDIRECT(ADDRESS(ROW(),COLUMN())))</formula>
    </cfRule>
  </conditionalFormatting>
  <conditionalFormatting sqref="U145:BC146">
    <cfRule type="expression" dxfId="41" priority="57">
      <formula>INDIRECT(ADDRESS(ROW(),COLUMN()))=TRUNC(INDIRECT(ADDRESS(ROW(),COLUMN())))</formula>
    </cfRule>
  </conditionalFormatting>
  <conditionalFormatting sqref="U148:BC149">
    <cfRule type="expression" dxfId="40" priority="50">
      <formula>INDIRECT(ADDRESS(ROW(),COLUMN()))=TRUNC(INDIRECT(ADDRESS(ROW(),COLUMN())))</formula>
    </cfRule>
  </conditionalFormatting>
  <conditionalFormatting sqref="U151:BC152">
    <cfRule type="expression" dxfId="39" priority="43">
      <formula>INDIRECT(ADDRESS(ROW(),COLUMN()))=TRUNC(INDIRECT(ADDRESS(ROW(),COLUMN())))</formula>
    </cfRule>
  </conditionalFormatting>
  <conditionalFormatting sqref="U154:BC155">
    <cfRule type="expression" dxfId="38" priority="36">
      <formula>INDIRECT(ADDRESS(ROW(),COLUMN()))=TRUNC(INDIRECT(ADDRESS(ROW(),COLUMN())))</formula>
    </cfRule>
  </conditionalFormatting>
  <conditionalFormatting sqref="U157:BC158">
    <cfRule type="expression" dxfId="37" priority="29">
      <formula>INDIRECT(ADDRESS(ROW(),COLUMN()))=TRUNC(INDIRECT(ADDRESS(ROW(),COLUMN())))</formula>
    </cfRule>
  </conditionalFormatting>
  <conditionalFormatting sqref="U160:BC161">
    <cfRule type="expression" dxfId="36" priority="22">
      <formula>INDIRECT(ADDRESS(ROW(),COLUMN()))=TRUNC(INDIRECT(ADDRESS(ROW(),COLUMN())))</formula>
    </cfRule>
  </conditionalFormatting>
  <conditionalFormatting sqref="U163:BC164">
    <cfRule type="expression" dxfId="35" priority="15">
      <formula>INDIRECT(ADDRESS(ROW(),COLUMN()))=TRUNC(INDIRECT(ADDRESS(ROW(),COLUMN())))</formula>
    </cfRule>
  </conditionalFormatting>
  <conditionalFormatting sqref="U166:BC167">
    <cfRule type="expression" dxfId="34" priority="8">
      <formula>INDIRECT(ADDRESS(ROW(),COLUMN()))=TRUNC(INDIRECT(ADDRESS(ROW(),COLUMN())))</formula>
    </cfRule>
  </conditionalFormatting>
  <conditionalFormatting sqref="U169:BC170">
    <cfRule type="expression" dxfId="33"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39" fitToHeight="0" orientation="landscape" r:id="rId1"/>
  <headerFooter>
    <oddFooter>&amp;R&amp;16&amp;P/&amp;N</oddFooter>
  </headerFooter>
  <rowBreaks count="1" manualBreakCount="1">
    <brk id="177"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5"/>
  <sheetViews>
    <sheetView showGridLines="0" view="pageBreakPreview" zoomScaleNormal="55" zoomScaleSheetLayoutView="100" workbookViewId="0"/>
  </sheetViews>
  <sheetFormatPr defaultColWidth="4.5" defaultRowHeight="14" x14ac:dyDescent="0.55000000000000004"/>
  <cols>
    <col min="1" max="1" width="0.9140625" style="1" customWidth="1"/>
    <col min="2" max="5" width="5.6640625" style="1" customWidth="1"/>
    <col min="6" max="7" width="5.6640625" style="1" hidden="1" customWidth="1"/>
    <col min="8" max="60" width="5.6640625" style="1" customWidth="1"/>
    <col min="61" max="61" width="1.08203125" style="1" customWidth="1"/>
    <col min="62" max="16384" width="4.5" style="1"/>
  </cols>
  <sheetData>
    <row r="1" spans="2:65" s="6" customFormat="1" ht="20.25" customHeight="1" x14ac:dyDescent="0.55000000000000004">
      <c r="C1" s="5" t="s">
        <v>252</v>
      </c>
      <c r="D1" s="5"/>
      <c r="E1" s="5"/>
      <c r="F1" s="5"/>
      <c r="G1" s="5"/>
      <c r="H1" s="5"/>
      <c r="K1" s="7" t="s">
        <v>0</v>
      </c>
      <c r="N1" s="5"/>
      <c r="O1" s="5"/>
      <c r="P1" s="5"/>
      <c r="Q1" s="5"/>
      <c r="R1" s="5"/>
      <c r="S1" s="5"/>
      <c r="T1" s="5"/>
      <c r="U1" s="5"/>
      <c r="AQ1" s="9" t="s">
        <v>30</v>
      </c>
      <c r="AR1" s="737" t="s">
        <v>194</v>
      </c>
      <c r="AS1" s="738"/>
      <c r="AT1" s="738"/>
      <c r="AU1" s="738"/>
      <c r="AV1" s="738"/>
      <c r="AW1" s="738"/>
      <c r="AX1" s="738"/>
      <c r="AY1" s="738"/>
      <c r="AZ1" s="738"/>
      <c r="BA1" s="738"/>
      <c r="BB1" s="738"/>
      <c r="BC1" s="738"/>
      <c r="BD1" s="738"/>
      <c r="BE1" s="738"/>
      <c r="BF1" s="738"/>
      <c r="BG1" s="738"/>
      <c r="BH1" s="9" t="s">
        <v>2</v>
      </c>
    </row>
    <row r="2" spans="2:65" s="8" customFormat="1" ht="20.25" customHeight="1" x14ac:dyDescent="0.55000000000000004">
      <c r="H2" s="7"/>
      <c r="K2" s="7"/>
      <c r="L2" s="7"/>
      <c r="N2" s="9"/>
      <c r="O2" s="9"/>
      <c r="P2" s="9"/>
      <c r="Q2" s="9"/>
      <c r="R2" s="9"/>
      <c r="S2" s="9"/>
      <c r="T2" s="9"/>
      <c r="U2" s="9"/>
      <c r="Z2" s="112" t="s">
        <v>27</v>
      </c>
      <c r="AA2" s="739">
        <v>6</v>
      </c>
      <c r="AB2" s="739"/>
      <c r="AC2" s="112" t="s">
        <v>28</v>
      </c>
      <c r="AD2" s="740">
        <f>IF(AA2=0,"",YEAR(DATE(2018+AA2,1,1)))</f>
        <v>2024</v>
      </c>
      <c r="AE2" s="740"/>
      <c r="AF2" s="113" t="s">
        <v>29</v>
      </c>
      <c r="AG2" s="113" t="s">
        <v>1</v>
      </c>
      <c r="AH2" s="739">
        <v>4</v>
      </c>
      <c r="AI2" s="739"/>
      <c r="AJ2" s="113" t="s">
        <v>24</v>
      </c>
      <c r="AQ2" s="9" t="s">
        <v>31</v>
      </c>
      <c r="AR2" s="739" t="s">
        <v>202</v>
      </c>
      <c r="AS2" s="739"/>
      <c r="AT2" s="739"/>
      <c r="AU2" s="739"/>
      <c r="AV2" s="739"/>
      <c r="AW2" s="739"/>
      <c r="AX2" s="739"/>
      <c r="AY2" s="739"/>
      <c r="AZ2" s="739"/>
      <c r="BA2" s="739"/>
      <c r="BB2" s="739"/>
      <c r="BC2" s="739"/>
      <c r="BD2" s="739"/>
      <c r="BE2" s="739"/>
      <c r="BF2" s="739"/>
      <c r="BG2" s="739"/>
      <c r="BH2" s="9" t="s">
        <v>2</v>
      </c>
      <c r="BI2" s="9"/>
      <c r="BJ2" s="9"/>
      <c r="BK2" s="9"/>
    </row>
    <row r="3" spans="2:65" s="8" customFormat="1" ht="20.25" customHeight="1" x14ac:dyDescent="0.55000000000000004">
      <c r="H3" s="7"/>
      <c r="K3" s="7"/>
      <c r="M3" s="9"/>
      <c r="N3" s="9"/>
      <c r="O3" s="9"/>
      <c r="P3" s="9"/>
      <c r="Q3" s="9"/>
      <c r="R3" s="9"/>
      <c r="S3" s="9"/>
      <c r="AA3" s="35"/>
      <c r="AB3" s="35"/>
      <c r="AC3" s="36"/>
      <c r="AD3" s="37"/>
      <c r="AE3" s="36"/>
      <c r="BB3" s="38" t="s">
        <v>21</v>
      </c>
      <c r="BC3" s="741" t="s">
        <v>181</v>
      </c>
      <c r="BD3" s="742"/>
      <c r="BE3" s="742"/>
      <c r="BF3" s="743"/>
      <c r="BG3" s="9"/>
    </row>
    <row r="4" spans="2:65" s="8" customFormat="1" ht="20.25" customHeight="1" x14ac:dyDescent="0.55000000000000004">
      <c r="H4" s="7"/>
      <c r="K4" s="7"/>
      <c r="M4" s="9"/>
      <c r="N4" s="9"/>
      <c r="O4" s="9"/>
      <c r="P4" s="9"/>
      <c r="Q4" s="9"/>
      <c r="R4" s="9"/>
      <c r="S4" s="9"/>
      <c r="AA4" s="35"/>
      <c r="AB4" s="35"/>
      <c r="AC4" s="36"/>
      <c r="AD4" s="37"/>
      <c r="AE4" s="36"/>
      <c r="BB4" s="38" t="s">
        <v>149</v>
      </c>
      <c r="BC4" s="741" t="s">
        <v>150</v>
      </c>
      <c r="BD4" s="742"/>
      <c r="BE4" s="742"/>
      <c r="BF4" s="743"/>
      <c r="BG4" s="9"/>
    </row>
    <row r="5" spans="2:65" s="8" customFormat="1" ht="5.15" customHeight="1" x14ac:dyDescent="0.550000000000000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550000000000000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715">
        <v>40</v>
      </c>
      <c r="AZ6" s="716"/>
      <c r="BA6" s="2" t="s">
        <v>22</v>
      </c>
      <c r="BB6" s="6"/>
      <c r="BC6" s="715">
        <v>160</v>
      </c>
      <c r="BD6" s="716"/>
      <c r="BE6" s="2" t="s">
        <v>23</v>
      </c>
      <c r="BF6" s="6"/>
      <c r="BG6" s="39"/>
    </row>
    <row r="7" spans="2:65" s="8" customFormat="1" ht="5.15" customHeight="1" x14ac:dyDescent="0.550000000000000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550000000000000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717">
        <f>DAY(EOMONTH(DATE(AD2,AH2,1),0))</f>
        <v>30</v>
      </c>
      <c r="BD8" s="718"/>
      <c r="BE8" s="66" t="s">
        <v>25</v>
      </c>
      <c r="BF8" s="66"/>
      <c r="BG8" s="66"/>
      <c r="BH8" s="68"/>
      <c r="BK8" s="9"/>
      <c r="BL8" s="9"/>
      <c r="BM8" s="9"/>
    </row>
    <row r="9" spans="2:65" s="8" customFormat="1" ht="5.15" customHeight="1" x14ac:dyDescent="0.550000000000000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550000000000000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715"/>
      <c r="BD10" s="716"/>
      <c r="BE10" s="2" t="s">
        <v>217</v>
      </c>
      <c r="BF10" s="66"/>
      <c r="BG10" s="66"/>
      <c r="BH10" s="68"/>
      <c r="BK10" s="9"/>
      <c r="BL10" s="9"/>
      <c r="BM10" s="9"/>
    </row>
    <row r="11" spans="2:65" s="8" customFormat="1" ht="5.15" customHeight="1" x14ac:dyDescent="0.550000000000000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55000000000000004">
      <c r="R12" s="80"/>
      <c r="S12" s="80"/>
      <c r="T12" s="71"/>
      <c r="U12" s="787"/>
      <c r="V12" s="787"/>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55000000000000004">
      <c r="R13" s="77"/>
      <c r="S13" s="70"/>
      <c r="T13" s="70"/>
      <c r="U13" s="70"/>
      <c r="V13" s="70"/>
      <c r="W13" s="68"/>
      <c r="X13" s="68"/>
      <c r="Y13" s="68"/>
      <c r="Z13" s="68"/>
      <c r="AA13" s="77"/>
      <c r="AB13" s="70"/>
      <c r="AC13" s="70"/>
      <c r="AD13" s="77"/>
      <c r="AE13" s="77"/>
      <c r="AF13" s="77"/>
      <c r="AG13" s="85"/>
      <c r="AH13" s="79"/>
      <c r="AI13" s="69"/>
      <c r="AJ13" s="70"/>
      <c r="AK13" s="69"/>
      <c r="AL13" s="70"/>
      <c r="AM13" s="756"/>
      <c r="AN13" s="756"/>
      <c r="AO13" s="66" t="s">
        <v>203</v>
      </c>
      <c r="AP13" s="73"/>
      <c r="AQ13" s="79"/>
      <c r="AR13" s="79"/>
      <c r="AS13" s="73" t="s">
        <v>95</v>
      </c>
      <c r="AT13" s="70"/>
      <c r="AU13" s="70"/>
      <c r="AV13" s="70"/>
      <c r="AW13" s="70"/>
      <c r="AX13" s="70"/>
      <c r="AY13" s="70"/>
      <c r="AZ13" s="70"/>
      <c r="BA13" s="70"/>
      <c r="BB13" s="744">
        <v>0.29166666666666669</v>
      </c>
      <c r="BC13" s="745"/>
      <c r="BD13" s="746"/>
      <c r="BE13" s="76" t="s">
        <v>17</v>
      </c>
      <c r="BF13" s="744">
        <v>0.83333333333333337</v>
      </c>
      <c r="BG13" s="745"/>
      <c r="BH13" s="746"/>
      <c r="BK13" s="9"/>
      <c r="BL13" s="9"/>
      <c r="BM13" s="9"/>
    </row>
    <row r="14" spans="2:65" s="8" customFormat="1" ht="21" customHeight="1" x14ac:dyDescent="0.55000000000000004">
      <c r="R14" s="86"/>
      <c r="S14" s="86"/>
      <c r="T14" s="86"/>
      <c r="U14" s="86"/>
      <c r="V14" s="86"/>
      <c r="W14" s="86"/>
      <c r="X14" s="68"/>
      <c r="Y14" s="68"/>
      <c r="Z14" s="68"/>
      <c r="AA14" s="76"/>
      <c r="AB14" s="86"/>
      <c r="AC14" s="86"/>
      <c r="AD14" s="76"/>
      <c r="AE14" s="79"/>
      <c r="AF14" s="79"/>
      <c r="AG14" s="81"/>
      <c r="AH14" s="73"/>
      <c r="AI14" s="69"/>
      <c r="AJ14" s="70"/>
      <c r="AK14" s="69"/>
      <c r="AL14" s="70"/>
      <c r="AM14" s="756"/>
      <c r="AN14" s="756"/>
      <c r="AO14" s="240" t="s">
        <v>204</v>
      </c>
      <c r="AP14" s="241"/>
      <c r="AQ14" s="241"/>
      <c r="AR14" s="80"/>
      <c r="AS14" s="73" t="s">
        <v>96</v>
      </c>
      <c r="AT14" s="70"/>
      <c r="AU14" s="70"/>
      <c r="AV14" s="70"/>
      <c r="AW14" s="70"/>
      <c r="AX14" s="70"/>
      <c r="AY14" s="70"/>
      <c r="AZ14" s="70"/>
      <c r="BA14" s="70"/>
      <c r="BB14" s="744">
        <v>0.83333333333333337</v>
      </c>
      <c r="BC14" s="745"/>
      <c r="BD14" s="746"/>
      <c r="BE14" s="76" t="s">
        <v>17</v>
      </c>
      <c r="BF14" s="744">
        <v>0.29166666666666669</v>
      </c>
      <c r="BG14" s="745"/>
      <c r="BH14" s="746"/>
      <c r="BK14" s="9"/>
      <c r="BL14" s="9"/>
      <c r="BM14" s="9"/>
    </row>
    <row r="15" spans="2:65" ht="12" customHeight="1" thickBot="1" x14ac:dyDescent="0.6">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5" customHeight="1" x14ac:dyDescent="0.55000000000000004">
      <c r="B16" s="757" t="s">
        <v>20</v>
      </c>
      <c r="C16" s="747" t="s">
        <v>221</v>
      </c>
      <c r="D16" s="748"/>
      <c r="E16" s="760"/>
      <c r="F16" s="183"/>
      <c r="G16" s="186"/>
      <c r="H16" s="763" t="s">
        <v>222</v>
      </c>
      <c r="I16" s="766" t="s">
        <v>223</v>
      </c>
      <c r="J16" s="748"/>
      <c r="K16" s="748"/>
      <c r="L16" s="760"/>
      <c r="M16" s="766" t="s">
        <v>224</v>
      </c>
      <c r="N16" s="748"/>
      <c r="O16" s="760"/>
      <c r="P16" s="766" t="s">
        <v>97</v>
      </c>
      <c r="Q16" s="748"/>
      <c r="R16" s="748"/>
      <c r="S16" s="748"/>
      <c r="T16" s="749"/>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769" t="str">
        <f>IF(BC3="計画","(12)1～4週目の勤務時間数合計","(12)1か月の勤務時間数　合計")</f>
        <v>(12)1か月の勤務時間数　合計</v>
      </c>
      <c r="BA16" s="770"/>
      <c r="BB16" s="775" t="s">
        <v>226</v>
      </c>
      <c r="BC16" s="776"/>
      <c r="BD16" s="747" t="s">
        <v>227</v>
      </c>
      <c r="BE16" s="748"/>
      <c r="BF16" s="748"/>
      <c r="BG16" s="748"/>
      <c r="BH16" s="749"/>
    </row>
    <row r="17" spans="2:60" ht="20.25" customHeight="1" x14ac:dyDescent="0.55000000000000004">
      <c r="B17" s="758"/>
      <c r="C17" s="750"/>
      <c r="D17" s="751"/>
      <c r="E17" s="761"/>
      <c r="F17" s="184"/>
      <c r="G17" s="187"/>
      <c r="H17" s="764"/>
      <c r="I17" s="767"/>
      <c r="J17" s="751"/>
      <c r="K17" s="751"/>
      <c r="L17" s="761"/>
      <c r="M17" s="767"/>
      <c r="N17" s="751"/>
      <c r="O17" s="761"/>
      <c r="P17" s="767"/>
      <c r="Q17" s="751"/>
      <c r="R17" s="751"/>
      <c r="S17" s="751"/>
      <c r="T17" s="752"/>
      <c r="U17" s="781" t="s">
        <v>11</v>
      </c>
      <c r="V17" s="781"/>
      <c r="W17" s="781"/>
      <c r="X17" s="781"/>
      <c r="Y17" s="781"/>
      <c r="Z17" s="781"/>
      <c r="AA17" s="782"/>
      <c r="AB17" s="783" t="s">
        <v>12</v>
      </c>
      <c r="AC17" s="781"/>
      <c r="AD17" s="781"/>
      <c r="AE17" s="781"/>
      <c r="AF17" s="781"/>
      <c r="AG17" s="781"/>
      <c r="AH17" s="782"/>
      <c r="AI17" s="783" t="s">
        <v>13</v>
      </c>
      <c r="AJ17" s="781"/>
      <c r="AK17" s="781"/>
      <c r="AL17" s="781"/>
      <c r="AM17" s="781"/>
      <c r="AN17" s="781"/>
      <c r="AO17" s="782"/>
      <c r="AP17" s="783" t="s">
        <v>14</v>
      </c>
      <c r="AQ17" s="781"/>
      <c r="AR17" s="781"/>
      <c r="AS17" s="781"/>
      <c r="AT17" s="781"/>
      <c r="AU17" s="781"/>
      <c r="AV17" s="782"/>
      <c r="AW17" s="783" t="s">
        <v>15</v>
      </c>
      <c r="AX17" s="781"/>
      <c r="AY17" s="781"/>
      <c r="AZ17" s="771"/>
      <c r="BA17" s="772"/>
      <c r="BB17" s="777"/>
      <c r="BC17" s="778"/>
      <c r="BD17" s="750"/>
      <c r="BE17" s="751"/>
      <c r="BF17" s="751"/>
      <c r="BG17" s="751"/>
      <c r="BH17" s="752"/>
    </row>
    <row r="18" spans="2:60" ht="20.25" customHeight="1" x14ac:dyDescent="0.55000000000000004">
      <c r="B18" s="758"/>
      <c r="C18" s="750"/>
      <c r="D18" s="751"/>
      <c r="E18" s="761"/>
      <c r="F18" s="184"/>
      <c r="G18" s="187"/>
      <c r="H18" s="764"/>
      <c r="I18" s="767"/>
      <c r="J18" s="751"/>
      <c r="K18" s="751"/>
      <c r="L18" s="761"/>
      <c r="M18" s="767"/>
      <c r="N18" s="751"/>
      <c r="O18" s="761"/>
      <c r="P18" s="767"/>
      <c r="Q18" s="751"/>
      <c r="R18" s="751"/>
      <c r="S18" s="751"/>
      <c r="T18" s="75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771"/>
      <c r="BA18" s="772"/>
      <c r="BB18" s="777"/>
      <c r="BC18" s="778"/>
      <c r="BD18" s="750"/>
      <c r="BE18" s="751"/>
      <c r="BF18" s="751"/>
      <c r="BG18" s="751"/>
      <c r="BH18" s="752"/>
    </row>
    <row r="19" spans="2:60" ht="20.25" hidden="1" customHeight="1" x14ac:dyDescent="0.55000000000000004">
      <c r="B19" s="758"/>
      <c r="C19" s="750"/>
      <c r="D19" s="751"/>
      <c r="E19" s="761"/>
      <c r="F19" s="184"/>
      <c r="G19" s="187"/>
      <c r="H19" s="764"/>
      <c r="I19" s="767"/>
      <c r="J19" s="751"/>
      <c r="K19" s="751"/>
      <c r="L19" s="761"/>
      <c r="M19" s="767"/>
      <c r="N19" s="751"/>
      <c r="O19" s="761"/>
      <c r="P19" s="767"/>
      <c r="Q19" s="751"/>
      <c r="R19" s="751"/>
      <c r="S19" s="751"/>
      <c r="T19" s="75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771"/>
      <c r="BA19" s="772"/>
      <c r="BB19" s="777"/>
      <c r="BC19" s="778"/>
      <c r="BD19" s="750"/>
      <c r="BE19" s="751"/>
      <c r="BF19" s="751"/>
      <c r="BG19" s="751"/>
      <c r="BH19" s="752"/>
    </row>
    <row r="20" spans="2:60" ht="20.25" customHeight="1" thickBot="1" x14ac:dyDescent="0.6">
      <c r="B20" s="759"/>
      <c r="C20" s="753"/>
      <c r="D20" s="754"/>
      <c r="E20" s="762"/>
      <c r="F20" s="185"/>
      <c r="G20" s="188"/>
      <c r="H20" s="765"/>
      <c r="I20" s="768"/>
      <c r="J20" s="754"/>
      <c r="K20" s="754"/>
      <c r="L20" s="762"/>
      <c r="M20" s="768"/>
      <c r="N20" s="754"/>
      <c r="O20" s="762"/>
      <c r="P20" s="768"/>
      <c r="Q20" s="754"/>
      <c r="R20" s="754"/>
      <c r="S20" s="754"/>
      <c r="T20" s="755"/>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773"/>
      <c r="BA20" s="774"/>
      <c r="BB20" s="779"/>
      <c r="BC20" s="780"/>
      <c r="BD20" s="753"/>
      <c r="BE20" s="754"/>
      <c r="BF20" s="754"/>
      <c r="BG20" s="754"/>
      <c r="BH20" s="755"/>
    </row>
    <row r="21" spans="2:60" ht="20.25" customHeight="1" x14ac:dyDescent="0.55000000000000004">
      <c r="B21" s="122"/>
      <c r="C21" s="821"/>
      <c r="D21" s="822"/>
      <c r="E21" s="823"/>
      <c r="F21" s="181"/>
      <c r="G21" s="182"/>
      <c r="H21" s="788"/>
      <c r="I21" s="833"/>
      <c r="J21" s="834"/>
      <c r="K21" s="834"/>
      <c r="L21" s="835"/>
      <c r="M21" s="789"/>
      <c r="N21" s="790"/>
      <c r="O21" s="791"/>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731"/>
      <c r="BA21" s="732"/>
      <c r="BB21" s="733"/>
      <c r="BC21" s="732"/>
      <c r="BD21" s="734"/>
      <c r="BE21" s="735"/>
      <c r="BF21" s="735"/>
      <c r="BG21" s="735"/>
      <c r="BH21" s="736"/>
    </row>
    <row r="22" spans="2:60" ht="20.25" customHeight="1" x14ac:dyDescent="0.55000000000000004">
      <c r="B22" s="125">
        <v>1</v>
      </c>
      <c r="C22" s="824"/>
      <c r="D22" s="825"/>
      <c r="E22" s="826"/>
      <c r="F22" s="178">
        <f>C21</f>
        <v>0</v>
      </c>
      <c r="G22" s="174"/>
      <c r="H22" s="785"/>
      <c r="I22" s="709"/>
      <c r="J22" s="710"/>
      <c r="K22" s="710"/>
      <c r="L22" s="711"/>
      <c r="M22" s="722"/>
      <c r="N22" s="723"/>
      <c r="O22" s="724"/>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700">
        <f>IF($BC$3="４週",SUM(U22:AV22),IF($BC$3="暦月",SUM(U22:AY22),""))</f>
        <v>0</v>
      </c>
      <c r="BA22" s="701"/>
      <c r="BB22" s="702">
        <f>IF($BC$3="４週",AZ22/4,IF($BC$3="暦月",(AZ22/($BC$8/7)),""))</f>
        <v>0</v>
      </c>
      <c r="BC22" s="701"/>
      <c r="BD22" s="694"/>
      <c r="BE22" s="695"/>
      <c r="BF22" s="695"/>
      <c r="BG22" s="695"/>
      <c r="BH22" s="696"/>
    </row>
    <row r="23" spans="2:60" ht="20.25" customHeight="1" x14ac:dyDescent="0.55000000000000004">
      <c r="B23" s="127"/>
      <c r="C23" s="827"/>
      <c r="D23" s="828"/>
      <c r="E23" s="829"/>
      <c r="F23" s="179"/>
      <c r="G23" s="175">
        <f>C21</f>
        <v>0</v>
      </c>
      <c r="H23" s="786"/>
      <c r="I23" s="712"/>
      <c r="J23" s="713"/>
      <c r="K23" s="713"/>
      <c r="L23" s="714"/>
      <c r="M23" s="725"/>
      <c r="N23" s="726"/>
      <c r="O23" s="727"/>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703">
        <f>IF($BC$3="４週",SUM(U23:AV23),IF($BC$3="暦月",SUM(U23:AY23),""))</f>
        <v>0</v>
      </c>
      <c r="BA23" s="704"/>
      <c r="BB23" s="705">
        <f>IF($BC$3="４週",AZ23/4,IF($BC$3="暦月",(AZ23/($BC$8/7)),""))</f>
        <v>0</v>
      </c>
      <c r="BC23" s="704"/>
      <c r="BD23" s="697"/>
      <c r="BE23" s="698"/>
      <c r="BF23" s="698"/>
      <c r="BG23" s="698"/>
      <c r="BH23" s="699"/>
    </row>
    <row r="24" spans="2:60" ht="20.25" customHeight="1" x14ac:dyDescent="0.55000000000000004">
      <c r="B24" s="129"/>
      <c r="C24" s="830"/>
      <c r="D24" s="831"/>
      <c r="E24" s="832"/>
      <c r="F24" s="177"/>
      <c r="G24" s="173"/>
      <c r="H24" s="792"/>
      <c r="I24" s="706"/>
      <c r="J24" s="707"/>
      <c r="K24" s="707"/>
      <c r="L24" s="708"/>
      <c r="M24" s="719"/>
      <c r="N24" s="720"/>
      <c r="O24" s="721"/>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728"/>
      <c r="BA24" s="729"/>
      <c r="BB24" s="730"/>
      <c r="BC24" s="729"/>
      <c r="BD24" s="691"/>
      <c r="BE24" s="692"/>
      <c r="BF24" s="692"/>
      <c r="BG24" s="692"/>
      <c r="BH24" s="693"/>
    </row>
    <row r="25" spans="2:60" ht="20.25" customHeight="1" x14ac:dyDescent="0.55000000000000004">
      <c r="B25" s="125">
        <f>B22+1</f>
        <v>2</v>
      </c>
      <c r="C25" s="824"/>
      <c r="D25" s="825"/>
      <c r="E25" s="826"/>
      <c r="F25" s="178">
        <f>C24</f>
        <v>0</v>
      </c>
      <c r="G25" s="174"/>
      <c r="H25" s="785"/>
      <c r="I25" s="709"/>
      <c r="J25" s="710"/>
      <c r="K25" s="710"/>
      <c r="L25" s="711"/>
      <c r="M25" s="722"/>
      <c r="N25" s="723"/>
      <c r="O25" s="724"/>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700">
        <f>IF($BC$3="４週",SUM(U25:AV25),IF($BC$3="暦月",SUM(U25:AY25),""))</f>
        <v>0</v>
      </c>
      <c r="BA25" s="701"/>
      <c r="BB25" s="702">
        <f>IF($BC$3="４週",AZ25/4,IF($BC$3="暦月",(AZ25/($BC$8/7)),""))</f>
        <v>0</v>
      </c>
      <c r="BC25" s="701"/>
      <c r="BD25" s="694"/>
      <c r="BE25" s="695"/>
      <c r="BF25" s="695"/>
      <c r="BG25" s="695"/>
      <c r="BH25" s="696"/>
    </row>
    <row r="26" spans="2:60" ht="20.25" customHeight="1" x14ac:dyDescent="0.55000000000000004">
      <c r="B26" s="127"/>
      <c r="C26" s="827"/>
      <c r="D26" s="828"/>
      <c r="E26" s="829"/>
      <c r="F26" s="179"/>
      <c r="G26" s="175">
        <f>C24</f>
        <v>0</v>
      </c>
      <c r="H26" s="786"/>
      <c r="I26" s="712"/>
      <c r="J26" s="713"/>
      <c r="K26" s="713"/>
      <c r="L26" s="714"/>
      <c r="M26" s="725"/>
      <c r="N26" s="726"/>
      <c r="O26" s="727"/>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703">
        <f>IF($BC$3="４週",SUM(U26:AV26),IF($BC$3="暦月",SUM(U26:AY26),""))</f>
        <v>0</v>
      </c>
      <c r="BA26" s="704"/>
      <c r="BB26" s="705">
        <f>IF($BC$3="４週",AZ26/4,IF($BC$3="暦月",(AZ26/($BC$8/7)),""))</f>
        <v>0</v>
      </c>
      <c r="BC26" s="704"/>
      <c r="BD26" s="697"/>
      <c r="BE26" s="698"/>
      <c r="BF26" s="698"/>
      <c r="BG26" s="698"/>
      <c r="BH26" s="699"/>
    </row>
    <row r="27" spans="2:60" ht="20.25" customHeight="1" x14ac:dyDescent="0.55000000000000004">
      <c r="B27" s="129"/>
      <c r="C27" s="830"/>
      <c r="D27" s="831"/>
      <c r="E27" s="832"/>
      <c r="F27" s="178"/>
      <c r="G27" s="174"/>
      <c r="H27" s="784"/>
      <c r="I27" s="706"/>
      <c r="J27" s="707"/>
      <c r="K27" s="707"/>
      <c r="L27" s="708"/>
      <c r="M27" s="719"/>
      <c r="N27" s="720"/>
      <c r="O27" s="721"/>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728"/>
      <c r="BA27" s="729"/>
      <c r="BB27" s="730"/>
      <c r="BC27" s="729"/>
      <c r="BD27" s="691"/>
      <c r="BE27" s="692"/>
      <c r="BF27" s="692"/>
      <c r="BG27" s="692"/>
      <c r="BH27" s="693"/>
    </row>
    <row r="28" spans="2:60" ht="20.25" customHeight="1" x14ac:dyDescent="0.55000000000000004">
      <c r="B28" s="125">
        <f>B25+1</f>
        <v>3</v>
      </c>
      <c r="C28" s="824"/>
      <c r="D28" s="825"/>
      <c r="E28" s="826"/>
      <c r="F28" s="178">
        <f>C27</f>
        <v>0</v>
      </c>
      <c r="G28" s="174"/>
      <c r="H28" s="785"/>
      <c r="I28" s="709"/>
      <c r="J28" s="710"/>
      <c r="K28" s="710"/>
      <c r="L28" s="711"/>
      <c r="M28" s="722"/>
      <c r="N28" s="723"/>
      <c r="O28" s="724"/>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700">
        <f>IF($BC$3="４週",SUM(U28:AV28),IF($BC$3="暦月",SUM(U28:AY28),""))</f>
        <v>0</v>
      </c>
      <c r="BA28" s="701"/>
      <c r="BB28" s="702">
        <f>IF($BC$3="４週",AZ28/4,IF($BC$3="暦月",(AZ28/($BC$8/7)),""))</f>
        <v>0</v>
      </c>
      <c r="BC28" s="701"/>
      <c r="BD28" s="694"/>
      <c r="BE28" s="695"/>
      <c r="BF28" s="695"/>
      <c r="BG28" s="695"/>
      <c r="BH28" s="696"/>
    </row>
    <row r="29" spans="2:60" ht="20.25" customHeight="1" x14ac:dyDescent="0.55000000000000004">
      <c r="B29" s="127"/>
      <c r="C29" s="827"/>
      <c r="D29" s="828"/>
      <c r="E29" s="829"/>
      <c r="F29" s="179"/>
      <c r="G29" s="175">
        <f>C27</f>
        <v>0</v>
      </c>
      <c r="H29" s="786"/>
      <c r="I29" s="712"/>
      <c r="J29" s="713"/>
      <c r="K29" s="713"/>
      <c r="L29" s="714"/>
      <c r="M29" s="725"/>
      <c r="N29" s="726"/>
      <c r="O29" s="727"/>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703">
        <f>IF($BC$3="４週",SUM(U29:AV29),IF($BC$3="暦月",SUM(U29:AY29),""))</f>
        <v>0</v>
      </c>
      <c r="BA29" s="704"/>
      <c r="BB29" s="705">
        <f>IF($BC$3="４週",AZ29/4,IF($BC$3="暦月",(AZ29/($BC$8/7)),""))</f>
        <v>0</v>
      </c>
      <c r="BC29" s="704"/>
      <c r="BD29" s="697"/>
      <c r="BE29" s="698"/>
      <c r="BF29" s="698"/>
      <c r="BG29" s="698"/>
      <c r="BH29" s="699"/>
    </row>
    <row r="30" spans="2:60" ht="20.25" customHeight="1" x14ac:dyDescent="0.55000000000000004">
      <c r="B30" s="129"/>
      <c r="C30" s="830"/>
      <c r="D30" s="831"/>
      <c r="E30" s="832"/>
      <c r="F30" s="178"/>
      <c r="G30" s="174"/>
      <c r="H30" s="784"/>
      <c r="I30" s="706"/>
      <c r="J30" s="707"/>
      <c r="K30" s="707"/>
      <c r="L30" s="708"/>
      <c r="M30" s="719"/>
      <c r="N30" s="720"/>
      <c r="O30" s="721"/>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728"/>
      <c r="BA30" s="729"/>
      <c r="BB30" s="730"/>
      <c r="BC30" s="729"/>
      <c r="BD30" s="691"/>
      <c r="BE30" s="692"/>
      <c r="BF30" s="692"/>
      <c r="BG30" s="692"/>
      <c r="BH30" s="693"/>
    </row>
    <row r="31" spans="2:60" ht="20.25" customHeight="1" x14ac:dyDescent="0.55000000000000004">
      <c r="B31" s="125">
        <f>B28+1</f>
        <v>4</v>
      </c>
      <c r="C31" s="824"/>
      <c r="D31" s="825"/>
      <c r="E31" s="826"/>
      <c r="F31" s="178">
        <f>C30</f>
        <v>0</v>
      </c>
      <c r="G31" s="174"/>
      <c r="H31" s="785"/>
      <c r="I31" s="709"/>
      <c r="J31" s="710"/>
      <c r="K31" s="710"/>
      <c r="L31" s="711"/>
      <c r="M31" s="722"/>
      <c r="N31" s="723"/>
      <c r="O31" s="724"/>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700">
        <f>IF($BC$3="４週",SUM(U31:AV31),IF($BC$3="暦月",SUM(U31:AY31),""))</f>
        <v>0</v>
      </c>
      <c r="BA31" s="701"/>
      <c r="BB31" s="702">
        <f>IF($BC$3="４週",AZ31/4,IF($BC$3="暦月",(AZ31/($BC$8/7)),""))</f>
        <v>0</v>
      </c>
      <c r="BC31" s="701"/>
      <c r="BD31" s="694"/>
      <c r="BE31" s="695"/>
      <c r="BF31" s="695"/>
      <c r="BG31" s="695"/>
      <c r="BH31" s="696"/>
    </row>
    <row r="32" spans="2:60" ht="20.25" customHeight="1" x14ac:dyDescent="0.55000000000000004">
      <c r="B32" s="127"/>
      <c r="C32" s="827"/>
      <c r="D32" s="828"/>
      <c r="E32" s="829"/>
      <c r="F32" s="179"/>
      <c r="G32" s="175">
        <f>C30</f>
        <v>0</v>
      </c>
      <c r="H32" s="786"/>
      <c r="I32" s="712"/>
      <c r="J32" s="713"/>
      <c r="K32" s="713"/>
      <c r="L32" s="714"/>
      <c r="M32" s="725"/>
      <c r="N32" s="726"/>
      <c r="O32" s="727"/>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703">
        <f>IF($BC$3="４週",SUM(U32:AV32),IF($BC$3="暦月",SUM(U32:AY32),""))</f>
        <v>0</v>
      </c>
      <c r="BA32" s="704"/>
      <c r="BB32" s="705">
        <f>IF($BC$3="４週",AZ32/4,IF($BC$3="暦月",(AZ32/($BC$8/7)),""))</f>
        <v>0</v>
      </c>
      <c r="BC32" s="704"/>
      <c r="BD32" s="697"/>
      <c r="BE32" s="698"/>
      <c r="BF32" s="698"/>
      <c r="BG32" s="698"/>
      <c r="BH32" s="699"/>
    </row>
    <row r="33" spans="2:60" ht="20.25" customHeight="1" x14ac:dyDescent="0.55000000000000004">
      <c r="B33" s="129"/>
      <c r="C33" s="830"/>
      <c r="D33" s="831"/>
      <c r="E33" s="832"/>
      <c r="F33" s="178"/>
      <c r="G33" s="174"/>
      <c r="H33" s="784"/>
      <c r="I33" s="706"/>
      <c r="J33" s="707"/>
      <c r="K33" s="707"/>
      <c r="L33" s="708"/>
      <c r="M33" s="719"/>
      <c r="N33" s="720"/>
      <c r="O33" s="721"/>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728"/>
      <c r="BA33" s="729"/>
      <c r="BB33" s="730"/>
      <c r="BC33" s="729"/>
      <c r="BD33" s="691"/>
      <c r="BE33" s="692"/>
      <c r="BF33" s="692"/>
      <c r="BG33" s="692"/>
      <c r="BH33" s="693"/>
    </row>
    <row r="34" spans="2:60" ht="20.25" customHeight="1" x14ac:dyDescent="0.55000000000000004">
      <c r="B34" s="125">
        <f>B31+1</f>
        <v>5</v>
      </c>
      <c r="C34" s="824"/>
      <c r="D34" s="825"/>
      <c r="E34" s="826"/>
      <c r="F34" s="178">
        <f>C33</f>
        <v>0</v>
      </c>
      <c r="G34" s="174"/>
      <c r="H34" s="785"/>
      <c r="I34" s="709"/>
      <c r="J34" s="710"/>
      <c r="K34" s="710"/>
      <c r="L34" s="711"/>
      <c r="M34" s="722"/>
      <c r="N34" s="723"/>
      <c r="O34" s="724"/>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700">
        <f>IF($BC$3="４週",SUM(U34:AV34),IF($BC$3="暦月",SUM(U34:AY34),""))</f>
        <v>0</v>
      </c>
      <c r="BA34" s="701"/>
      <c r="BB34" s="702">
        <f>IF($BC$3="４週",AZ34/4,IF($BC$3="暦月",(AZ34/($BC$8/7)),""))</f>
        <v>0</v>
      </c>
      <c r="BC34" s="701"/>
      <c r="BD34" s="694"/>
      <c r="BE34" s="695"/>
      <c r="BF34" s="695"/>
      <c r="BG34" s="695"/>
      <c r="BH34" s="696"/>
    </row>
    <row r="35" spans="2:60" ht="20.25" customHeight="1" x14ac:dyDescent="0.55000000000000004">
      <c r="B35" s="127"/>
      <c r="C35" s="827"/>
      <c r="D35" s="828"/>
      <c r="E35" s="829"/>
      <c r="F35" s="179"/>
      <c r="G35" s="175">
        <f>C33</f>
        <v>0</v>
      </c>
      <c r="H35" s="786"/>
      <c r="I35" s="712"/>
      <c r="J35" s="713"/>
      <c r="K35" s="713"/>
      <c r="L35" s="714"/>
      <c r="M35" s="725"/>
      <c r="N35" s="726"/>
      <c r="O35" s="727"/>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703">
        <f>IF($BC$3="４週",SUM(U35:AV35),IF($BC$3="暦月",SUM(U35:AY35),""))</f>
        <v>0</v>
      </c>
      <c r="BA35" s="704"/>
      <c r="BB35" s="705">
        <f>IF($BC$3="４週",AZ35/4,IF($BC$3="暦月",(AZ35/($BC$8/7)),""))</f>
        <v>0</v>
      </c>
      <c r="BC35" s="704"/>
      <c r="BD35" s="697"/>
      <c r="BE35" s="698"/>
      <c r="BF35" s="698"/>
      <c r="BG35" s="698"/>
      <c r="BH35" s="699"/>
    </row>
    <row r="36" spans="2:60" ht="20.25" customHeight="1" x14ac:dyDescent="0.55000000000000004">
      <c r="B36" s="129"/>
      <c r="C36" s="830"/>
      <c r="D36" s="831"/>
      <c r="E36" s="832"/>
      <c r="F36" s="178"/>
      <c r="G36" s="174"/>
      <c r="H36" s="784"/>
      <c r="I36" s="706"/>
      <c r="J36" s="707"/>
      <c r="K36" s="707"/>
      <c r="L36" s="708"/>
      <c r="M36" s="719"/>
      <c r="N36" s="720"/>
      <c r="O36" s="721"/>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728"/>
      <c r="BA36" s="729"/>
      <c r="BB36" s="730"/>
      <c r="BC36" s="729"/>
      <c r="BD36" s="691"/>
      <c r="BE36" s="692"/>
      <c r="BF36" s="692"/>
      <c r="BG36" s="692"/>
      <c r="BH36" s="693"/>
    </row>
    <row r="37" spans="2:60" ht="20.25" customHeight="1" x14ac:dyDescent="0.55000000000000004">
      <c r="B37" s="125">
        <f>B34+1</f>
        <v>6</v>
      </c>
      <c r="C37" s="824"/>
      <c r="D37" s="825"/>
      <c r="E37" s="826"/>
      <c r="F37" s="178">
        <f>C36</f>
        <v>0</v>
      </c>
      <c r="G37" s="174"/>
      <c r="H37" s="785"/>
      <c r="I37" s="709"/>
      <c r="J37" s="710"/>
      <c r="K37" s="710"/>
      <c r="L37" s="711"/>
      <c r="M37" s="722"/>
      <c r="N37" s="723"/>
      <c r="O37" s="724"/>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700">
        <f>IF($BC$3="４週",SUM(U37:AV37),IF($BC$3="暦月",SUM(U37:AY37),""))</f>
        <v>0</v>
      </c>
      <c r="BA37" s="701"/>
      <c r="BB37" s="702">
        <f>IF($BC$3="４週",AZ37/4,IF($BC$3="暦月",(AZ37/($BC$8/7)),""))</f>
        <v>0</v>
      </c>
      <c r="BC37" s="701"/>
      <c r="BD37" s="694"/>
      <c r="BE37" s="695"/>
      <c r="BF37" s="695"/>
      <c r="BG37" s="695"/>
      <c r="BH37" s="696"/>
    </row>
    <row r="38" spans="2:60" ht="20.25" customHeight="1" x14ac:dyDescent="0.55000000000000004">
      <c r="B38" s="127"/>
      <c r="C38" s="827"/>
      <c r="D38" s="828"/>
      <c r="E38" s="829"/>
      <c r="F38" s="179"/>
      <c r="G38" s="175">
        <f>C36</f>
        <v>0</v>
      </c>
      <c r="H38" s="786"/>
      <c r="I38" s="712"/>
      <c r="J38" s="713"/>
      <c r="K38" s="713"/>
      <c r="L38" s="714"/>
      <c r="M38" s="725"/>
      <c r="N38" s="726"/>
      <c r="O38" s="727"/>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703">
        <f>IF($BC$3="４週",SUM(U38:AV38),IF($BC$3="暦月",SUM(U38:AY38),""))</f>
        <v>0</v>
      </c>
      <c r="BA38" s="704"/>
      <c r="BB38" s="705">
        <f>IF($BC$3="４週",AZ38/4,IF($BC$3="暦月",(AZ38/($BC$8/7)),""))</f>
        <v>0</v>
      </c>
      <c r="BC38" s="704"/>
      <c r="BD38" s="697"/>
      <c r="BE38" s="698"/>
      <c r="BF38" s="698"/>
      <c r="BG38" s="698"/>
      <c r="BH38" s="699"/>
    </row>
    <row r="39" spans="2:60" ht="20.25" customHeight="1" x14ac:dyDescent="0.55000000000000004">
      <c r="B39" s="129"/>
      <c r="C39" s="830"/>
      <c r="D39" s="831"/>
      <c r="E39" s="832"/>
      <c r="F39" s="178"/>
      <c r="G39" s="174"/>
      <c r="H39" s="784"/>
      <c r="I39" s="706"/>
      <c r="J39" s="707"/>
      <c r="K39" s="707"/>
      <c r="L39" s="708"/>
      <c r="M39" s="719"/>
      <c r="N39" s="720"/>
      <c r="O39" s="721"/>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728"/>
      <c r="BA39" s="729"/>
      <c r="BB39" s="730"/>
      <c r="BC39" s="729"/>
      <c r="BD39" s="691"/>
      <c r="BE39" s="692"/>
      <c r="BF39" s="692"/>
      <c r="BG39" s="692"/>
      <c r="BH39" s="693"/>
    </row>
    <row r="40" spans="2:60" ht="20.25" customHeight="1" x14ac:dyDescent="0.55000000000000004">
      <c r="B40" s="125">
        <f>B37+1</f>
        <v>7</v>
      </c>
      <c r="C40" s="824"/>
      <c r="D40" s="825"/>
      <c r="E40" s="826"/>
      <c r="F40" s="178">
        <f>C39</f>
        <v>0</v>
      </c>
      <c r="G40" s="174"/>
      <c r="H40" s="785"/>
      <c r="I40" s="709"/>
      <c r="J40" s="710"/>
      <c r="K40" s="710"/>
      <c r="L40" s="711"/>
      <c r="M40" s="722"/>
      <c r="N40" s="723"/>
      <c r="O40" s="724"/>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700">
        <f>IF($BC$3="４週",SUM(U40:AV40),IF($BC$3="暦月",SUM(U40:AY40),""))</f>
        <v>0</v>
      </c>
      <c r="BA40" s="701"/>
      <c r="BB40" s="702">
        <f>IF($BC$3="４週",AZ40/4,IF($BC$3="暦月",(AZ40/($BC$8/7)),""))</f>
        <v>0</v>
      </c>
      <c r="BC40" s="701"/>
      <c r="BD40" s="694"/>
      <c r="BE40" s="695"/>
      <c r="BF40" s="695"/>
      <c r="BG40" s="695"/>
      <c r="BH40" s="696"/>
    </row>
    <row r="41" spans="2:60" ht="20.25" customHeight="1" x14ac:dyDescent="0.55000000000000004">
      <c r="B41" s="127"/>
      <c r="C41" s="827"/>
      <c r="D41" s="828"/>
      <c r="E41" s="829"/>
      <c r="F41" s="179"/>
      <c r="G41" s="175">
        <f>C39</f>
        <v>0</v>
      </c>
      <c r="H41" s="786"/>
      <c r="I41" s="712"/>
      <c r="J41" s="713"/>
      <c r="K41" s="713"/>
      <c r="L41" s="714"/>
      <c r="M41" s="725"/>
      <c r="N41" s="726"/>
      <c r="O41" s="727"/>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703">
        <f>IF($BC$3="４週",SUM(U41:AV41),IF($BC$3="暦月",SUM(U41:AY41),""))</f>
        <v>0</v>
      </c>
      <c r="BA41" s="704"/>
      <c r="BB41" s="705">
        <f>IF($BC$3="４週",AZ41/4,IF($BC$3="暦月",(AZ41/($BC$8/7)),""))</f>
        <v>0</v>
      </c>
      <c r="BC41" s="704"/>
      <c r="BD41" s="697"/>
      <c r="BE41" s="698"/>
      <c r="BF41" s="698"/>
      <c r="BG41" s="698"/>
      <c r="BH41" s="699"/>
    </row>
    <row r="42" spans="2:60" ht="20.25" customHeight="1" x14ac:dyDescent="0.55000000000000004">
      <c r="B42" s="129"/>
      <c r="C42" s="830"/>
      <c r="D42" s="831"/>
      <c r="E42" s="832"/>
      <c r="F42" s="178"/>
      <c r="G42" s="174"/>
      <c r="H42" s="784"/>
      <c r="I42" s="706"/>
      <c r="J42" s="707"/>
      <c r="K42" s="707"/>
      <c r="L42" s="708"/>
      <c r="M42" s="719"/>
      <c r="N42" s="720"/>
      <c r="O42" s="721"/>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728"/>
      <c r="BA42" s="729"/>
      <c r="BB42" s="730"/>
      <c r="BC42" s="729"/>
      <c r="BD42" s="691"/>
      <c r="BE42" s="692"/>
      <c r="BF42" s="692"/>
      <c r="BG42" s="692"/>
      <c r="BH42" s="693"/>
    </row>
    <row r="43" spans="2:60" ht="20.25" customHeight="1" x14ac:dyDescent="0.55000000000000004">
      <c r="B43" s="125">
        <f>B40+1</f>
        <v>8</v>
      </c>
      <c r="C43" s="824"/>
      <c r="D43" s="825"/>
      <c r="E43" s="826"/>
      <c r="F43" s="178">
        <f>C42</f>
        <v>0</v>
      </c>
      <c r="G43" s="174"/>
      <c r="H43" s="785"/>
      <c r="I43" s="709"/>
      <c r="J43" s="710"/>
      <c r="K43" s="710"/>
      <c r="L43" s="711"/>
      <c r="M43" s="722"/>
      <c r="N43" s="723"/>
      <c r="O43" s="724"/>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700">
        <f>IF($BC$3="４週",SUM(U43:AV43),IF($BC$3="暦月",SUM(U43:AY43),""))</f>
        <v>0</v>
      </c>
      <c r="BA43" s="701"/>
      <c r="BB43" s="702">
        <f>IF($BC$3="４週",AZ43/4,IF($BC$3="暦月",(AZ43/($BC$8/7)),""))</f>
        <v>0</v>
      </c>
      <c r="BC43" s="701"/>
      <c r="BD43" s="694"/>
      <c r="BE43" s="695"/>
      <c r="BF43" s="695"/>
      <c r="BG43" s="695"/>
      <c r="BH43" s="696"/>
    </row>
    <row r="44" spans="2:60" ht="20.25" customHeight="1" x14ac:dyDescent="0.55000000000000004">
      <c r="B44" s="127"/>
      <c r="C44" s="827"/>
      <c r="D44" s="828"/>
      <c r="E44" s="829"/>
      <c r="F44" s="179"/>
      <c r="G44" s="175">
        <f>C42</f>
        <v>0</v>
      </c>
      <c r="H44" s="786"/>
      <c r="I44" s="712"/>
      <c r="J44" s="713"/>
      <c r="K44" s="713"/>
      <c r="L44" s="714"/>
      <c r="M44" s="725"/>
      <c r="N44" s="726"/>
      <c r="O44" s="727"/>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703">
        <f>IF($BC$3="４週",SUM(U44:AV44),IF($BC$3="暦月",SUM(U44:AY44),""))</f>
        <v>0</v>
      </c>
      <c r="BA44" s="704"/>
      <c r="BB44" s="705">
        <f>IF($BC$3="４週",AZ44/4,IF($BC$3="暦月",(AZ44/($BC$8/7)),""))</f>
        <v>0</v>
      </c>
      <c r="BC44" s="704"/>
      <c r="BD44" s="697"/>
      <c r="BE44" s="698"/>
      <c r="BF44" s="698"/>
      <c r="BG44" s="698"/>
      <c r="BH44" s="699"/>
    </row>
    <row r="45" spans="2:60" ht="20.25" customHeight="1" x14ac:dyDescent="0.55000000000000004">
      <c r="B45" s="129"/>
      <c r="C45" s="830"/>
      <c r="D45" s="831"/>
      <c r="E45" s="832"/>
      <c r="F45" s="178"/>
      <c r="G45" s="174"/>
      <c r="H45" s="784"/>
      <c r="I45" s="706"/>
      <c r="J45" s="707"/>
      <c r="K45" s="707"/>
      <c r="L45" s="708"/>
      <c r="M45" s="719"/>
      <c r="N45" s="720"/>
      <c r="O45" s="721"/>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728"/>
      <c r="BA45" s="729"/>
      <c r="BB45" s="730"/>
      <c r="BC45" s="729"/>
      <c r="BD45" s="691"/>
      <c r="BE45" s="692"/>
      <c r="BF45" s="692"/>
      <c r="BG45" s="692"/>
      <c r="BH45" s="693"/>
    </row>
    <row r="46" spans="2:60" ht="20.25" customHeight="1" x14ac:dyDescent="0.55000000000000004">
      <c r="B46" s="125">
        <f>B43+1</f>
        <v>9</v>
      </c>
      <c r="C46" s="824"/>
      <c r="D46" s="825"/>
      <c r="E46" s="826"/>
      <c r="F46" s="178">
        <f>C45</f>
        <v>0</v>
      </c>
      <c r="G46" s="174"/>
      <c r="H46" s="785"/>
      <c r="I46" s="709"/>
      <c r="J46" s="710"/>
      <c r="K46" s="710"/>
      <c r="L46" s="711"/>
      <c r="M46" s="722"/>
      <c r="N46" s="723"/>
      <c r="O46" s="724"/>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700">
        <f>IF($BC$3="４週",SUM(U46:AV46),IF($BC$3="暦月",SUM(U46:AY46),""))</f>
        <v>0</v>
      </c>
      <c r="BA46" s="701"/>
      <c r="BB46" s="702">
        <f>IF($BC$3="４週",AZ46/4,IF($BC$3="暦月",(AZ46/($BC$8/7)),""))</f>
        <v>0</v>
      </c>
      <c r="BC46" s="701"/>
      <c r="BD46" s="694"/>
      <c r="BE46" s="695"/>
      <c r="BF46" s="695"/>
      <c r="BG46" s="695"/>
      <c r="BH46" s="696"/>
    </row>
    <row r="47" spans="2:60" ht="20.25" customHeight="1" x14ac:dyDescent="0.55000000000000004">
      <c r="B47" s="127"/>
      <c r="C47" s="827"/>
      <c r="D47" s="828"/>
      <c r="E47" s="829"/>
      <c r="F47" s="179"/>
      <c r="G47" s="175">
        <f>C45</f>
        <v>0</v>
      </c>
      <c r="H47" s="786"/>
      <c r="I47" s="712"/>
      <c r="J47" s="713"/>
      <c r="K47" s="713"/>
      <c r="L47" s="714"/>
      <c r="M47" s="725"/>
      <c r="N47" s="726"/>
      <c r="O47" s="727"/>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703">
        <f>IF($BC$3="４週",SUM(U47:AV47),IF($BC$3="暦月",SUM(U47:AY47),""))</f>
        <v>0</v>
      </c>
      <c r="BA47" s="704"/>
      <c r="BB47" s="705">
        <f>IF($BC$3="４週",AZ47/4,IF($BC$3="暦月",(AZ47/($BC$8/7)),""))</f>
        <v>0</v>
      </c>
      <c r="BC47" s="704"/>
      <c r="BD47" s="697"/>
      <c r="BE47" s="698"/>
      <c r="BF47" s="698"/>
      <c r="BG47" s="698"/>
      <c r="BH47" s="699"/>
    </row>
    <row r="48" spans="2:60" ht="20.25" customHeight="1" x14ac:dyDescent="0.55000000000000004">
      <c r="B48" s="129"/>
      <c r="C48" s="830"/>
      <c r="D48" s="831"/>
      <c r="E48" s="832"/>
      <c r="F48" s="178"/>
      <c r="G48" s="174"/>
      <c r="H48" s="784"/>
      <c r="I48" s="706"/>
      <c r="J48" s="707"/>
      <c r="K48" s="707"/>
      <c r="L48" s="708"/>
      <c r="M48" s="719"/>
      <c r="N48" s="720"/>
      <c r="O48" s="721"/>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728"/>
      <c r="BA48" s="729"/>
      <c r="BB48" s="730"/>
      <c r="BC48" s="729"/>
      <c r="BD48" s="691"/>
      <c r="BE48" s="692"/>
      <c r="BF48" s="692"/>
      <c r="BG48" s="692"/>
      <c r="BH48" s="693"/>
    </row>
    <row r="49" spans="2:60" ht="20.25" customHeight="1" x14ac:dyDescent="0.55000000000000004">
      <c r="B49" s="125">
        <f>B46+1</f>
        <v>10</v>
      </c>
      <c r="C49" s="824"/>
      <c r="D49" s="825"/>
      <c r="E49" s="826"/>
      <c r="F49" s="178">
        <f>C48</f>
        <v>0</v>
      </c>
      <c r="G49" s="174"/>
      <c r="H49" s="785"/>
      <c r="I49" s="709"/>
      <c r="J49" s="710"/>
      <c r="K49" s="710"/>
      <c r="L49" s="711"/>
      <c r="M49" s="722"/>
      <c r="N49" s="723"/>
      <c r="O49" s="724"/>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700">
        <f>IF($BC$3="４週",SUM(U49:AV49),IF($BC$3="暦月",SUM(U49:AY49),""))</f>
        <v>0</v>
      </c>
      <c r="BA49" s="701"/>
      <c r="BB49" s="702">
        <f>IF($BC$3="４週",AZ49/4,IF($BC$3="暦月",(AZ49/($BC$8/7)),""))</f>
        <v>0</v>
      </c>
      <c r="BC49" s="701"/>
      <c r="BD49" s="694"/>
      <c r="BE49" s="695"/>
      <c r="BF49" s="695"/>
      <c r="BG49" s="695"/>
      <c r="BH49" s="696"/>
    </row>
    <row r="50" spans="2:60" ht="20.25" customHeight="1" x14ac:dyDescent="0.55000000000000004">
      <c r="B50" s="127"/>
      <c r="C50" s="827"/>
      <c r="D50" s="828"/>
      <c r="E50" s="829"/>
      <c r="F50" s="179"/>
      <c r="G50" s="175">
        <f>C48</f>
        <v>0</v>
      </c>
      <c r="H50" s="786"/>
      <c r="I50" s="712"/>
      <c r="J50" s="713"/>
      <c r="K50" s="713"/>
      <c r="L50" s="714"/>
      <c r="M50" s="725"/>
      <c r="N50" s="726"/>
      <c r="O50" s="727"/>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703">
        <f>IF($BC$3="４週",SUM(U50:AV50),IF($BC$3="暦月",SUM(U50:AY50),""))</f>
        <v>0</v>
      </c>
      <c r="BA50" s="704"/>
      <c r="BB50" s="705">
        <f>IF($BC$3="４週",AZ50/4,IF($BC$3="暦月",(AZ50/($BC$8/7)),""))</f>
        <v>0</v>
      </c>
      <c r="BC50" s="704"/>
      <c r="BD50" s="697"/>
      <c r="BE50" s="698"/>
      <c r="BF50" s="698"/>
      <c r="BG50" s="698"/>
      <c r="BH50" s="699"/>
    </row>
    <row r="51" spans="2:60" ht="20.25" customHeight="1" x14ac:dyDescent="0.55000000000000004">
      <c r="B51" s="129"/>
      <c r="C51" s="830"/>
      <c r="D51" s="831"/>
      <c r="E51" s="832"/>
      <c r="F51" s="178"/>
      <c r="G51" s="174"/>
      <c r="H51" s="784"/>
      <c r="I51" s="706"/>
      <c r="J51" s="707"/>
      <c r="K51" s="707"/>
      <c r="L51" s="708"/>
      <c r="M51" s="719"/>
      <c r="N51" s="720"/>
      <c r="O51" s="721"/>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728"/>
      <c r="BA51" s="729"/>
      <c r="BB51" s="730"/>
      <c r="BC51" s="729"/>
      <c r="BD51" s="691"/>
      <c r="BE51" s="692"/>
      <c r="BF51" s="692"/>
      <c r="BG51" s="692"/>
      <c r="BH51" s="693"/>
    </row>
    <row r="52" spans="2:60" ht="20.25" customHeight="1" x14ac:dyDescent="0.55000000000000004">
      <c r="B52" s="125">
        <f>B49+1</f>
        <v>11</v>
      </c>
      <c r="C52" s="824"/>
      <c r="D52" s="825"/>
      <c r="E52" s="826"/>
      <c r="F52" s="178">
        <f>C51</f>
        <v>0</v>
      </c>
      <c r="G52" s="174"/>
      <c r="H52" s="785"/>
      <c r="I52" s="709"/>
      <c r="J52" s="710"/>
      <c r="K52" s="710"/>
      <c r="L52" s="711"/>
      <c r="M52" s="722"/>
      <c r="N52" s="723"/>
      <c r="O52" s="724"/>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700">
        <f>IF($BC$3="４週",SUM(U52:AV52),IF($BC$3="暦月",SUM(U52:AY52),""))</f>
        <v>0</v>
      </c>
      <c r="BA52" s="701"/>
      <c r="BB52" s="702">
        <f>IF($BC$3="４週",AZ52/4,IF($BC$3="暦月",(AZ52/($BC$8/7)),""))</f>
        <v>0</v>
      </c>
      <c r="BC52" s="701"/>
      <c r="BD52" s="694"/>
      <c r="BE52" s="695"/>
      <c r="BF52" s="695"/>
      <c r="BG52" s="695"/>
      <c r="BH52" s="696"/>
    </row>
    <row r="53" spans="2:60" ht="20.25" customHeight="1" x14ac:dyDescent="0.55000000000000004">
      <c r="B53" s="127"/>
      <c r="C53" s="827"/>
      <c r="D53" s="828"/>
      <c r="E53" s="829"/>
      <c r="F53" s="179"/>
      <c r="G53" s="175">
        <f>C51</f>
        <v>0</v>
      </c>
      <c r="H53" s="786"/>
      <c r="I53" s="712"/>
      <c r="J53" s="713"/>
      <c r="K53" s="713"/>
      <c r="L53" s="714"/>
      <c r="M53" s="725"/>
      <c r="N53" s="726"/>
      <c r="O53" s="727"/>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703">
        <f>IF($BC$3="４週",SUM(U53:AV53),IF($BC$3="暦月",SUM(U53:AY53),""))</f>
        <v>0</v>
      </c>
      <c r="BA53" s="704"/>
      <c r="BB53" s="705">
        <f>IF($BC$3="４週",AZ53/4,IF($BC$3="暦月",(AZ53/($BC$8/7)),""))</f>
        <v>0</v>
      </c>
      <c r="BC53" s="704"/>
      <c r="BD53" s="697"/>
      <c r="BE53" s="698"/>
      <c r="BF53" s="698"/>
      <c r="BG53" s="698"/>
      <c r="BH53" s="699"/>
    </row>
    <row r="54" spans="2:60" ht="20.25" customHeight="1" x14ac:dyDescent="0.55000000000000004">
      <c r="B54" s="129"/>
      <c r="C54" s="830"/>
      <c r="D54" s="831"/>
      <c r="E54" s="832"/>
      <c r="F54" s="178"/>
      <c r="G54" s="174"/>
      <c r="H54" s="784"/>
      <c r="I54" s="706"/>
      <c r="J54" s="707"/>
      <c r="K54" s="707"/>
      <c r="L54" s="708"/>
      <c r="M54" s="719"/>
      <c r="N54" s="720"/>
      <c r="O54" s="721"/>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728"/>
      <c r="BA54" s="729"/>
      <c r="BB54" s="730"/>
      <c r="BC54" s="729"/>
      <c r="BD54" s="691"/>
      <c r="BE54" s="692"/>
      <c r="BF54" s="692"/>
      <c r="BG54" s="692"/>
      <c r="BH54" s="693"/>
    </row>
    <row r="55" spans="2:60" ht="20.25" customHeight="1" x14ac:dyDescent="0.55000000000000004">
      <c r="B55" s="125">
        <f>B52+1</f>
        <v>12</v>
      </c>
      <c r="C55" s="824"/>
      <c r="D55" s="825"/>
      <c r="E55" s="826"/>
      <c r="F55" s="178">
        <f>C54</f>
        <v>0</v>
      </c>
      <c r="G55" s="174"/>
      <c r="H55" s="785"/>
      <c r="I55" s="709"/>
      <c r="J55" s="710"/>
      <c r="K55" s="710"/>
      <c r="L55" s="711"/>
      <c r="M55" s="722"/>
      <c r="N55" s="723"/>
      <c r="O55" s="724"/>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700">
        <f>IF($BC$3="４週",SUM(U55:AV55),IF($BC$3="暦月",SUM(U55:AY55),""))</f>
        <v>0</v>
      </c>
      <c r="BA55" s="701"/>
      <c r="BB55" s="702">
        <f>IF($BC$3="４週",AZ55/4,IF($BC$3="暦月",(AZ55/($BC$8/7)),""))</f>
        <v>0</v>
      </c>
      <c r="BC55" s="701"/>
      <c r="BD55" s="694"/>
      <c r="BE55" s="695"/>
      <c r="BF55" s="695"/>
      <c r="BG55" s="695"/>
      <c r="BH55" s="696"/>
    </row>
    <row r="56" spans="2:60" ht="20.25" customHeight="1" x14ac:dyDescent="0.55000000000000004">
      <c r="B56" s="127"/>
      <c r="C56" s="827"/>
      <c r="D56" s="828"/>
      <c r="E56" s="829"/>
      <c r="F56" s="179"/>
      <c r="G56" s="175">
        <f>C54</f>
        <v>0</v>
      </c>
      <c r="H56" s="786"/>
      <c r="I56" s="712"/>
      <c r="J56" s="713"/>
      <c r="K56" s="713"/>
      <c r="L56" s="714"/>
      <c r="M56" s="725"/>
      <c r="N56" s="726"/>
      <c r="O56" s="727"/>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703">
        <f>IF($BC$3="４週",SUM(U56:AV56),IF($BC$3="暦月",SUM(U56:AY56),""))</f>
        <v>0</v>
      </c>
      <c r="BA56" s="704"/>
      <c r="BB56" s="705">
        <f>IF($BC$3="４週",AZ56/4,IF($BC$3="暦月",(AZ56/($BC$8/7)),""))</f>
        <v>0</v>
      </c>
      <c r="BC56" s="704"/>
      <c r="BD56" s="697"/>
      <c r="BE56" s="698"/>
      <c r="BF56" s="698"/>
      <c r="BG56" s="698"/>
      <c r="BH56" s="699"/>
    </row>
    <row r="57" spans="2:60" ht="20.25" customHeight="1" x14ac:dyDescent="0.55000000000000004">
      <c r="B57" s="129"/>
      <c r="C57" s="830"/>
      <c r="D57" s="831"/>
      <c r="E57" s="832"/>
      <c r="F57" s="178"/>
      <c r="G57" s="174"/>
      <c r="H57" s="784"/>
      <c r="I57" s="706"/>
      <c r="J57" s="707"/>
      <c r="K57" s="707"/>
      <c r="L57" s="708"/>
      <c r="M57" s="719"/>
      <c r="N57" s="720"/>
      <c r="O57" s="721"/>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728"/>
      <c r="BA57" s="729"/>
      <c r="BB57" s="730"/>
      <c r="BC57" s="729"/>
      <c r="BD57" s="691"/>
      <c r="BE57" s="692"/>
      <c r="BF57" s="692"/>
      <c r="BG57" s="692"/>
      <c r="BH57" s="693"/>
    </row>
    <row r="58" spans="2:60" ht="20.25" customHeight="1" x14ac:dyDescent="0.55000000000000004">
      <c r="B58" s="125">
        <f>B55+1</f>
        <v>13</v>
      </c>
      <c r="C58" s="824"/>
      <c r="D58" s="825"/>
      <c r="E58" s="826"/>
      <c r="F58" s="178">
        <f>C57</f>
        <v>0</v>
      </c>
      <c r="G58" s="174"/>
      <c r="H58" s="785"/>
      <c r="I58" s="709"/>
      <c r="J58" s="710"/>
      <c r="K58" s="710"/>
      <c r="L58" s="711"/>
      <c r="M58" s="722"/>
      <c r="N58" s="723"/>
      <c r="O58" s="724"/>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700">
        <f>IF($BC$3="４週",SUM(U58:AV58),IF($BC$3="暦月",SUM(U58:AY58),""))</f>
        <v>0</v>
      </c>
      <c r="BA58" s="701"/>
      <c r="BB58" s="702">
        <f>IF($BC$3="４週",AZ58/4,IF($BC$3="暦月",(AZ58/($BC$8/7)),""))</f>
        <v>0</v>
      </c>
      <c r="BC58" s="701"/>
      <c r="BD58" s="694"/>
      <c r="BE58" s="695"/>
      <c r="BF58" s="695"/>
      <c r="BG58" s="695"/>
      <c r="BH58" s="696"/>
    </row>
    <row r="59" spans="2:60" ht="20.25" customHeight="1" x14ac:dyDescent="0.55000000000000004">
      <c r="B59" s="127"/>
      <c r="C59" s="827"/>
      <c r="D59" s="828"/>
      <c r="E59" s="829"/>
      <c r="F59" s="179"/>
      <c r="G59" s="175">
        <f>C57</f>
        <v>0</v>
      </c>
      <c r="H59" s="786"/>
      <c r="I59" s="712"/>
      <c r="J59" s="713"/>
      <c r="K59" s="713"/>
      <c r="L59" s="714"/>
      <c r="M59" s="725"/>
      <c r="N59" s="726"/>
      <c r="O59" s="727"/>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703">
        <f>IF($BC$3="４週",SUM(U59:AV59),IF($BC$3="暦月",SUM(U59:AY59),""))</f>
        <v>0</v>
      </c>
      <c r="BA59" s="704"/>
      <c r="BB59" s="705">
        <f>IF($BC$3="４週",AZ59/4,IF($BC$3="暦月",(AZ59/($BC$8/7)),""))</f>
        <v>0</v>
      </c>
      <c r="BC59" s="704"/>
      <c r="BD59" s="697"/>
      <c r="BE59" s="698"/>
      <c r="BF59" s="698"/>
      <c r="BG59" s="698"/>
      <c r="BH59" s="699"/>
    </row>
    <row r="60" spans="2:60" ht="20.25" customHeight="1" x14ac:dyDescent="0.55000000000000004">
      <c r="B60" s="129"/>
      <c r="C60" s="830"/>
      <c r="D60" s="831"/>
      <c r="E60" s="832"/>
      <c r="F60" s="178"/>
      <c r="G60" s="174"/>
      <c r="H60" s="784"/>
      <c r="I60" s="706"/>
      <c r="J60" s="707"/>
      <c r="K60" s="707"/>
      <c r="L60" s="708"/>
      <c r="M60" s="719"/>
      <c r="N60" s="720"/>
      <c r="O60" s="721"/>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728"/>
      <c r="BA60" s="729"/>
      <c r="BB60" s="730"/>
      <c r="BC60" s="729"/>
      <c r="BD60" s="691"/>
      <c r="BE60" s="692"/>
      <c r="BF60" s="692"/>
      <c r="BG60" s="692"/>
      <c r="BH60" s="693"/>
    </row>
    <row r="61" spans="2:60" ht="20.25" customHeight="1" x14ac:dyDescent="0.55000000000000004">
      <c r="B61" s="125">
        <f>B58+1</f>
        <v>14</v>
      </c>
      <c r="C61" s="824"/>
      <c r="D61" s="825"/>
      <c r="E61" s="826"/>
      <c r="F61" s="178">
        <f>C60</f>
        <v>0</v>
      </c>
      <c r="G61" s="174"/>
      <c r="H61" s="785"/>
      <c r="I61" s="709"/>
      <c r="J61" s="710"/>
      <c r="K61" s="710"/>
      <c r="L61" s="711"/>
      <c r="M61" s="722"/>
      <c r="N61" s="723"/>
      <c r="O61" s="724"/>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700">
        <f>IF($BC$3="４週",SUM(U61:AV61),IF($BC$3="暦月",SUM(U61:AY61),""))</f>
        <v>0</v>
      </c>
      <c r="BA61" s="701"/>
      <c r="BB61" s="702">
        <f>IF($BC$3="４週",AZ61/4,IF($BC$3="暦月",(AZ61/($BC$8/7)),""))</f>
        <v>0</v>
      </c>
      <c r="BC61" s="701"/>
      <c r="BD61" s="694"/>
      <c r="BE61" s="695"/>
      <c r="BF61" s="695"/>
      <c r="BG61" s="695"/>
      <c r="BH61" s="696"/>
    </row>
    <row r="62" spans="2:60" ht="20.25" customHeight="1" x14ac:dyDescent="0.55000000000000004">
      <c r="B62" s="127"/>
      <c r="C62" s="827"/>
      <c r="D62" s="828"/>
      <c r="E62" s="829"/>
      <c r="F62" s="179"/>
      <c r="G62" s="175">
        <f>C60</f>
        <v>0</v>
      </c>
      <c r="H62" s="786"/>
      <c r="I62" s="712"/>
      <c r="J62" s="713"/>
      <c r="K62" s="713"/>
      <c r="L62" s="714"/>
      <c r="M62" s="725"/>
      <c r="N62" s="726"/>
      <c r="O62" s="727"/>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703">
        <f>IF($BC$3="４週",SUM(U62:AV62),IF($BC$3="暦月",SUM(U62:AY62),""))</f>
        <v>0</v>
      </c>
      <c r="BA62" s="704"/>
      <c r="BB62" s="705">
        <f>IF($BC$3="４週",AZ62/4,IF($BC$3="暦月",(AZ62/($BC$8/7)),""))</f>
        <v>0</v>
      </c>
      <c r="BC62" s="704"/>
      <c r="BD62" s="697"/>
      <c r="BE62" s="698"/>
      <c r="BF62" s="698"/>
      <c r="BG62" s="698"/>
      <c r="BH62" s="699"/>
    </row>
    <row r="63" spans="2:60" ht="20.25" customHeight="1" x14ac:dyDescent="0.55000000000000004">
      <c r="B63" s="129"/>
      <c r="C63" s="830"/>
      <c r="D63" s="831"/>
      <c r="E63" s="832"/>
      <c r="F63" s="178"/>
      <c r="G63" s="174"/>
      <c r="H63" s="784"/>
      <c r="I63" s="706"/>
      <c r="J63" s="707"/>
      <c r="K63" s="707"/>
      <c r="L63" s="708"/>
      <c r="M63" s="719"/>
      <c r="N63" s="720"/>
      <c r="O63" s="721"/>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728"/>
      <c r="BA63" s="729"/>
      <c r="BB63" s="730"/>
      <c r="BC63" s="729"/>
      <c r="BD63" s="691"/>
      <c r="BE63" s="692"/>
      <c r="BF63" s="692"/>
      <c r="BG63" s="692"/>
      <c r="BH63" s="693"/>
    </row>
    <row r="64" spans="2:60" ht="20.25" customHeight="1" x14ac:dyDescent="0.55000000000000004">
      <c r="B64" s="125">
        <f>B61+1</f>
        <v>15</v>
      </c>
      <c r="C64" s="824"/>
      <c r="D64" s="825"/>
      <c r="E64" s="826"/>
      <c r="F64" s="178">
        <f>C63</f>
        <v>0</v>
      </c>
      <c r="G64" s="174"/>
      <c r="H64" s="785"/>
      <c r="I64" s="709"/>
      <c r="J64" s="710"/>
      <c r="K64" s="710"/>
      <c r="L64" s="711"/>
      <c r="M64" s="722"/>
      <c r="N64" s="723"/>
      <c r="O64" s="724"/>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700">
        <f>IF($BC$3="４週",SUM(U64:AV64),IF($BC$3="暦月",SUM(U64:AY64),""))</f>
        <v>0</v>
      </c>
      <c r="BA64" s="701"/>
      <c r="BB64" s="702">
        <f>IF($BC$3="４週",AZ64/4,IF($BC$3="暦月",(AZ64/($BC$8/7)),""))</f>
        <v>0</v>
      </c>
      <c r="BC64" s="701"/>
      <c r="BD64" s="694"/>
      <c r="BE64" s="695"/>
      <c r="BF64" s="695"/>
      <c r="BG64" s="695"/>
      <c r="BH64" s="696"/>
    </row>
    <row r="65" spans="2:60" ht="20.25" customHeight="1" x14ac:dyDescent="0.55000000000000004">
      <c r="B65" s="127"/>
      <c r="C65" s="827"/>
      <c r="D65" s="828"/>
      <c r="E65" s="829"/>
      <c r="F65" s="179"/>
      <c r="G65" s="175">
        <f>C63</f>
        <v>0</v>
      </c>
      <c r="H65" s="786"/>
      <c r="I65" s="712"/>
      <c r="J65" s="713"/>
      <c r="K65" s="713"/>
      <c r="L65" s="714"/>
      <c r="M65" s="725"/>
      <c r="N65" s="726"/>
      <c r="O65" s="727"/>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703">
        <f>IF($BC$3="４週",SUM(U65:AV65),IF($BC$3="暦月",SUM(U65:AY65),""))</f>
        <v>0</v>
      </c>
      <c r="BA65" s="704"/>
      <c r="BB65" s="705">
        <f>IF($BC$3="４週",AZ65/4,IF($BC$3="暦月",(AZ65/($BC$8/7)),""))</f>
        <v>0</v>
      </c>
      <c r="BC65" s="704"/>
      <c r="BD65" s="697"/>
      <c r="BE65" s="698"/>
      <c r="BF65" s="698"/>
      <c r="BG65" s="698"/>
      <c r="BH65" s="699"/>
    </row>
    <row r="66" spans="2:60" ht="20.25" customHeight="1" x14ac:dyDescent="0.55000000000000004">
      <c r="B66" s="129"/>
      <c r="C66" s="830"/>
      <c r="D66" s="831"/>
      <c r="E66" s="832"/>
      <c r="F66" s="178"/>
      <c r="G66" s="174"/>
      <c r="H66" s="784"/>
      <c r="I66" s="706"/>
      <c r="J66" s="707"/>
      <c r="K66" s="707"/>
      <c r="L66" s="708"/>
      <c r="M66" s="719"/>
      <c r="N66" s="720"/>
      <c r="O66" s="721"/>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728"/>
      <c r="BA66" s="729"/>
      <c r="BB66" s="730"/>
      <c r="BC66" s="729"/>
      <c r="BD66" s="691"/>
      <c r="BE66" s="692"/>
      <c r="BF66" s="692"/>
      <c r="BG66" s="692"/>
      <c r="BH66" s="693"/>
    </row>
    <row r="67" spans="2:60" ht="20.25" customHeight="1" x14ac:dyDescent="0.55000000000000004">
      <c r="B67" s="125">
        <f>B64+1</f>
        <v>16</v>
      </c>
      <c r="C67" s="824"/>
      <c r="D67" s="825"/>
      <c r="E67" s="826"/>
      <c r="F67" s="178">
        <f>C66</f>
        <v>0</v>
      </c>
      <c r="G67" s="174"/>
      <c r="H67" s="785"/>
      <c r="I67" s="709"/>
      <c r="J67" s="710"/>
      <c r="K67" s="710"/>
      <c r="L67" s="711"/>
      <c r="M67" s="722"/>
      <c r="N67" s="723"/>
      <c r="O67" s="724"/>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700">
        <f>IF($BC$3="４週",SUM(U67:AV67),IF($BC$3="暦月",SUM(U67:AY67),""))</f>
        <v>0</v>
      </c>
      <c r="BA67" s="701"/>
      <c r="BB67" s="702">
        <f>IF($BC$3="４週",AZ67/4,IF($BC$3="暦月",(AZ67/($BC$8/7)),""))</f>
        <v>0</v>
      </c>
      <c r="BC67" s="701"/>
      <c r="BD67" s="694"/>
      <c r="BE67" s="695"/>
      <c r="BF67" s="695"/>
      <c r="BG67" s="695"/>
      <c r="BH67" s="696"/>
    </row>
    <row r="68" spans="2:60" ht="20.25" customHeight="1" thickBot="1" x14ac:dyDescent="0.6">
      <c r="B68" s="125"/>
      <c r="C68" s="839"/>
      <c r="D68" s="840"/>
      <c r="E68" s="841"/>
      <c r="F68" s="180"/>
      <c r="G68" s="176">
        <f>C66</f>
        <v>0</v>
      </c>
      <c r="H68" s="842"/>
      <c r="I68" s="836"/>
      <c r="J68" s="837"/>
      <c r="K68" s="837"/>
      <c r="L68" s="838"/>
      <c r="M68" s="843"/>
      <c r="N68" s="844"/>
      <c r="O68" s="845"/>
      <c r="P68" s="61" t="s">
        <v>73</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703">
        <f>IF($BC$3="４週",SUM(U68:AV68),IF($BC$3="暦月",SUM(U68:AY68),""))</f>
        <v>0</v>
      </c>
      <c r="BA68" s="704"/>
      <c r="BB68" s="705">
        <f>IF($BC$3="４週",AZ68/4,IF($BC$3="暦月",(AZ68/($BC$8/7)),""))</f>
        <v>0</v>
      </c>
      <c r="BC68" s="704"/>
      <c r="BD68" s="694"/>
      <c r="BE68" s="695"/>
      <c r="BF68" s="695"/>
      <c r="BG68" s="695"/>
      <c r="BH68" s="696"/>
    </row>
    <row r="69" spans="2:60" ht="20.25" customHeight="1" x14ac:dyDescent="0.55000000000000004">
      <c r="B69" s="813" t="s">
        <v>228</v>
      </c>
      <c r="C69" s="814"/>
      <c r="D69" s="814"/>
      <c r="E69" s="814"/>
      <c r="F69" s="814"/>
      <c r="G69" s="814"/>
      <c r="H69" s="814"/>
      <c r="I69" s="814"/>
      <c r="J69" s="814"/>
      <c r="K69" s="814"/>
      <c r="L69" s="814"/>
      <c r="M69" s="814"/>
      <c r="N69" s="814"/>
      <c r="O69" s="814"/>
      <c r="P69" s="814"/>
      <c r="Q69" s="814"/>
      <c r="R69" s="814"/>
      <c r="S69" s="814"/>
      <c r="T69" s="815"/>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795"/>
      <c r="BA69" s="796"/>
      <c r="BB69" s="801"/>
      <c r="BC69" s="802"/>
      <c r="BD69" s="802"/>
      <c r="BE69" s="802"/>
      <c r="BF69" s="802"/>
      <c r="BG69" s="802"/>
      <c r="BH69" s="803"/>
    </row>
    <row r="70" spans="2:60" ht="20.25" customHeight="1" x14ac:dyDescent="0.55000000000000004">
      <c r="B70" s="816" t="s">
        <v>229</v>
      </c>
      <c r="C70" s="817"/>
      <c r="D70" s="817"/>
      <c r="E70" s="817"/>
      <c r="F70" s="817"/>
      <c r="G70" s="817"/>
      <c r="H70" s="817"/>
      <c r="I70" s="817"/>
      <c r="J70" s="817"/>
      <c r="K70" s="817"/>
      <c r="L70" s="817"/>
      <c r="M70" s="817"/>
      <c r="N70" s="817"/>
      <c r="O70" s="817"/>
      <c r="P70" s="817"/>
      <c r="Q70" s="817"/>
      <c r="R70" s="817"/>
      <c r="S70" s="817"/>
      <c r="T70" s="818"/>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797"/>
      <c r="BA70" s="798"/>
      <c r="BB70" s="804"/>
      <c r="BC70" s="805"/>
      <c r="BD70" s="805"/>
      <c r="BE70" s="805"/>
      <c r="BF70" s="805"/>
      <c r="BG70" s="805"/>
      <c r="BH70" s="806"/>
    </row>
    <row r="71" spans="2:60" ht="20.25" customHeight="1" x14ac:dyDescent="0.55000000000000004">
      <c r="B71" s="816" t="s">
        <v>230</v>
      </c>
      <c r="C71" s="817"/>
      <c r="D71" s="817"/>
      <c r="E71" s="817"/>
      <c r="F71" s="817"/>
      <c r="G71" s="817"/>
      <c r="H71" s="817"/>
      <c r="I71" s="817"/>
      <c r="J71" s="817"/>
      <c r="K71" s="817"/>
      <c r="L71" s="817"/>
      <c r="M71" s="817"/>
      <c r="N71" s="817"/>
      <c r="O71" s="817"/>
      <c r="P71" s="817"/>
      <c r="Q71" s="817"/>
      <c r="R71" s="817"/>
      <c r="S71" s="817"/>
      <c r="T71" s="818"/>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799"/>
      <c r="BA71" s="800"/>
      <c r="BB71" s="804"/>
      <c r="BC71" s="805"/>
      <c r="BD71" s="805"/>
      <c r="BE71" s="805"/>
      <c r="BF71" s="805"/>
      <c r="BG71" s="805"/>
      <c r="BH71" s="806"/>
    </row>
    <row r="72" spans="2:60" ht="20.25" customHeight="1" x14ac:dyDescent="0.55000000000000004">
      <c r="B72" s="847" t="s">
        <v>231</v>
      </c>
      <c r="C72" s="817"/>
      <c r="D72" s="817"/>
      <c r="E72" s="817"/>
      <c r="F72" s="817"/>
      <c r="G72" s="817"/>
      <c r="H72" s="817"/>
      <c r="I72" s="817"/>
      <c r="J72" s="817"/>
      <c r="K72" s="817"/>
      <c r="L72" s="817"/>
      <c r="M72" s="817"/>
      <c r="N72" s="817"/>
      <c r="O72" s="817"/>
      <c r="P72" s="817"/>
      <c r="Q72" s="817"/>
      <c r="R72" s="817"/>
      <c r="S72" s="817"/>
      <c r="T72" s="818"/>
      <c r="U72" s="231" t="str">
        <f t="shared" ref="U72:AY72" si="1">IF(SUMIF($F$21:$F$68,"介護従業者",U21:U68)=0,"",SUMIF($F$21:$F$68,"介護従業者",U21:U68))</f>
        <v/>
      </c>
      <c r="V72" s="232" t="str">
        <f t="shared" si="1"/>
        <v/>
      </c>
      <c r="W72" s="232" t="str">
        <f t="shared" si="1"/>
        <v/>
      </c>
      <c r="X72" s="232" t="str">
        <f t="shared" si="1"/>
        <v/>
      </c>
      <c r="Y72" s="232" t="str">
        <f t="shared" si="1"/>
        <v/>
      </c>
      <c r="Z72" s="232" t="str">
        <f t="shared" si="1"/>
        <v/>
      </c>
      <c r="AA72" s="233" t="str">
        <f t="shared" si="1"/>
        <v/>
      </c>
      <c r="AB72" s="231" t="str">
        <f t="shared" si="1"/>
        <v/>
      </c>
      <c r="AC72" s="232" t="str">
        <f t="shared" si="1"/>
        <v/>
      </c>
      <c r="AD72" s="232" t="str">
        <f t="shared" si="1"/>
        <v/>
      </c>
      <c r="AE72" s="232" t="str">
        <f t="shared" si="1"/>
        <v/>
      </c>
      <c r="AF72" s="232" t="str">
        <f t="shared" si="1"/>
        <v/>
      </c>
      <c r="AG72" s="232" t="str">
        <f t="shared" si="1"/>
        <v/>
      </c>
      <c r="AH72" s="233" t="str">
        <f t="shared" si="1"/>
        <v/>
      </c>
      <c r="AI72" s="231" t="str">
        <f t="shared" si="1"/>
        <v/>
      </c>
      <c r="AJ72" s="232" t="str">
        <f t="shared" si="1"/>
        <v/>
      </c>
      <c r="AK72" s="232" t="str">
        <f t="shared" si="1"/>
        <v/>
      </c>
      <c r="AL72" s="232" t="str">
        <f t="shared" si="1"/>
        <v/>
      </c>
      <c r="AM72" s="232" t="str">
        <f t="shared" si="1"/>
        <v/>
      </c>
      <c r="AN72" s="232" t="str">
        <f t="shared" si="1"/>
        <v/>
      </c>
      <c r="AO72" s="233" t="str">
        <f t="shared" si="1"/>
        <v/>
      </c>
      <c r="AP72" s="231" t="str">
        <f t="shared" si="1"/>
        <v/>
      </c>
      <c r="AQ72" s="232" t="str">
        <f t="shared" si="1"/>
        <v/>
      </c>
      <c r="AR72" s="232" t="str">
        <f t="shared" si="1"/>
        <v/>
      </c>
      <c r="AS72" s="232" t="str">
        <f t="shared" si="1"/>
        <v/>
      </c>
      <c r="AT72" s="232" t="str">
        <f t="shared" si="1"/>
        <v/>
      </c>
      <c r="AU72" s="232" t="str">
        <f t="shared" si="1"/>
        <v/>
      </c>
      <c r="AV72" s="233" t="str">
        <f t="shared" si="1"/>
        <v/>
      </c>
      <c r="AW72" s="231" t="str">
        <f t="shared" si="1"/>
        <v/>
      </c>
      <c r="AX72" s="232" t="str">
        <f t="shared" si="1"/>
        <v/>
      </c>
      <c r="AY72" s="232" t="str">
        <f t="shared" si="1"/>
        <v/>
      </c>
      <c r="AZ72" s="819">
        <f>IF($BC$3="４週",SUM(U72:AV72),IF($BC$3="暦月",SUM(U72:AY72),""))</f>
        <v>0</v>
      </c>
      <c r="BA72" s="820"/>
      <c r="BB72" s="804"/>
      <c r="BC72" s="805"/>
      <c r="BD72" s="805"/>
      <c r="BE72" s="805"/>
      <c r="BF72" s="805"/>
      <c r="BG72" s="805"/>
      <c r="BH72" s="806"/>
    </row>
    <row r="73" spans="2:60" ht="20.25" customHeight="1" thickBot="1" x14ac:dyDescent="0.6">
      <c r="B73" s="848" t="s">
        <v>232</v>
      </c>
      <c r="C73" s="811"/>
      <c r="D73" s="811"/>
      <c r="E73" s="811"/>
      <c r="F73" s="811"/>
      <c r="G73" s="811"/>
      <c r="H73" s="811"/>
      <c r="I73" s="811"/>
      <c r="J73" s="811"/>
      <c r="K73" s="811"/>
      <c r="L73" s="811"/>
      <c r="M73" s="811"/>
      <c r="N73" s="811"/>
      <c r="O73" s="811"/>
      <c r="P73" s="811"/>
      <c r="Q73" s="811"/>
      <c r="R73" s="811"/>
      <c r="S73" s="811"/>
      <c r="T73" s="812"/>
      <c r="U73" s="234" t="str">
        <f t="shared" ref="U73:AY73" si="2">IF(SUMIF($G$21:$G$68,"介護従業者",U21:U68)=0,"",SUMIF($G$21:$G$68,"介護従業者",U21:U68))</f>
        <v/>
      </c>
      <c r="V73" s="235" t="str">
        <f t="shared" si="2"/>
        <v/>
      </c>
      <c r="W73" s="235" t="str">
        <f t="shared" si="2"/>
        <v/>
      </c>
      <c r="X73" s="235" t="str">
        <f t="shared" si="2"/>
        <v/>
      </c>
      <c r="Y73" s="235" t="str">
        <f t="shared" si="2"/>
        <v/>
      </c>
      <c r="Z73" s="235" t="str">
        <f t="shared" si="2"/>
        <v/>
      </c>
      <c r="AA73" s="236" t="str">
        <f t="shared" si="2"/>
        <v/>
      </c>
      <c r="AB73" s="237" t="str">
        <f t="shared" si="2"/>
        <v/>
      </c>
      <c r="AC73" s="235" t="str">
        <f t="shared" si="2"/>
        <v/>
      </c>
      <c r="AD73" s="235" t="str">
        <f t="shared" si="2"/>
        <v/>
      </c>
      <c r="AE73" s="235" t="str">
        <f t="shared" si="2"/>
        <v/>
      </c>
      <c r="AF73" s="235" t="str">
        <f t="shared" si="2"/>
        <v/>
      </c>
      <c r="AG73" s="235" t="str">
        <f t="shared" si="2"/>
        <v/>
      </c>
      <c r="AH73" s="236" t="str">
        <f t="shared" si="2"/>
        <v/>
      </c>
      <c r="AI73" s="237" t="str">
        <f t="shared" si="2"/>
        <v/>
      </c>
      <c r="AJ73" s="235" t="str">
        <f t="shared" si="2"/>
        <v/>
      </c>
      <c r="AK73" s="235" t="str">
        <f t="shared" si="2"/>
        <v/>
      </c>
      <c r="AL73" s="235" t="str">
        <f t="shared" si="2"/>
        <v/>
      </c>
      <c r="AM73" s="235" t="str">
        <f t="shared" si="2"/>
        <v/>
      </c>
      <c r="AN73" s="235" t="str">
        <f t="shared" si="2"/>
        <v/>
      </c>
      <c r="AO73" s="236" t="str">
        <f t="shared" si="2"/>
        <v/>
      </c>
      <c r="AP73" s="237" t="str">
        <f t="shared" si="2"/>
        <v/>
      </c>
      <c r="AQ73" s="235" t="str">
        <f t="shared" si="2"/>
        <v/>
      </c>
      <c r="AR73" s="235" t="str">
        <f t="shared" si="2"/>
        <v/>
      </c>
      <c r="AS73" s="235" t="str">
        <f t="shared" si="2"/>
        <v/>
      </c>
      <c r="AT73" s="235" t="str">
        <f t="shared" si="2"/>
        <v/>
      </c>
      <c r="AU73" s="235" t="str">
        <f t="shared" si="2"/>
        <v/>
      </c>
      <c r="AV73" s="236" t="str">
        <f t="shared" si="2"/>
        <v/>
      </c>
      <c r="AW73" s="237" t="str">
        <f t="shared" si="2"/>
        <v/>
      </c>
      <c r="AX73" s="235" t="str">
        <f t="shared" si="2"/>
        <v/>
      </c>
      <c r="AY73" s="238" t="str">
        <f t="shared" si="2"/>
        <v/>
      </c>
      <c r="AZ73" s="793">
        <f>IF($BC$3="４週",SUM(U73:AV73),IF($BC$3="暦月",SUM(U73:AY73),""))</f>
        <v>0</v>
      </c>
      <c r="BA73" s="794"/>
      <c r="BB73" s="807"/>
      <c r="BC73" s="808"/>
      <c r="BD73" s="808"/>
      <c r="BE73" s="808"/>
      <c r="BF73" s="808"/>
      <c r="BG73" s="808"/>
      <c r="BH73" s="809"/>
    </row>
    <row r="74" spans="2:60" s="47" customFormat="1" ht="20.25" customHeight="1" x14ac:dyDescent="0.55000000000000004">
      <c r="C74" s="48"/>
      <c r="D74" s="48"/>
      <c r="E74" s="48"/>
      <c r="F74" s="48"/>
      <c r="G74" s="48"/>
      <c r="R74" s="50"/>
      <c r="BH74" s="49"/>
    </row>
    <row r="75" spans="2:60" ht="20.25" customHeight="1" x14ac:dyDescent="0.55000000000000004"/>
    <row r="76" spans="2:60" ht="20.25" customHeight="1" x14ac:dyDescent="0.55000000000000004"/>
    <row r="77" spans="2:60" ht="20.25" customHeight="1" x14ac:dyDescent="0.55000000000000004"/>
    <row r="78" spans="2:60" ht="20.25" customHeight="1" x14ac:dyDescent="0.55000000000000004"/>
    <row r="79" spans="2:60" ht="20.25" customHeight="1" x14ac:dyDescent="0.55000000000000004"/>
    <row r="80" spans="2:60" ht="20.25" customHeight="1" x14ac:dyDescent="0.55000000000000004"/>
    <row r="81" ht="20.25" customHeight="1" x14ac:dyDescent="0.55000000000000004"/>
    <row r="82" ht="20.25" customHeight="1" x14ac:dyDescent="0.55000000000000004"/>
    <row r="83" ht="20.25" customHeight="1" x14ac:dyDescent="0.55000000000000004"/>
    <row r="84" ht="20.25" customHeight="1" x14ac:dyDescent="0.55000000000000004"/>
    <row r="85" ht="20.25" customHeight="1" x14ac:dyDescent="0.55000000000000004"/>
    <row r="86" ht="20.25" customHeight="1" x14ac:dyDescent="0.55000000000000004"/>
    <row r="87" ht="20.25" customHeight="1" x14ac:dyDescent="0.55000000000000004"/>
    <row r="88" ht="20.25" customHeight="1" x14ac:dyDescent="0.55000000000000004"/>
    <row r="89" ht="20.25" customHeight="1" x14ac:dyDescent="0.55000000000000004"/>
    <row r="90" ht="20.25" customHeight="1" x14ac:dyDescent="0.55000000000000004"/>
    <row r="91" ht="20.25" customHeight="1" x14ac:dyDescent="0.55000000000000004"/>
    <row r="92" ht="20.25" customHeight="1" x14ac:dyDescent="0.55000000000000004"/>
    <row r="93" ht="20.25" customHeight="1" x14ac:dyDescent="0.55000000000000004"/>
    <row r="94" ht="20.25" customHeight="1" x14ac:dyDescent="0.55000000000000004"/>
    <row r="95" ht="20.25" customHeight="1" x14ac:dyDescent="0.55000000000000004"/>
    <row r="96" ht="20.25" customHeight="1" x14ac:dyDescent="0.55000000000000004"/>
    <row r="97" ht="20.25" customHeight="1" x14ac:dyDescent="0.55000000000000004"/>
    <row r="98" ht="20.25" customHeight="1" x14ac:dyDescent="0.55000000000000004"/>
    <row r="99" ht="20.25" customHeight="1" x14ac:dyDescent="0.55000000000000004"/>
    <row r="100" ht="20.25" customHeight="1" x14ac:dyDescent="0.55000000000000004"/>
    <row r="101" ht="20.25" customHeight="1" x14ac:dyDescent="0.55000000000000004"/>
    <row r="128" spans="1:57" x14ac:dyDescent="0.55000000000000004">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550000000000000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55000000000000004">
      <c r="A130" s="11"/>
      <c r="B130" s="11"/>
      <c r="C130" s="14"/>
      <c r="D130" s="14"/>
      <c r="E130" s="14"/>
      <c r="F130" s="14"/>
      <c r="G130" s="14"/>
      <c r="H130" s="14"/>
      <c r="I130" s="12"/>
      <c r="J130" s="12"/>
      <c r="K130" s="11"/>
      <c r="L130" s="11"/>
      <c r="M130" s="11"/>
      <c r="N130" s="11"/>
      <c r="O130" s="11"/>
      <c r="P130" s="11"/>
    </row>
    <row r="131" spans="1:57" x14ac:dyDescent="0.55000000000000004">
      <c r="A131" s="11"/>
      <c r="B131" s="11"/>
      <c r="C131" s="14"/>
      <c r="D131" s="14"/>
      <c r="E131" s="14"/>
      <c r="F131" s="14"/>
      <c r="G131" s="14"/>
      <c r="H131" s="14"/>
      <c r="I131" s="12"/>
      <c r="J131" s="12"/>
      <c r="K131" s="11"/>
      <c r="L131" s="11"/>
      <c r="M131" s="11"/>
      <c r="N131" s="11"/>
      <c r="O131" s="11"/>
      <c r="P131" s="11"/>
    </row>
    <row r="132" spans="1:57" x14ac:dyDescent="0.55000000000000004">
      <c r="C132" s="3"/>
      <c r="D132" s="3"/>
      <c r="E132" s="3"/>
      <c r="F132" s="3"/>
      <c r="G132" s="3"/>
      <c r="H132" s="3"/>
    </row>
    <row r="133" spans="1:57" x14ac:dyDescent="0.55000000000000004">
      <c r="C133" s="3"/>
      <c r="D133" s="3"/>
      <c r="E133" s="3"/>
      <c r="F133" s="3"/>
      <c r="G133" s="3"/>
      <c r="H133" s="3"/>
    </row>
    <row r="134" spans="1:57" x14ac:dyDescent="0.55000000000000004">
      <c r="C134" s="3"/>
      <c r="D134" s="3"/>
      <c r="E134" s="3"/>
      <c r="F134" s="3"/>
      <c r="G134" s="3"/>
      <c r="H134" s="3"/>
    </row>
    <row r="135" spans="1:57" x14ac:dyDescent="0.55000000000000004">
      <c r="C135" s="3"/>
      <c r="D135" s="3"/>
      <c r="E135" s="3"/>
      <c r="F135" s="3"/>
      <c r="G135" s="3"/>
      <c r="H135" s="3"/>
    </row>
  </sheetData>
  <sheetProtection insertRows="0" deleteRows="0"/>
  <mergeCells count="217">
    <mergeCell ref="B69:T69"/>
    <mergeCell ref="AZ69:BA71"/>
    <mergeCell ref="BB69:BH73"/>
    <mergeCell ref="B70:T70"/>
    <mergeCell ref="B71:T71"/>
    <mergeCell ref="B72:T72"/>
    <mergeCell ref="AZ72:BA72"/>
    <mergeCell ref="B73:T73"/>
    <mergeCell ref="AZ73:BA73"/>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s>
  <phoneticPr fontId="2"/>
  <conditionalFormatting sqref="U23:AY23">
    <cfRule type="expression" dxfId="32" priority="152">
      <formula>OR(U$69=$B22,U$70=$B22)</formula>
    </cfRule>
  </conditionalFormatting>
  <conditionalFormatting sqref="U26:AY26">
    <cfRule type="expression" dxfId="31" priority="142">
      <formula>OR(U$69=$B25,U$70=$B25)</formula>
    </cfRule>
  </conditionalFormatting>
  <conditionalFormatting sqref="U29:AY29">
    <cfRule type="expression" dxfId="30" priority="132">
      <formula>OR(U$69=$B28,U$70=$B28)</formula>
    </cfRule>
  </conditionalFormatting>
  <conditionalFormatting sqref="U32:AY32">
    <cfRule type="expression" dxfId="29" priority="122">
      <formula>OR(U$69=$B31,U$70=$B31)</formula>
    </cfRule>
  </conditionalFormatting>
  <conditionalFormatting sqref="U35:AY35">
    <cfRule type="expression" dxfId="28" priority="112">
      <formula>OR(U$69=$B34,U$70=$B34)</formula>
    </cfRule>
  </conditionalFormatting>
  <conditionalFormatting sqref="U38:AY38">
    <cfRule type="expression" dxfId="27" priority="102">
      <formula>OR(U$69=$B37,U$70=$B37)</formula>
    </cfRule>
  </conditionalFormatting>
  <conditionalFormatting sqref="U41:AY41">
    <cfRule type="expression" dxfId="26" priority="92">
      <formula>OR(U$69=$B40,U$70=$B40)</formula>
    </cfRule>
  </conditionalFormatting>
  <conditionalFormatting sqref="U44:AY44">
    <cfRule type="expression" dxfId="25" priority="82">
      <formula>OR(U$69=$B43,U$70=$B43)</formula>
    </cfRule>
  </conditionalFormatting>
  <conditionalFormatting sqref="U47:AY47">
    <cfRule type="expression" dxfId="24" priority="72">
      <formula>OR(U$69=$B46,U$70=$B46)</formula>
    </cfRule>
  </conditionalFormatting>
  <conditionalFormatting sqref="U50:AY50">
    <cfRule type="expression" dxfId="23" priority="62">
      <formula>OR(U$69=$B49,U$70=$B49)</formula>
    </cfRule>
  </conditionalFormatting>
  <conditionalFormatting sqref="U53:AY53">
    <cfRule type="expression" dxfId="22" priority="52">
      <formula>OR(U$69=$B52,U$70=$B52)</formula>
    </cfRule>
  </conditionalFormatting>
  <conditionalFormatting sqref="U56:AY56">
    <cfRule type="expression" dxfId="21" priority="42">
      <formula>OR(U$69=$B55,U$70=$B55)</formula>
    </cfRule>
  </conditionalFormatting>
  <conditionalFormatting sqref="U59:AY59">
    <cfRule type="expression" dxfId="20" priority="32">
      <formula>OR(U$69=$B58,U$70=$B58)</formula>
    </cfRule>
  </conditionalFormatting>
  <conditionalFormatting sqref="U62:AY62">
    <cfRule type="expression" dxfId="19" priority="22">
      <formula>OR(U$69=$B61,U$70=$B61)</formula>
    </cfRule>
  </conditionalFormatting>
  <conditionalFormatting sqref="U65:AY65">
    <cfRule type="expression" dxfId="18" priority="12">
      <formula>OR(U$69=$B64,U$70=$B64)</formula>
    </cfRule>
  </conditionalFormatting>
  <conditionalFormatting sqref="U68:AY68">
    <cfRule type="expression" dxfId="17" priority="2">
      <formula>OR(U$69=$B67,U$70=$B67)</formula>
    </cfRule>
  </conditionalFormatting>
  <conditionalFormatting sqref="U69:BA73">
    <cfRule type="expression" dxfId="16" priority="255">
      <formula>INDIRECT(ADDRESS(ROW(),COLUMN()))=TRUNC(INDIRECT(ADDRESS(ROW(),COLUMN())))</formula>
    </cfRule>
  </conditionalFormatting>
  <conditionalFormatting sqref="U22:BC23">
    <cfRule type="expression" dxfId="15" priority="151">
      <formula>INDIRECT(ADDRESS(ROW(),COLUMN()))=TRUNC(INDIRECT(ADDRESS(ROW(),COLUMN())))</formula>
    </cfRule>
  </conditionalFormatting>
  <conditionalFormatting sqref="U25:BC26">
    <cfRule type="expression" dxfId="14" priority="141">
      <formula>INDIRECT(ADDRESS(ROW(),COLUMN()))=TRUNC(INDIRECT(ADDRESS(ROW(),COLUMN())))</formula>
    </cfRule>
  </conditionalFormatting>
  <conditionalFormatting sqref="U28:BC29">
    <cfRule type="expression" dxfId="13" priority="131">
      <formula>INDIRECT(ADDRESS(ROW(),COLUMN()))=TRUNC(INDIRECT(ADDRESS(ROW(),COLUMN())))</formula>
    </cfRule>
  </conditionalFormatting>
  <conditionalFormatting sqref="U31:BC32">
    <cfRule type="expression" dxfId="12" priority="121">
      <formula>INDIRECT(ADDRESS(ROW(),COLUMN()))=TRUNC(INDIRECT(ADDRESS(ROW(),COLUMN())))</formula>
    </cfRule>
  </conditionalFormatting>
  <conditionalFormatting sqref="U34:BC35">
    <cfRule type="expression" dxfId="11" priority="111">
      <formula>INDIRECT(ADDRESS(ROW(),COLUMN()))=TRUNC(INDIRECT(ADDRESS(ROW(),COLUMN())))</formula>
    </cfRule>
  </conditionalFormatting>
  <conditionalFormatting sqref="U37:BC38">
    <cfRule type="expression" dxfId="10" priority="101">
      <formula>INDIRECT(ADDRESS(ROW(),COLUMN()))=TRUNC(INDIRECT(ADDRESS(ROW(),COLUMN())))</formula>
    </cfRule>
  </conditionalFormatting>
  <conditionalFormatting sqref="U40:BC41">
    <cfRule type="expression" dxfId="9" priority="91">
      <formula>INDIRECT(ADDRESS(ROW(),COLUMN()))=TRUNC(INDIRECT(ADDRESS(ROW(),COLUMN())))</formula>
    </cfRule>
  </conditionalFormatting>
  <conditionalFormatting sqref="U43:BC44">
    <cfRule type="expression" dxfId="8" priority="81">
      <formula>INDIRECT(ADDRESS(ROW(),COLUMN()))=TRUNC(INDIRECT(ADDRESS(ROW(),COLUMN())))</formula>
    </cfRule>
  </conditionalFormatting>
  <conditionalFormatting sqref="U46:BC47">
    <cfRule type="expression" dxfId="7" priority="71">
      <formula>INDIRECT(ADDRESS(ROW(),COLUMN()))=TRUNC(INDIRECT(ADDRESS(ROW(),COLUMN())))</formula>
    </cfRule>
  </conditionalFormatting>
  <conditionalFormatting sqref="U49:BC50">
    <cfRule type="expression" dxfId="6" priority="61">
      <formula>INDIRECT(ADDRESS(ROW(),COLUMN()))=TRUNC(INDIRECT(ADDRESS(ROW(),COLUMN())))</formula>
    </cfRule>
  </conditionalFormatting>
  <conditionalFormatting sqref="U52:BC53">
    <cfRule type="expression" dxfId="5" priority="51">
      <formula>INDIRECT(ADDRESS(ROW(),COLUMN()))=TRUNC(INDIRECT(ADDRESS(ROW(),COLUMN())))</formula>
    </cfRule>
  </conditionalFormatting>
  <conditionalFormatting sqref="U55:BC56">
    <cfRule type="expression" dxfId="4" priority="41">
      <formula>INDIRECT(ADDRESS(ROW(),COLUMN()))=TRUNC(INDIRECT(ADDRESS(ROW(),COLUMN())))</formula>
    </cfRule>
  </conditionalFormatting>
  <conditionalFormatting sqref="U58:BC59">
    <cfRule type="expression" dxfId="3" priority="31">
      <formula>INDIRECT(ADDRESS(ROW(),COLUMN()))=TRUNC(INDIRECT(ADDRESS(ROW(),COLUMN())))</formula>
    </cfRule>
  </conditionalFormatting>
  <conditionalFormatting sqref="U61:BC62">
    <cfRule type="expression" dxfId="2" priority="21">
      <formula>INDIRECT(ADDRESS(ROW(),COLUMN()))=TRUNC(INDIRECT(ADDRESS(ROW(),COLUMN())))</formula>
    </cfRule>
  </conditionalFormatting>
  <conditionalFormatting sqref="U64:BC65">
    <cfRule type="expression" dxfId="1" priority="11">
      <formula>INDIRECT(ADDRESS(ROW(),COLUMN()))=TRUNC(INDIRECT(ADDRESS(ROW(),COLUMN())))</formula>
    </cfRule>
  </conditionalFormatting>
  <conditionalFormatting sqref="U67:BC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6.5" x14ac:dyDescent="0.55000000000000004"/>
  <cols>
    <col min="1" max="1" width="1.58203125" style="145" customWidth="1"/>
    <col min="2" max="2" width="5.58203125" style="144" customWidth="1"/>
    <col min="3" max="3" width="10.58203125" style="144" customWidth="1"/>
    <col min="4" max="4" width="10.58203125" style="144" hidden="1" customWidth="1"/>
    <col min="5" max="5" width="3.4140625" style="144" bestFit="1" customWidth="1"/>
    <col min="6" max="6" width="15.58203125" style="145" customWidth="1"/>
    <col min="7" max="7" width="3.4140625" style="145" bestFit="1" customWidth="1"/>
    <col min="8" max="8" width="15.58203125" style="145" customWidth="1"/>
    <col min="9" max="9" width="3.4140625" style="145" bestFit="1" customWidth="1"/>
    <col min="10" max="10" width="15.58203125" style="144" customWidth="1"/>
    <col min="11" max="11" width="3.4140625" style="145" bestFit="1" customWidth="1"/>
    <col min="12" max="12" width="15.58203125" style="145" customWidth="1"/>
    <col min="13" max="13" width="5" style="145" customWidth="1"/>
    <col min="14" max="14" width="15.58203125" style="145" customWidth="1"/>
    <col min="15" max="15" width="3.4140625" style="145" customWidth="1"/>
    <col min="16" max="16" width="15.58203125" style="145" customWidth="1"/>
    <col min="17" max="17" width="3.4140625" style="145" customWidth="1"/>
    <col min="18" max="18" width="15.58203125" style="145" customWidth="1"/>
    <col min="19" max="19" width="3.4140625" style="145" customWidth="1"/>
    <col min="20" max="20" width="15.58203125" style="145" customWidth="1"/>
    <col min="21" max="21" width="3.4140625" style="145" customWidth="1"/>
    <col min="22" max="22" width="15.58203125" style="145" customWidth="1"/>
    <col min="23" max="23" width="3.4140625" style="145" customWidth="1"/>
    <col min="24" max="24" width="15.58203125" style="145" customWidth="1"/>
    <col min="25" max="25" width="3.4140625" style="145" customWidth="1"/>
    <col min="26" max="26" width="15.58203125" style="145" customWidth="1"/>
    <col min="27" max="27" width="3.4140625" style="145" customWidth="1"/>
    <col min="28" max="28" width="50.58203125" style="145" customWidth="1"/>
    <col min="29" max="16384" width="9" style="145"/>
  </cols>
  <sheetData>
    <row r="1" spans="2:28" x14ac:dyDescent="0.55000000000000004">
      <c r="B1" s="143" t="s">
        <v>32</v>
      </c>
    </row>
    <row r="2" spans="2:28" x14ac:dyDescent="0.55000000000000004">
      <c r="B2" s="146" t="s">
        <v>33</v>
      </c>
      <c r="F2" s="147"/>
      <c r="G2" s="148"/>
      <c r="H2" s="148"/>
      <c r="I2" s="148"/>
      <c r="J2" s="149"/>
      <c r="K2" s="148"/>
      <c r="L2" s="148"/>
    </row>
    <row r="3" spans="2:28" x14ac:dyDescent="0.55000000000000004">
      <c r="B3" s="147" t="s">
        <v>139</v>
      </c>
      <c r="F3" s="149" t="s">
        <v>140</v>
      </c>
      <c r="G3" s="148"/>
      <c r="H3" s="148"/>
      <c r="I3" s="148"/>
      <c r="J3" s="149"/>
      <c r="K3" s="148"/>
      <c r="L3" s="148"/>
    </row>
    <row r="4" spans="2:28" x14ac:dyDescent="0.55000000000000004">
      <c r="B4" s="146"/>
      <c r="F4" s="846" t="s">
        <v>34</v>
      </c>
      <c r="G4" s="846"/>
      <c r="H4" s="846"/>
      <c r="I4" s="846"/>
      <c r="J4" s="846"/>
      <c r="K4" s="846"/>
      <c r="L4" s="846"/>
      <c r="N4" s="846" t="s">
        <v>65</v>
      </c>
      <c r="O4" s="846"/>
      <c r="P4" s="846"/>
      <c r="R4" s="846" t="s">
        <v>64</v>
      </c>
      <c r="S4" s="846"/>
      <c r="T4" s="846"/>
      <c r="U4" s="846"/>
      <c r="V4" s="846"/>
      <c r="W4" s="846"/>
      <c r="X4" s="846"/>
      <c r="Z4" s="163" t="s">
        <v>74</v>
      </c>
      <c r="AB4" s="846" t="s">
        <v>171</v>
      </c>
    </row>
    <row r="5" spans="2:28" x14ac:dyDescent="0.55000000000000004">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846"/>
    </row>
    <row r="6" spans="2:28" x14ac:dyDescent="0.55000000000000004">
      <c r="B6" s="150">
        <v>1</v>
      </c>
      <c r="C6" s="151" t="s">
        <v>38</v>
      </c>
      <c r="D6" s="166" t="str">
        <f>C6</f>
        <v>a</v>
      </c>
      <c r="E6" s="150" t="s">
        <v>16</v>
      </c>
      <c r="F6" s="152"/>
      <c r="G6" s="150" t="s">
        <v>17</v>
      </c>
      <c r="H6" s="152"/>
      <c r="I6" s="153" t="s">
        <v>37</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37</v>
      </c>
      <c r="V6" s="152">
        <v>0</v>
      </c>
      <c r="W6" s="145" t="s">
        <v>2</v>
      </c>
      <c r="X6" s="157" t="str">
        <f>IF(R6="","",IF((T6+IF(R6&gt;T6,1,0)-R6-V6)*24=0,"",(T6+IF(R6&gt;T6,1,0)-R6-V6)*24))</f>
        <v/>
      </c>
      <c r="Z6" s="157" t="str">
        <f>IF(X6="",L6,IF(OR(L6-X6=0,L6-X6&lt;0),"-",L6-X6))</f>
        <v/>
      </c>
      <c r="AB6" s="165"/>
    </row>
    <row r="7" spans="2:28" x14ac:dyDescent="0.55000000000000004">
      <c r="B7" s="150">
        <v>2</v>
      </c>
      <c r="C7" s="151" t="s">
        <v>39</v>
      </c>
      <c r="D7" s="166" t="str">
        <f t="shared" ref="D7:D38" si="2">C7</f>
        <v>b</v>
      </c>
      <c r="E7" s="150" t="s">
        <v>16</v>
      </c>
      <c r="F7" s="152"/>
      <c r="G7" s="150" t="s">
        <v>17</v>
      </c>
      <c r="H7" s="152"/>
      <c r="I7" s="153" t="s">
        <v>37</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37</v>
      </c>
      <c r="V7" s="152">
        <v>0</v>
      </c>
      <c r="W7" s="145" t="s">
        <v>2</v>
      </c>
      <c r="X7" s="157" t="str">
        <f>IF(R7="","",IF((T7+IF(R7&gt;T7,1,0)-R7-V7)*24=0,"",(T7+IF(R7&gt;T7,1,0)-R7-V7)*24))</f>
        <v/>
      </c>
      <c r="Z7" s="157" t="str">
        <f>IF(X7="",L7,IF(OR(L7-X7=0,L7-X7&lt;0),"-",L7-X7))</f>
        <v/>
      </c>
      <c r="AB7" s="165"/>
    </row>
    <row r="8" spans="2:28" x14ac:dyDescent="0.55000000000000004">
      <c r="B8" s="150">
        <v>3</v>
      </c>
      <c r="C8" s="151" t="s">
        <v>40</v>
      </c>
      <c r="D8" s="166" t="str">
        <f t="shared" si="2"/>
        <v>c</v>
      </c>
      <c r="E8" s="150" t="s">
        <v>16</v>
      </c>
      <c r="F8" s="152"/>
      <c r="G8" s="150" t="s">
        <v>17</v>
      </c>
      <c r="H8" s="152"/>
      <c r="I8" s="153" t="s">
        <v>37</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37</v>
      </c>
      <c r="V8" s="152">
        <v>0</v>
      </c>
      <c r="W8" s="145" t="s">
        <v>2</v>
      </c>
      <c r="X8" s="157" t="str">
        <f>IF(R8="","",IF((T8+IF(R8&gt;T8,1,0)-R8-V8)*24=0,"",(T8+IF(R8&gt;T8,1,0)-R8-V8)*24))</f>
        <v/>
      </c>
      <c r="Z8" s="157" t="str">
        <f>IF(X8="",L8,IF(OR(L8-X8=0,L8-X8&lt;0),"-",L8-X8))</f>
        <v/>
      </c>
      <c r="AB8" s="165"/>
    </row>
    <row r="9" spans="2:28" x14ac:dyDescent="0.55000000000000004">
      <c r="B9" s="150">
        <v>4</v>
      </c>
      <c r="C9" s="151" t="s">
        <v>41</v>
      </c>
      <c r="D9" s="166" t="str">
        <f t="shared" si="2"/>
        <v>d</v>
      </c>
      <c r="E9" s="150" t="s">
        <v>16</v>
      </c>
      <c r="F9" s="152"/>
      <c r="G9" s="150" t="s">
        <v>17</v>
      </c>
      <c r="H9" s="152"/>
      <c r="I9" s="153" t="s">
        <v>37</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37</v>
      </c>
      <c r="V9" s="152">
        <v>0</v>
      </c>
      <c r="W9" s="145" t="s">
        <v>2</v>
      </c>
      <c r="X9" s="157" t="str">
        <f>IF(R9="","",IF((T9+IF(R9&gt;T9,1,0)-R9-V9)*24=0,"",(T9+IF(R9&gt;T9,1,0)-R9-V9)*24))</f>
        <v/>
      </c>
      <c r="Z9" s="157" t="str">
        <f>IF(X9="",L9,IF(OR(L9-X9=0,L9-X9&lt;0),"-",L9-X9))</f>
        <v/>
      </c>
      <c r="AB9" s="165"/>
    </row>
    <row r="10" spans="2:28" x14ac:dyDescent="0.55000000000000004">
      <c r="B10" s="150">
        <v>5</v>
      </c>
      <c r="C10" s="151" t="s">
        <v>42</v>
      </c>
      <c r="D10" s="166" t="str">
        <f t="shared" si="2"/>
        <v>e</v>
      </c>
      <c r="E10" s="150" t="s">
        <v>16</v>
      </c>
      <c r="F10" s="152"/>
      <c r="G10" s="150" t="s">
        <v>17</v>
      </c>
      <c r="H10" s="152"/>
      <c r="I10" s="153" t="s">
        <v>37</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37</v>
      </c>
      <c r="V10" s="152">
        <v>0</v>
      </c>
      <c r="W10" s="145" t="s">
        <v>2</v>
      </c>
      <c r="X10" s="157" t="str">
        <f t="shared" ref="X10:X22" si="6">IF(R10="","",IF((T10+IF(R10&gt;T10,1,0)-R10-V10)*24=0,"",(T10+IF(R10&gt;T10,1,0)-R10-V10)*24))</f>
        <v/>
      </c>
      <c r="Z10" s="157" t="str">
        <f t="shared" ref="Z10:Z22" si="7">IF(X10="",L10,IF(OR(L10-X10=0,L10-X10&lt;0),"-",L10-X10))</f>
        <v/>
      </c>
      <c r="AB10" s="165"/>
    </row>
    <row r="11" spans="2:28" x14ac:dyDescent="0.55000000000000004">
      <c r="B11" s="150">
        <v>6</v>
      </c>
      <c r="C11" s="151" t="s">
        <v>43</v>
      </c>
      <c r="D11" s="166" t="str">
        <f t="shared" si="2"/>
        <v>f</v>
      </c>
      <c r="E11" s="150" t="s">
        <v>16</v>
      </c>
      <c r="F11" s="152"/>
      <c r="G11" s="150" t="s">
        <v>17</v>
      </c>
      <c r="H11" s="152"/>
      <c r="I11" s="153" t="s">
        <v>37</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37</v>
      </c>
      <c r="V11" s="152">
        <v>0</v>
      </c>
      <c r="W11" s="145" t="s">
        <v>2</v>
      </c>
      <c r="X11" s="157" t="str">
        <f t="shared" si="6"/>
        <v/>
      </c>
      <c r="Z11" s="157" t="str">
        <f t="shared" si="7"/>
        <v/>
      </c>
      <c r="AB11" s="165"/>
    </row>
    <row r="12" spans="2:28" x14ac:dyDescent="0.55000000000000004">
      <c r="B12" s="150">
        <v>7</v>
      </c>
      <c r="C12" s="151" t="s">
        <v>44</v>
      </c>
      <c r="D12" s="166" t="str">
        <f t="shared" si="2"/>
        <v>g</v>
      </c>
      <c r="E12" s="150" t="s">
        <v>16</v>
      </c>
      <c r="F12" s="152"/>
      <c r="G12" s="150" t="s">
        <v>17</v>
      </c>
      <c r="H12" s="152"/>
      <c r="I12" s="153" t="s">
        <v>37</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37</v>
      </c>
      <c r="V12" s="152">
        <v>0</v>
      </c>
      <c r="W12" s="145" t="s">
        <v>2</v>
      </c>
      <c r="X12" s="157" t="str">
        <f t="shared" si="6"/>
        <v/>
      </c>
      <c r="Z12" s="157" t="str">
        <f t="shared" si="7"/>
        <v/>
      </c>
      <c r="AB12" s="165"/>
    </row>
    <row r="13" spans="2:28" x14ac:dyDescent="0.55000000000000004">
      <c r="B13" s="150">
        <v>8</v>
      </c>
      <c r="C13" s="151" t="s">
        <v>45</v>
      </c>
      <c r="D13" s="166" t="str">
        <f t="shared" si="2"/>
        <v>h</v>
      </c>
      <c r="E13" s="150" t="s">
        <v>16</v>
      </c>
      <c r="F13" s="152"/>
      <c r="G13" s="150" t="s">
        <v>17</v>
      </c>
      <c r="H13" s="152"/>
      <c r="I13" s="153" t="s">
        <v>37</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37</v>
      </c>
      <c r="V13" s="152">
        <v>0</v>
      </c>
      <c r="W13" s="145" t="s">
        <v>2</v>
      </c>
      <c r="X13" s="157" t="str">
        <f t="shared" si="6"/>
        <v/>
      </c>
      <c r="Z13" s="157" t="str">
        <f t="shared" si="7"/>
        <v/>
      </c>
      <c r="AB13" s="165"/>
    </row>
    <row r="14" spans="2:28" x14ac:dyDescent="0.55000000000000004">
      <c r="B14" s="150">
        <v>9</v>
      </c>
      <c r="C14" s="151" t="s">
        <v>46</v>
      </c>
      <c r="D14" s="166" t="str">
        <f t="shared" si="2"/>
        <v>i</v>
      </c>
      <c r="E14" s="150" t="s">
        <v>16</v>
      </c>
      <c r="F14" s="152"/>
      <c r="G14" s="150" t="s">
        <v>17</v>
      </c>
      <c r="H14" s="152"/>
      <c r="I14" s="153" t="s">
        <v>37</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37</v>
      </c>
      <c r="V14" s="152">
        <v>0</v>
      </c>
      <c r="W14" s="145" t="s">
        <v>2</v>
      </c>
      <c r="X14" s="157" t="str">
        <f t="shared" si="6"/>
        <v/>
      </c>
      <c r="Z14" s="157" t="str">
        <f t="shared" si="7"/>
        <v/>
      </c>
      <c r="AB14" s="165"/>
    </row>
    <row r="15" spans="2:28" x14ac:dyDescent="0.55000000000000004">
      <c r="B15" s="150">
        <v>10</v>
      </c>
      <c r="C15" s="151" t="s">
        <v>47</v>
      </c>
      <c r="D15" s="166" t="str">
        <f t="shared" si="2"/>
        <v>j</v>
      </c>
      <c r="E15" s="150" t="s">
        <v>16</v>
      </c>
      <c r="F15" s="152"/>
      <c r="G15" s="150" t="s">
        <v>17</v>
      </c>
      <c r="H15" s="152"/>
      <c r="I15" s="153" t="s">
        <v>37</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37</v>
      </c>
      <c r="V15" s="152">
        <v>0</v>
      </c>
      <c r="W15" s="145" t="s">
        <v>2</v>
      </c>
      <c r="X15" s="157" t="str">
        <f t="shared" si="6"/>
        <v/>
      </c>
      <c r="Z15" s="157" t="str">
        <f t="shared" si="7"/>
        <v/>
      </c>
      <c r="AB15" s="165"/>
    </row>
    <row r="16" spans="2:28" x14ac:dyDescent="0.55000000000000004">
      <c r="B16" s="150">
        <v>11</v>
      </c>
      <c r="C16" s="151" t="s">
        <v>48</v>
      </c>
      <c r="D16" s="166" t="str">
        <f t="shared" si="2"/>
        <v>k</v>
      </c>
      <c r="E16" s="150" t="s">
        <v>16</v>
      </c>
      <c r="F16" s="152"/>
      <c r="G16" s="150" t="s">
        <v>17</v>
      </c>
      <c r="H16" s="152"/>
      <c r="I16" s="153" t="s">
        <v>37</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37</v>
      </c>
      <c r="V16" s="152">
        <v>0</v>
      </c>
      <c r="W16" s="145" t="s">
        <v>2</v>
      </c>
      <c r="X16" s="157" t="str">
        <f t="shared" si="6"/>
        <v/>
      </c>
      <c r="Z16" s="157" t="str">
        <f t="shared" si="7"/>
        <v/>
      </c>
      <c r="AB16" s="165"/>
    </row>
    <row r="17" spans="2:28" x14ac:dyDescent="0.55000000000000004">
      <c r="B17" s="150">
        <v>12</v>
      </c>
      <c r="C17" s="151" t="s">
        <v>49</v>
      </c>
      <c r="D17" s="166" t="str">
        <f t="shared" si="2"/>
        <v>l</v>
      </c>
      <c r="E17" s="150" t="s">
        <v>16</v>
      </c>
      <c r="F17" s="152"/>
      <c r="G17" s="150" t="s">
        <v>17</v>
      </c>
      <c r="H17" s="152"/>
      <c r="I17" s="153" t="s">
        <v>37</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37</v>
      </c>
      <c r="V17" s="152">
        <v>0</v>
      </c>
      <c r="W17" s="145" t="s">
        <v>2</v>
      </c>
      <c r="X17" s="157" t="str">
        <f t="shared" si="6"/>
        <v/>
      </c>
      <c r="Z17" s="157" t="str">
        <f t="shared" si="7"/>
        <v/>
      </c>
      <c r="AB17" s="165"/>
    </row>
    <row r="18" spans="2:28" x14ac:dyDescent="0.55000000000000004">
      <c r="B18" s="150">
        <v>13</v>
      </c>
      <c r="C18" s="151" t="s">
        <v>50</v>
      </c>
      <c r="D18" s="166" t="str">
        <f t="shared" si="2"/>
        <v>m</v>
      </c>
      <c r="E18" s="150" t="s">
        <v>16</v>
      </c>
      <c r="F18" s="152"/>
      <c r="G18" s="150" t="s">
        <v>17</v>
      </c>
      <c r="H18" s="152"/>
      <c r="I18" s="153" t="s">
        <v>37</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37</v>
      </c>
      <c r="V18" s="152">
        <v>0</v>
      </c>
      <c r="W18" s="145" t="s">
        <v>2</v>
      </c>
      <c r="X18" s="157" t="str">
        <f t="shared" si="6"/>
        <v/>
      </c>
      <c r="Z18" s="157" t="str">
        <f t="shared" si="7"/>
        <v/>
      </c>
      <c r="AB18" s="165"/>
    </row>
    <row r="19" spans="2:28" x14ac:dyDescent="0.55000000000000004">
      <c r="B19" s="150">
        <v>14</v>
      </c>
      <c r="C19" s="151" t="s">
        <v>51</v>
      </c>
      <c r="D19" s="166" t="str">
        <f t="shared" si="2"/>
        <v>n</v>
      </c>
      <c r="E19" s="150" t="s">
        <v>16</v>
      </c>
      <c r="F19" s="152"/>
      <c r="G19" s="150" t="s">
        <v>17</v>
      </c>
      <c r="H19" s="152"/>
      <c r="I19" s="153" t="s">
        <v>37</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37</v>
      </c>
      <c r="V19" s="152">
        <v>0</v>
      </c>
      <c r="W19" s="145" t="s">
        <v>2</v>
      </c>
      <c r="X19" s="157" t="str">
        <f t="shared" si="6"/>
        <v/>
      </c>
      <c r="Z19" s="157" t="str">
        <f t="shared" si="7"/>
        <v/>
      </c>
      <c r="AB19" s="165"/>
    </row>
    <row r="20" spans="2:28" x14ac:dyDescent="0.55000000000000004">
      <c r="B20" s="150">
        <v>15</v>
      </c>
      <c r="C20" s="151" t="s">
        <v>52</v>
      </c>
      <c r="D20" s="166" t="str">
        <f t="shared" si="2"/>
        <v>o</v>
      </c>
      <c r="E20" s="150" t="s">
        <v>16</v>
      </c>
      <c r="F20" s="152"/>
      <c r="G20" s="150" t="s">
        <v>17</v>
      </c>
      <c r="H20" s="152"/>
      <c r="I20" s="153" t="s">
        <v>37</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37</v>
      </c>
      <c r="V20" s="152">
        <v>0</v>
      </c>
      <c r="W20" s="145" t="s">
        <v>2</v>
      </c>
      <c r="X20" s="157" t="str">
        <f t="shared" si="6"/>
        <v/>
      </c>
      <c r="Z20" s="157" t="str">
        <f t="shared" si="7"/>
        <v/>
      </c>
      <c r="AB20" s="165"/>
    </row>
    <row r="21" spans="2:28" x14ac:dyDescent="0.55000000000000004">
      <c r="B21" s="150">
        <v>16</v>
      </c>
      <c r="C21" s="151" t="s">
        <v>53</v>
      </c>
      <c r="D21" s="166" t="str">
        <f t="shared" si="2"/>
        <v>p</v>
      </c>
      <c r="E21" s="150" t="s">
        <v>16</v>
      </c>
      <c r="F21" s="152"/>
      <c r="G21" s="150" t="s">
        <v>17</v>
      </c>
      <c r="H21" s="152"/>
      <c r="I21" s="153" t="s">
        <v>37</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37</v>
      </c>
      <c r="V21" s="152">
        <v>0</v>
      </c>
      <c r="W21" s="145" t="s">
        <v>2</v>
      </c>
      <c r="X21" s="157" t="str">
        <f t="shared" si="6"/>
        <v/>
      </c>
      <c r="Z21" s="157" t="str">
        <f t="shared" si="7"/>
        <v/>
      </c>
      <c r="AB21" s="165"/>
    </row>
    <row r="22" spans="2:28" x14ac:dyDescent="0.55000000000000004">
      <c r="B22" s="150">
        <v>17</v>
      </c>
      <c r="C22" s="151" t="s">
        <v>54</v>
      </c>
      <c r="D22" s="166" t="str">
        <f t="shared" si="2"/>
        <v>q</v>
      </c>
      <c r="E22" s="150" t="s">
        <v>16</v>
      </c>
      <c r="F22" s="152"/>
      <c r="G22" s="150" t="s">
        <v>17</v>
      </c>
      <c r="H22" s="152"/>
      <c r="I22" s="153" t="s">
        <v>37</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37</v>
      </c>
      <c r="V22" s="152">
        <v>0</v>
      </c>
      <c r="W22" s="145" t="s">
        <v>2</v>
      </c>
      <c r="X22" s="157" t="str">
        <f t="shared" si="6"/>
        <v/>
      </c>
      <c r="Z22" s="157" t="str">
        <f t="shared" si="7"/>
        <v/>
      </c>
      <c r="AB22" s="165"/>
    </row>
    <row r="23" spans="2:28" x14ac:dyDescent="0.55000000000000004">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36</v>
      </c>
      <c r="AB23" s="165"/>
    </row>
    <row r="24" spans="2:28" x14ac:dyDescent="0.55000000000000004">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36</v>
      </c>
      <c r="AB24" s="165"/>
    </row>
    <row r="25" spans="2:28" x14ac:dyDescent="0.55000000000000004">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36</v>
      </c>
      <c r="AB25" s="165"/>
    </row>
    <row r="26" spans="2:28" x14ac:dyDescent="0.55000000000000004">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36</v>
      </c>
      <c r="AB26" s="165"/>
    </row>
    <row r="27" spans="2:28" x14ac:dyDescent="0.55000000000000004">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36</v>
      </c>
      <c r="AB27" s="165"/>
    </row>
    <row r="28" spans="2:28" x14ac:dyDescent="0.55000000000000004">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36</v>
      </c>
      <c r="AB28" s="165"/>
    </row>
    <row r="29" spans="2:28" x14ac:dyDescent="0.55000000000000004">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36</v>
      </c>
      <c r="AB29" s="165"/>
    </row>
    <row r="30" spans="2:28" x14ac:dyDescent="0.55000000000000004">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36</v>
      </c>
      <c r="AB30" s="165"/>
    </row>
    <row r="31" spans="2:28" x14ac:dyDescent="0.55000000000000004">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36</v>
      </c>
      <c r="Y31" s="154"/>
      <c r="Z31" s="161">
        <v>1</v>
      </c>
      <c r="AB31" s="165"/>
    </row>
    <row r="32" spans="2:28" x14ac:dyDescent="0.55000000000000004">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36</v>
      </c>
      <c r="Y32" s="154"/>
      <c r="Z32" s="161">
        <v>2</v>
      </c>
      <c r="AB32" s="165"/>
    </row>
    <row r="33" spans="2:28" x14ac:dyDescent="0.55000000000000004">
      <c r="B33" s="150">
        <v>28</v>
      </c>
      <c r="C33" s="151" t="s">
        <v>66</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36</v>
      </c>
      <c r="Y33" s="154"/>
      <c r="Z33" s="161">
        <v>3</v>
      </c>
      <c r="AB33" s="165"/>
    </row>
    <row r="34" spans="2:28" x14ac:dyDescent="0.55000000000000004">
      <c r="B34" s="150">
        <v>29</v>
      </c>
      <c r="C34" s="151" t="s">
        <v>67</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36</v>
      </c>
      <c r="Y34" s="154"/>
      <c r="Z34" s="161">
        <v>4</v>
      </c>
      <c r="AB34" s="165"/>
    </row>
    <row r="35" spans="2:28" x14ac:dyDescent="0.55000000000000004">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36</v>
      </c>
      <c r="Y35" s="154"/>
      <c r="Z35" s="161">
        <v>5</v>
      </c>
      <c r="AB35" s="165"/>
    </row>
    <row r="36" spans="2:28" x14ac:dyDescent="0.55000000000000004">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36</v>
      </c>
      <c r="Y36" s="154"/>
      <c r="Z36" s="161">
        <v>6</v>
      </c>
      <c r="AB36" s="165"/>
    </row>
    <row r="37" spans="2:28" x14ac:dyDescent="0.55000000000000004">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36</v>
      </c>
      <c r="Y37" s="154"/>
      <c r="Z37" s="161">
        <v>7</v>
      </c>
      <c r="AB37" s="165"/>
    </row>
    <row r="38" spans="2:28" x14ac:dyDescent="0.55000000000000004">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36</v>
      </c>
      <c r="Y38" s="154"/>
      <c r="Z38" s="161">
        <v>8</v>
      </c>
      <c r="AB38" s="165"/>
    </row>
    <row r="39" spans="2:28" x14ac:dyDescent="0.55000000000000004">
      <c r="B39" s="150">
        <v>34</v>
      </c>
      <c r="C39" s="167" t="s">
        <v>103</v>
      </c>
      <c r="D39" s="166"/>
      <c r="E39" s="150" t="s">
        <v>16</v>
      </c>
      <c r="F39" s="152"/>
      <c r="G39" s="150" t="s">
        <v>17</v>
      </c>
      <c r="H39" s="152"/>
      <c r="I39" s="153" t="s">
        <v>37</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37</v>
      </c>
      <c r="V39" s="152">
        <v>0</v>
      </c>
      <c r="W39" s="145" t="s">
        <v>2</v>
      </c>
      <c r="X39" s="157" t="str">
        <f t="shared" ref="X39:X40" si="13">IF(R39="","",IF((T39+IF(R39&gt;T39,1,0)-R39-V39)*24=0,"",(T39+IF(R39&gt;T39,1,0)-R39-V39)*24))</f>
        <v/>
      </c>
      <c r="Z39" s="157" t="str">
        <f t="shared" ref="Z39:Z40" si="14">IF(X39="",L39,IF(OR(L39-X39=0,L39-X39&lt;0),"-",L39-X39))</f>
        <v/>
      </c>
      <c r="AB39" s="165"/>
    </row>
    <row r="40" spans="2:28" x14ac:dyDescent="0.55000000000000004">
      <c r="B40" s="150"/>
      <c r="C40" s="168" t="s">
        <v>36</v>
      </c>
      <c r="D40" s="166"/>
      <c r="E40" s="150" t="s">
        <v>16</v>
      </c>
      <c r="F40" s="152"/>
      <c r="G40" s="150" t="s">
        <v>17</v>
      </c>
      <c r="H40" s="152"/>
      <c r="I40" s="153" t="s">
        <v>37</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37</v>
      </c>
      <c r="V40" s="152">
        <v>0</v>
      </c>
      <c r="W40" s="145" t="s">
        <v>2</v>
      </c>
      <c r="X40" s="157" t="str">
        <f t="shared" si="13"/>
        <v/>
      </c>
      <c r="Z40" s="157" t="str">
        <f t="shared" si="14"/>
        <v/>
      </c>
      <c r="AB40" s="165"/>
    </row>
    <row r="41" spans="2:28" x14ac:dyDescent="0.55000000000000004">
      <c r="B41" s="150"/>
      <c r="C41" s="162" t="s">
        <v>36</v>
      </c>
      <c r="D41" s="166" t="str">
        <f>C39</f>
        <v>ag</v>
      </c>
      <c r="E41" s="150" t="s">
        <v>16</v>
      </c>
      <c r="F41" s="152" t="s">
        <v>36</v>
      </c>
      <c r="G41" s="150" t="s">
        <v>17</v>
      </c>
      <c r="H41" s="152" t="s">
        <v>36</v>
      </c>
      <c r="I41" s="153" t="s">
        <v>37</v>
      </c>
      <c r="J41" s="152" t="s">
        <v>36</v>
      </c>
      <c r="K41" s="154" t="s">
        <v>2</v>
      </c>
      <c r="L41" s="157" t="str">
        <f>IF(OR(L39="",L40=""),"",L39+L40)</f>
        <v/>
      </c>
      <c r="N41" s="155" t="s">
        <v>36</v>
      </c>
      <c r="O41" s="144" t="s">
        <v>17</v>
      </c>
      <c r="P41" s="155" t="s">
        <v>36</v>
      </c>
      <c r="R41" s="158" t="str">
        <f t="shared" si="11"/>
        <v/>
      </c>
      <c r="S41" s="144" t="s">
        <v>17</v>
      </c>
      <c r="T41" s="158" t="str">
        <f t="shared" si="12"/>
        <v>-</v>
      </c>
      <c r="U41" s="156" t="s">
        <v>37</v>
      </c>
      <c r="V41" s="152" t="s">
        <v>172</v>
      </c>
      <c r="W41" s="145" t="s">
        <v>2</v>
      </c>
      <c r="X41" s="157" t="str">
        <f>IF(OR(X39="",X40=""),"",X39+X40)</f>
        <v/>
      </c>
      <c r="Z41" s="157" t="str">
        <f>IF(X41="",L41,IF(OR(L41-X41=0,L41-X41&lt;0),"-",L41-X41))</f>
        <v/>
      </c>
      <c r="AB41" s="165" t="s">
        <v>173</v>
      </c>
    </row>
    <row r="42" spans="2:28" x14ac:dyDescent="0.55000000000000004">
      <c r="B42" s="150"/>
      <c r="C42" s="167" t="s">
        <v>165</v>
      </c>
      <c r="D42" s="166"/>
      <c r="E42" s="150" t="s">
        <v>16</v>
      </c>
      <c r="F42" s="152"/>
      <c r="G42" s="150" t="s">
        <v>17</v>
      </c>
      <c r="H42" s="152"/>
      <c r="I42" s="153" t="s">
        <v>37</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37</v>
      </c>
      <c r="V42" s="152">
        <v>0</v>
      </c>
      <c r="W42" s="145" t="s">
        <v>2</v>
      </c>
      <c r="X42" s="157" t="str">
        <f t="shared" ref="X42:X43" si="16">IF(R42="","",IF((T42+IF(R42&gt;T42,1,0)-R42-V42)*24=0,"",(T42+IF(R42&gt;T42,1,0)-R42-V42)*24))</f>
        <v/>
      </c>
      <c r="Z42" s="157" t="str">
        <f t="shared" ref="Z42:Z43" si="17">IF(X42="",L42,IF(OR(L42-X42=0,L42-X42&lt;0),"-",L42-X42))</f>
        <v/>
      </c>
      <c r="AB42" s="165"/>
    </row>
    <row r="43" spans="2:28" x14ac:dyDescent="0.55000000000000004">
      <c r="B43" s="150">
        <v>35</v>
      </c>
      <c r="C43" s="168" t="s">
        <v>36</v>
      </c>
      <c r="D43" s="166"/>
      <c r="E43" s="150" t="s">
        <v>16</v>
      </c>
      <c r="F43" s="152"/>
      <c r="G43" s="150" t="s">
        <v>17</v>
      </c>
      <c r="H43" s="152"/>
      <c r="I43" s="153" t="s">
        <v>37</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37</v>
      </c>
      <c r="V43" s="152">
        <v>0</v>
      </c>
      <c r="W43" s="145" t="s">
        <v>2</v>
      </c>
      <c r="X43" s="157" t="str">
        <f t="shared" si="16"/>
        <v/>
      </c>
      <c r="Z43" s="157" t="str">
        <f t="shared" si="17"/>
        <v/>
      </c>
      <c r="AB43" s="165"/>
    </row>
    <row r="44" spans="2:28" x14ac:dyDescent="0.55000000000000004">
      <c r="B44" s="150"/>
      <c r="C44" s="162" t="s">
        <v>36</v>
      </c>
      <c r="D44" s="166" t="str">
        <f>C42</f>
        <v>ah</v>
      </c>
      <c r="E44" s="150" t="s">
        <v>16</v>
      </c>
      <c r="F44" s="152" t="s">
        <v>36</v>
      </c>
      <c r="G44" s="150" t="s">
        <v>17</v>
      </c>
      <c r="H44" s="152" t="s">
        <v>36</v>
      </c>
      <c r="I44" s="153" t="s">
        <v>37</v>
      </c>
      <c r="J44" s="152" t="s">
        <v>36</v>
      </c>
      <c r="K44" s="154" t="s">
        <v>2</v>
      </c>
      <c r="L44" s="157" t="str">
        <f>IF(OR(L42="",L43=""),"",L42+L43)</f>
        <v/>
      </c>
      <c r="N44" s="155" t="s">
        <v>36</v>
      </c>
      <c r="O44" s="144" t="s">
        <v>17</v>
      </c>
      <c r="P44" s="155" t="s">
        <v>36</v>
      </c>
      <c r="R44" s="158" t="str">
        <f t="shared" si="11"/>
        <v/>
      </c>
      <c r="S44" s="144" t="s">
        <v>17</v>
      </c>
      <c r="T44" s="158" t="str">
        <f t="shared" si="12"/>
        <v>-</v>
      </c>
      <c r="U44" s="156" t="s">
        <v>37</v>
      </c>
      <c r="V44" s="152" t="s">
        <v>172</v>
      </c>
      <c r="W44" s="145" t="s">
        <v>2</v>
      </c>
      <c r="X44" s="157" t="str">
        <f>IF(OR(X42="",X43=""),"",X42+X43)</f>
        <v/>
      </c>
      <c r="Z44" s="157" t="str">
        <f>IF(X44="",L44,IF(OR(L44-X44=0,L44-X44&lt;0),"-",L44-X44))</f>
        <v/>
      </c>
      <c r="AB44" s="165" t="s">
        <v>174</v>
      </c>
    </row>
    <row r="45" spans="2:28" x14ac:dyDescent="0.55000000000000004">
      <c r="B45" s="150"/>
      <c r="C45" s="167" t="s">
        <v>166</v>
      </c>
      <c r="D45" s="166"/>
      <c r="E45" s="150" t="s">
        <v>16</v>
      </c>
      <c r="F45" s="152"/>
      <c r="G45" s="150" t="s">
        <v>17</v>
      </c>
      <c r="H45" s="152"/>
      <c r="I45" s="153" t="s">
        <v>37</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55000000000000004">
      <c r="B46" s="150">
        <v>36</v>
      </c>
      <c r="C46" s="168" t="s">
        <v>36</v>
      </c>
      <c r="D46" s="166"/>
      <c r="E46" s="150" t="s">
        <v>16</v>
      </c>
      <c r="F46" s="152"/>
      <c r="G46" s="150" t="s">
        <v>17</v>
      </c>
      <c r="H46" s="152"/>
      <c r="I46" s="153" t="s">
        <v>37</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37</v>
      </c>
      <c r="V46" s="152">
        <v>0</v>
      </c>
      <c r="W46" s="145" t="s">
        <v>2</v>
      </c>
      <c r="X46" s="157" t="str">
        <f t="shared" si="19"/>
        <v/>
      </c>
      <c r="Z46" s="157" t="str">
        <f t="shared" si="20"/>
        <v/>
      </c>
      <c r="AB46" s="165"/>
    </row>
    <row r="47" spans="2:28" x14ac:dyDescent="0.55000000000000004">
      <c r="B47" s="150"/>
      <c r="C47" s="162" t="s">
        <v>36</v>
      </c>
      <c r="D47" s="166" t="str">
        <f>C45</f>
        <v>ai</v>
      </c>
      <c r="E47" s="150" t="s">
        <v>16</v>
      </c>
      <c r="F47" s="152" t="s">
        <v>36</v>
      </c>
      <c r="G47" s="150" t="s">
        <v>17</v>
      </c>
      <c r="H47" s="152" t="s">
        <v>36</v>
      </c>
      <c r="I47" s="153" t="s">
        <v>37</v>
      </c>
      <c r="J47" s="152" t="s">
        <v>36</v>
      </c>
      <c r="K47" s="154" t="s">
        <v>2</v>
      </c>
      <c r="L47" s="157" t="str">
        <f>IF(OR(L45="",L46=""),"",L45+L46)</f>
        <v/>
      </c>
      <c r="N47" s="155" t="s">
        <v>36</v>
      </c>
      <c r="O47" s="144" t="s">
        <v>17</v>
      </c>
      <c r="P47" s="155" t="s">
        <v>36</v>
      </c>
      <c r="R47" s="158" t="str">
        <f t="shared" si="11"/>
        <v/>
      </c>
      <c r="S47" s="144" t="s">
        <v>17</v>
      </c>
      <c r="T47" s="158" t="str">
        <f t="shared" si="12"/>
        <v>-</v>
      </c>
      <c r="U47" s="156" t="s">
        <v>37</v>
      </c>
      <c r="V47" s="152" t="s">
        <v>172</v>
      </c>
      <c r="W47" s="145" t="s">
        <v>2</v>
      </c>
      <c r="X47" s="157" t="str">
        <f>IF(OR(X45="",X46=""),"",X45+X46)</f>
        <v/>
      </c>
      <c r="Z47" s="157" t="str">
        <f>IF(X47="",L47,IF(OR(L47-X47=0,L47-X47&lt;0),"-",L47-X47))</f>
        <v/>
      </c>
      <c r="AB47" s="165" t="s">
        <v>174</v>
      </c>
    </row>
    <row r="49" spans="3:4" x14ac:dyDescent="0.55000000000000004">
      <c r="C49" s="146" t="s">
        <v>177</v>
      </c>
      <c r="D49" s="146"/>
    </row>
    <row r="50" spans="3:4" x14ac:dyDescent="0.55000000000000004">
      <c r="C50" s="146" t="s">
        <v>178</v>
      </c>
      <c r="D50" s="146"/>
    </row>
    <row r="51" spans="3:4" x14ac:dyDescent="0.55000000000000004">
      <c r="C51" s="146" t="s">
        <v>175</v>
      </c>
      <c r="D51" s="146"/>
    </row>
    <row r="52" spans="3:4" x14ac:dyDescent="0.55000000000000004">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6"/>
  <sheetViews>
    <sheetView zoomScaleNormal="100" workbookViewId="0"/>
  </sheetViews>
  <sheetFormatPr defaultColWidth="9" defaultRowHeight="18" x14ac:dyDescent="0.55000000000000004"/>
  <cols>
    <col min="1" max="1" width="1.4140625" style="40" customWidth="1"/>
    <col min="2" max="3" width="9" style="40"/>
    <col min="4" max="4" width="40.58203125" style="40" customWidth="1"/>
    <col min="5" max="16384" width="9" style="40"/>
  </cols>
  <sheetData>
    <row r="1" spans="2:11" x14ac:dyDescent="0.55000000000000004">
      <c r="B1" s="40" t="s">
        <v>107</v>
      </c>
      <c r="D1" s="89"/>
      <c r="E1" s="89"/>
      <c r="F1" s="89"/>
    </row>
    <row r="2" spans="2:11" s="91" customFormat="1" ht="20.25" customHeight="1" x14ac:dyDescent="0.55000000000000004">
      <c r="B2" s="90" t="s">
        <v>201</v>
      </c>
      <c r="C2" s="90"/>
      <c r="D2" s="89"/>
      <c r="E2" s="89"/>
      <c r="F2" s="89"/>
    </row>
    <row r="3" spans="2:11" s="91" customFormat="1" ht="20.25" customHeight="1" x14ac:dyDescent="0.55000000000000004">
      <c r="B3" s="90"/>
      <c r="C3" s="90"/>
      <c r="D3" s="89"/>
      <c r="E3" s="89"/>
      <c r="F3" s="89"/>
    </row>
    <row r="4" spans="2:11" s="96" customFormat="1" ht="20.25" customHeight="1" x14ac:dyDescent="0.55000000000000004">
      <c r="B4" s="109"/>
      <c r="C4" s="89" t="s">
        <v>141</v>
      </c>
      <c r="D4" s="89"/>
      <c r="F4" s="849" t="s">
        <v>142</v>
      </c>
      <c r="G4" s="849"/>
      <c r="H4" s="849"/>
      <c r="I4" s="849"/>
      <c r="J4" s="849"/>
      <c r="K4" s="849"/>
    </row>
    <row r="5" spans="2:11" s="96" customFormat="1" ht="20.25" customHeight="1" x14ac:dyDescent="0.55000000000000004">
      <c r="B5" s="110"/>
      <c r="C5" s="89" t="s">
        <v>143</v>
      </c>
      <c r="D5" s="89"/>
      <c r="F5" s="849"/>
      <c r="G5" s="849"/>
      <c r="H5" s="849"/>
      <c r="I5" s="849"/>
      <c r="J5" s="849"/>
      <c r="K5" s="849"/>
    </row>
    <row r="6" spans="2:11" s="91" customFormat="1" ht="20.25" customHeight="1" x14ac:dyDescent="0.55000000000000004">
      <c r="B6" s="93" t="s">
        <v>136</v>
      </c>
      <c r="C6" s="89"/>
      <c r="D6" s="89"/>
      <c r="E6" s="92"/>
      <c r="F6" s="94"/>
    </row>
    <row r="7" spans="2:11" s="91" customFormat="1" ht="20.25" customHeight="1" x14ac:dyDescent="0.55000000000000004">
      <c r="B7" s="90"/>
      <c r="C7" s="90"/>
      <c r="D7" s="89"/>
      <c r="E7" s="92"/>
      <c r="F7" s="94"/>
    </row>
    <row r="8" spans="2:11" s="91" customFormat="1" ht="20.25" customHeight="1" x14ac:dyDescent="0.55000000000000004">
      <c r="B8" s="89" t="s">
        <v>108</v>
      </c>
      <c r="C8" s="90"/>
      <c r="D8" s="89"/>
      <c r="E8" s="92"/>
      <c r="F8" s="94"/>
    </row>
    <row r="9" spans="2:11" s="91" customFormat="1" ht="20.25" customHeight="1" x14ac:dyDescent="0.55000000000000004">
      <c r="B9" s="90"/>
      <c r="C9" s="90"/>
      <c r="D9" s="89"/>
      <c r="E9" s="89"/>
      <c r="F9" s="89"/>
    </row>
    <row r="10" spans="2:11" s="91" customFormat="1" ht="20.25" customHeight="1" x14ac:dyDescent="0.55000000000000004">
      <c r="B10" s="89" t="s">
        <v>189</v>
      </c>
      <c r="C10" s="90"/>
      <c r="D10" s="89"/>
      <c r="E10" s="89"/>
      <c r="F10" s="89"/>
    </row>
    <row r="11" spans="2:11" s="91" customFormat="1" ht="20.25" customHeight="1" x14ac:dyDescent="0.55000000000000004">
      <c r="B11" s="89"/>
      <c r="C11" s="90"/>
      <c r="D11" s="89"/>
      <c r="E11" s="89"/>
      <c r="F11" s="89"/>
    </row>
    <row r="12" spans="2:11" s="91" customFormat="1" ht="20.25" customHeight="1" x14ac:dyDescent="0.55000000000000004">
      <c r="B12" s="89" t="s">
        <v>193</v>
      </c>
      <c r="C12" s="90"/>
      <c r="D12" s="89"/>
    </row>
    <row r="13" spans="2:11" s="91" customFormat="1" ht="20.25" customHeight="1" x14ac:dyDescent="0.55000000000000004">
      <c r="B13" s="89"/>
      <c r="C13" s="90"/>
      <c r="D13" s="89"/>
    </row>
    <row r="14" spans="2:11" s="91" customFormat="1" ht="20.25" customHeight="1" x14ac:dyDescent="0.55000000000000004">
      <c r="B14" s="89" t="s">
        <v>190</v>
      </c>
      <c r="C14" s="90"/>
      <c r="D14" s="89"/>
    </row>
    <row r="15" spans="2:11" s="91" customFormat="1" ht="20.25" customHeight="1" x14ac:dyDescent="0.55000000000000004">
      <c r="B15" s="89"/>
      <c r="C15" s="90"/>
      <c r="D15" s="89"/>
    </row>
    <row r="16" spans="2:11" s="91" customFormat="1" ht="20.25" customHeight="1" x14ac:dyDescent="0.55000000000000004">
      <c r="B16" s="89" t="s">
        <v>235</v>
      </c>
      <c r="C16" s="90"/>
      <c r="D16" s="89"/>
    </row>
    <row r="17" spans="2:4" s="91" customFormat="1" ht="20.25" customHeight="1" x14ac:dyDescent="0.55000000000000004">
      <c r="B17" s="89" t="s">
        <v>233</v>
      </c>
      <c r="C17" s="90"/>
      <c r="D17" s="89"/>
    </row>
    <row r="18" spans="2:4" s="91" customFormat="1" ht="20.25" customHeight="1" x14ac:dyDescent="0.55000000000000004">
      <c r="B18" s="89" t="s">
        <v>234</v>
      </c>
      <c r="C18" s="90"/>
      <c r="D18" s="89"/>
    </row>
    <row r="19" spans="2:4" s="91" customFormat="1" ht="20.25" customHeight="1" x14ac:dyDescent="0.55000000000000004">
      <c r="B19" s="89"/>
      <c r="C19" s="90"/>
      <c r="D19" s="89"/>
    </row>
    <row r="20" spans="2:4" s="91" customFormat="1" ht="20.25" customHeight="1" x14ac:dyDescent="0.55000000000000004">
      <c r="B20" s="89" t="s">
        <v>236</v>
      </c>
      <c r="C20" s="90"/>
      <c r="D20" s="89"/>
    </row>
    <row r="21" spans="2:4" s="91" customFormat="1" ht="20.25" customHeight="1" x14ac:dyDescent="0.55000000000000004">
      <c r="B21" s="89" t="s">
        <v>205</v>
      </c>
      <c r="C21" s="90"/>
      <c r="D21" s="89"/>
    </row>
    <row r="22" spans="2:4" s="91" customFormat="1" ht="20.25" customHeight="1" x14ac:dyDescent="0.55000000000000004">
      <c r="B22" s="89"/>
      <c r="C22" s="90"/>
      <c r="D22" s="89"/>
    </row>
    <row r="23" spans="2:4" s="91" customFormat="1" ht="20.25" customHeight="1" x14ac:dyDescent="0.55000000000000004">
      <c r="B23" s="89" t="s">
        <v>237</v>
      </c>
      <c r="C23" s="90"/>
      <c r="D23" s="89"/>
    </row>
    <row r="24" spans="2:4" s="91" customFormat="1" ht="20.25" customHeight="1" x14ac:dyDescent="0.55000000000000004">
      <c r="B24" s="89"/>
      <c r="C24" s="90"/>
      <c r="D24" s="89"/>
    </row>
    <row r="25" spans="2:4" s="91" customFormat="1" ht="17.25" customHeight="1" x14ac:dyDescent="0.55000000000000004">
      <c r="B25" s="89" t="s">
        <v>238</v>
      </c>
      <c r="C25" s="89"/>
      <c r="D25" s="89"/>
    </row>
    <row r="26" spans="2:4" s="91" customFormat="1" ht="17.25" customHeight="1" x14ac:dyDescent="0.55000000000000004">
      <c r="B26" s="89" t="s">
        <v>109</v>
      </c>
      <c r="C26" s="89"/>
      <c r="D26" s="89"/>
    </row>
    <row r="27" spans="2:4" s="91" customFormat="1" ht="17.25" customHeight="1" x14ac:dyDescent="0.55000000000000004">
      <c r="B27" s="89"/>
      <c r="C27" s="89"/>
      <c r="D27" s="89"/>
    </row>
    <row r="28" spans="2:4" s="91" customFormat="1" ht="17.25" customHeight="1" x14ac:dyDescent="0.55000000000000004">
      <c r="B28" s="89"/>
      <c r="C28" s="65" t="s">
        <v>20</v>
      </c>
      <c r="D28" s="65" t="s">
        <v>3</v>
      </c>
    </row>
    <row r="29" spans="2:4" s="91" customFormat="1" ht="17.25" customHeight="1" x14ac:dyDescent="0.55000000000000004">
      <c r="B29" s="89"/>
      <c r="C29" s="65">
        <v>1</v>
      </c>
      <c r="D29" s="95" t="s">
        <v>76</v>
      </c>
    </row>
    <row r="30" spans="2:4" s="91" customFormat="1" ht="17.25" customHeight="1" x14ac:dyDescent="0.55000000000000004">
      <c r="B30" s="89"/>
      <c r="C30" s="65">
        <v>2</v>
      </c>
      <c r="D30" s="95" t="s">
        <v>85</v>
      </c>
    </row>
    <row r="31" spans="2:4" s="91" customFormat="1" ht="17.25" customHeight="1" x14ac:dyDescent="0.55000000000000004">
      <c r="B31" s="89"/>
      <c r="C31" s="65">
        <v>3</v>
      </c>
      <c r="D31" s="95" t="s">
        <v>82</v>
      </c>
    </row>
    <row r="32" spans="2:4" s="91" customFormat="1" ht="17.25" customHeight="1" x14ac:dyDescent="0.55000000000000004">
      <c r="B32" s="89"/>
      <c r="C32" s="92"/>
      <c r="D32" s="94"/>
    </row>
    <row r="33" spans="2:51" s="91" customFormat="1" ht="17.25" customHeight="1" x14ac:dyDescent="0.55000000000000004">
      <c r="B33" s="89" t="s">
        <v>239</v>
      </c>
      <c r="C33" s="89"/>
      <c r="D33" s="89"/>
      <c r="E33" s="96"/>
      <c r="F33" s="96"/>
    </row>
    <row r="34" spans="2:51" s="91" customFormat="1" ht="17.25" customHeight="1" x14ac:dyDescent="0.55000000000000004">
      <c r="B34" s="89" t="s">
        <v>110</v>
      </c>
      <c r="C34" s="89"/>
      <c r="D34" s="89"/>
      <c r="E34" s="96"/>
      <c r="F34" s="96"/>
    </row>
    <row r="35" spans="2:51" s="91" customFormat="1" ht="17.25" customHeight="1" x14ac:dyDescent="0.55000000000000004">
      <c r="B35" s="89"/>
      <c r="C35" s="89"/>
      <c r="D35" s="89"/>
      <c r="E35" s="96"/>
      <c r="F35" s="96"/>
      <c r="G35" s="97"/>
      <c r="H35" s="97"/>
      <c r="J35" s="97"/>
      <c r="K35" s="97"/>
      <c r="L35" s="97"/>
      <c r="M35" s="97"/>
      <c r="N35" s="97"/>
      <c r="O35" s="97"/>
      <c r="R35" s="97"/>
      <c r="S35" s="97"/>
      <c r="T35" s="97"/>
      <c r="W35" s="97"/>
      <c r="X35" s="97"/>
      <c r="Y35" s="97"/>
    </row>
    <row r="36" spans="2:51" s="91" customFormat="1" ht="17.25" customHeight="1" x14ac:dyDescent="0.55000000000000004">
      <c r="B36" s="89"/>
      <c r="C36" s="65" t="s">
        <v>4</v>
      </c>
      <c r="D36" s="65" t="s">
        <v>5</v>
      </c>
      <c r="E36" s="96"/>
      <c r="F36" s="96"/>
      <c r="G36" s="97"/>
      <c r="H36" s="97"/>
      <c r="J36" s="97"/>
      <c r="K36" s="97"/>
      <c r="L36" s="97"/>
      <c r="M36" s="97"/>
      <c r="N36" s="97"/>
      <c r="O36" s="97"/>
      <c r="R36" s="97"/>
      <c r="S36" s="97"/>
      <c r="T36" s="97"/>
      <c r="W36" s="97"/>
      <c r="X36" s="97"/>
      <c r="Y36" s="97"/>
    </row>
    <row r="37" spans="2:51" s="91" customFormat="1" ht="17.25" customHeight="1" x14ac:dyDescent="0.55000000000000004">
      <c r="B37" s="89"/>
      <c r="C37" s="65" t="s">
        <v>6</v>
      </c>
      <c r="D37" s="95" t="s">
        <v>111</v>
      </c>
      <c r="E37" s="96"/>
      <c r="F37" s="96"/>
      <c r="G37" s="97"/>
      <c r="H37" s="97"/>
      <c r="J37" s="97"/>
      <c r="K37" s="97"/>
      <c r="L37" s="97"/>
      <c r="M37" s="97"/>
      <c r="N37" s="97"/>
      <c r="O37" s="97"/>
      <c r="R37" s="97"/>
      <c r="S37" s="97"/>
      <c r="T37" s="97"/>
      <c r="W37" s="97"/>
      <c r="X37" s="97"/>
      <c r="Y37" s="97"/>
    </row>
    <row r="38" spans="2:51" s="91" customFormat="1" ht="17.25" customHeight="1" x14ac:dyDescent="0.55000000000000004">
      <c r="B38" s="89"/>
      <c r="C38" s="65" t="s">
        <v>7</v>
      </c>
      <c r="D38" s="95" t="s">
        <v>112</v>
      </c>
      <c r="E38" s="96"/>
      <c r="F38" s="96"/>
      <c r="G38" s="97"/>
      <c r="H38" s="97"/>
      <c r="J38" s="97"/>
      <c r="K38" s="97"/>
      <c r="L38" s="97"/>
      <c r="M38" s="97"/>
      <c r="N38" s="97"/>
      <c r="O38" s="97"/>
      <c r="R38" s="97"/>
      <c r="S38" s="97"/>
      <c r="T38" s="97"/>
      <c r="W38" s="97"/>
      <c r="X38" s="97"/>
      <c r="Y38" s="97"/>
    </row>
    <row r="39" spans="2:51" s="91" customFormat="1" ht="17.25" customHeight="1" x14ac:dyDescent="0.55000000000000004">
      <c r="B39" s="89"/>
      <c r="C39" s="65" t="s">
        <v>8</v>
      </c>
      <c r="D39" s="95" t="s">
        <v>113</v>
      </c>
      <c r="E39" s="96"/>
      <c r="F39" s="96"/>
      <c r="G39" s="97"/>
      <c r="H39" s="97"/>
      <c r="J39" s="97"/>
      <c r="K39" s="97"/>
      <c r="L39" s="97"/>
      <c r="M39" s="97"/>
      <c r="N39" s="97"/>
      <c r="O39" s="97"/>
      <c r="R39" s="97"/>
      <c r="S39" s="97"/>
      <c r="T39" s="97"/>
      <c r="W39" s="97"/>
      <c r="X39" s="97"/>
      <c r="Y39" s="97"/>
    </row>
    <row r="40" spans="2:51" s="91" customFormat="1" ht="17.25" customHeight="1" x14ac:dyDescent="0.55000000000000004">
      <c r="B40" s="89"/>
      <c r="C40" s="65" t="s">
        <v>9</v>
      </c>
      <c r="D40" s="95" t="s">
        <v>137</v>
      </c>
      <c r="E40" s="96"/>
      <c r="F40" s="96"/>
      <c r="G40" s="97"/>
      <c r="H40" s="97"/>
      <c r="J40" s="97"/>
      <c r="K40" s="97"/>
      <c r="L40" s="97"/>
      <c r="M40" s="97"/>
      <c r="N40" s="97"/>
      <c r="O40" s="97"/>
      <c r="R40" s="97"/>
      <c r="S40" s="97"/>
      <c r="T40" s="97"/>
      <c r="W40" s="97"/>
      <c r="X40" s="97"/>
      <c r="Y40" s="97"/>
    </row>
    <row r="41" spans="2:51" s="91" customFormat="1" ht="17.25" customHeight="1" x14ac:dyDescent="0.55000000000000004">
      <c r="B41" s="89"/>
      <c r="C41" s="89"/>
      <c r="D41" s="89"/>
      <c r="E41" s="96"/>
      <c r="F41" s="96"/>
      <c r="G41" s="97"/>
      <c r="H41" s="97"/>
      <c r="J41" s="97"/>
      <c r="K41" s="97"/>
      <c r="L41" s="97"/>
      <c r="M41" s="97"/>
      <c r="N41" s="97"/>
      <c r="O41" s="97"/>
      <c r="R41" s="97"/>
      <c r="S41" s="97"/>
      <c r="T41" s="97"/>
      <c r="W41" s="97"/>
      <c r="X41" s="97"/>
      <c r="Y41" s="97"/>
    </row>
    <row r="42" spans="2:51" s="91" customFormat="1" ht="17.25" customHeight="1" x14ac:dyDescent="0.55000000000000004">
      <c r="B42" s="89"/>
      <c r="C42" s="98" t="s">
        <v>10</v>
      </c>
      <c r="D42" s="89"/>
      <c r="E42" s="96"/>
      <c r="F42" s="96"/>
      <c r="G42" s="97"/>
      <c r="H42" s="97"/>
      <c r="J42" s="97"/>
      <c r="K42" s="97"/>
      <c r="L42" s="97"/>
      <c r="M42" s="97"/>
      <c r="N42" s="97"/>
      <c r="O42" s="97"/>
      <c r="R42" s="97"/>
      <c r="S42" s="97"/>
      <c r="T42" s="97"/>
      <c r="W42" s="97"/>
      <c r="X42" s="97"/>
      <c r="Y42" s="97"/>
    </row>
    <row r="43" spans="2:51" s="91" customFormat="1" ht="17.25" customHeight="1" x14ac:dyDescent="0.55000000000000004">
      <c r="B43" s="96"/>
      <c r="C43" s="89" t="s">
        <v>114</v>
      </c>
      <c r="D43" s="96"/>
      <c r="E43" s="96"/>
      <c r="F43" s="98"/>
      <c r="G43" s="97"/>
      <c r="H43" s="97"/>
      <c r="J43" s="97"/>
      <c r="K43" s="97"/>
      <c r="L43" s="97"/>
      <c r="M43" s="97"/>
      <c r="N43" s="97"/>
      <c r="O43" s="97"/>
      <c r="R43" s="97"/>
      <c r="S43" s="97"/>
      <c r="T43" s="97"/>
      <c r="W43" s="97"/>
      <c r="X43" s="97"/>
      <c r="Y43" s="97"/>
    </row>
    <row r="44" spans="2:51" s="91" customFormat="1" ht="17.25" customHeight="1" x14ac:dyDescent="0.55000000000000004">
      <c r="B44" s="96"/>
      <c r="C44" s="89" t="s">
        <v>138</v>
      </c>
      <c r="D44" s="96"/>
      <c r="E44" s="96"/>
      <c r="F44" s="89"/>
      <c r="G44" s="97"/>
      <c r="H44" s="97"/>
      <c r="J44" s="97"/>
      <c r="K44" s="97"/>
      <c r="L44" s="97"/>
      <c r="M44" s="97"/>
      <c r="N44" s="97"/>
      <c r="O44" s="97"/>
      <c r="R44" s="97"/>
      <c r="S44" s="97"/>
      <c r="T44" s="97"/>
      <c r="W44" s="97"/>
      <c r="X44" s="97"/>
      <c r="Y44" s="97"/>
    </row>
    <row r="45" spans="2:51" s="91" customFormat="1" ht="17.25" customHeight="1" x14ac:dyDescent="0.55000000000000004">
      <c r="B45" s="89"/>
      <c r="C45" s="89"/>
      <c r="D45" s="89"/>
      <c r="E45" s="98"/>
      <c r="F45" s="97"/>
      <c r="G45" s="97"/>
      <c r="H45" s="97"/>
      <c r="J45" s="97"/>
      <c r="K45" s="97"/>
      <c r="L45" s="97"/>
      <c r="M45" s="97"/>
      <c r="N45" s="97"/>
      <c r="O45" s="97"/>
      <c r="R45" s="97"/>
      <c r="S45" s="97"/>
      <c r="T45" s="97"/>
      <c r="W45" s="97"/>
      <c r="X45" s="97"/>
      <c r="Y45" s="97"/>
    </row>
    <row r="46" spans="2:51" s="91" customFormat="1" ht="17.25" customHeight="1" x14ac:dyDescent="0.55000000000000004">
      <c r="B46" s="89" t="s">
        <v>240</v>
      </c>
      <c r="C46" s="89"/>
      <c r="D46" s="89"/>
    </row>
    <row r="47" spans="2:51" s="91" customFormat="1" ht="17.25" customHeight="1" x14ac:dyDescent="0.55000000000000004">
      <c r="B47" s="89" t="s">
        <v>115</v>
      </c>
      <c r="C47" s="89"/>
      <c r="D47" s="89"/>
      <c r="AH47" s="64"/>
      <c r="AI47" s="64"/>
      <c r="AJ47" s="64"/>
      <c r="AK47" s="64"/>
      <c r="AL47" s="64"/>
      <c r="AM47" s="64"/>
      <c r="AN47" s="64"/>
      <c r="AO47" s="64"/>
      <c r="AP47" s="64"/>
      <c r="AQ47" s="64"/>
      <c r="AR47" s="64"/>
      <c r="AS47" s="64"/>
    </row>
    <row r="48" spans="2:51" s="91" customFormat="1" ht="17.25" customHeight="1" x14ac:dyDescent="0.55000000000000004">
      <c r="B48" s="99" t="s">
        <v>118</v>
      </c>
      <c r="C48" s="96"/>
      <c r="D48" s="96"/>
      <c r="E48" s="100"/>
      <c r="F48" s="100"/>
      <c r="G48" s="100"/>
      <c r="H48" s="100"/>
      <c r="I48" s="100"/>
      <c r="J48" s="100"/>
      <c r="K48" s="100"/>
      <c r="L48" s="100"/>
      <c r="M48" s="100"/>
      <c r="N48" s="100"/>
      <c r="O48" s="101"/>
      <c r="P48" s="101"/>
      <c r="Q48" s="100"/>
      <c r="R48" s="101"/>
      <c r="S48" s="100"/>
      <c r="T48" s="100"/>
      <c r="U48" s="101"/>
      <c r="V48" s="64"/>
      <c r="W48" s="64"/>
      <c r="X48" s="64"/>
      <c r="Y48" s="100"/>
      <c r="Z48" s="100"/>
      <c r="AA48" s="100"/>
      <c r="AB48" s="100"/>
      <c r="AC48" s="64"/>
      <c r="AD48" s="100"/>
      <c r="AE48" s="101"/>
      <c r="AF48" s="101"/>
      <c r="AG48" s="101"/>
      <c r="AH48" s="101"/>
      <c r="AI48" s="102"/>
      <c r="AJ48" s="101"/>
      <c r="AK48" s="101"/>
      <c r="AL48" s="101"/>
      <c r="AM48" s="101"/>
      <c r="AN48" s="101"/>
      <c r="AO48" s="101"/>
      <c r="AP48" s="101"/>
      <c r="AQ48" s="101"/>
      <c r="AR48" s="101"/>
      <c r="AS48" s="101"/>
      <c r="AT48" s="101"/>
      <c r="AU48" s="101"/>
      <c r="AV48" s="101"/>
      <c r="AW48" s="101"/>
      <c r="AX48" s="101"/>
      <c r="AY48" s="102"/>
    </row>
    <row r="49" spans="2:50" s="91" customFormat="1" ht="17.25" customHeight="1" x14ac:dyDescent="0.55000000000000004">
      <c r="F49" s="64"/>
    </row>
    <row r="50" spans="2:50" s="91" customFormat="1" ht="17.25" customHeight="1" x14ac:dyDescent="0.55000000000000004">
      <c r="B50" s="89" t="s">
        <v>241</v>
      </c>
      <c r="C50" s="89"/>
    </row>
    <row r="51" spans="2:50" s="91" customFormat="1" ht="17.25" customHeight="1" x14ac:dyDescent="0.55000000000000004">
      <c r="B51" s="89"/>
      <c r="C51" s="89"/>
    </row>
    <row r="52" spans="2:50" s="91" customFormat="1" ht="17.25" customHeight="1" x14ac:dyDescent="0.55000000000000004">
      <c r="B52" s="89" t="s">
        <v>242</v>
      </c>
      <c r="C52" s="89"/>
    </row>
    <row r="53" spans="2:50" s="91" customFormat="1" ht="17.25" customHeight="1" x14ac:dyDescent="0.55000000000000004">
      <c r="B53" s="89" t="s">
        <v>191</v>
      </c>
      <c r="C53" s="89"/>
    </row>
    <row r="54" spans="2:50" s="91" customFormat="1" ht="17.25" customHeight="1" x14ac:dyDescent="0.55000000000000004">
      <c r="B54" s="89"/>
      <c r="C54" s="89"/>
    </row>
    <row r="55" spans="2:50" s="91" customFormat="1" ht="17.25" customHeight="1" x14ac:dyDescent="0.55000000000000004">
      <c r="B55" s="89" t="s">
        <v>243</v>
      </c>
      <c r="C55" s="89"/>
    </row>
    <row r="56" spans="2:50" s="91" customFormat="1" ht="17.25" customHeight="1" x14ac:dyDescent="0.55000000000000004">
      <c r="B56" s="89" t="s">
        <v>116</v>
      </c>
      <c r="C56" s="89"/>
    </row>
    <row r="57" spans="2:50" s="91" customFormat="1" ht="17.25" customHeight="1" x14ac:dyDescent="0.55000000000000004">
      <c r="B57" s="89"/>
      <c r="C57" s="89"/>
    </row>
    <row r="58" spans="2:50" s="91" customFormat="1" ht="17.25" customHeight="1" x14ac:dyDescent="0.55000000000000004">
      <c r="B58" s="89" t="s">
        <v>244</v>
      </c>
      <c r="C58" s="89"/>
      <c r="D58" s="89"/>
    </row>
    <row r="59" spans="2:50" s="91" customFormat="1" ht="17.25" customHeight="1" x14ac:dyDescent="0.55000000000000004">
      <c r="B59" s="89"/>
      <c r="C59" s="89"/>
      <c r="D59" s="89"/>
    </row>
    <row r="60" spans="2:50" s="91" customFormat="1" ht="17.25" customHeight="1" x14ac:dyDescent="0.55000000000000004">
      <c r="B60" s="96" t="s">
        <v>245</v>
      </c>
      <c r="C60" s="96"/>
      <c r="D60" s="89"/>
    </row>
    <row r="61" spans="2:50" s="91" customFormat="1" ht="17.25" customHeight="1" x14ac:dyDescent="0.55000000000000004">
      <c r="B61" s="96" t="s">
        <v>117</v>
      </c>
      <c r="C61" s="96"/>
      <c r="D61" s="89"/>
    </row>
    <row r="62" spans="2:50" s="91" customFormat="1" ht="17.25" customHeight="1" x14ac:dyDescent="0.55000000000000004">
      <c r="B62" s="96" t="s">
        <v>192</v>
      </c>
    </row>
    <row r="63" spans="2:50" s="91" customFormat="1" ht="17.25" customHeight="1" x14ac:dyDescent="0.55000000000000004">
      <c r="B63" s="96"/>
    </row>
    <row r="64" spans="2:50" s="91" customFormat="1" ht="17.25" customHeight="1" x14ac:dyDescent="0.55000000000000004">
      <c r="B64" s="91" t="s">
        <v>246</v>
      </c>
      <c r="E64" s="103"/>
      <c r="F64" s="103"/>
      <c r="G64" s="103"/>
      <c r="H64" s="103"/>
      <c r="I64" s="103"/>
      <c r="J64" s="103"/>
      <c r="K64" s="103"/>
      <c r="L64" s="108"/>
      <c r="M64" s="96" t="s">
        <v>119</v>
      </c>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55000000000000004">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row>
    <row r="66" spans="2:71" s="91" customFormat="1" ht="17.25" customHeight="1" x14ac:dyDescent="0.55000000000000004">
      <c r="B66" s="91" t="s">
        <v>247</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row>
    <row r="67" spans="2:71" s="91" customFormat="1" ht="17.25" customHeight="1" x14ac:dyDescent="0.55000000000000004">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55000000000000004">
      <c r="B68" s="91" t="s">
        <v>248</v>
      </c>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row>
    <row r="69" spans="2:71" s="91" customFormat="1" ht="17.25" customHeight="1" x14ac:dyDescent="0.55000000000000004">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row>
    <row r="70" spans="2:71" s="91" customFormat="1" ht="17.25" customHeight="1" x14ac:dyDescent="0.25">
      <c r="B70" s="91" t="s">
        <v>249</v>
      </c>
      <c r="BL70" s="104"/>
      <c r="BM70" s="105"/>
      <c r="BN70" s="104"/>
      <c r="BO70" s="104"/>
      <c r="BP70" s="104"/>
      <c r="BQ70" s="106"/>
      <c r="BR70" s="107"/>
      <c r="BS70" s="107"/>
    </row>
    <row r="71" spans="2:71" s="91" customFormat="1" ht="17.25" customHeight="1" x14ac:dyDescent="0.55000000000000004">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row>
    <row r="72" spans="2:71" ht="17.25" customHeight="1" x14ac:dyDescent="0.55000000000000004">
      <c r="B72" s="91" t="s">
        <v>250</v>
      </c>
    </row>
    <row r="73" spans="2:71" ht="18.75" customHeight="1" x14ac:dyDescent="0.55000000000000004"/>
    <row r="74" spans="2:71" ht="18.75" customHeight="1" x14ac:dyDescent="0.55000000000000004"/>
    <row r="75" spans="2:71" ht="18.75" customHeight="1" x14ac:dyDescent="0.55000000000000004"/>
    <row r="76" spans="2:71" ht="18.75" customHeight="1" x14ac:dyDescent="0.55000000000000004"/>
    <row r="77" spans="2:71" ht="18.75" customHeight="1" x14ac:dyDescent="0.55000000000000004"/>
    <row r="78" spans="2:71" ht="18.75" customHeight="1" x14ac:dyDescent="0.55000000000000004"/>
    <row r="79" spans="2:71" ht="18.75" customHeight="1" x14ac:dyDescent="0.55000000000000004"/>
    <row r="80" spans="2:71" ht="18.75" customHeight="1" x14ac:dyDescent="0.55000000000000004"/>
    <row r="81" ht="18.75" customHeight="1" x14ac:dyDescent="0.55000000000000004"/>
    <row r="82" ht="18.75" customHeight="1" x14ac:dyDescent="0.55000000000000004"/>
    <row r="83" ht="18.75" customHeight="1" x14ac:dyDescent="0.55000000000000004"/>
    <row r="84" ht="18.75" customHeight="1" x14ac:dyDescent="0.55000000000000004"/>
    <row r="85" ht="18.75" customHeight="1" x14ac:dyDescent="0.55000000000000004"/>
    <row r="86" ht="18.75" customHeight="1" x14ac:dyDescent="0.55000000000000004"/>
    <row r="87" ht="18.75" customHeight="1" x14ac:dyDescent="0.55000000000000004"/>
    <row r="88" ht="18.75" customHeight="1" x14ac:dyDescent="0.55000000000000004"/>
    <row r="89" ht="18.75" customHeight="1" x14ac:dyDescent="0.55000000000000004"/>
    <row r="90" ht="18.75" customHeight="1" x14ac:dyDescent="0.55000000000000004"/>
    <row r="91" ht="18.75" customHeight="1" x14ac:dyDescent="0.55000000000000004"/>
    <row r="92" ht="18.75" customHeight="1" x14ac:dyDescent="0.55000000000000004"/>
    <row r="93" ht="18.75" customHeight="1" x14ac:dyDescent="0.55000000000000004"/>
    <row r="94" ht="18.75" customHeight="1" x14ac:dyDescent="0.55000000000000004"/>
    <row r="95" ht="18.75" customHeight="1" x14ac:dyDescent="0.55000000000000004"/>
    <row r="96" ht="18.75" customHeight="1" x14ac:dyDescent="0.55000000000000004"/>
    <row r="97" ht="18.75" customHeight="1" x14ac:dyDescent="0.55000000000000004"/>
    <row r="98" ht="18.75" customHeight="1" x14ac:dyDescent="0.55000000000000004"/>
    <row r="99" ht="18.75" customHeight="1" x14ac:dyDescent="0.55000000000000004"/>
    <row r="100" ht="18.75" customHeight="1" x14ac:dyDescent="0.55000000000000004"/>
    <row r="101" ht="18.75" customHeight="1" x14ac:dyDescent="0.55000000000000004"/>
    <row r="102" ht="18.75" customHeight="1" x14ac:dyDescent="0.55000000000000004"/>
    <row r="103" ht="18.75" customHeight="1" x14ac:dyDescent="0.55000000000000004"/>
    <row r="104" ht="18.75" customHeight="1" x14ac:dyDescent="0.55000000000000004"/>
    <row r="105" ht="18.75" customHeight="1" x14ac:dyDescent="0.55000000000000004"/>
    <row r="106" ht="18.75" customHeight="1" x14ac:dyDescent="0.55000000000000004"/>
    <row r="107" ht="18.75" customHeight="1" x14ac:dyDescent="0.55000000000000004"/>
    <row r="108" ht="18.75" customHeight="1" x14ac:dyDescent="0.55000000000000004"/>
    <row r="109" ht="18.75" customHeight="1" x14ac:dyDescent="0.55000000000000004"/>
    <row r="110" ht="18.75" customHeight="1" x14ac:dyDescent="0.55000000000000004"/>
    <row r="111" ht="18.75" customHeight="1" x14ac:dyDescent="0.55000000000000004"/>
    <row r="112" ht="18.75" customHeight="1" x14ac:dyDescent="0.55000000000000004"/>
    <row r="113" ht="18.75" customHeight="1" x14ac:dyDescent="0.55000000000000004"/>
    <row r="114" ht="18.75" customHeight="1" x14ac:dyDescent="0.55000000000000004"/>
    <row r="115" ht="18.75" customHeight="1" x14ac:dyDescent="0.55000000000000004"/>
    <row r="116" ht="18.75" customHeight="1" x14ac:dyDescent="0.55000000000000004"/>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0"/>
  <sheetViews>
    <sheetView workbookViewId="0"/>
  </sheetViews>
  <sheetFormatPr defaultColWidth="9" defaultRowHeight="26.5" x14ac:dyDescent="0.55000000000000004"/>
  <cols>
    <col min="1" max="1" width="1.9140625" style="190" customWidth="1"/>
    <col min="2" max="2" width="11.5" style="190" customWidth="1"/>
    <col min="3" max="12" width="40.58203125" style="190" customWidth="1"/>
    <col min="13" max="16384" width="9" style="190"/>
  </cols>
  <sheetData>
    <row r="1" spans="2:12" x14ac:dyDescent="0.55000000000000004">
      <c r="B1" s="189" t="s">
        <v>98</v>
      </c>
      <c r="C1" s="189"/>
      <c r="D1" s="189"/>
    </row>
    <row r="2" spans="2:12" x14ac:dyDescent="0.55000000000000004">
      <c r="B2" s="189"/>
      <c r="C2" s="189"/>
      <c r="D2" s="189"/>
    </row>
    <row r="3" spans="2:12" x14ac:dyDescent="0.55000000000000004">
      <c r="B3" s="191" t="s">
        <v>99</v>
      </c>
      <c r="C3" s="191" t="s">
        <v>100</v>
      </c>
      <c r="D3" s="189"/>
    </row>
    <row r="4" spans="2:12" x14ac:dyDescent="0.55000000000000004">
      <c r="B4" s="192">
        <v>1</v>
      </c>
      <c r="C4" s="193" t="s">
        <v>194</v>
      </c>
      <c r="D4" s="189"/>
    </row>
    <row r="5" spans="2:12" x14ac:dyDescent="0.55000000000000004">
      <c r="B5" s="192">
        <v>2</v>
      </c>
      <c r="C5" s="193" t="s">
        <v>195</v>
      </c>
    </row>
    <row r="6" spans="2:12" x14ac:dyDescent="0.55000000000000004">
      <c r="B6" s="192">
        <v>3</v>
      </c>
      <c r="C6" s="193" t="s">
        <v>196</v>
      </c>
      <c r="D6" s="189"/>
    </row>
    <row r="7" spans="2:12" x14ac:dyDescent="0.55000000000000004">
      <c r="B7" s="192">
        <v>4</v>
      </c>
      <c r="C7" s="193" t="s">
        <v>197</v>
      </c>
      <c r="D7" s="189"/>
    </row>
    <row r="8" spans="2:12" x14ac:dyDescent="0.55000000000000004">
      <c r="B8" s="192">
        <v>5</v>
      </c>
      <c r="C8" s="193" t="s">
        <v>251</v>
      </c>
      <c r="D8" s="189"/>
    </row>
    <row r="9" spans="2:12" x14ac:dyDescent="0.55000000000000004">
      <c r="B9" s="192">
        <v>6</v>
      </c>
      <c r="C9" s="193" t="s">
        <v>81</v>
      </c>
      <c r="D9" s="189"/>
    </row>
    <row r="10" spans="2:12" x14ac:dyDescent="0.55000000000000004">
      <c r="B10" s="192">
        <v>7</v>
      </c>
      <c r="C10" s="193" t="s">
        <v>148</v>
      </c>
      <c r="D10" s="189"/>
    </row>
    <row r="12" spans="2:12" x14ac:dyDescent="0.55000000000000004">
      <c r="B12" s="189" t="s">
        <v>101</v>
      </c>
    </row>
    <row r="13" spans="2:12" ht="27" thickBot="1" x14ac:dyDescent="0.6"/>
    <row r="14" spans="2:12" ht="27" thickBot="1" x14ac:dyDescent="0.6">
      <c r="B14" s="194" t="s">
        <v>83</v>
      </c>
      <c r="C14" s="195" t="s">
        <v>76</v>
      </c>
      <c r="D14" s="196" t="s">
        <v>85</v>
      </c>
      <c r="E14" s="196" t="s">
        <v>82</v>
      </c>
      <c r="F14" s="196" t="s">
        <v>81</v>
      </c>
      <c r="G14" s="196" t="s">
        <v>148</v>
      </c>
      <c r="H14" s="196" t="s">
        <v>148</v>
      </c>
      <c r="I14" s="196" t="s">
        <v>148</v>
      </c>
      <c r="J14" s="196" t="s">
        <v>148</v>
      </c>
      <c r="K14" s="196" t="s">
        <v>148</v>
      </c>
      <c r="L14" s="197" t="s">
        <v>148</v>
      </c>
    </row>
    <row r="15" spans="2:12" x14ac:dyDescent="0.55000000000000004">
      <c r="B15" s="850" t="s">
        <v>84</v>
      </c>
      <c r="C15" s="198" t="s">
        <v>78</v>
      </c>
      <c r="D15" s="199" t="s">
        <v>79</v>
      </c>
      <c r="E15" s="199" t="s">
        <v>77</v>
      </c>
      <c r="F15" s="200" t="s">
        <v>81</v>
      </c>
      <c r="G15" s="200" t="s">
        <v>81</v>
      </c>
      <c r="H15" s="200" t="s">
        <v>81</v>
      </c>
      <c r="I15" s="200" t="s">
        <v>81</v>
      </c>
      <c r="J15" s="200" t="s">
        <v>81</v>
      </c>
      <c r="K15" s="200" t="s">
        <v>81</v>
      </c>
      <c r="L15" s="201" t="s">
        <v>81</v>
      </c>
    </row>
    <row r="16" spans="2:12" x14ac:dyDescent="0.55000000000000004">
      <c r="B16" s="851"/>
      <c r="C16" s="202" t="s">
        <v>81</v>
      </c>
      <c r="D16" s="200" t="s">
        <v>80</v>
      </c>
      <c r="E16" s="200" t="s">
        <v>198</v>
      </c>
      <c r="F16" s="200" t="s">
        <v>81</v>
      </c>
      <c r="G16" s="200" t="s">
        <v>81</v>
      </c>
      <c r="H16" s="200" t="s">
        <v>81</v>
      </c>
      <c r="I16" s="200" t="s">
        <v>81</v>
      </c>
      <c r="J16" s="200" t="s">
        <v>81</v>
      </c>
      <c r="K16" s="200" t="s">
        <v>81</v>
      </c>
      <c r="L16" s="201" t="s">
        <v>81</v>
      </c>
    </row>
    <row r="17" spans="2:12" x14ac:dyDescent="0.55000000000000004">
      <c r="B17" s="851"/>
      <c r="C17" s="202" t="s">
        <v>81</v>
      </c>
      <c r="D17" s="200" t="s">
        <v>19</v>
      </c>
      <c r="E17" s="200" t="s">
        <v>199</v>
      </c>
      <c r="F17" s="200" t="s">
        <v>81</v>
      </c>
      <c r="G17" s="200" t="s">
        <v>81</v>
      </c>
      <c r="H17" s="200" t="s">
        <v>81</v>
      </c>
      <c r="I17" s="200" t="s">
        <v>81</v>
      </c>
      <c r="J17" s="200" t="s">
        <v>81</v>
      </c>
      <c r="K17" s="200" t="s">
        <v>81</v>
      </c>
      <c r="L17" s="201" t="s">
        <v>81</v>
      </c>
    </row>
    <row r="18" spans="2:12" x14ac:dyDescent="0.55000000000000004">
      <c r="B18" s="851"/>
      <c r="C18" s="202" t="s">
        <v>81</v>
      </c>
      <c r="D18" s="200" t="s">
        <v>106</v>
      </c>
      <c r="E18" s="200" t="s">
        <v>106</v>
      </c>
      <c r="F18" s="200" t="s">
        <v>81</v>
      </c>
      <c r="G18" s="200" t="s">
        <v>81</v>
      </c>
      <c r="H18" s="200" t="s">
        <v>81</v>
      </c>
      <c r="I18" s="200" t="s">
        <v>81</v>
      </c>
      <c r="J18" s="200" t="s">
        <v>81</v>
      </c>
      <c r="K18" s="200" t="s">
        <v>81</v>
      </c>
      <c r="L18" s="201" t="s">
        <v>81</v>
      </c>
    </row>
    <row r="19" spans="2:12" x14ac:dyDescent="0.55000000000000004">
      <c r="B19" s="851"/>
      <c r="C19" s="202" t="s">
        <v>148</v>
      </c>
      <c r="D19" s="200" t="s">
        <v>81</v>
      </c>
      <c r="E19" s="200" t="s">
        <v>81</v>
      </c>
      <c r="F19" s="200" t="s">
        <v>81</v>
      </c>
      <c r="G19" s="200" t="s">
        <v>81</v>
      </c>
      <c r="H19" s="200" t="s">
        <v>81</v>
      </c>
      <c r="I19" s="200" t="s">
        <v>81</v>
      </c>
      <c r="J19" s="200" t="s">
        <v>81</v>
      </c>
      <c r="K19" s="200" t="s">
        <v>81</v>
      </c>
      <c r="L19" s="201" t="s">
        <v>81</v>
      </c>
    </row>
    <row r="20" spans="2:12" x14ac:dyDescent="0.55000000000000004">
      <c r="B20" s="851"/>
      <c r="C20" s="202" t="s">
        <v>148</v>
      </c>
      <c r="D20" s="200" t="s">
        <v>81</v>
      </c>
      <c r="E20" s="200" t="s">
        <v>81</v>
      </c>
      <c r="F20" s="200" t="s">
        <v>81</v>
      </c>
      <c r="G20" s="200" t="s">
        <v>81</v>
      </c>
      <c r="H20" s="200" t="s">
        <v>81</v>
      </c>
      <c r="I20" s="200" t="s">
        <v>81</v>
      </c>
      <c r="J20" s="200" t="s">
        <v>81</v>
      </c>
      <c r="K20" s="200" t="s">
        <v>81</v>
      </c>
      <c r="L20" s="201" t="s">
        <v>81</v>
      </c>
    </row>
    <row r="21" spans="2:12" x14ac:dyDescent="0.55000000000000004">
      <c r="B21" s="851"/>
      <c r="C21" s="202" t="s">
        <v>148</v>
      </c>
      <c r="D21" s="200" t="s">
        <v>81</v>
      </c>
      <c r="E21" s="200" t="s">
        <v>81</v>
      </c>
      <c r="F21" s="200" t="s">
        <v>81</v>
      </c>
      <c r="G21" s="200" t="s">
        <v>81</v>
      </c>
      <c r="H21" s="200" t="s">
        <v>81</v>
      </c>
      <c r="I21" s="200" t="s">
        <v>81</v>
      </c>
      <c r="J21" s="200" t="s">
        <v>81</v>
      </c>
      <c r="K21" s="200" t="s">
        <v>81</v>
      </c>
      <c r="L21" s="201" t="s">
        <v>81</v>
      </c>
    </row>
    <row r="22" spans="2:12" x14ac:dyDescent="0.55000000000000004">
      <c r="B22" s="851"/>
      <c r="C22" s="202" t="s">
        <v>148</v>
      </c>
      <c r="D22" s="200" t="s">
        <v>81</v>
      </c>
      <c r="E22" s="200" t="s">
        <v>81</v>
      </c>
      <c r="F22" s="200" t="s">
        <v>81</v>
      </c>
      <c r="G22" s="200" t="s">
        <v>81</v>
      </c>
      <c r="H22" s="200" t="s">
        <v>81</v>
      </c>
      <c r="I22" s="200" t="s">
        <v>81</v>
      </c>
      <c r="J22" s="200" t="s">
        <v>81</v>
      </c>
      <c r="K22" s="200" t="s">
        <v>81</v>
      </c>
      <c r="L22" s="201" t="s">
        <v>81</v>
      </c>
    </row>
    <row r="23" spans="2:12" ht="27" thickBot="1" x14ac:dyDescent="0.6">
      <c r="B23" s="852"/>
      <c r="C23" s="203" t="s">
        <v>148</v>
      </c>
      <c r="D23" s="204" t="s">
        <v>148</v>
      </c>
      <c r="E23" s="204" t="s">
        <v>148</v>
      </c>
      <c r="F23" s="204" t="s">
        <v>148</v>
      </c>
      <c r="G23" s="204" t="s">
        <v>148</v>
      </c>
      <c r="H23" s="204" t="s">
        <v>148</v>
      </c>
      <c r="I23" s="204" t="s">
        <v>148</v>
      </c>
      <c r="J23" s="204" t="s">
        <v>148</v>
      </c>
      <c r="K23" s="204" t="s">
        <v>148</v>
      </c>
      <c r="L23" s="205" t="s">
        <v>148</v>
      </c>
    </row>
    <row r="25" spans="2:12" x14ac:dyDescent="0.55000000000000004">
      <c r="C25" s="190" t="s">
        <v>145</v>
      </c>
    </row>
    <row r="26" spans="2:12" x14ac:dyDescent="0.55000000000000004">
      <c r="C26" s="190" t="s">
        <v>86</v>
      </c>
    </row>
    <row r="27" spans="2:12" x14ac:dyDescent="0.55000000000000004">
      <c r="C27" s="190" t="s">
        <v>147</v>
      </c>
    </row>
    <row r="28" spans="2:12" x14ac:dyDescent="0.55000000000000004">
      <c r="C28" s="190" t="s">
        <v>87</v>
      </c>
    </row>
    <row r="29" spans="2:12" x14ac:dyDescent="0.55000000000000004">
      <c r="C29" s="190" t="s">
        <v>102</v>
      </c>
    </row>
    <row r="30" spans="2:12" x14ac:dyDescent="0.55000000000000004">
      <c r="C30" s="190" t="s">
        <v>200</v>
      </c>
    </row>
    <row r="32" spans="2:12" x14ac:dyDescent="0.55000000000000004">
      <c r="C32" s="190" t="s">
        <v>88</v>
      </c>
    </row>
    <row r="33" spans="3:3" x14ac:dyDescent="0.55000000000000004">
      <c r="C33" s="190" t="s">
        <v>89</v>
      </c>
    </row>
    <row r="35" spans="3:3" x14ac:dyDescent="0.55000000000000004">
      <c r="C35" s="190" t="s">
        <v>146</v>
      </c>
    </row>
    <row r="36" spans="3:3" x14ac:dyDescent="0.55000000000000004">
      <c r="C36" s="190" t="s">
        <v>90</v>
      </c>
    </row>
    <row r="37" spans="3:3" x14ac:dyDescent="0.55000000000000004">
      <c r="C37" s="190" t="s">
        <v>91</v>
      </c>
    </row>
    <row r="38" spans="3:3" x14ac:dyDescent="0.55000000000000004">
      <c r="C38" s="190" t="s">
        <v>92</v>
      </c>
    </row>
    <row r="39" spans="3:3" x14ac:dyDescent="0.55000000000000004">
      <c r="C39" s="190" t="s">
        <v>93</v>
      </c>
    </row>
    <row r="40" spans="3:3" x14ac:dyDescent="0.55000000000000004">
      <c r="C40" s="190" t="s">
        <v>94</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12A88-820C-4DFE-A604-B33C79B47303}">
  <sheetPr>
    <tabColor theme="5" tint="0.39997558519241921"/>
  </sheetPr>
  <dimension ref="A1:L161"/>
  <sheetViews>
    <sheetView view="pageBreakPreview" zoomScale="98" zoomScaleNormal="115" workbookViewId="0">
      <selection activeCell="C9" sqref="C9"/>
    </sheetView>
  </sheetViews>
  <sheetFormatPr defaultRowHeight="33.75" customHeight="1" x14ac:dyDescent="0.55000000000000004"/>
  <cols>
    <col min="1" max="1" width="13.33203125" style="352" customWidth="1"/>
    <col min="2" max="2" width="4.83203125" style="369" customWidth="1"/>
    <col min="3" max="3" width="57.33203125" style="294" customWidth="1"/>
    <col min="4" max="4" width="9.25" style="367" customWidth="1"/>
    <col min="5" max="5" width="3.6640625" style="294" customWidth="1"/>
    <col min="6" max="6" width="3.75" style="294" customWidth="1"/>
    <col min="7" max="7" width="3" style="294" customWidth="1"/>
    <col min="8" max="8" width="0.1640625" style="294" customWidth="1"/>
    <col min="9" max="11" width="9" style="294" hidden="1" customWidth="1"/>
    <col min="12" max="12" width="0.83203125" style="294" customWidth="1"/>
    <col min="13" max="256" width="8.6640625" style="294"/>
    <col min="257" max="257" width="13.33203125" style="294" customWidth="1"/>
    <col min="258" max="258" width="4.83203125" style="294" customWidth="1"/>
    <col min="259" max="259" width="57.33203125" style="294" customWidth="1"/>
    <col min="260" max="260" width="9.25" style="294" customWidth="1"/>
    <col min="261" max="261" width="3.6640625" style="294" customWidth="1"/>
    <col min="262" max="262" width="3.75" style="294" customWidth="1"/>
    <col min="263" max="263" width="3" style="294" customWidth="1"/>
    <col min="264" max="264" width="0.1640625" style="294" customWidth="1"/>
    <col min="265" max="267" width="0" style="294" hidden="1" customWidth="1"/>
    <col min="268" max="268" width="0.83203125" style="294" customWidth="1"/>
    <col min="269" max="512" width="8.6640625" style="294"/>
    <col min="513" max="513" width="13.33203125" style="294" customWidth="1"/>
    <col min="514" max="514" width="4.83203125" style="294" customWidth="1"/>
    <col min="515" max="515" width="57.33203125" style="294" customWidth="1"/>
    <col min="516" max="516" width="9.25" style="294" customWidth="1"/>
    <col min="517" max="517" width="3.6640625" style="294" customWidth="1"/>
    <col min="518" max="518" width="3.75" style="294" customWidth="1"/>
    <col min="519" max="519" width="3" style="294" customWidth="1"/>
    <col min="520" max="520" width="0.1640625" style="294" customWidth="1"/>
    <col min="521" max="523" width="0" style="294" hidden="1" customWidth="1"/>
    <col min="524" max="524" width="0.83203125" style="294" customWidth="1"/>
    <col min="525" max="768" width="8.6640625" style="294"/>
    <col min="769" max="769" width="13.33203125" style="294" customWidth="1"/>
    <col min="770" max="770" width="4.83203125" style="294" customWidth="1"/>
    <col min="771" max="771" width="57.33203125" style="294" customWidth="1"/>
    <col min="772" max="772" width="9.25" style="294" customWidth="1"/>
    <col min="773" max="773" width="3.6640625" style="294" customWidth="1"/>
    <col min="774" max="774" width="3.75" style="294" customWidth="1"/>
    <col min="775" max="775" width="3" style="294" customWidth="1"/>
    <col min="776" max="776" width="0.1640625" style="294" customWidth="1"/>
    <col min="777" max="779" width="0" style="294" hidden="1" customWidth="1"/>
    <col min="780" max="780" width="0.83203125" style="294" customWidth="1"/>
    <col min="781" max="1024" width="8.6640625" style="294"/>
    <col min="1025" max="1025" width="13.33203125" style="294" customWidth="1"/>
    <col min="1026" max="1026" width="4.83203125" style="294" customWidth="1"/>
    <col min="1027" max="1027" width="57.33203125" style="294" customWidth="1"/>
    <col min="1028" max="1028" width="9.25" style="294" customWidth="1"/>
    <col min="1029" max="1029" width="3.6640625" style="294" customWidth="1"/>
    <col min="1030" max="1030" width="3.75" style="294" customWidth="1"/>
    <col min="1031" max="1031" width="3" style="294" customWidth="1"/>
    <col min="1032" max="1032" width="0.1640625" style="294" customWidth="1"/>
    <col min="1033" max="1035" width="0" style="294" hidden="1" customWidth="1"/>
    <col min="1036" max="1036" width="0.83203125" style="294" customWidth="1"/>
    <col min="1037" max="1280" width="8.6640625" style="294"/>
    <col min="1281" max="1281" width="13.33203125" style="294" customWidth="1"/>
    <col min="1282" max="1282" width="4.83203125" style="294" customWidth="1"/>
    <col min="1283" max="1283" width="57.33203125" style="294" customWidth="1"/>
    <col min="1284" max="1284" width="9.25" style="294" customWidth="1"/>
    <col min="1285" max="1285" width="3.6640625" style="294" customWidth="1"/>
    <col min="1286" max="1286" width="3.75" style="294" customWidth="1"/>
    <col min="1287" max="1287" width="3" style="294" customWidth="1"/>
    <col min="1288" max="1288" width="0.1640625" style="294" customWidth="1"/>
    <col min="1289" max="1291" width="0" style="294" hidden="1" customWidth="1"/>
    <col min="1292" max="1292" width="0.83203125" style="294" customWidth="1"/>
    <col min="1293" max="1536" width="8.6640625" style="294"/>
    <col min="1537" max="1537" width="13.33203125" style="294" customWidth="1"/>
    <col min="1538" max="1538" width="4.83203125" style="294" customWidth="1"/>
    <col min="1539" max="1539" width="57.33203125" style="294" customWidth="1"/>
    <col min="1540" max="1540" width="9.25" style="294" customWidth="1"/>
    <col min="1541" max="1541" width="3.6640625" style="294" customWidth="1"/>
    <col min="1542" max="1542" width="3.75" style="294" customWidth="1"/>
    <col min="1543" max="1543" width="3" style="294" customWidth="1"/>
    <col min="1544" max="1544" width="0.1640625" style="294" customWidth="1"/>
    <col min="1545" max="1547" width="0" style="294" hidden="1" customWidth="1"/>
    <col min="1548" max="1548" width="0.83203125" style="294" customWidth="1"/>
    <col min="1549" max="1792" width="8.6640625" style="294"/>
    <col min="1793" max="1793" width="13.33203125" style="294" customWidth="1"/>
    <col min="1794" max="1794" width="4.83203125" style="294" customWidth="1"/>
    <col min="1795" max="1795" width="57.33203125" style="294" customWidth="1"/>
    <col min="1796" max="1796" width="9.25" style="294" customWidth="1"/>
    <col min="1797" max="1797" width="3.6640625" style="294" customWidth="1"/>
    <col min="1798" max="1798" width="3.75" style="294" customWidth="1"/>
    <col min="1799" max="1799" width="3" style="294" customWidth="1"/>
    <col min="1800" max="1800" width="0.1640625" style="294" customWidth="1"/>
    <col min="1801" max="1803" width="0" style="294" hidden="1" customWidth="1"/>
    <col min="1804" max="1804" width="0.83203125" style="294" customWidth="1"/>
    <col min="1805" max="2048" width="8.6640625" style="294"/>
    <col min="2049" max="2049" width="13.33203125" style="294" customWidth="1"/>
    <col min="2050" max="2050" width="4.83203125" style="294" customWidth="1"/>
    <col min="2051" max="2051" width="57.33203125" style="294" customWidth="1"/>
    <col min="2052" max="2052" width="9.25" style="294" customWidth="1"/>
    <col min="2053" max="2053" width="3.6640625" style="294" customWidth="1"/>
    <col min="2054" max="2054" width="3.75" style="294" customWidth="1"/>
    <col min="2055" max="2055" width="3" style="294" customWidth="1"/>
    <col min="2056" max="2056" width="0.1640625" style="294" customWidth="1"/>
    <col min="2057" max="2059" width="0" style="294" hidden="1" customWidth="1"/>
    <col min="2060" max="2060" width="0.83203125" style="294" customWidth="1"/>
    <col min="2061" max="2304" width="8.6640625" style="294"/>
    <col min="2305" max="2305" width="13.33203125" style="294" customWidth="1"/>
    <col min="2306" max="2306" width="4.83203125" style="294" customWidth="1"/>
    <col min="2307" max="2307" width="57.33203125" style="294" customWidth="1"/>
    <col min="2308" max="2308" width="9.25" style="294" customWidth="1"/>
    <col min="2309" max="2309" width="3.6640625" style="294" customWidth="1"/>
    <col min="2310" max="2310" width="3.75" style="294" customWidth="1"/>
    <col min="2311" max="2311" width="3" style="294" customWidth="1"/>
    <col min="2312" max="2312" width="0.1640625" style="294" customWidth="1"/>
    <col min="2313" max="2315" width="0" style="294" hidden="1" customWidth="1"/>
    <col min="2316" max="2316" width="0.83203125" style="294" customWidth="1"/>
    <col min="2317" max="2560" width="8.6640625" style="294"/>
    <col min="2561" max="2561" width="13.33203125" style="294" customWidth="1"/>
    <col min="2562" max="2562" width="4.83203125" style="294" customWidth="1"/>
    <col min="2563" max="2563" width="57.33203125" style="294" customWidth="1"/>
    <col min="2564" max="2564" width="9.25" style="294" customWidth="1"/>
    <col min="2565" max="2565" width="3.6640625" style="294" customWidth="1"/>
    <col min="2566" max="2566" width="3.75" style="294" customWidth="1"/>
    <col min="2567" max="2567" width="3" style="294" customWidth="1"/>
    <col min="2568" max="2568" width="0.1640625" style="294" customWidth="1"/>
    <col min="2569" max="2571" width="0" style="294" hidden="1" customWidth="1"/>
    <col min="2572" max="2572" width="0.83203125" style="294" customWidth="1"/>
    <col min="2573" max="2816" width="8.6640625" style="294"/>
    <col min="2817" max="2817" width="13.33203125" style="294" customWidth="1"/>
    <col min="2818" max="2818" width="4.83203125" style="294" customWidth="1"/>
    <col min="2819" max="2819" width="57.33203125" style="294" customWidth="1"/>
    <col min="2820" max="2820" width="9.25" style="294" customWidth="1"/>
    <col min="2821" max="2821" width="3.6640625" style="294" customWidth="1"/>
    <col min="2822" max="2822" width="3.75" style="294" customWidth="1"/>
    <col min="2823" max="2823" width="3" style="294" customWidth="1"/>
    <col min="2824" max="2824" width="0.1640625" style="294" customWidth="1"/>
    <col min="2825" max="2827" width="0" style="294" hidden="1" customWidth="1"/>
    <col min="2828" max="2828" width="0.83203125" style="294" customWidth="1"/>
    <col min="2829" max="3072" width="8.6640625" style="294"/>
    <col min="3073" max="3073" width="13.33203125" style="294" customWidth="1"/>
    <col min="3074" max="3074" width="4.83203125" style="294" customWidth="1"/>
    <col min="3075" max="3075" width="57.33203125" style="294" customWidth="1"/>
    <col min="3076" max="3076" width="9.25" style="294" customWidth="1"/>
    <col min="3077" max="3077" width="3.6640625" style="294" customWidth="1"/>
    <col min="3078" max="3078" width="3.75" style="294" customWidth="1"/>
    <col min="3079" max="3079" width="3" style="294" customWidth="1"/>
    <col min="3080" max="3080" width="0.1640625" style="294" customWidth="1"/>
    <col min="3081" max="3083" width="0" style="294" hidden="1" customWidth="1"/>
    <col min="3084" max="3084" width="0.83203125" style="294" customWidth="1"/>
    <col min="3085" max="3328" width="8.6640625" style="294"/>
    <col min="3329" max="3329" width="13.33203125" style="294" customWidth="1"/>
    <col min="3330" max="3330" width="4.83203125" style="294" customWidth="1"/>
    <col min="3331" max="3331" width="57.33203125" style="294" customWidth="1"/>
    <col min="3332" max="3332" width="9.25" style="294" customWidth="1"/>
    <col min="3333" max="3333" width="3.6640625" style="294" customWidth="1"/>
    <col min="3334" max="3334" width="3.75" style="294" customWidth="1"/>
    <col min="3335" max="3335" width="3" style="294" customWidth="1"/>
    <col min="3336" max="3336" width="0.1640625" style="294" customWidth="1"/>
    <col min="3337" max="3339" width="0" style="294" hidden="1" customWidth="1"/>
    <col min="3340" max="3340" width="0.83203125" style="294" customWidth="1"/>
    <col min="3341" max="3584" width="8.6640625" style="294"/>
    <col min="3585" max="3585" width="13.33203125" style="294" customWidth="1"/>
    <col min="3586" max="3586" width="4.83203125" style="294" customWidth="1"/>
    <col min="3587" max="3587" width="57.33203125" style="294" customWidth="1"/>
    <col min="3588" max="3588" width="9.25" style="294" customWidth="1"/>
    <col min="3589" max="3589" width="3.6640625" style="294" customWidth="1"/>
    <col min="3590" max="3590" width="3.75" style="294" customWidth="1"/>
    <col min="3591" max="3591" width="3" style="294" customWidth="1"/>
    <col min="3592" max="3592" width="0.1640625" style="294" customWidth="1"/>
    <col min="3593" max="3595" width="0" style="294" hidden="1" customWidth="1"/>
    <col min="3596" max="3596" width="0.83203125" style="294" customWidth="1"/>
    <col min="3597" max="3840" width="8.6640625" style="294"/>
    <col min="3841" max="3841" width="13.33203125" style="294" customWidth="1"/>
    <col min="3842" max="3842" width="4.83203125" style="294" customWidth="1"/>
    <col min="3843" max="3843" width="57.33203125" style="294" customWidth="1"/>
    <col min="3844" max="3844" width="9.25" style="294" customWidth="1"/>
    <col min="3845" max="3845" width="3.6640625" style="294" customWidth="1"/>
    <col min="3846" max="3846" width="3.75" style="294" customWidth="1"/>
    <col min="3847" max="3847" width="3" style="294" customWidth="1"/>
    <col min="3848" max="3848" width="0.1640625" style="294" customWidth="1"/>
    <col min="3849" max="3851" width="0" style="294" hidden="1" customWidth="1"/>
    <col min="3852" max="3852" width="0.83203125" style="294" customWidth="1"/>
    <col min="3853" max="4096" width="8.6640625" style="294"/>
    <col min="4097" max="4097" width="13.33203125" style="294" customWidth="1"/>
    <col min="4098" max="4098" width="4.83203125" style="294" customWidth="1"/>
    <col min="4099" max="4099" width="57.33203125" style="294" customWidth="1"/>
    <col min="4100" max="4100" width="9.25" style="294" customWidth="1"/>
    <col min="4101" max="4101" width="3.6640625" style="294" customWidth="1"/>
    <col min="4102" max="4102" width="3.75" style="294" customWidth="1"/>
    <col min="4103" max="4103" width="3" style="294" customWidth="1"/>
    <col min="4104" max="4104" width="0.1640625" style="294" customWidth="1"/>
    <col min="4105" max="4107" width="0" style="294" hidden="1" customWidth="1"/>
    <col min="4108" max="4108" width="0.83203125" style="294" customWidth="1"/>
    <col min="4109" max="4352" width="8.6640625" style="294"/>
    <col min="4353" max="4353" width="13.33203125" style="294" customWidth="1"/>
    <col min="4354" max="4354" width="4.83203125" style="294" customWidth="1"/>
    <col min="4355" max="4355" width="57.33203125" style="294" customWidth="1"/>
    <col min="4356" max="4356" width="9.25" style="294" customWidth="1"/>
    <col min="4357" max="4357" width="3.6640625" style="294" customWidth="1"/>
    <col min="4358" max="4358" width="3.75" style="294" customWidth="1"/>
    <col min="4359" max="4359" width="3" style="294" customWidth="1"/>
    <col min="4360" max="4360" width="0.1640625" style="294" customWidth="1"/>
    <col min="4361" max="4363" width="0" style="294" hidden="1" customWidth="1"/>
    <col min="4364" max="4364" width="0.83203125" style="294" customWidth="1"/>
    <col min="4365" max="4608" width="8.6640625" style="294"/>
    <col min="4609" max="4609" width="13.33203125" style="294" customWidth="1"/>
    <col min="4610" max="4610" width="4.83203125" style="294" customWidth="1"/>
    <col min="4611" max="4611" width="57.33203125" style="294" customWidth="1"/>
    <col min="4612" max="4612" width="9.25" style="294" customWidth="1"/>
    <col min="4613" max="4613" width="3.6640625" style="294" customWidth="1"/>
    <col min="4614" max="4614" width="3.75" style="294" customWidth="1"/>
    <col min="4615" max="4615" width="3" style="294" customWidth="1"/>
    <col min="4616" max="4616" width="0.1640625" style="294" customWidth="1"/>
    <col min="4617" max="4619" width="0" style="294" hidden="1" customWidth="1"/>
    <col min="4620" max="4620" width="0.83203125" style="294" customWidth="1"/>
    <col min="4621" max="4864" width="8.6640625" style="294"/>
    <col min="4865" max="4865" width="13.33203125" style="294" customWidth="1"/>
    <col min="4866" max="4866" width="4.83203125" style="294" customWidth="1"/>
    <col min="4867" max="4867" width="57.33203125" style="294" customWidth="1"/>
    <col min="4868" max="4868" width="9.25" style="294" customWidth="1"/>
    <col min="4869" max="4869" width="3.6640625" style="294" customWidth="1"/>
    <col min="4870" max="4870" width="3.75" style="294" customWidth="1"/>
    <col min="4871" max="4871" width="3" style="294" customWidth="1"/>
    <col min="4872" max="4872" width="0.1640625" style="294" customWidth="1"/>
    <col min="4873" max="4875" width="0" style="294" hidden="1" customWidth="1"/>
    <col min="4876" max="4876" width="0.83203125" style="294" customWidth="1"/>
    <col min="4877" max="5120" width="8.6640625" style="294"/>
    <col min="5121" max="5121" width="13.33203125" style="294" customWidth="1"/>
    <col min="5122" max="5122" width="4.83203125" style="294" customWidth="1"/>
    <col min="5123" max="5123" width="57.33203125" style="294" customWidth="1"/>
    <col min="5124" max="5124" width="9.25" style="294" customWidth="1"/>
    <col min="5125" max="5125" width="3.6640625" style="294" customWidth="1"/>
    <col min="5126" max="5126" width="3.75" style="294" customWidth="1"/>
    <col min="5127" max="5127" width="3" style="294" customWidth="1"/>
    <col min="5128" max="5128" width="0.1640625" style="294" customWidth="1"/>
    <col min="5129" max="5131" width="0" style="294" hidden="1" customWidth="1"/>
    <col min="5132" max="5132" width="0.83203125" style="294" customWidth="1"/>
    <col min="5133" max="5376" width="8.6640625" style="294"/>
    <col min="5377" max="5377" width="13.33203125" style="294" customWidth="1"/>
    <col min="5378" max="5378" width="4.83203125" style="294" customWidth="1"/>
    <col min="5379" max="5379" width="57.33203125" style="294" customWidth="1"/>
    <col min="5380" max="5380" width="9.25" style="294" customWidth="1"/>
    <col min="5381" max="5381" width="3.6640625" style="294" customWidth="1"/>
    <col min="5382" max="5382" width="3.75" style="294" customWidth="1"/>
    <col min="5383" max="5383" width="3" style="294" customWidth="1"/>
    <col min="5384" max="5384" width="0.1640625" style="294" customWidth="1"/>
    <col min="5385" max="5387" width="0" style="294" hidden="1" customWidth="1"/>
    <col min="5388" max="5388" width="0.83203125" style="294" customWidth="1"/>
    <col min="5389" max="5632" width="8.6640625" style="294"/>
    <col min="5633" max="5633" width="13.33203125" style="294" customWidth="1"/>
    <col min="5634" max="5634" width="4.83203125" style="294" customWidth="1"/>
    <col min="5635" max="5635" width="57.33203125" style="294" customWidth="1"/>
    <col min="5636" max="5636" width="9.25" style="294" customWidth="1"/>
    <col min="5637" max="5637" width="3.6640625" style="294" customWidth="1"/>
    <col min="5638" max="5638" width="3.75" style="294" customWidth="1"/>
    <col min="5639" max="5639" width="3" style="294" customWidth="1"/>
    <col min="5640" max="5640" width="0.1640625" style="294" customWidth="1"/>
    <col min="5641" max="5643" width="0" style="294" hidden="1" customWidth="1"/>
    <col min="5644" max="5644" width="0.83203125" style="294" customWidth="1"/>
    <col min="5645" max="5888" width="8.6640625" style="294"/>
    <col min="5889" max="5889" width="13.33203125" style="294" customWidth="1"/>
    <col min="5890" max="5890" width="4.83203125" style="294" customWidth="1"/>
    <col min="5891" max="5891" width="57.33203125" style="294" customWidth="1"/>
    <col min="5892" max="5892" width="9.25" style="294" customWidth="1"/>
    <col min="5893" max="5893" width="3.6640625" style="294" customWidth="1"/>
    <col min="5894" max="5894" width="3.75" style="294" customWidth="1"/>
    <col min="5895" max="5895" width="3" style="294" customWidth="1"/>
    <col min="5896" max="5896" width="0.1640625" style="294" customWidth="1"/>
    <col min="5897" max="5899" width="0" style="294" hidden="1" customWidth="1"/>
    <col min="5900" max="5900" width="0.83203125" style="294" customWidth="1"/>
    <col min="5901" max="6144" width="8.6640625" style="294"/>
    <col min="6145" max="6145" width="13.33203125" style="294" customWidth="1"/>
    <col min="6146" max="6146" width="4.83203125" style="294" customWidth="1"/>
    <col min="6147" max="6147" width="57.33203125" style="294" customWidth="1"/>
    <col min="6148" max="6148" width="9.25" style="294" customWidth="1"/>
    <col min="6149" max="6149" width="3.6640625" style="294" customWidth="1"/>
    <col min="6150" max="6150" width="3.75" style="294" customWidth="1"/>
    <col min="6151" max="6151" width="3" style="294" customWidth="1"/>
    <col min="6152" max="6152" width="0.1640625" style="294" customWidth="1"/>
    <col min="6153" max="6155" width="0" style="294" hidden="1" customWidth="1"/>
    <col min="6156" max="6156" width="0.83203125" style="294" customWidth="1"/>
    <col min="6157" max="6400" width="8.6640625" style="294"/>
    <col min="6401" max="6401" width="13.33203125" style="294" customWidth="1"/>
    <col min="6402" max="6402" width="4.83203125" style="294" customWidth="1"/>
    <col min="6403" max="6403" width="57.33203125" style="294" customWidth="1"/>
    <col min="6404" max="6404" width="9.25" style="294" customWidth="1"/>
    <col min="6405" max="6405" width="3.6640625" style="294" customWidth="1"/>
    <col min="6406" max="6406" width="3.75" style="294" customWidth="1"/>
    <col min="6407" max="6407" width="3" style="294" customWidth="1"/>
    <col min="6408" max="6408" width="0.1640625" style="294" customWidth="1"/>
    <col min="6409" max="6411" width="0" style="294" hidden="1" customWidth="1"/>
    <col min="6412" max="6412" width="0.83203125" style="294" customWidth="1"/>
    <col min="6413" max="6656" width="8.6640625" style="294"/>
    <col min="6657" max="6657" width="13.33203125" style="294" customWidth="1"/>
    <col min="6658" max="6658" width="4.83203125" style="294" customWidth="1"/>
    <col min="6659" max="6659" width="57.33203125" style="294" customWidth="1"/>
    <col min="6660" max="6660" width="9.25" style="294" customWidth="1"/>
    <col min="6661" max="6661" width="3.6640625" style="294" customWidth="1"/>
    <col min="6662" max="6662" width="3.75" style="294" customWidth="1"/>
    <col min="6663" max="6663" width="3" style="294" customWidth="1"/>
    <col min="6664" max="6664" width="0.1640625" style="294" customWidth="1"/>
    <col min="6665" max="6667" width="0" style="294" hidden="1" customWidth="1"/>
    <col min="6668" max="6668" width="0.83203125" style="294" customWidth="1"/>
    <col min="6669" max="6912" width="8.6640625" style="294"/>
    <col min="6913" max="6913" width="13.33203125" style="294" customWidth="1"/>
    <col min="6914" max="6914" width="4.83203125" style="294" customWidth="1"/>
    <col min="6915" max="6915" width="57.33203125" style="294" customWidth="1"/>
    <col min="6916" max="6916" width="9.25" style="294" customWidth="1"/>
    <col min="6917" max="6917" width="3.6640625" style="294" customWidth="1"/>
    <col min="6918" max="6918" width="3.75" style="294" customWidth="1"/>
    <col min="6919" max="6919" width="3" style="294" customWidth="1"/>
    <col min="6920" max="6920" width="0.1640625" style="294" customWidth="1"/>
    <col min="6921" max="6923" width="0" style="294" hidden="1" customWidth="1"/>
    <col min="6924" max="6924" width="0.83203125" style="294" customWidth="1"/>
    <col min="6925" max="7168" width="8.6640625" style="294"/>
    <col min="7169" max="7169" width="13.33203125" style="294" customWidth="1"/>
    <col min="7170" max="7170" width="4.83203125" style="294" customWidth="1"/>
    <col min="7171" max="7171" width="57.33203125" style="294" customWidth="1"/>
    <col min="7172" max="7172" width="9.25" style="294" customWidth="1"/>
    <col min="7173" max="7173" width="3.6640625" style="294" customWidth="1"/>
    <col min="7174" max="7174" width="3.75" style="294" customWidth="1"/>
    <col min="7175" max="7175" width="3" style="294" customWidth="1"/>
    <col min="7176" max="7176" width="0.1640625" style="294" customWidth="1"/>
    <col min="7177" max="7179" width="0" style="294" hidden="1" customWidth="1"/>
    <col min="7180" max="7180" width="0.83203125" style="294" customWidth="1"/>
    <col min="7181" max="7424" width="8.6640625" style="294"/>
    <col min="7425" max="7425" width="13.33203125" style="294" customWidth="1"/>
    <col min="7426" max="7426" width="4.83203125" style="294" customWidth="1"/>
    <col min="7427" max="7427" width="57.33203125" style="294" customWidth="1"/>
    <col min="7428" max="7428" width="9.25" style="294" customWidth="1"/>
    <col min="7429" max="7429" width="3.6640625" style="294" customWidth="1"/>
    <col min="7430" max="7430" width="3.75" style="294" customWidth="1"/>
    <col min="7431" max="7431" width="3" style="294" customWidth="1"/>
    <col min="7432" max="7432" width="0.1640625" style="294" customWidth="1"/>
    <col min="7433" max="7435" width="0" style="294" hidden="1" customWidth="1"/>
    <col min="7436" max="7436" width="0.83203125" style="294" customWidth="1"/>
    <col min="7437" max="7680" width="8.6640625" style="294"/>
    <col min="7681" max="7681" width="13.33203125" style="294" customWidth="1"/>
    <col min="7682" max="7682" width="4.83203125" style="294" customWidth="1"/>
    <col min="7683" max="7683" width="57.33203125" style="294" customWidth="1"/>
    <col min="7684" max="7684" width="9.25" style="294" customWidth="1"/>
    <col min="7685" max="7685" width="3.6640625" style="294" customWidth="1"/>
    <col min="7686" max="7686" width="3.75" style="294" customWidth="1"/>
    <col min="7687" max="7687" width="3" style="294" customWidth="1"/>
    <col min="7688" max="7688" width="0.1640625" style="294" customWidth="1"/>
    <col min="7689" max="7691" width="0" style="294" hidden="1" customWidth="1"/>
    <col min="7692" max="7692" width="0.83203125" style="294" customWidth="1"/>
    <col min="7693" max="7936" width="8.6640625" style="294"/>
    <col min="7937" max="7937" width="13.33203125" style="294" customWidth="1"/>
    <col min="7938" max="7938" width="4.83203125" style="294" customWidth="1"/>
    <col min="7939" max="7939" width="57.33203125" style="294" customWidth="1"/>
    <col min="7940" max="7940" width="9.25" style="294" customWidth="1"/>
    <col min="7941" max="7941" width="3.6640625" style="294" customWidth="1"/>
    <col min="7942" max="7942" width="3.75" style="294" customWidth="1"/>
    <col min="7943" max="7943" width="3" style="294" customWidth="1"/>
    <col min="7944" max="7944" width="0.1640625" style="294" customWidth="1"/>
    <col min="7945" max="7947" width="0" style="294" hidden="1" customWidth="1"/>
    <col min="7948" max="7948" width="0.83203125" style="294" customWidth="1"/>
    <col min="7949" max="8192" width="8.6640625" style="294"/>
    <col min="8193" max="8193" width="13.33203125" style="294" customWidth="1"/>
    <col min="8194" max="8194" width="4.83203125" style="294" customWidth="1"/>
    <col min="8195" max="8195" width="57.33203125" style="294" customWidth="1"/>
    <col min="8196" max="8196" width="9.25" style="294" customWidth="1"/>
    <col min="8197" max="8197" width="3.6640625" style="294" customWidth="1"/>
    <col min="8198" max="8198" width="3.75" style="294" customWidth="1"/>
    <col min="8199" max="8199" width="3" style="294" customWidth="1"/>
    <col min="8200" max="8200" width="0.1640625" style="294" customWidth="1"/>
    <col min="8201" max="8203" width="0" style="294" hidden="1" customWidth="1"/>
    <col min="8204" max="8204" width="0.83203125" style="294" customWidth="1"/>
    <col min="8205" max="8448" width="8.6640625" style="294"/>
    <col min="8449" max="8449" width="13.33203125" style="294" customWidth="1"/>
    <col min="8450" max="8450" width="4.83203125" style="294" customWidth="1"/>
    <col min="8451" max="8451" width="57.33203125" style="294" customWidth="1"/>
    <col min="8452" max="8452" width="9.25" style="294" customWidth="1"/>
    <col min="8453" max="8453" width="3.6640625" style="294" customWidth="1"/>
    <col min="8454" max="8454" width="3.75" style="294" customWidth="1"/>
    <col min="8455" max="8455" width="3" style="294" customWidth="1"/>
    <col min="8456" max="8456" width="0.1640625" style="294" customWidth="1"/>
    <col min="8457" max="8459" width="0" style="294" hidden="1" customWidth="1"/>
    <col min="8460" max="8460" width="0.83203125" style="294" customWidth="1"/>
    <col min="8461" max="8704" width="8.6640625" style="294"/>
    <col min="8705" max="8705" width="13.33203125" style="294" customWidth="1"/>
    <col min="8706" max="8706" width="4.83203125" style="294" customWidth="1"/>
    <col min="8707" max="8707" width="57.33203125" style="294" customWidth="1"/>
    <col min="8708" max="8708" width="9.25" style="294" customWidth="1"/>
    <col min="8709" max="8709" width="3.6640625" style="294" customWidth="1"/>
    <col min="8710" max="8710" width="3.75" style="294" customWidth="1"/>
    <col min="8711" max="8711" width="3" style="294" customWidth="1"/>
    <col min="8712" max="8712" width="0.1640625" style="294" customWidth="1"/>
    <col min="8713" max="8715" width="0" style="294" hidden="1" customWidth="1"/>
    <col min="8716" max="8716" width="0.83203125" style="294" customWidth="1"/>
    <col min="8717" max="8960" width="8.6640625" style="294"/>
    <col min="8961" max="8961" width="13.33203125" style="294" customWidth="1"/>
    <col min="8962" max="8962" width="4.83203125" style="294" customWidth="1"/>
    <col min="8963" max="8963" width="57.33203125" style="294" customWidth="1"/>
    <col min="8964" max="8964" width="9.25" style="294" customWidth="1"/>
    <col min="8965" max="8965" width="3.6640625" style="294" customWidth="1"/>
    <col min="8966" max="8966" width="3.75" style="294" customWidth="1"/>
    <col min="8967" max="8967" width="3" style="294" customWidth="1"/>
    <col min="8968" max="8968" width="0.1640625" style="294" customWidth="1"/>
    <col min="8969" max="8971" width="0" style="294" hidden="1" customWidth="1"/>
    <col min="8972" max="8972" width="0.83203125" style="294" customWidth="1"/>
    <col min="8973" max="9216" width="8.6640625" style="294"/>
    <col min="9217" max="9217" width="13.33203125" style="294" customWidth="1"/>
    <col min="9218" max="9218" width="4.83203125" style="294" customWidth="1"/>
    <col min="9219" max="9219" width="57.33203125" style="294" customWidth="1"/>
    <col min="9220" max="9220" width="9.25" style="294" customWidth="1"/>
    <col min="9221" max="9221" width="3.6640625" style="294" customWidth="1"/>
    <col min="9222" max="9222" width="3.75" style="294" customWidth="1"/>
    <col min="9223" max="9223" width="3" style="294" customWidth="1"/>
    <col min="9224" max="9224" width="0.1640625" style="294" customWidth="1"/>
    <col min="9225" max="9227" width="0" style="294" hidden="1" customWidth="1"/>
    <col min="9228" max="9228" width="0.83203125" style="294" customWidth="1"/>
    <col min="9229" max="9472" width="8.6640625" style="294"/>
    <col min="9473" max="9473" width="13.33203125" style="294" customWidth="1"/>
    <col min="9474" max="9474" width="4.83203125" style="294" customWidth="1"/>
    <col min="9475" max="9475" width="57.33203125" style="294" customWidth="1"/>
    <col min="9476" max="9476" width="9.25" style="294" customWidth="1"/>
    <col min="9477" max="9477" width="3.6640625" style="294" customWidth="1"/>
    <col min="9478" max="9478" width="3.75" style="294" customWidth="1"/>
    <col min="9479" max="9479" width="3" style="294" customWidth="1"/>
    <col min="9480" max="9480" width="0.1640625" style="294" customWidth="1"/>
    <col min="9481" max="9483" width="0" style="294" hidden="1" customWidth="1"/>
    <col min="9484" max="9484" width="0.83203125" style="294" customWidth="1"/>
    <col min="9485" max="9728" width="8.6640625" style="294"/>
    <col min="9729" max="9729" width="13.33203125" style="294" customWidth="1"/>
    <col min="9730" max="9730" width="4.83203125" style="294" customWidth="1"/>
    <col min="9731" max="9731" width="57.33203125" style="294" customWidth="1"/>
    <col min="9732" max="9732" width="9.25" style="294" customWidth="1"/>
    <col min="9733" max="9733" width="3.6640625" style="294" customWidth="1"/>
    <col min="9734" max="9734" width="3.75" style="294" customWidth="1"/>
    <col min="9735" max="9735" width="3" style="294" customWidth="1"/>
    <col min="9736" max="9736" width="0.1640625" style="294" customWidth="1"/>
    <col min="9737" max="9739" width="0" style="294" hidden="1" customWidth="1"/>
    <col min="9740" max="9740" width="0.83203125" style="294" customWidth="1"/>
    <col min="9741" max="9984" width="8.6640625" style="294"/>
    <col min="9985" max="9985" width="13.33203125" style="294" customWidth="1"/>
    <col min="9986" max="9986" width="4.83203125" style="294" customWidth="1"/>
    <col min="9987" max="9987" width="57.33203125" style="294" customWidth="1"/>
    <col min="9988" max="9988" width="9.25" style="294" customWidth="1"/>
    <col min="9989" max="9989" width="3.6640625" style="294" customWidth="1"/>
    <col min="9990" max="9990" width="3.75" style="294" customWidth="1"/>
    <col min="9991" max="9991" width="3" style="294" customWidth="1"/>
    <col min="9992" max="9992" width="0.1640625" style="294" customWidth="1"/>
    <col min="9993" max="9995" width="0" style="294" hidden="1" customWidth="1"/>
    <col min="9996" max="9996" width="0.83203125" style="294" customWidth="1"/>
    <col min="9997" max="10240" width="8.6640625" style="294"/>
    <col min="10241" max="10241" width="13.33203125" style="294" customWidth="1"/>
    <col min="10242" max="10242" width="4.83203125" style="294" customWidth="1"/>
    <col min="10243" max="10243" width="57.33203125" style="294" customWidth="1"/>
    <col min="10244" max="10244" width="9.25" style="294" customWidth="1"/>
    <col min="10245" max="10245" width="3.6640625" style="294" customWidth="1"/>
    <col min="10246" max="10246" width="3.75" style="294" customWidth="1"/>
    <col min="10247" max="10247" width="3" style="294" customWidth="1"/>
    <col min="10248" max="10248" width="0.1640625" style="294" customWidth="1"/>
    <col min="10249" max="10251" width="0" style="294" hidden="1" customWidth="1"/>
    <col min="10252" max="10252" width="0.83203125" style="294" customWidth="1"/>
    <col min="10253" max="10496" width="8.6640625" style="294"/>
    <col min="10497" max="10497" width="13.33203125" style="294" customWidth="1"/>
    <col min="10498" max="10498" width="4.83203125" style="294" customWidth="1"/>
    <col min="10499" max="10499" width="57.33203125" style="294" customWidth="1"/>
    <col min="10500" max="10500" width="9.25" style="294" customWidth="1"/>
    <col min="10501" max="10501" width="3.6640625" style="294" customWidth="1"/>
    <col min="10502" max="10502" width="3.75" style="294" customWidth="1"/>
    <col min="10503" max="10503" width="3" style="294" customWidth="1"/>
    <col min="10504" max="10504" width="0.1640625" style="294" customWidth="1"/>
    <col min="10505" max="10507" width="0" style="294" hidden="1" customWidth="1"/>
    <col min="10508" max="10508" width="0.83203125" style="294" customWidth="1"/>
    <col min="10509" max="10752" width="8.6640625" style="294"/>
    <col min="10753" max="10753" width="13.33203125" style="294" customWidth="1"/>
    <col min="10754" max="10754" width="4.83203125" style="294" customWidth="1"/>
    <col min="10755" max="10755" width="57.33203125" style="294" customWidth="1"/>
    <col min="10756" max="10756" width="9.25" style="294" customWidth="1"/>
    <col min="10757" max="10757" width="3.6640625" style="294" customWidth="1"/>
    <col min="10758" max="10758" width="3.75" style="294" customWidth="1"/>
    <col min="10759" max="10759" width="3" style="294" customWidth="1"/>
    <col min="10760" max="10760" width="0.1640625" style="294" customWidth="1"/>
    <col min="10761" max="10763" width="0" style="294" hidden="1" customWidth="1"/>
    <col min="10764" max="10764" width="0.83203125" style="294" customWidth="1"/>
    <col min="10765" max="11008" width="8.6640625" style="294"/>
    <col min="11009" max="11009" width="13.33203125" style="294" customWidth="1"/>
    <col min="11010" max="11010" width="4.83203125" style="294" customWidth="1"/>
    <col min="11011" max="11011" width="57.33203125" style="294" customWidth="1"/>
    <col min="11012" max="11012" width="9.25" style="294" customWidth="1"/>
    <col min="11013" max="11013" width="3.6640625" style="294" customWidth="1"/>
    <col min="11014" max="11014" width="3.75" style="294" customWidth="1"/>
    <col min="11015" max="11015" width="3" style="294" customWidth="1"/>
    <col min="11016" max="11016" width="0.1640625" style="294" customWidth="1"/>
    <col min="11017" max="11019" width="0" style="294" hidden="1" customWidth="1"/>
    <col min="11020" max="11020" width="0.83203125" style="294" customWidth="1"/>
    <col min="11021" max="11264" width="8.6640625" style="294"/>
    <col min="11265" max="11265" width="13.33203125" style="294" customWidth="1"/>
    <col min="11266" max="11266" width="4.83203125" style="294" customWidth="1"/>
    <col min="11267" max="11267" width="57.33203125" style="294" customWidth="1"/>
    <col min="11268" max="11268" width="9.25" style="294" customWidth="1"/>
    <col min="11269" max="11269" width="3.6640625" style="294" customWidth="1"/>
    <col min="11270" max="11270" width="3.75" style="294" customWidth="1"/>
    <col min="11271" max="11271" width="3" style="294" customWidth="1"/>
    <col min="11272" max="11272" width="0.1640625" style="294" customWidth="1"/>
    <col min="11273" max="11275" width="0" style="294" hidden="1" customWidth="1"/>
    <col min="11276" max="11276" width="0.83203125" style="294" customWidth="1"/>
    <col min="11277" max="11520" width="8.6640625" style="294"/>
    <col min="11521" max="11521" width="13.33203125" style="294" customWidth="1"/>
    <col min="11522" max="11522" width="4.83203125" style="294" customWidth="1"/>
    <col min="11523" max="11523" width="57.33203125" style="294" customWidth="1"/>
    <col min="11524" max="11524" width="9.25" style="294" customWidth="1"/>
    <col min="11525" max="11525" width="3.6640625" style="294" customWidth="1"/>
    <col min="11526" max="11526" width="3.75" style="294" customWidth="1"/>
    <col min="11527" max="11527" width="3" style="294" customWidth="1"/>
    <col min="11528" max="11528" width="0.1640625" style="294" customWidth="1"/>
    <col min="11529" max="11531" width="0" style="294" hidden="1" customWidth="1"/>
    <col min="11532" max="11532" width="0.83203125" style="294" customWidth="1"/>
    <col min="11533" max="11776" width="8.6640625" style="294"/>
    <col min="11777" max="11777" width="13.33203125" style="294" customWidth="1"/>
    <col min="11778" max="11778" width="4.83203125" style="294" customWidth="1"/>
    <col min="11779" max="11779" width="57.33203125" style="294" customWidth="1"/>
    <col min="11780" max="11780" width="9.25" style="294" customWidth="1"/>
    <col min="11781" max="11781" width="3.6640625" style="294" customWidth="1"/>
    <col min="11782" max="11782" width="3.75" style="294" customWidth="1"/>
    <col min="11783" max="11783" width="3" style="294" customWidth="1"/>
    <col min="11784" max="11784" width="0.1640625" style="294" customWidth="1"/>
    <col min="11785" max="11787" width="0" style="294" hidden="1" customWidth="1"/>
    <col min="11788" max="11788" width="0.83203125" style="294" customWidth="1"/>
    <col min="11789" max="12032" width="8.6640625" style="294"/>
    <col min="12033" max="12033" width="13.33203125" style="294" customWidth="1"/>
    <col min="12034" max="12034" width="4.83203125" style="294" customWidth="1"/>
    <col min="12035" max="12035" width="57.33203125" style="294" customWidth="1"/>
    <col min="12036" max="12036" width="9.25" style="294" customWidth="1"/>
    <col min="12037" max="12037" width="3.6640625" style="294" customWidth="1"/>
    <col min="12038" max="12038" width="3.75" style="294" customWidth="1"/>
    <col min="12039" max="12039" width="3" style="294" customWidth="1"/>
    <col min="12040" max="12040" width="0.1640625" style="294" customWidth="1"/>
    <col min="12041" max="12043" width="0" style="294" hidden="1" customWidth="1"/>
    <col min="12044" max="12044" width="0.83203125" style="294" customWidth="1"/>
    <col min="12045" max="12288" width="8.6640625" style="294"/>
    <col min="12289" max="12289" width="13.33203125" style="294" customWidth="1"/>
    <col min="12290" max="12290" width="4.83203125" style="294" customWidth="1"/>
    <col min="12291" max="12291" width="57.33203125" style="294" customWidth="1"/>
    <col min="12292" max="12292" width="9.25" style="294" customWidth="1"/>
    <col min="12293" max="12293" width="3.6640625" style="294" customWidth="1"/>
    <col min="12294" max="12294" width="3.75" style="294" customWidth="1"/>
    <col min="12295" max="12295" width="3" style="294" customWidth="1"/>
    <col min="12296" max="12296" width="0.1640625" style="294" customWidth="1"/>
    <col min="12297" max="12299" width="0" style="294" hidden="1" customWidth="1"/>
    <col min="12300" max="12300" width="0.83203125" style="294" customWidth="1"/>
    <col min="12301" max="12544" width="8.6640625" style="294"/>
    <col min="12545" max="12545" width="13.33203125" style="294" customWidth="1"/>
    <col min="12546" max="12546" width="4.83203125" style="294" customWidth="1"/>
    <col min="12547" max="12547" width="57.33203125" style="294" customWidth="1"/>
    <col min="12548" max="12548" width="9.25" style="294" customWidth="1"/>
    <col min="12549" max="12549" width="3.6640625" style="294" customWidth="1"/>
    <col min="12550" max="12550" width="3.75" style="294" customWidth="1"/>
    <col min="12551" max="12551" width="3" style="294" customWidth="1"/>
    <col min="12552" max="12552" width="0.1640625" style="294" customWidth="1"/>
    <col min="12553" max="12555" width="0" style="294" hidden="1" customWidth="1"/>
    <col min="12556" max="12556" width="0.83203125" style="294" customWidth="1"/>
    <col min="12557" max="12800" width="8.6640625" style="294"/>
    <col min="12801" max="12801" width="13.33203125" style="294" customWidth="1"/>
    <col min="12802" max="12802" width="4.83203125" style="294" customWidth="1"/>
    <col min="12803" max="12803" width="57.33203125" style="294" customWidth="1"/>
    <col min="12804" max="12804" width="9.25" style="294" customWidth="1"/>
    <col min="12805" max="12805" width="3.6640625" style="294" customWidth="1"/>
    <col min="12806" max="12806" width="3.75" style="294" customWidth="1"/>
    <col min="12807" max="12807" width="3" style="294" customWidth="1"/>
    <col min="12808" max="12808" width="0.1640625" style="294" customWidth="1"/>
    <col min="12809" max="12811" width="0" style="294" hidden="1" customWidth="1"/>
    <col min="12812" max="12812" width="0.83203125" style="294" customWidth="1"/>
    <col min="12813" max="13056" width="8.6640625" style="294"/>
    <col min="13057" max="13057" width="13.33203125" style="294" customWidth="1"/>
    <col min="13058" max="13058" width="4.83203125" style="294" customWidth="1"/>
    <col min="13059" max="13059" width="57.33203125" style="294" customWidth="1"/>
    <col min="13060" max="13060" width="9.25" style="294" customWidth="1"/>
    <col min="13061" max="13061" width="3.6640625" style="294" customWidth="1"/>
    <col min="13062" max="13062" width="3.75" style="294" customWidth="1"/>
    <col min="13063" max="13063" width="3" style="294" customWidth="1"/>
    <col min="13064" max="13064" width="0.1640625" style="294" customWidth="1"/>
    <col min="13065" max="13067" width="0" style="294" hidden="1" customWidth="1"/>
    <col min="13068" max="13068" width="0.83203125" style="294" customWidth="1"/>
    <col min="13069" max="13312" width="8.6640625" style="294"/>
    <col min="13313" max="13313" width="13.33203125" style="294" customWidth="1"/>
    <col min="13314" max="13314" width="4.83203125" style="294" customWidth="1"/>
    <col min="13315" max="13315" width="57.33203125" style="294" customWidth="1"/>
    <col min="13316" max="13316" width="9.25" style="294" customWidth="1"/>
    <col min="13317" max="13317" width="3.6640625" style="294" customWidth="1"/>
    <col min="13318" max="13318" width="3.75" style="294" customWidth="1"/>
    <col min="13319" max="13319" width="3" style="294" customWidth="1"/>
    <col min="13320" max="13320" width="0.1640625" style="294" customWidth="1"/>
    <col min="13321" max="13323" width="0" style="294" hidden="1" customWidth="1"/>
    <col min="13324" max="13324" width="0.83203125" style="294" customWidth="1"/>
    <col min="13325" max="13568" width="8.6640625" style="294"/>
    <col min="13569" max="13569" width="13.33203125" style="294" customWidth="1"/>
    <col min="13570" max="13570" width="4.83203125" style="294" customWidth="1"/>
    <col min="13571" max="13571" width="57.33203125" style="294" customWidth="1"/>
    <col min="13572" max="13572" width="9.25" style="294" customWidth="1"/>
    <col min="13573" max="13573" width="3.6640625" style="294" customWidth="1"/>
    <col min="13574" max="13574" width="3.75" style="294" customWidth="1"/>
    <col min="13575" max="13575" width="3" style="294" customWidth="1"/>
    <col min="13576" max="13576" width="0.1640625" style="294" customWidth="1"/>
    <col min="13577" max="13579" width="0" style="294" hidden="1" customWidth="1"/>
    <col min="13580" max="13580" width="0.83203125" style="294" customWidth="1"/>
    <col min="13581" max="13824" width="8.6640625" style="294"/>
    <col min="13825" max="13825" width="13.33203125" style="294" customWidth="1"/>
    <col min="13826" max="13826" width="4.83203125" style="294" customWidth="1"/>
    <col min="13827" max="13827" width="57.33203125" style="294" customWidth="1"/>
    <col min="13828" max="13828" width="9.25" style="294" customWidth="1"/>
    <col min="13829" max="13829" width="3.6640625" style="294" customWidth="1"/>
    <col min="13830" max="13830" width="3.75" style="294" customWidth="1"/>
    <col min="13831" max="13831" width="3" style="294" customWidth="1"/>
    <col min="13832" max="13832" width="0.1640625" style="294" customWidth="1"/>
    <col min="13833" max="13835" width="0" style="294" hidden="1" customWidth="1"/>
    <col min="13836" max="13836" width="0.83203125" style="294" customWidth="1"/>
    <col min="13837" max="14080" width="8.6640625" style="294"/>
    <col min="14081" max="14081" width="13.33203125" style="294" customWidth="1"/>
    <col min="14082" max="14082" width="4.83203125" style="294" customWidth="1"/>
    <col min="14083" max="14083" width="57.33203125" style="294" customWidth="1"/>
    <col min="14084" max="14084" width="9.25" style="294" customWidth="1"/>
    <col min="14085" max="14085" width="3.6640625" style="294" customWidth="1"/>
    <col min="14086" max="14086" width="3.75" style="294" customWidth="1"/>
    <col min="14087" max="14087" width="3" style="294" customWidth="1"/>
    <col min="14088" max="14088" width="0.1640625" style="294" customWidth="1"/>
    <col min="14089" max="14091" width="0" style="294" hidden="1" customWidth="1"/>
    <col min="14092" max="14092" width="0.83203125" style="294" customWidth="1"/>
    <col min="14093" max="14336" width="8.6640625" style="294"/>
    <col min="14337" max="14337" width="13.33203125" style="294" customWidth="1"/>
    <col min="14338" max="14338" width="4.83203125" style="294" customWidth="1"/>
    <col min="14339" max="14339" width="57.33203125" style="294" customWidth="1"/>
    <col min="14340" max="14340" width="9.25" style="294" customWidth="1"/>
    <col min="14341" max="14341" width="3.6640625" style="294" customWidth="1"/>
    <col min="14342" max="14342" width="3.75" style="294" customWidth="1"/>
    <col min="14343" max="14343" width="3" style="294" customWidth="1"/>
    <col min="14344" max="14344" width="0.1640625" style="294" customWidth="1"/>
    <col min="14345" max="14347" width="0" style="294" hidden="1" customWidth="1"/>
    <col min="14348" max="14348" width="0.83203125" style="294" customWidth="1"/>
    <col min="14349" max="14592" width="8.6640625" style="294"/>
    <col min="14593" max="14593" width="13.33203125" style="294" customWidth="1"/>
    <col min="14594" max="14594" width="4.83203125" style="294" customWidth="1"/>
    <col min="14595" max="14595" width="57.33203125" style="294" customWidth="1"/>
    <col min="14596" max="14596" width="9.25" style="294" customWidth="1"/>
    <col min="14597" max="14597" width="3.6640625" style="294" customWidth="1"/>
    <col min="14598" max="14598" width="3.75" style="294" customWidth="1"/>
    <col min="14599" max="14599" width="3" style="294" customWidth="1"/>
    <col min="14600" max="14600" width="0.1640625" style="294" customWidth="1"/>
    <col min="14601" max="14603" width="0" style="294" hidden="1" customWidth="1"/>
    <col min="14604" max="14604" width="0.83203125" style="294" customWidth="1"/>
    <col min="14605" max="14848" width="8.6640625" style="294"/>
    <col min="14849" max="14849" width="13.33203125" style="294" customWidth="1"/>
    <col min="14850" max="14850" width="4.83203125" style="294" customWidth="1"/>
    <col min="14851" max="14851" width="57.33203125" style="294" customWidth="1"/>
    <col min="14852" max="14852" width="9.25" style="294" customWidth="1"/>
    <col min="14853" max="14853" width="3.6640625" style="294" customWidth="1"/>
    <col min="14854" max="14854" width="3.75" style="294" customWidth="1"/>
    <col min="14855" max="14855" width="3" style="294" customWidth="1"/>
    <col min="14856" max="14856" width="0.1640625" style="294" customWidth="1"/>
    <col min="14857" max="14859" width="0" style="294" hidden="1" customWidth="1"/>
    <col min="14860" max="14860" width="0.83203125" style="294" customWidth="1"/>
    <col min="14861" max="15104" width="8.6640625" style="294"/>
    <col min="15105" max="15105" width="13.33203125" style="294" customWidth="1"/>
    <col min="15106" max="15106" width="4.83203125" style="294" customWidth="1"/>
    <col min="15107" max="15107" width="57.33203125" style="294" customWidth="1"/>
    <col min="15108" max="15108" width="9.25" style="294" customWidth="1"/>
    <col min="15109" max="15109" width="3.6640625" style="294" customWidth="1"/>
    <col min="15110" max="15110" width="3.75" style="294" customWidth="1"/>
    <col min="15111" max="15111" width="3" style="294" customWidth="1"/>
    <col min="15112" max="15112" width="0.1640625" style="294" customWidth="1"/>
    <col min="15113" max="15115" width="0" style="294" hidden="1" customWidth="1"/>
    <col min="15116" max="15116" width="0.83203125" style="294" customWidth="1"/>
    <col min="15117" max="15360" width="8.6640625" style="294"/>
    <col min="15361" max="15361" width="13.33203125" style="294" customWidth="1"/>
    <col min="15362" max="15362" width="4.83203125" style="294" customWidth="1"/>
    <col min="15363" max="15363" width="57.33203125" style="294" customWidth="1"/>
    <col min="15364" max="15364" width="9.25" style="294" customWidth="1"/>
    <col min="15365" max="15365" width="3.6640625" style="294" customWidth="1"/>
    <col min="15366" max="15366" width="3.75" style="294" customWidth="1"/>
    <col min="15367" max="15367" width="3" style="294" customWidth="1"/>
    <col min="15368" max="15368" width="0.1640625" style="294" customWidth="1"/>
    <col min="15369" max="15371" width="0" style="294" hidden="1" customWidth="1"/>
    <col min="15372" max="15372" width="0.83203125" style="294" customWidth="1"/>
    <col min="15373" max="15616" width="8.6640625" style="294"/>
    <col min="15617" max="15617" width="13.33203125" style="294" customWidth="1"/>
    <col min="15618" max="15618" width="4.83203125" style="294" customWidth="1"/>
    <col min="15619" max="15619" width="57.33203125" style="294" customWidth="1"/>
    <col min="15620" max="15620" width="9.25" style="294" customWidth="1"/>
    <col min="15621" max="15621" width="3.6640625" style="294" customWidth="1"/>
    <col min="15622" max="15622" width="3.75" style="294" customWidth="1"/>
    <col min="15623" max="15623" width="3" style="294" customWidth="1"/>
    <col min="15624" max="15624" width="0.1640625" style="294" customWidth="1"/>
    <col min="15625" max="15627" width="0" style="294" hidden="1" customWidth="1"/>
    <col min="15628" max="15628" width="0.83203125" style="294" customWidth="1"/>
    <col min="15629" max="15872" width="8.6640625" style="294"/>
    <col min="15873" max="15873" width="13.33203125" style="294" customWidth="1"/>
    <col min="15874" max="15874" width="4.83203125" style="294" customWidth="1"/>
    <col min="15875" max="15875" width="57.33203125" style="294" customWidth="1"/>
    <col min="15876" max="15876" width="9.25" style="294" customWidth="1"/>
    <col min="15877" max="15877" width="3.6640625" style="294" customWidth="1"/>
    <col min="15878" max="15878" width="3.75" style="294" customWidth="1"/>
    <col min="15879" max="15879" width="3" style="294" customWidth="1"/>
    <col min="15880" max="15880" width="0.1640625" style="294" customWidth="1"/>
    <col min="15881" max="15883" width="0" style="294" hidden="1" customWidth="1"/>
    <col min="15884" max="15884" width="0.83203125" style="294" customWidth="1"/>
    <col min="15885" max="16128" width="8.6640625" style="294"/>
    <col min="16129" max="16129" width="13.33203125" style="294" customWidth="1"/>
    <col min="16130" max="16130" width="4.83203125" style="294" customWidth="1"/>
    <col min="16131" max="16131" width="57.33203125" style="294" customWidth="1"/>
    <col min="16132" max="16132" width="9.25" style="294" customWidth="1"/>
    <col min="16133" max="16133" width="3.6640625" style="294" customWidth="1"/>
    <col min="16134" max="16134" width="3.75" style="294" customWidth="1"/>
    <col min="16135" max="16135" width="3" style="294" customWidth="1"/>
    <col min="16136" max="16136" width="0.1640625" style="294" customWidth="1"/>
    <col min="16137" max="16139" width="0" style="294" hidden="1" customWidth="1"/>
    <col min="16140" max="16140" width="0.83203125" style="294" customWidth="1"/>
    <col min="16141" max="16384" width="8.6640625" style="294"/>
  </cols>
  <sheetData>
    <row r="1" spans="1:7" ht="24" customHeight="1" x14ac:dyDescent="0.55000000000000004">
      <c r="A1" s="901" t="s">
        <v>253</v>
      </c>
      <c r="B1" s="902"/>
      <c r="C1" s="902"/>
      <c r="D1" s="902"/>
      <c r="E1" s="902"/>
      <c r="F1" s="902"/>
      <c r="G1" s="902"/>
    </row>
    <row r="2" spans="1:7" ht="24" customHeight="1" x14ac:dyDescent="0.55000000000000004">
      <c r="A2" s="295"/>
      <c r="B2" s="296"/>
      <c r="C2" s="296"/>
      <c r="D2" s="296"/>
      <c r="E2" s="296"/>
      <c r="F2" s="296"/>
      <c r="G2" s="296"/>
    </row>
    <row r="3" spans="1:7" s="297" customFormat="1" ht="28.5" customHeight="1" x14ac:dyDescent="0.15">
      <c r="A3" s="903" t="s">
        <v>815</v>
      </c>
      <c r="B3" s="903"/>
      <c r="C3" s="903"/>
      <c r="D3" s="903"/>
      <c r="E3" s="903"/>
      <c r="F3" s="903"/>
      <c r="G3" s="903"/>
    </row>
    <row r="4" spans="1:7" s="297" customFormat="1" ht="18.75" customHeight="1" x14ac:dyDescent="0.15">
      <c r="A4" s="298"/>
      <c r="B4" s="298"/>
      <c r="C4" s="298"/>
      <c r="D4" s="298"/>
      <c r="E4" s="298"/>
      <c r="F4" s="298"/>
      <c r="G4" s="298"/>
    </row>
    <row r="5" spans="1:7" s="297" customFormat="1" ht="17.25" customHeight="1" x14ac:dyDescent="0.55000000000000004">
      <c r="A5" s="904" t="s">
        <v>254</v>
      </c>
      <c r="B5" s="904"/>
      <c r="C5" s="904"/>
      <c r="D5" s="299"/>
      <c r="E5" s="299"/>
      <c r="F5" s="299"/>
      <c r="G5" s="299"/>
    </row>
    <row r="6" spans="1:7" ht="19.5" customHeight="1" x14ac:dyDescent="0.55000000000000004">
      <c r="A6" s="905" t="s">
        <v>255</v>
      </c>
      <c r="B6" s="907" t="s">
        <v>256</v>
      </c>
      <c r="C6" s="908"/>
      <c r="D6" s="905" t="s">
        <v>257</v>
      </c>
      <c r="E6" s="907" t="s">
        <v>258</v>
      </c>
      <c r="F6" s="911"/>
      <c r="G6" s="912"/>
    </row>
    <row r="7" spans="1:7" ht="42" customHeight="1" x14ac:dyDescent="0.55000000000000004">
      <c r="A7" s="906"/>
      <c r="B7" s="909"/>
      <c r="C7" s="910"/>
      <c r="D7" s="906"/>
      <c r="E7" s="300" t="s">
        <v>259</v>
      </c>
      <c r="F7" s="301" t="s">
        <v>260</v>
      </c>
      <c r="G7" s="302" t="s">
        <v>261</v>
      </c>
    </row>
    <row r="8" spans="1:7" ht="31.5" customHeight="1" x14ac:dyDescent="0.55000000000000004">
      <c r="A8" s="862" t="s">
        <v>262</v>
      </c>
      <c r="B8" s="897"/>
      <c r="C8" s="897"/>
      <c r="D8" s="863"/>
      <c r="E8" s="863"/>
      <c r="F8" s="863"/>
      <c r="G8" s="864"/>
    </row>
    <row r="9" spans="1:7" ht="55" customHeight="1" x14ac:dyDescent="0.55000000000000004">
      <c r="A9" s="853" t="s">
        <v>263</v>
      </c>
      <c r="B9" s="303" t="s">
        <v>264</v>
      </c>
      <c r="C9" s="304" t="s">
        <v>816</v>
      </c>
      <c r="D9" s="886" t="s">
        <v>265</v>
      </c>
      <c r="E9" s="874" t="s">
        <v>266</v>
      </c>
      <c r="F9" s="874" t="s">
        <v>266</v>
      </c>
      <c r="G9" s="899"/>
    </row>
    <row r="10" spans="1:7" ht="55" customHeight="1" x14ac:dyDescent="0.55000000000000004">
      <c r="A10" s="857"/>
      <c r="B10" s="305"/>
      <c r="C10" s="306" t="s">
        <v>267</v>
      </c>
      <c r="D10" s="891"/>
      <c r="E10" s="875"/>
      <c r="F10" s="875"/>
      <c r="G10" s="900"/>
    </row>
    <row r="11" spans="1:7" ht="55" customHeight="1" x14ac:dyDescent="0.55000000000000004">
      <c r="A11" s="857"/>
      <c r="B11" s="307" t="s">
        <v>268</v>
      </c>
      <c r="C11" s="306" t="s">
        <v>269</v>
      </c>
      <c r="D11" s="891"/>
      <c r="E11" s="308" t="s">
        <v>266</v>
      </c>
      <c r="F11" s="308" t="s">
        <v>266</v>
      </c>
      <c r="G11" s="309"/>
    </row>
    <row r="12" spans="1:7" ht="55" customHeight="1" x14ac:dyDescent="0.55000000000000004">
      <c r="A12" s="857"/>
      <c r="B12" s="307" t="s">
        <v>270</v>
      </c>
      <c r="C12" s="310" t="s">
        <v>271</v>
      </c>
      <c r="D12" s="891"/>
      <c r="E12" s="308" t="s">
        <v>266</v>
      </c>
      <c r="F12" s="308" t="s">
        <v>266</v>
      </c>
      <c r="G12" s="309"/>
    </row>
    <row r="13" spans="1:7" ht="55" customHeight="1" x14ac:dyDescent="0.55000000000000004">
      <c r="A13" s="857"/>
      <c r="B13" s="307" t="s">
        <v>272</v>
      </c>
      <c r="C13" s="310" t="s">
        <v>273</v>
      </c>
      <c r="D13" s="891"/>
      <c r="E13" s="308" t="s">
        <v>266</v>
      </c>
      <c r="F13" s="308" t="s">
        <v>266</v>
      </c>
      <c r="G13" s="309"/>
    </row>
    <row r="14" spans="1:7" ht="55" customHeight="1" x14ac:dyDescent="0.55000000000000004">
      <c r="A14" s="857"/>
      <c r="B14" s="307" t="s">
        <v>274</v>
      </c>
      <c r="C14" s="310" t="s">
        <v>275</v>
      </c>
      <c r="D14" s="891"/>
      <c r="E14" s="308" t="s">
        <v>266</v>
      </c>
      <c r="F14" s="308" t="s">
        <v>266</v>
      </c>
      <c r="G14" s="309"/>
    </row>
    <row r="15" spans="1:7" ht="55" customHeight="1" x14ac:dyDescent="0.55000000000000004">
      <c r="A15" s="854"/>
      <c r="B15" s="311" t="s">
        <v>276</v>
      </c>
      <c r="C15" s="312" t="s">
        <v>277</v>
      </c>
      <c r="D15" s="887"/>
      <c r="E15" s="313" t="s">
        <v>266</v>
      </c>
      <c r="F15" s="313" t="s">
        <v>266</v>
      </c>
      <c r="G15" s="314"/>
    </row>
    <row r="16" spans="1:7" ht="81" customHeight="1" x14ac:dyDescent="0.55000000000000004">
      <c r="A16" s="853" t="s">
        <v>278</v>
      </c>
      <c r="B16" s="315" t="s">
        <v>264</v>
      </c>
      <c r="C16" s="316" t="s">
        <v>279</v>
      </c>
      <c r="D16" s="892" t="s">
        <v>280</v>
      </c>
      <c r="E16" s="317" t="s">
        <v>281</v>
      </c>
      <c r="F16" s="317" t="s">
        <v>281</v>
      </c>
      <c r="G16" s="318"/>
    </row>
    <row r="17" spans="1:12" ht="45.75" customHeight="1" x14ac:dyDescent="0.55000000000000004">
      <c r="A17" s="854"/>
      <c r="B17" s="311" t="s">
        <v>268</v>
      </c>
      <c r="C17" s="319" t="s">
        <v>282</v>
      </c>
      <c r="D17" s="893"/>
      <c r="E17" s="313" t="s">
        <v>281</v>
      </c>
      <c r="F17" s="313" t="s">
        <v>281</v>
      </c>
      <c r="G17" s="314"/>
    </row>
    <row r="18" spans="1:12" ht="51.5" customHeight="1" x14ac:dyDescent="0.55000000000000004">
      <c r="A18" s="853" t="s">
        <v>283</v>
      </c>
      <c r="B18" s="315" t="s">
        <v>264</v>
      </c>
      <c r="C18" s="316" t="s">
        <v>284</v>
      </c>
      <c r="D18" s="892" t="s">
        <v>285</v>
      </c>
      <c r="E18" s="317" t="s">
        <v>281</v>
      </c>
      <c r="F18" s="317" t="s">
        <v>281</v>
      </c>
      <c r="G18" s="318"/>
    </row>
    <row r="19" spans="1:12" ht="43.5" customHeight="1" x14ac:dyDescent="0.55000000000000004">
      <c r="A19" s="854"/>
      <c r="B19" s="311" t="s">
        <v>268</v>
      </c>
      <c r="C19" s="320" t="s">
        <v>286</v>
      </c>
      <c r="D19" s="893"/>
      <c r="E19" s="313" t="s">
        <v>281</v>
      </c>
      <c r="F19" s="313" t="s">
        <v>281</v>
      </c>
      <c r="G19" s="314"/>
    </row>
    <row r="20" spans="1:12" ht="33.75" customHeight="1" x14ac:dyDescent="0.55000000000000004">
      <c r="A20" s="896" t="s">
        <v>287</v>
      </c>
      <c r="B20" s="897"/>
      <c r="C20" s="897"/>
      <c r="D20" s="897"/>
      <c r="E20" s="897"/>
      <c r="F20" s="897"/>
      <c r="G20" s="898"/>
    </row>
    <row r="21" spans="1:12" ht="33.75" customHeight="1" x14ac:dyDescent="0.55000000000000004">
      <c r="A21" s="888" t="s">
        <v>288</v>
      </c>
      <c r="B21" s="315" t="s">
        <v>264</v>
      </c>
      <c r="C21" s="321" t="s">
        <v>289</v>
      </c>
      <c r="D21" s="886" t="s">
        <v>290</v>
      </c>
      <c r="E21" s="317" t="s">
        <v>266</v>
      </c>
      <c r="F21" s="317" t="s">
        <v>266</v>
      </c>
      <c r="G21" s="322"/>
    </row>
    <row r="22" spans="1:12" ht="27" customHeight="1" x14ac:dyDescent="0.55000000000000004">
      <c r="A22" s="890"/>
      <c r="B22" s="307" t="s">
        <v>268</v>
      </c>
      <c r="C22" s="323" t="s">
        <v>291</v>
      </c>
      <c r="D22" s="891"/>
      <c r="E22" s="308" t="s">
        <v>281</v>
      </c>
      <c r="F22" s="308" t="s">
        <v>281</v>
      </c>
      <c r="G22" s="309"/>
    </row>
    <row r="23" spans="1:12" ht="25.5" customHeight="1" x14ac:dyDescent="0.55000000000000004">
      <c r="A23" s="890"/>
      <c r="B23" s="307" t="s">
        <v>270</v>
      </c>
      <c r="C23" s="323" t="s">
        <v>292</v>
      </c>
      <c r="D23" s="891"/>
      <c r="E23" s="308" t="s">
        <v>281</v>
      </c>
      <c r="F23" s="308" t="s">
        <v>281</v>
      </c>
      <c r="G23" s="309"/>
    </row>
    <row r="24" spans="1:12" ht="27" customHeight="1" x14ac:dyDescent="0.55000000000000004">
      <c r="A24" s="889"/>
      <c r="B24" s="311" t="s">
        <v>293</v>
      </c>
      <c r="C24" s="324" t="s">
        <v>294</v>
      </c>
      <c r="D24" s="887"/>
      <c r="E24" s="313" t="s">
        <v>281</v>
      </c>
      <c r="F24" s="313" t="s">
        <v>281</v>
      </c>
      <c r="G24" s="314"/>
    </row>
    <row r="25" spans="1:12" ht="31.5" customHeight="1" x14ac:dyDescent="0.55000000000000004">
      <c r="A25" s="862" t="s">
        <v>295</v>
      </c>
      <c r="B25" s="863"/>
      <c r="C25" s="863"/>
      <c r="D25" s="863"/>
      <c r="E25" s="863"/>
      <c r="F25" s="863"/>
      <c r="G25" s="864"/>
    </row>
    <row r="26" spans="1:12" ht="79" customHeight="1" x14ac:dyDescent="0.55000000000000004">
      <c r="A26" s="325" t="s">
        <v>296</v>
      </c>
      <c r="B26" s="326" t="s">
        <v>264</v>
      </c>
      <c r="C26" s="327" t="s">
        <v>297</v>
      </c>
      <c r="D26" s="328" t="s">
        <v>298</v>
      </c>
      <c r="E26" s="329" t="s">
        <v>281</v>
      </c>
      <c r="F26" s="329" t="s">
        <v>281</v>
      </c>
      <c r="G26" s="330"/>
    </row>
    <row r="27" spans="1:12" ht="70" customHeight="1" x14ac:dyDescent="0.55000000000000004">
      <c r="A27" s="325" t="s">
        <v>299</v>
      </c>
      <c r="B27" s="326" t="s">
        <v>264</v>
      </c>
      <c r="C27" s="327" t="s">
        <v>300</v>
      </c>
      <c r="D27" s="328" t="s">
        <v>301</v>
      </c>
      <c r="E27" s="329" t="s">
        <v>281</v>
      </c>
      <c r="F27" s="329" t="s">
        <v>281</v>
      </c>
      <c r="G27" s="330"/>
    </row>
    <row r="28" spans="1:12" ht="46" customHeight="1" x14ac:dyDescent="0.55000000000000004">
      <c r="A28" s="853" t="s">
        <v>302</v>
      </c>
      <c r="B28" s="315" t="s">
        <v>264</v>
      </c>
      <c r="C28" s="331" t="s">
        <v>303</v>
      </c>
      <c r="D28" s="855" t="s">
        <v>304</v>
      </c>
      <c r="E28" s="317" t="s">
        <v>281</v>
      </c>
      <c r="F28" s="317" t="s">
        <v>281</v>
      </c>
      <c r="G28" s="318"/>
      <c r="L28" s="294" t="s">
        <v>305</v>
      </c>
    </row>
    <row r="29" spans="1:12" ht="33.5" customHeight="1" x14ac:dyDescent="0.55000000000000004">
      <c r="A29" s="854"/>
      <c r="B29" s="311" t="s">
        <v>268</v>
      </c>
      <c r="C29" s="319" t="s">
        <v>306</v>
      </c>
      <c r="D29" s="856"/>
      <c r="E29" s="313" t="s">
        <v>281</v>
      </c>
      <c r="F29" s="313" t="s">
        <v>281</v>
      </c>
      <c r="G29" s="314"/>
    </row>
    <row r="30" spans="1:12" ht="60.5" customHeight="1" x14ac:dyDescent="0.55000000000000004">
      <c r="A30" s="853" t="s">
        <v>307</v>
      </c>
      <c r="B30" s="315" t="s">
        <v>264</v>
      </c>
      <c r="C30" s="331" t="s">
        <v>308</v>
      </c>
      <c r="D30" s="855" t="s">
        <v>309</v>
      </c>
      <c r="E30" s="317" t="s">
        <v>281</v>
      </c>
      <c r="F30" s="317" t="s">
        <v>281</v>
      </c>
      <c r="G30" s="318"/>
    </row>
    <row r="31" spans="1:12" ht="50" customHeight="1" x14ac:dyDescent="0.55000000000000004">
      <c r="A31" s="854"/>
      <c r="B31" s="311" t="s">
        <v>268</v>
      </c>
      <c r="C31" s="319" t="s">
        <v>310</v>
      </c>
      <c r="D31" s="856"/>
      <c r="E31" s="313" t="s">
        <v>281</v>
      </c>
      <c r="F31" s="313" t="s">
        <v>281</v>
      </c>
      <c r="G31" s="314"/>
    </row>
    <row r="32" spans="1:12" ht="40" customHeight="1" x14ac:dyDescent="0.55000000000000004">
      <c r="A32" s="853" t="s">
        <v>311</v>
      </c>
      <c r="B32" s="315" t="s">
        <v>264</v>
      </c>
      <c r="C32" s="316" t="s">
        <v>312</v>
      </c>
      <c r="D32" s="855" t="s">
        <v>313</v>
      </c>
      <c r="E32" s="317" t="s">
        <v>266</v>
      </c>
      <c r="F32" s="317" t="s">
        <v>281</v>
      </c>
      <c r="G32" s="318"/>
    </row>
    <row r="33" spans="1:7" ht="37" customHeight="1" x14ac:dyDescent="0.55000000000000004">
      <c r="A33" s="857"/>
      <c r="B33" s="307" t="s">
        <v>268</v>
      </c>
      <c r="C33" s="310" t="s">
        <v>314</v>
      </c>
      <c r="D33" s="861"/>
      <c r="E33" s="308" t="s">
        <v>281</v>
      </c>
      <c r="F33" s="308" t="s">
        <v>281</v>
      </c>
      <c r="G33" s="309"/>
    </row>
    <row r="34" spans="1:7" ht="53.5" customHeight="1" x14ac:dyDescent="0.55000000000000004">
      <c r="A34" s="857"/>
      <c r="B34" s="307" t="s">
        <v>270</v>
      </c>
      <c r="C34" s="310" t="s">
        <v>315</v>
      </c>
      <c r="D34" s="861"/>
      <c r="E34" s="308" t="s">
        <v>281</v>
      </c>
      <c r="F34" s="308" t="s">
        <v>281</v>
      </c>
      <c r="G34" s="332" t="s">
        <v>281</v>
      </c>
    </row>
    <row r="35" spans="1:7" ht="39" customHeight="1" x14ac:dyDescent="0.55000000000000004">
      <c r="A35" s="857"/>
      <c r="B35" s="307" t="s">
        <v>272</v>
      </c>
      <c r="C35" s="310" t="s">
        <v>316</v>
      </c>
      <c r="D35" s="861"/>
      <c r="E35" s="308" t="s">
        <v>281</v>
      </c>
      <c r="F35" s="308" t="s">
        <v>281</v>
      </c>
      <c r="G35" s="309"/>
    </row>
    <row r="36" spans="1:7" ht="40.5" customHeight="1" x14ac:dyDescent="0.55000000000000004">
      <c r="A36" s="857"/>
      <c r="B36" s="307" t="s">
        <v>274</v>
      </c>
      <c r="C36" s="310" t="s">
        <v>317</v>
      </c>
      <c r="D36" s="861"/>
      <c r="E36" s="308" t="s">
        <v>281</v>
      </c>
      <c r="F36" s="308" t="s">
        <v>281</v>
      </c>
      <c r="G36" s="332" t="s">
        <v>281</v>
      </c>
    </row>
    <row r="37" spans="1:7" ht="52" customHeight="1" x14ac:dyDescent="0.55000000000000004">
      <c r="A37" s="854"/>
      <c r="B37" s="311" t="s">
        <v>276</v>
      </c>
      <c r="C37" s="312" t="s">
        <v>318</v>
      </c>
      <c r="D37" s="856"/>
      <c r="E37" s="313" t="s">
        <v>281</v>
      </c>
      <c r="F37" s="313" t="s">
        <v>281</v>
      </c>
      <c r="G37" s="333" t="s">
        <v>281</v>
      </c>
    </row>
    <row r="38" spans="1:7" ht="69.75" customHeight="1" x14ac:dyDescent="0.55000000000000004">
      <c r="A38" s="853" t="s">
        <v>319</v>
      </c>
      <c r="B38" s="315" t="s">
        <v>264</v>
      </c>
      <c r="C38" s="331" t="s">
        <v>320</v>
      </c>
      <c r="D38" s="892" t="s">
        <v>321</v>
      </c>
      <c r="E38" s="317" t="s">
        <v>281</v>
      </c>
      <c r="F38" s="317" t="s">
        <v>281</v>
      </c>
      <c r="G38" s="318"/>
    </row>
    <row r="39" spans="1:7" ht="69.75" customHeight="1" x14ac:dyDescent="0.55000000000000004">
      <c r="A39" s="854"/>
      <c r="B39" s="311" t="s">
        <v>268</v>
      </c>
      <c r="C39" s="319" t="s">
        <v>322</v>
      </c>
      <c r="D39" s="893"/>
      <c r="E39" s="313" t="s">
        <v>281</v>
      </c>
      <c r="F39" s="313" t="s">
        <v>281</v>
      </c>
      <c r="G39" s="314"/>
    </row>
    <row r="40" spans="1:7" ht="47.25" customHeight="1" x14ac:dyDescent="0.55000000000000004">
      <c r="A40" s="853" t="s">
        <v>323</v>
      </c>
      <c r="B40" s="315" t="s">
        <v>264</v>
      </c>
      <c r="C40" s="316" t="s">
        <v>324</v>
      </c>
      <c r="D40" s="855" t="s">
        <v>325</v>
      </c>
      <c r="E40" s="317" t="s">
        <v>281</v>
      </c>
      <c r="F40" s="317" t="s">
        <v>281</v>
      </c>
      <c r="G40" s="318"/>
    </row>
    <row r="41" spans="1:7" ht="51.75" customHeight="1" x14ac:dyDescent="0.55000000000000004">
      <c r="A41" s="857"/>
      <c r="B41" s="307" t="s">
        <v>326</v>
      </c>
      <c r="C41" s="334" t="s">
        <v>327</v>
      </c>
      <c r="D41" s="861"/>
      <c r="E41" s="308" t="s">
        <v>281</v>
      </c>
      <c r="F41" s="308" t="s">
        <v>281</v>
      </c>
      <c r="G41" s="309"/>
    </row>
    <row r="42" spans="1:7" ht="96" customHeight="1" x14ac:dyDescent="0.55000000000000004">
      <c r="A42" s="857"/>
      <c r="B42" s="307" t="s">
        <v>328</v>
      </c>
      <c r="C42" s="310" t="s">
        <v>329</v>
      </c>
      <c r="D42" s="861"/>
      <c r="E42" s="308" t="s">
        <v>281</v>
      </c>
      <c r="F42" s="308" t="s">
        <v>281</v>
      </c>
      <c r="G42" s="332" t="s">
        <v>281</v>
      </c>
    </row>
    <row r="43" spans="1:7" ht="57.75" customHeight="1" x14ac:dyDescent="0.55000000000000004">
      <c r="A43" s="857"/>
      <c r="B43" s="307" t="s">
        <v>293</v>
      </c>
      <c r="C43" s="310" t="s">
        <v>330</v>
      </c>
      <c r="D43" s="861"/>
      <c r="E43" s="308" t="s">
        <v>281</v>
      </c>
      <c r="F43" s="308" t="s">
        <v>281</v>
      </c>
      <c r="G43" s="309"/>
    </row>
    <row r="44" spans="1:7" ht="82.5" customHeight="1" x14ac:dyDescent="0.55000000000000004">
      <c r="A44" s="854"/>
      <c r="B44" s="311" t="s">
        <v>331</v>
      </c>
      <c r="C44" s="312" t="s">
        <v>332</v>
      </c>
      <c r="D44" s="856"/>
      <c r="E44" s="313" t="s">
        <v>281</v>
      </c>
      <c r="F44" s="313" t="s">
        <v>281</v>
      </c>
      <c r="G44" s="314"/>
    </row>
    <row r="45" spans="1:7" ht="78" customHeight="1" x14ac:dyDescent="0.55000000000000004">
      <c r="A45" s="325" t="s">
        <v>333</v>
      </c>
      <c r="B45" s="326" t="s">
        <v>264</v>
      </c>
      <c r="C45" s="327" t="s">
        <v>334</v>
      </c>
      <c r="D45" s="335" t="s">
        <v>335</v>
      </c>
      <c r="E45" s="329" t="s">
        <v>281</v>
      </c>
      <c r="F45" s="329" t="s">
        <v>281</v>
      </c>
      <c r="G45" s="336" t="s">
        <v>281</v>
      </c>
    </row>
    <row r="46" spans="1:7" ht="59.25" customHeight="1" x14ac:dyDescent="0.55000000000000004">
      <c r="A46" s="853" t="s">
        <v>336</v>
      </c>
      <c r="B46" s="315" t="s">
        <v>264</v>
      </c>
      <c r="C46" s="316" t="s">
        <v>337</v>
      </c>
      <c r="D46" s="855" t="s">
        <v>338</v>
      </c>
      <c r="E46" s="317" t="s">
        <v>281</v>
      </c>
      <c r="F46" s="317" t="s">
        <v>281</v>
      </c>
      <c r="G46" s="318"/>
    </row>
    <row r="47" spans="1:7" ht="59.25" customHeight="1" x14ac:dyDescent="0.55000000000000004">
      <c r="A47" s="857"/>
      <c r="B47" s="307" t="s">
        <v>268</v>
      </c>
      <c r="C47" s="310" t="s">
        <v>339</v>
      </c>
      <c r="D47" s="861"/>
      <c r="E47" s="308" t="s">
        <v>281</v>
      </c>
      <c r="F47" s="308" t="s">
        <v>281</v>
      </c>
      <c r="G47" s="309"/>
    </row>
    <row r="48" spans="1:7" ht="59.25" customHeight="1" x14ac:dyDescent="0.55000000000000004">
      <c r="A48" s="854"/>
      <c r="B48" s="311" t="s">
        <v>270</v>
      </c>
      <c r="C48" s="312" t="s">
        <v>340</v>
      </c>
      <c r="D48" s="856"/>
      <c r="E48" s="313" t="s">
        <v>281</v>
      </c>
      <c r="F48" s="313" t="s">
        <v>281</v>
      </c>
      <c r="G48" s="314"/>
    </row>
    <row r="49" spans="1:7" ht="44.25" customHeight="1" x14ac:dyDescent="0.55000000000000004">
      <c r="A49" s="853" t="s">
        <v>336</v>
      </c>
      <c r="B49" s="315" t="s">
        <v>272</v>
      </c>
      <c r="C49" s="316" t="s">
        <v>341</v>
      </c>
      <c r="D49" s="855"/>
      <c r="E49" s="317" t="s">
        <v>281</v>
      </c>
      <c r="F49" s="317" t="s">
        <v>281</v>
      </c>
      <c r="G49" s="318"/>
    </row>
    <row r="50" spans="1:7" ht="75.75" customHeight="1" x14ac:dyDescent="0.55000000000000004">
      <c r="A50" s="857"/>
      <c r="B50" s="307" t="s">
        <v>331</v>
      </c>
      <c r="C50" s="310" t="s">
        <v>342</v>
      </c>
      <c r="D50" s="861"/>
      <c r="E50" s="308" t="s">
        <v>281</v>
      </c>
      <c r="F50" s="308" t="s">
        <v>281</v>
      </c>
      <c r="G50" s="332" t="s">
        <v>281</v>
      </c>
    </row>
    <row r="51" spans="1:7" ht="46.5" customHeight="1" x14ac:dyDescent="0.55000000000000004">
      <c r="A51" s="857"/>
      <c r="B51" s="307" t="s">
        <v>343</v>
      </c>
      <c r="C51" s="310" t="s">
        <v>344</v>
      </c>
      <c r="D51" s="861"/>
      <c r="E51" s="308" t="s">
        <v>281</v>
      </c>
      <c r="F51" s="308" t="s">
        <v>281</v>
      </c>
      <c r="G51" s="332" t="s">
        <v>281</v>
      </c>
    </row>
    <row r="52" spans="1:7" ht="46.5" customHeight="1" x14ac:dyDescent="0.55000000000000004">
      <c r="A52" s="857"/>
      <c r="B52" s="307" t="s">
        <v>345</v>
      </c>
      <c r="C52" s="310" t="s">
        <v>346</v>
      </c>
      <c r="D52" s="861"/>
      <c r="E52" s="308" t="s">
        <v>266</v>
      </c>
      <c r="F52" s="308" t="s">
        <v>266</v>
      </c>
      <c r="G52" s="309"/>
    </row>
    <row r="53" spans="1:7" ht="46.5" customHeight="1" x14ac:dyDescent="0.55000000000000004">
      <c r="A53" s="857"/>
      <c r="B53" s="307" t="s">
        <v>347</v>
      </c>
      <c r="C53" s="310" t="s">
        <v>348</v>
      </c>
      <c r="D53" s="861"/>
      <c r="E53" s="308" t="s">
        <v>266</v>
      </c>
      <c r="F53" s="308" t="s">
        <v>266</v>
      </c>
      <c r="G53" s="309"/>
    </row>
    <row r="54" spans="1:7" ht="46.5" customHeight="1" x14ac:dyDescent="0.55000000000000004">
      <c r="A54" s="857"/>
      <c r="B54" s="307" t="s">
        <v>349</v>
      </c>
      <c r="C54" s="310" t="s">
        <v>350</v>
      </c>
      <c r="D54" s="861"/>
      <c r="E54" s="308" t="s">
        <v>266</v>
      </c>
      <c r="F54" s="308" t="s">
        <v>266</v>
      </c>
      <c r="G54" s="309"/>
    </row>
    <row r="55" spans="1:7" ht="46.5" customHeight="1" x14ac:dyDescent="0.55000000000000004">
      <c r="A55" s="857"/>
      <c r="B55" s="307" t="s">
        <v>351</v>
      </c>
      <c r="C55" s="310" t="s">
        <v>352</v>
      </c>
      <c r="D55" s="894"/>
      <c r="E55" s="308" t="s">
        <v>281</v>
      </c>
      <c r="F55" s="308" t="s">
        <v>281</v>
      </c>
      <c r="G55" s="309"/>
    </row>
    <row r="56" spans="1:7" ht="46.5" customHeight="1" x14ac:dyDescent="0.55000000000000004">
      <c r="A56" s="857"/>
      <c r="B56" s="307" t="s">
        <v>353</v>
      </c>
      <c r="C56" s="337" t="s">
        <v>354</v>
      </c>
      <c r="D56" s="895" t="s">
        <v>355</v>
      </c>
      <c r="E56" s="308" t="s">
        <v>281</v>
      </c>
      <c r="F56" s="308" t="s">
        <v>281</v>
      </c>
      <c r="G56" s="309"/>
    </row>
    <row r="57" spans="1:7" ht="46.5" customHeight="1" x14ac:dyDescent="0.55000000000000004">
      <c r="A57" s="857"/>
      <c r="B57" s="307" t="s">
        <v>356</v>
      </c>
      <c r="C57" s="310" t="s">
        <v>357</v>
      </c>
      <c r="D57" s="861"/>
      <c r="E57" s="308" t="s">
        <v>281</v>
      </c>
      <c r="F57" s="308" t="s">
        <v>281</v>
      </c>
      <c r="G57" s="309"/>
    </row>
    <row r="58" spans="1:7" ht="46.5" customHeight="1" x14ac:dyDescent="0.55000000000000004">
      <c r="A58" s="857"/>
      <c r="B58" s="307" t="s">
        <v>358</v>
      </c>
      <c r="C58" s="310" t="s">
        <v>359</v>
      </c>
      <c r="D58" s="861"/>
      <c r="E58" s="308" t="s">
        <v>281</v>
      </c>
      <c r="F58" s="308" t="s">
        <v>281</v>
      </c>
      <c r="G58" s="309"/>
    </row>
    <row r="59" spans="1:7" ht="46.5" customHeight="1" x14ac:dyDescent="0.55000000000000004">
      <c r="A59" s="854"/>
      <c r="B59" s="338" t="s">
        <v>360</v>
      </c>
      <c r="C59" s="312" t="s">
        <v>361</v>
      </c>
      <c r="D59" s="856"/>
      <c r="E59" s="313" t="s">
        <v>281</v>
      </c>
      <c r="F59" s="313" t="s">
        <v>281</v>
      </c>
      <c r="G59" s="314"/>
    </row>
    <row r="60" spans="1:7" ht="44.25" customHeight="1" x14ac:dyDescent="0.55000000000000004">
      <c r="A60" s="888" t="s">
        <v>362</v>
      </c>
      <c r="B60" s="315" t="s">
        <v>264</v>
      </c>
      <c r="C60" s="339" t="s">
        <v>363</v>
      </c>
      <c r="D60" s="855" t="s">
        <v>364</v>
      </c>
      <c r="E60" s="317" t="s">
        <v>281</v>
      </c>
      <c r="F60" s="317" t="s">
        <v>281</v>
      </c>
      <c r="G60" s="340"/>
    </row>
    <row r="61" spans="1:7" ht="44.25" customHeight="1" x14ac:dyDescent="0.55000000000000004">
      <c r="A61" s="890"/>
      <c r="B61" s="307" t="s">
        <v>268</v>
      </c>
      <c r="C61" s="337" t="s">
        <v>365</v>
      </c>
      <c r="D61" s="861"/>
      <c r="E61" s="308" t="s">
        <v>281</v>
      </c>
      <c r="F61" s="308" t="s">
        <v>281</v>
      </c>
      <c r="G61" s="341"/>
    </row>
    <row r="62" spans="1:7" ht="63.75" customHeight="1" x14ac:dyDescent="0.55000000000000004">
      <c r="A62" s="890"/>
      <c r="B62" s="307" t="s">
        <v>328</v>
      </c>
      <c r="C62" s="337" t="s">
        <v>366</v>
      </c>
      <c r="D62" s="861"/>
      <c r="E62" s="308" t="s">
        <v>281</v>
      </c>
      <c r="F62" s="308" t="s">
        <v>281</v>
      </c>
      <c r="G62" s="341"/>
    </row>
    <row r="63" spans="1:7" ht="63.75" customHeight="1" x14ac:dyDescent="0.55000000000000004">
      <c r="A63" s="890"/>
      <c r="B63" s="307" t="s">
        <v>293</v>
      </c>
      <c r="C63" s="337" t="s">
        <v>367</v>
      </c>
      <c r="D63" s="861"/>
      <c r="E63" s="308" t="s">
        <v>281</v>
      </c>
      <c r="F63" s="308" t="s">
        <v>281</v>
      </c>
      <c r="G63" s="341"/>
    </row>
    <row r="64" spans="1:7" ht="63.75" customHeight="1" x14ac:dyDescent="0.55000000000000004">
      <c r="A64" s="889"/>
      <c r="B64" s="311" t="s">
        <v>331</v>
      </c>
      <c r="C64" s="319" t="s">
        <v>368</v>
      </c>
      <c r="D64" s="856"/>
      <c r="E64" s="313" t="s">
        <v>281</v>
      </c>
      <c r="F64" s="313" t="s">
        <v>281</v>
      </c>
      <c r="G64" s="342"/>
    </row>
    <row r="65" spans="1:7" ht="74.25" customHeight="1" x14ac:dyDescent="0.55000000000000004">
      <c r="A65" s="853" t="s">
        <v>369</v>
      </c>
      <c r="B65" s="315" t="s">
        <v>264</v>
      </c>
      <c r="C65" s="339" t="s">
        <v>370</v>
      </c>
      <c r="D65" s="855" t="s">
        <v>371</v>
      </c>
      <c r="E65" s="317" t="s">
        <v>281</v>
      </c>
      <c r="F65" s="317" t="s">
        <v>281</v>
      </c>
      <c r="G65" s="340"/>
    </row>
    <row r="66" spans="1:7" ht="72" customHeight="1" x14ac:dyDescent="0.55000000000000004">
      <c r="A66" s="857"/>
      <c r="B66" s="307" t="s">
        <v>268</v>
      </c>
      <c r="C66" s="337" t="s">
        <v>372</v>
      </c>
      <c r="D66" s="861"/>
      <c r="E66" s="308" t="s">
        <v>281</v>
      </c>
      <c r="F66" s="308" t="s">
        <v>281</v>
      </c>
      <c r="G66" s="341"/>
    </row>
    <row r="67" spans="1:7" ht="57" customHeight="1" x14ac:dyDescent="0.55000000000000004">
      <c r="A67" s="857"/>
      <c r="B67" s="307" t="s">
        <v>270</v>
      </c>
      <c r="C67" s="337" t="s">
        <v>373</v>
      </c>
      <c r="D67" s="861"/>
      <c r="E67" s="308" t="s">
        <v>281</v>
      </c>
      <c r="F67" s="308" t="s">
        <v>281</v>
      </c>
      <c r="G67" s="341"/>
    </row>
    <row r="68" spans="1:7" ht="57" customHeight="1" x14ac:dyDescent="0.55000000000000004">
      <c r="A68" s="857"/>
      <c r="B68" s="307" t="s">
        <v>272</v>
      </c>
      <c r="C68" s="337" t="s">
        <v>374</v>
      </c>
      <c r="D68" s="861"/>
      <c r="E68" s="308" t="s">
        <v>281</v>
      </c>
      <c r="F68" s="308" t="s">
        <v>281</v>
      </c>
      <c r="G68" s="341"/>
    </row>
    <row r="69" spans="1:7" ht="39.75" customHeight="1" x14ac:dyDescent="0.55000000000000004">
      <c r="A69" s="857"/>
      <c r="B69" s="307" t="s">
        <v>274</v>
      </c>
      <c r="C69" s="337" t="s">
        <v>375</v>
      </c>
      <c r="D69" s="861"/>
      <c r="E69" s="308" t="s">
        <v>281</v>
      </c>
      <c r="F69" s="308" t="s">
        <v>281</v>
      </c>
      <c r="G69" s="341"/>
    </row>
    <row r="70" spans="1:7" ht="50.25" customHeight="1" x14ac:dyDescent="0.55000000000000004">
      <c r="A70" s="857"/>
      <c r="B70" s="307" t="s">
        <v>276</v>
      </c>
      <c r="C70" s="337" t="s">
        <v>376</v>
      </c>
      <c r="D70" s="861"/>
      <c r="E70" s="308" t="s">
        <v>281</v>
      </c>
      <c r="F70" s="308" t="s">
        <v>281</v>
      </c>
      <c r="G70" s="341"/>
    </row>
    <row r="71" spans="1:7" ht="51" customHeight="1" x14ac:dyDescent="0.55000000000000004">
      <c r="A71" s="857"/>
      <c r="B71" s="307" t="s">
        <v>377</v>
      </c>
      <c r="C71" s="337" t="s">
        <v>378</v>
      </c>
      <c r="D71" s="861"/>
      <c r="E71" s="308" t="s">
        <v>281</v>
      </c>
      <c r="F71" s="308" t="s">
        <v>281</v>
      </c>
      <c r="G71" s="341"/>
    </row>
    <row r="72" spans="1:7" ht="50.25" customHeight="1" x14ac:dyDescent="0.55000000000000004">
      <c r="A72" s="857"/>
      <c r="B72" s="307" t="s">
        <v>379</v>
      </c>
      <c r="C72" s="337" t="s">
        <v>380</v>
      </c>
      <c r="D72" s="861"/>
      <c r="E72" s="308" t="s">
        <v>281</v>
      </c>
      <c r="F72" s="308" t="s">
        <v>281</v>
      </c>
      <c r="G72" s="341"/>
    </row>
    <row r="73" spans="1:7" ht="73.5" x14ac:dyDescent="0.55000000000000004">
      <c r="A73" s="857"/>
      <c r="B73" s="307" t="s">
        <v>381</v>
      </c>
      <c r="C73" s="337" t="s">
        <v>382</v>
      </c>
      <c r="D73" s="861"/>
      <c r="E73" s="308" t="s">
        <v>281</v>
      </c>
      <c r="F73" s="308" t="s">
        <v>281</v>
      </c>
      <c r="G73" s="341"/>
    </row>
    <row r="74" spans="1:7" ht="51" customHeight="1" x14ac:dyDescent="0.55000000000000004">
      <c r="A74" s="857"/>
      <c r="B74" s="307" t="s">
        <v>383</v>
      </c>
      <c r="C74" s="334" t="s">
        <v>384</v>
      </c>
      <c r="D74" s="861"/>
      <c r="E74" s="308" t="s">
        <v>281</v>
      </c>
      <c r="F74" s="308" t="s">
        <v>281</v>
      </c>
      <c r="G74" s="341"/>
    </row>
    <row r="75" spans="1:7" ht="51" customHeight="1" x14ac:dyDescent="0.55000000000000004">
      <c r="A75" s="854"/>
      <c r="B75" s="311" t="s">
        <v>353</v>
      </c>
      <c r="C75" s="319" t="s">
        <v>385</v>
      </c>
      <c r="D75" s="856"/>
      <c r="E75" s="313" t="s">
        <v>281</v>
      </c>
      <c r="F75" s="313" t="s">
        <v>281</v>
      </c>
      <c r="G75" s="342"/>
    </row>
    <row r="76" spans="1:7" ht="56.25" customHeight="1" x14ac:dyDescent="0.55000000000000004">
      <c r="A76" s="888" t="s">
        <v>386</v>
      </c>
      <c r="B76" s="315" t="s">
        <v>264</v>
      </c>
      <c r="C76" s="339" t="s">
        <v>387</v>
      </c>
      <c r="D76" s="855" t="s">
        <v>388</v>
      </c>
      <c r="E76" s="317" t="s">
        <v>281</v>
      </c>
      <c r="F76" s="317" t="s">
        <v>281</v>
      </c>
      <c r="G76" s="343" t="s">
        <v>281</v>
      </c>
    </row>
    <row r="77" spans="1:7" ht="56.25" customHeight="1" x14ac:dyDescent="0.55000000000000004">
      <c r="A77" s="889"/>
      <c r="B77" s="311" t="s">
        <v>268</v>
      </c>
      <c r="C77" s="319" t="s">
        <v>389</v>
      </c>
      <c r="D77" s="856"/>
      <c r="E77" s="313" t="s">
        <v>281</v>
      </c>
      <c r="F77" s="313" t="s">
        <v>281</v>
      </c>
      <c r="G77" s="333" t="s">
        <v>281</v>
      </c>
    </row>
    <row r="78" spans="1:7" ht="38.25" customHeight="1" x14ac:dyDescent="0.55000000000000004">
      <c r="A78" s="853" t="s">
        <v>390</v>
      </c>
      <c r="B78" s="315" t="s">
        <v>264</v>
      </c>
      <c r="C78" s="331" t="s">
        <v>391</v>
      </c>
      <c r="D78" s="855" t="s">
        <v>392</v>
      </c>
      <c r="E78" s="317" t="s">
        <v>281</v>
      </c>
      <c r="F78" s="317" t="s">
        <v>281</v>
      </c>
      <c r="G78" s="318"/>
    </row>
    <row r="79" spans="1:7" ht="54.75" customHeight="1" x14ac:dyDescent="0.55000000000000004">
      <c r="A79" s="857"/>
      <c r="B79" s="307" t="s">
        <v>326</v>
      </c>
      <c r="C79" s="310" t="s">
        <v>393</v>
      </c>
      <c r="D79" s="861"/>
      <c r="E79" s="308" t="s">
        <v>281</v>
      </c>
      <c r="F79" s="308" t="s">
        <v>281</v>
      </c>
      <c r="G79" s="309"/>
    </row>
    <row r="80" spans="1:7" ht="72.75" customHeight="1" x14ac:dyDescent="0.55000000000000004">
      <c r="A80" s="857"/>
      <c r="B80" s="307" t="s">
        <v>328</v>
      </c>
      <c r="C80" s="310" t="s">
        <v>394</v>
      </c>
      <c r="D80" s="861"/>
      <c r="E80" s="308" t="s">
        <v>281</v>
      </c>
      <c r="F80" s="308" t="s">
        <v>281</v>
      </c>
      <c r="G80" s="309"/>
    </row>
    <row r="81" spans="1:8" ht="54.75" customHeight="1" x14ac:dyDescent="0.55000000000000004">
      <c r="A81" s="857"/>
      <c r="B81" s="307" t="s">
        <v>293</v>
      </c>
      <c r="C81" s="310" t="s">
        <v>395</v>
      </c>
      <c r="D81" s="861"/>
      <c r="E81" s="308" t="s">
        <v>281</v>
      </c>
      <c r="F81" s="308" t="s">
        <v>281</v>
      </c>
      <c r="G81" s="309"/>
    </row>
    <row r="82" spans="1:8" ht="55.5" customHeight="1" x14ac:dyDescent="0.55000000000000004">
      <c r="A82" s="857"/>
      <c r="B82" s="307" t="s">
        <v>331</v>
      </c>
      <c r="C82" s="310" t="s">
        <v>396</v>
      </c>
      <c r="D82" s="861"/>
      <c r="E82" s="308" t="s">
        <v>281</v>
      </c>
      <c r="F82" s="308" t="s">
        <v>281</v>
      </c>
      <c r="G82" s="309"/>
    </row>
    <row r="83" spans="1:8" ht="60" customHeight="1" x14ac:dyDescent="0.55000000000000004">
      <c r="A83" s="857"/>
      <c r="B83" s="307" t="s">
        <v>343</v>
      </c>
      <c r="C83" s="310" t="s">
        <v>397</v>
      </c>
      <c r="D83" s="861"/>
      <c r="E83" s="308" t="s">
        <v>281</v>
      </c>
      <c r="F83" s="308" t="s">
        <v>281</v>
      </c>
      <c r="G83" s="309"/>
      <c r="H83" s="344"/>
    </row>
    <row r="84" spans="1:8" ht="60" customHeight="1" x14ac:dyDescent="0.55000000000000004">
      <c r="A84" s="854"/>
      <c r="B84" s="311" t="s">
        <v>345</v>
      </c>
      <c r="C84" s="312" t="s">
        <v>398</v>
      </c>
      <c r="D84" s="856"/>
      <c r="E84" s="313" t="s">
        <v>281</v>
      </c>
      <c r="F84" s="313" t="s">
        <v>281</v>
      </c>
      <c r="G84" s="314"/>
    </row>
    <row r="85" spans="1:8" ht="55.5" customHeight="1" x14ac:dyDescent="0.55000000000000004">
      <c r="A85" s="881" t="s">
        <v>399</v>
      </c>
      <c r="B85" s="315" t="s">
        <v>264</v>
      </c>
      <c r="C85" s="316" t="s">
        <v>400</v>
      </c>
      <c r="D85" s="886" t="s">
        <v>401</v>
      </c>
      <c r="E85" s="317" t="s">
        <v>281</v>
      </c>
      <c r="F85" s="317" t="s">
        <v>281</v>
      </c>
      <c r="G85" s="318"/>
    </row>
    <row r="86" spans="1:8" ht="38.25" customHeight="1" x14ac:dyDescent="0.55000000000000004">
      <c r="A86" s="882"/>
      <c r="B86" s="307" t="s">
        <v>268</v>
      </c>
      <c r="C86" s="310" t="s">
        <v>402</v>
      </c>
      <c r="D86" s="891"/>
      <c r="E86" s="308" t="s">
        <v>281</v>
      </c>
      <c r="F86" s="308" t="s">
        <v>281</v>
      </c>
      <c r="G86" s="309"/>
    </row>
    <row r="87" spans="1:8" ht="39" customHeight="1" x14ac:dyDescent="0.55000000000000004">
      <c r="A87" s="883"/>
      <c r="B87" s="311" t="s">
        <v>270</v>
      </c>
      <c r="C87" s="312" t="s">
        <v>403</v>
      </c>
      <c r="D87" s="887"/>
      <c r="E87" s="313" t="s">
        <v>281</v>
      </c>
      <c r="F87" s="313" t="s">
        <v>281</v>
      </c>
      <c r="G87" s="314"/>
    </row>
    <row r="88" spans="1:8" ht="57" customHeight="1" x14ac:dyDescent="0.55000000000000004">
      <c r="A88" s="853" t="s">
        <v>404</v>
      </c>
      <c r="B88" s="315" t="s">
        <v>264</v>
      </c>
      <c r="C88" s="316" t="s">
        <v>405</v>
      </c>
      <c r="D88" s="855" t="s">
        <v>406</v>
      </c>
      <c r="E88" s="317" t="s">
        <v>281</v>
      </c>
      <c r="F88" s="317" t="s">
        <v>281</v>
      </c>
      <c r="G88" s="318"/>
    </row>
    <row r="89" spans="1:8" ht="48.75" customHeight="1" x14ac:dyDescent="0.55000000000000004">
      <c r="A89" s="854"/>
      <c r="B89" s="311" t="s">
        <v>268</v>
      </c>
      <c r="C89" s="319" t="s">
        <v>407</v>
      </c>
      <c r="D89" s="856"/>
      <c r="E89" s="313" t="s">
        <v>281</v>
      </c>
      <c r="F89" s="313" t="s">
        <v>281</v>
      </c>
      <c r="G89" s="314"/>
    </row>
    <row r="90" spans="1:8" ht="50.25" customHeight="1" x14ac:dyDescent="0.55000000000000004">
      <c r="A90" s="888" t="s">
        <v>408</v>
      </c>
      <c r="B90" s="345" t="s">
        <v>264</v>
      </c>
      <c r="C90" s="316" t="s">
        <v>409</v>
      </c>
      <c r="D90" s="886" t="s">
        <v>410</v>
      </c>
      <c r="E90" s="317" t="s">
        <v>281</v>
      </c>
      <c r="F90" s="317" t="s">
        <v>281</v>
      </c>
      <c r="G90" s="318"/>
    </row>
    <row r="91" spans="1:8" ht="49.5" customHeight="1" x14ac:dyDescent="0.55000000000000004">
      <c r="A91" s="889"/>
      <c r="B91" s="346" t="s">
        <v>326</v>
      </c>
      <c r="C91" s="312" t="s">
        <v>411</v>
      </c>
      <c r="D91" s="887"/>
      <c r="E91" s="313" t="s">
        <v>281</v>
      </c>
      <c r="F91" s="313" t="s">
        <v>281</v>
      </c>
      <c r="G91" s="314"/>
    </row>
    <row r="92" spans="1:8" ht="43.5" customHeight="1" x14ac:dyDescent="0.55000000000000004">
      <c r="A92" s="888" t="s">
        <v>412</v>
      </c>
      <c r="B92" s="315" t="s">
        <v>264</v>
      </c>
      <c r="C92" s="316" t="s">
        <v>413</v>
      </c>
      <c r="D92" s="855" t="s">
        <v>414</v>
      </c>
      <c r="E92" s="317" t="s">
        <v>281</v>
      </c>
      <c r="F92" s="317" t="s">
        <v>281</v>
      </c>
      <c r="G92" s="318"/>
    </row>
    <row r="93" spans="1:8" ht="60" customHeight="1" x14ac:dyDescent="0.55000000000000004">
      <c r="A93" s="890"/>
      <c r="B93" s="307" t="s">
        <v>268</v>
      </c>
      <c r="C93" s="310" t="s">
        <v>415</v>
      </c>
      <c r="D93" s="861"/>
      <c r="E93" s="308" t="s">
        <v>281</v>
      </c>
      <c r="F93" s="308" t="s">
        <v>281</v>
      </c>
      <c r="G93" s="332" t="s">
        <v>281</v>
      </c>
    </row>
    <row r="94" spans="1:8" ht="54.75" customHeight="1" x14ac:dyDescent="0.55000000000000004">
      <c r="A94" s="889"/>
      <c r="B94" s="311" t="s">
        <v>270</v>
      </c>
      <c r="C94" s="312" t="s">
        <v>416</v>
      </c>
      <c r="D94" s="856"/>
      <c r="E94" s="313" t="s">
        <v>281</v>
      </c>
      <c r="F94" s="313" t="s">
        <v>281</v>
      </c>
      <c r="G94" s="314"/>
    </row>
    <row r="95" spans="1:8" ht="70.5" customHeight="1" x14ac:dyDescent="0.55000000000000004">
      <c r="A95" s="347" t="s">
        <v>417</v>
      </c>
      <c r="B95" s="348" t="s">
        <v>264</v>
      </c>
      <c r="C95" s="349" t="s">
        <v>418</v>
      </c>
      <c r="D95" s="335" t="s">
        <v>419</v>
      </c>
      <c r="E95" s="329" t="s">
        <v>281</v>
      </c>
      <c r="F95" s="329" t="s">
        <v>281</v>
      </c>
      <c r="G95" s="330"/>
    </row>
    <row r="96" spans="1:8" ht="136.5" customHeight="1" x14ac:dyDescent="0.55000000000000004">
      <c r="A96" s="350" t="s">
        <v>420</v>
      </c>
      <c r="B96" s="326" t="s">
        <v>264</v>
      </c>
      <c r="C96" s="349" t="s">
        <v>421</v>
      </c>
      <c r="D96" s="335" t="s">
        <v>422</v>
      </c>
      <c r="E96" s="329" t="s">
        <v>281</v>
      </c>
      <c r="F96" s="329" t="s">
        <v>281</v>
      </c>
      <c r="G96" s="330"/>
    </row>
    <row r="97" spans="1:7" ht="67.5" customHeight="1" x14ac:dyDescent="0.55000000000000004">
      <c r="A97" s="853" t="s">
        <v>423</v>
      </c>
      <c r="B97" s="345" t="s">
        <v>264</v>
      </c>
      <c r="C97" s="331" t="s">
        <v>424</v>
      </c>
      <c r="D97" s="886" t="s">
        <v>425</v>
      </c>
      <c r="E97" s="317" t="s">
        <v>281</v>
      </c>
      <c r="F97" s="317" t="s">
        <v>281</v>
      </c>
      <c r="G97" s="318"/>
    </row>
    <row r="98" spans="1:7" ht="48.75" customHeight="1" x14ac:dyDescent="0.55000000000000004">
      <c r="A98" s="854"/>
      <c r="B98" s="346" t="s">
        <v>326</v>
      </c>
      <c r="C98" s="319" t="s">
        <v>426</v>
      </c>
      <c r="D98" s="887"/>
      <c r="E98" s="313" t="s">
        <v>281</v>
      </c>
      <c r="F98" s="313" t="s">
        <v>281</v>
      </c>
      <c r="G98" s="314"/>
    </row>
    <row r="99" spans="1:7" ht="53.5" customHeight="1" x14ac:dyDescent="0.55000000000000004">
      <c r="A99" s="853" t="s">
        <v>427</v>
      </c>
      <c r="B99" s="315" t="s">
        <v>264</v>
      </c>
      <c r="C99" s="316" t="s">
        <v>428</v>
      </c>
      <c r="D99" s="855" t="s">
        <v>429</v>
      </c>
      <c r="E99" s="317" t="s">
        <v>281</v>
      </c>
      <c r="F99" s="317" t="s">
        <v>281</v>
      </c>
      <c r="G99" s="318"/>
    </row>
    <row r="100" spans="1:7" ht="36.65" customHeight="1" x14ac:dyDescent="0.55000000000000004">
      <c r="A100" s="857"/>
      <c r="B100" s="307" t="s">
        <v>149</v>
      </c>
      <c r="C100" s="310" t="s">
        <v>430</v>
      </c>
      <c r="D100" s="861"/>
      <c r="E100" s="308" t="s">
        <v>281</v>
      </c>
      <c r="F100" s="308" t="s">
        <v>281</v>
      </c>
      <c r="G100" s="309"/>
    </row>
    <row r="101" spans="1:7" ht="36.65" customHeight="1" x14ac:dyDescent="0.55000000000000004">
      <c r="A101" s="854"/>
      <c r="B101" s="311" t="s">
        <v>270</v>
      </c>
      <c r="C101" s="312" t="s">
        <v>431</v>
      </c>
      <c r="D101" s="856"/>
      <c r="E101" s="313" t="s">
        <v>281</v>
      </c>
      <c r="F101" s="313" t="s">
        <v>281</v>
      </c>
      <c r="G101" s="314"/>
    </row>
    <row r="102" spans="1:7" ht="36.65" customHeight="1" x14ac:dyDescent="0.55000000000000004">
      <c r="A102" s="853" t="s">
        <v>432</v>
      </c>
      <c r="B102" s="315" t="s">
        <v>433</v>
      </c>
      <c r="C102" s="316" t="s">
        <v>434</v>
      </c>
      <c r="D102" s="855" t="s">
        <v>435</v>
      </c>
      <c r="E102" s="317" t="s">
        <v>436</v>
      </c>
      <c r="F102" s="317" t="s">
        <v>436</v>
      </c>
      <c r="G102" s="318"/>
    </row>
    <row r="103" spans="1:7" ht="36" customHeight="1" x14ac:dyDescent="0.55000000000000004">
      <c r="A103" s="857"/>
      <c r="B103" s="307" t="s">
        <v>268</v>
      </c>
      <c r="C103" s="310" t="s">
        <v>437</v>
      </c>
      <c r="D103" s="861"/>
      <c r="E103" s="308" t="s">
        <v>436</v>
      </c>
      <c r="F103" s="308" t="s">
        <v>281</v>
      </c>
      <c r="G103" s="309"/>
    </row>
    <row r="104" spans="1:7" ht="66.75" customHeight="1" x14ac:dyDescent="0.55000000000000004">
      <c r="A104" s="857"/>
      <c r="B104" s="307" t="s">
        <v>438</v>
      </c>
      <c r="C104" s="310" t="s">
        <v>439</v>
      </c>
      <c r="D104" s="861"/>
      <c r="E104" s="308" t="s">
        <v>281</v>
      </c>
      <c r="F104" s="308" t="s">
        <v>281</v>
      </c>
      <c r="G104" s="309"/>
    </row>
    <row r="105" spans="1:7" ht="66.75" customHeight="1" x14ac:dyDescent="0.55000000000000004">
      <c r="A105" s="854"/>
      <c r="B105" s="311" t="s">
        <v>440</v>
      </c>
      <c r="C105" s="312" t="s">
        <v>441</v>
      </c>
      <c r="D105" s="856"/>
      <c r="E105" s="313" t="s">
        <v>281</v>
      </c>
      <c r="F105" s="313" t="s">
        <v>281</v>
      </c>
      <c r="G105" s="314"/>
    </row>
    <row r="106" spans="1:7" ht="82.5" customHeight="1" x14ac:dyDescent="0.55000000000000004">
      <c r="A106" s="351" t="s">
        <v>442</v>
      </c>
      <c r="B106" s="348" t="s">
        <v>264</v>
      </c>
      <c r="C106" s="327" t="s">
        <v>443</v>
      </c>
      <c r="D106" s="335" t="s">
        <v>444</v>
      </c>
      <c r="E106" s="329" t="s">
        <v>281</v>
      </c>
      <c r="F106" s="329" t="s">
        <v>281</v>
      </c>
      <c r="G106" s="330"/>
    </row>
    <row r="107" spans="1:7" ht="60.75" customHeight="1" x14ac:dyDescent="0.55000000000000004">
      <c r="A107" s="881" t="s">
        <v>445</v>
      </c>
      <c r="B107" s="315" t="s">
        <v>264</v>
      </c>
      <c r="C107" s="316" t="s">
        <v>446</v>
      </c>
      <c r="D107" s="855" t="s">
        <v>447</v>
      </c>
      <c r="E107" s="317" t="s">
        <v>281</v>
      </c>
      <c r="F107" s="317" t="s">
        <v>281</v>
      </c>
      <c r="G107" s="318"/>
    </row>
    <row r="108" spans="1:7" ht="60.75" customHeight="1" x14ac:dyDescent="0.55000000000000004">
      <c r="A108" s="882"/>
      <c r="B108" s="307" t="s">
        <v>268</v>
      </c>
      <c r="C108" s="310" t="s">
        <v>448</v>
      </c>
      <c r="D108" s="861"/>
      <c r="E108" s="308" t="s">
        <v>281</v>
      </c>
      <c r="F108" s="308" t="s">
        <v>281</v>
      </c>
      <c r="G108" s="309"/>
    </row>
    <row r="109" spans="1:7" ht="60.75" customHeight="1" x14ac:dyDescent="0.55000000000000004">
      <c r="A109" s="883"/>
      <c r="B109" s="311" t="s">
        <v>438</v>
      </c>
      <c r="C109" s="312" t="s">
        <v>449</v>
      </c>
      <c r="D109" s="856"/>
      <c r="E109" s="313" t="s">
        <v>281</v>
      </c>
      <c r="F109" s="313" t="s">
        <v>281</v>
      </c>
      <c r="G109" s="314"/>
    </row>
    <row r="110" spans="1:7" ht="78.5" customHeight="1" x14ac:dyDescent="0.55000000000000004">
      <c r="A110" s="350" t="s">
        <v>450</v>
      </c>
      <c r="B110" s="326" t="s">
        <v>264</v>
      </c>
      <c r="C110" s="349" t="s">
        <v>451</v>
      </c>
      <c r="D110" s="335" t="s">
        <v>452</v>
      </c>
      <c r="E110" s="329" t="s">
        <v>281</v>
      </c>
      <c r="F110" s="329" t="s">
        <v>281</v>
      </c>
      <c r="G110" s="330"/>
    </row>
    <row r="111" spans="1:7" ht="54" customHeight="1" x14ac:dyDescent="0.55000000000000004">
      <c r="A111" s="351" t="s">
        <v>453</v>
      </c>
      <c r="B111" s="348" t="s">
        <v>264</v>
      </c>
      <c r="C111" s="349" t="s">
        <v>454</v>
      </c>
      <c r="D111" s="335" t="s">
        <v>455</v>
      </c>
      <c r="E111" s="329" t="s">
        <v>281</v>
      </c>
      <c r="F111" s="329" t="s">
        <v>281</v>
      </c>
      <c r="G111" s="330"/>
    </row>
    <row r="112" spans="1:7" ht="66" customHeight="1" x14ac:dyDescent="0.55000000000000004">
      <c r="A112" s="853" t="s">
        <v>456</v>
      </c>
      <c r="B112" s="315" t="s">
        <v>264</v>
      </c>
      <c r="C112" s="316" t="s">
        <v>457</v>
      </c>
      <c r="D112" s="855" t="s">
        <v>458</v>
      </c>
      <c r="E112" s="317" t="s">
        <v>281</v>
      </c>
      <c r="F112" s="317" t="s">
        <v>281</v>
      </c>
      <c r="G112" s="318"/>
    </row>
    <row r="113" spans="1:12" ht="66" customHeight="1" x14ac:dyDescent="0.55000000000000004">
      <c r="A113" s="857"/>
      <c r="B113" s="307" t="s">
        <v>268</v>
      </c>
      <c r="C113" s="310" t="s">
        <v>459</v>
      </c>
      <c r="D113" s="861"/>
      <c r="E113" s="308" t="s">
        <v>281</v>
      </c>
      <c r="F113" s="308" t="s">
        <v>281</v>
      </c>
      <c r="G113" s="309"/>
    </row>
    <row r="114" spans="1:12" ht="66" customHeight="1" x14ac:dyDescent="0.55000000000000004">
      <c r="A114" s="857"/>
      <c r="B114" s="307" t="s">
        <v>270</v>
      </c>
      <c r="C114" s="310" t="s">
        <v>460</v>
      </c>
      <c r="D114" s="861"/>
      <c r="E114" s="308" t="s">
        <v>281</v>
      </c>
      <c r="F114" s="308" t="s">
        <v>281</v>
      </c>
      <c r="G114" s="309"/>
    </row>
    <row r="115" spans="1:12" ht="99.75" customHeight="1" x14ac:dyDescent="0.55000000000000004">
      <c r="A115" s="857"/>
      <c r="B115" s="307" t="s">
        <v>293</v>
      </c>
      <c r="C115" s="310" t="s">
        <v>461</v>
      </c>
      <c r="D115" s="861"/>
      <c r="E115" s="308" t="s">
        <v>281</v>
      </c>
      <c r="F115" s="308" t="s">
        <v>281</v>
      </c>
      <c r="G115" s="332" t="s">
        <v>281</v>
      </c>
      <c r="H115" s="352" t="s">
        <v>266</v>
      </c>
      <c r="I115" s="352" t="s">
        <v>266</v>
      </c>
      <c r="J115" s="352" t="s">
        <v>266</v>
      </c>
      <c r="K115" s="352" t="s">
        <v>266</v>
      </c>
      <c r="L115" s="352"/>
    </row>
    <row r="116" spans="1:12" ht="52.5" customHeight="1" x14ac:dyDescent="0.55000000000000004">
      <c r="A116" s="857"/>
      <c r="B116" s="307" t="s">
        <v>331</v>
      </c>
      <c r="C116" s="310" t="s">
        <v>462</v>
      </c>
      <c r="D116" s="861"/>
      <c r="E116" s="308" t="s">
        <v>281</v>
      </c>
      <c r="F116" s="308" t="s">
        <v>281</v>
      </c>
      <c r="G116" s="309"/>
    </row>
    <row r="117" spans="1:12" ht="60" customHeight="1" x14ac:dyDescent="0.55000000000000004">
      <c r="A117" s="854"/>
      <c r="B117" s="311" t="s">
        <v>343</v>
      </c>
      <c r="C117" s="312" t="s">
        <v>463</v>
      </c>
      <c r="D117" s="856"/>
      <c r="E117" s="313" t="s">
        <v>281</v>
      </c>
      <c r="F117" s="313" t="s">
        <v>281</v>
      </c>
      <c r="G117" s="314"/>
    </row>
    <row r="118" spans="1:12" ht="33.65" customHeight="1" x14ac:dyDescent="0.55000000000000004">
      <c r="A118" s="853" t="s">
        <v>464</v>
      </c>
      <c r="B118" s="884" t="s">
        <v>433</v>
      </c>
      <c r="C118" s="885" t="s">
        <v>465</v>
      </c>
      <c r="D118" s="855" t="s">
        <v>466</v>
      </c>
      <c r="E118" s="874" t="s">
        <v>281</v>
      </c>
      <c r="F118" s="874" t="s">
        <v>281</v>
      </c>
      <c r="G118" s="876"/>
    </row>
    <row r="119" spans="1:12" ht="10.5" x14ac:dyDescent="0.55000000000000004">
      <c r="A119" s="857"/>
      <c r="B119" s="878"/>
      <c r="C119" s="880"/>
      <c r="D119" s="861"/>
      <c r="E119" s="875"/>
      <c r="F119" s="875"/>
      <c r="G119" s="877"/>
    </row>
    <row r="120" spans="1:12" ht="45" customHeight="1" x14ac:dyDescent="0.55000000000000004">
      <c r="A120" s="857"/>
      <c r="B120" s="878" t="s">
        <v>268</v>
      </c>
      <c r="C120" s="880" t="s">
        <v>467</v>
      </c>
      <c r="D120" s="861"/>
      <c r="E120" s="875" t="s">
        <v>281</v>
      </c>
      <c r="F120" s="875" t="s">
        <v>281</v>
      </c>
      <c r="G120" s="309"/>
    </row>
    <row r="121" spans="1:12" ht="45" customHeight="1" x14ac:dyDescent="0.55000000000000004">
      <c r="A121" s="857"/>
      <c r="B121" s="878"/>
      <c r="C121" s="880"/>
      <c r="D121" s="861"/>
      <c r="E121" s="875"/>
      <c r="F121" s="875"/>
      <c r="G121" s="309"/>
    </row>
    <row r="122" spans="1:12" ht="45" customHeight="1" x14ac:dyDescent="0.55000000000000004">
      <c r="A122" s="857"/>
      <c r="B122" s="878"/>
      <c r="C122" s="310" t="s">
        <v>468</v>
      </c>
      <c r="D122" s="861"/>
      <c r="E122" s="308" t="s">
        <v>266</v>
      </c>
      <c r="F122" s="308" t="s">
        <v>266</v>
      </c>
      <c r="G122" s="309"/>
    </row>
    <row r="123" spans="1:12" ht="45" customHeight="1" x14ac:dyDescent="0.55000000000000004">
      <c r="A123" s="854"/>
      <c r="B123" s="879"/>
      <c r="C123" s="312" t="s">
        <v>469</v>
      </c>
      <c r="D123" s="856"/>
      <c r="E123" s="313" t="s">
        <v>266</v>
      </c>
      <c r="F123" s="313" t="s">
        <v>266</v>
      </c>
      <c r="G123" s="314"/>
    </row>
    <row r="124" spans="1:12" ht="36.75" customHeight="1" x14ac:dyDescent="0.55000000000000004">
      <c r="A124" s="853" t="s">
        <v>470</v>
      </c>
      <c r="B124" s="315" t="s">
        <v>264</v>
      </c>
      <c r="C124" s="316" t="s">
        <v>471</v>
      </c>
      <c r="D124" s="855" t="s">
        <v>472</v>
      </c>
      <c r="E124" s="317" t="s">
        <v>281</v>
      </c>
      <c r="F124" s="317" t="s">
        <v>281</v>
      </c>
      <c r="G124" s="318"/>
    </row>
    <row r="125" spans="1:12" ht="42.5" customHeight="1" x14ac:dyDescent="0.55000000000000004">
      <c r="A125" s="857"/>
      <c r="B125" s="868" t="s">
        <v>326</v>
      </c>
      <c r="C125" s="870" t="s">
        <v>473</v>
      </c>
      <c r="D125" s="861"/>
      <c r="E125" s="872" t="s">
        <v>281</v>
      </c>
      <c r="F125" s="872" t="s">
        <v>281</v>
      </c>
      <c r="G125" s="353"/>
    </row>
    <row r="126" spans="1:12" ht="42.5" customHeight="1" x14ac:dyDescent="0.55000000000000004">
      <c r="A126" s="857"/>
      <c r="B126" s="869"/>
      <c r="C126" s="871"/>
      <c r="D126" s="861"/>
      <c r="E126" s="873"/>
      <c r="F126" s="873"/>
      <c r="G126" s="353"/>
    </row>
    <row r="127" spans="1:12" ht="47.5" customHeight="1" x14ac:dyDescent="0.55000000000000004">
      <c r="A127" s="857"/>
      <c r="B127" s="305" t="s">
        <v>328</v>
      </c>
      <c r="C127" s="310" t="s">
        <v>474</v>
      </c>
      <c r="D127" s="861"/>
      <c r="E127" s="308" t="s">
        <v>281</v>
      </c>
      <c r="F127" s="308" t="s">
        <v>281</v>
      </c>
      <c r="G127" s="353"/>
    </row>
    <row r="128" spans="1:12" ht="72" customHeight="1" x14ac:dyDescent="0.55000000000000004">
      <c r="A128" s="857"/>
      <c r="B128" s="305" t="s">
        <v>293</v>
      </c>
      <c r="C128" s="310" t="s">
        <v>475</v>
      </c>
      <c r="D128" s="861"/>
      <c r="E128" s="308" t="s">
        <v>281</v>
      </c>
      <c r="F128" s="308" t="s">
        <v>281</v>
      </c>
      <c r="G128" s="353"/>
    </row>
    <row r="129" spans="1:7" ht="36.75" customHeight="1" x14ac:dyDescent="0.55000000000000004">
      <c r="A129" s="857"/>
      <c r="B129" s="305" t="s">
        <v>331</v>
      </c>
      <c r="C129" s="310" t="s">
        <v>476</v>
      </c>
      <c r="D129" s="861"/>
      <c r="E129" s="308" t="s">
        <v>281</v>
      </c>
      <c r="F129" s="308" t="s">
        <v>281</v>
      </c>
      <c r="G129" s="353"/>
    </row>
    <row r="130" spans="1:7" ht="48" customHeight="1" x14ac:dyDescent="0.55000000000000004">
      <c r="A130" s="857"/>
      <c r="B130" s="305" t="s">
        <v>343</v>
      </c>
      <c r="C130" s="310" t="s">
        <v>477</v>
      </c>
      <c r="D130" s="861"/>
      <c r="E130" s="308" t="s">
        <v>281</v>
      </c>
      <c r="F130" s="308" t="s">
        <v>281</v>
      </c>
      <c r="G130" s="353"/>
    </row>
    <row r="131" spans="1:7" ht="36.75" customHeight="1" x14ac:dyDescent="0.55000000000000004">
      <c r="A131" s="857"/>
      <c r="B131" s="307" t="s">
        <v>345</v>
      </c>
      <c r="C131" s="310" t="s">
        <v>478</v>
      </c>
      <c r="D131" s="861"/>
      <c r="E131" s="308" t="s">
        <v>281</v>
      </c>
      <c r="F131" s="308" t="s">
        <v>281</v>
      </c>
      <c r="G131" s="309"/>
    </row>
    <row r="132" spans="1:7" ht="51.75" customHeight="1" x14ac:dyDescent="0.55000000000000004">
      <c r="A132" s="854"/>
      <c r="B132" s="311" t="s">
        <v>347</v>
      </c>
      <c r="C132" s="312" t="s">
        <v>479</v>
      </c>
      <c r="D132" s="856"/>
      <c r="E132" s="313" t="s">
        <v>281</v>
      </c>
      <c r="F132" s="313" t="s">
        <v>281</v>
      </c>
      <c r="G132" s="314"/>
    </row>
    <row r="133" spans="1:7" ht="60" customHeight="1" x14ac:dyDescent="0.55000000000000004">
      <c r="A133" s="853" t="s">
        <v>480</v>
      </c>
      <c r="B133" s="315" t="s">
        <v>264</v>
      </c>
      <c r="C133" s="316" t="s">
        <v>481</v>
      </c>
      <c r="D133" s="855" t="s">
        <v>482</v>
      </c>
      <c r="E133" s="317" t="s">
        <v>281</v>
      </c>
      <c r="F133" s="317" t="s">
        <v>281</v>
      </c>
      <c r="G133" s="318"/>
    </row>
    <row r="134" spans="1:7" ht="60" customHeight="1" x14ac:dyDescent="0.55000000000000004">
      <c r="A134" s="854"/>
      <c r="B134" s="311" t="s">
        <v>268</v>
      </c>
      <c r="C134" s="319" t="s">
        <v>483</v>
      </c>
      <c r="D134" s="856"/>
      <c r="E134" s="313" t="s">
        <v>281</v>
      </c>
      <c r="F134" s="313" t="s">
        <v>281</v>
      </c>
      <c r="G134" s="314"/>
    </row>
    <row r="135" spans="1:7" ht="93" customHeight="1" x14ac:dyDescent="0.55000000000000004">
      <c r="A135" s="347" t="s">
        <v>484</v>
      </c>
      <c r="B135" s="348" t="s">
        <v>264</v>
      </c>
      <c r="C135" s="349" t="s">
        <v>485</v>
      </c>
      <c r="D135" s="328" t="s">
        <v>486</v>
      </c>
      <c r="E135" s="329" t="s">
        <v>281</v>
      </c>
      <c r="F135" s="329" t="s">
        <v>281</v>
      </c>
      <c r="G135" s="336" t="s">
        <v>281</v>
      </c>
    </row>
    <row r="136" spans="1:7" ht="66.75" customHeight="1" x14ac:dyDescent="0.55000000000000004">
      <c r="A136" s="853" t="s">
        <v>487</v>
      </c>
      <c r="B136" s="315" t="s">
        <v>264</v>
      </c>
      <c r="C136" s="316" t="s">
        <v>488</v>
      </c>
      <c r="D136" s="855" t="s">
        <v>489</v>
      </c>
      <c r="E136" s="317" t="s">
        <v>281</v>
      </c>
      <c r="F136" s="317" t="s">
        <v>281</v>
      </c>
      <c r="G136" s="318"/>
    </row>
    <row r="137" spans="1:7" ht="33.75" customHeight="1" x14ac:dyDescent="0.55000000000000004">
      <c r="A137" s="857"/>
      <c r="B137" s="307" t="s">
        <v>268</v>
      </c>
      <c r="C137" s="310" t="s">
        <v>490</v>
      </c>
      <c r="D137" s="861"/>
      <c r="E137" s="308" t="s">
        <v>281</v>
      </c>
      <c r="F137" s="308" t="s">
        <v>281</v>
      </c>
      <c r="G137" s="309"/>
    </row>
    <row r="138" spans="1:7" ht="54" customHeight="1" x14ac:dyDescent="0.55000000000000004">
      <c r="A138" s="857"/>
      <c r="B138" s="307" t="s">
        <v>270</v>
      </c>
      <c r="C138" s="310" t="s">
        <v>491</v>
      </c>
      <c r="D138" s="861"/>
      <c r="E138" s="308" t="s">
        <v>281</v>
      </c>
      <c r="F138" s="308" t="s">
        <v>281</v>
      </c>
      <c r="G138" s="309"/>
    </row>
    <row r="139" spans="1:7" ht="57.75" customHeight="1" x14ac:dyDescent="0.55000000000000004">
      <c r="A139" s="857"/>
      <c r="B139" s="307" t="s">
        <v>272</v>
      </c>
      <c r="C139" s="310" t="s">
        <v>492</v>
      </c>
      <c r="D139" s="861"/>
      <c r="E139" s="308" t="s">
        <v>281</v>
      </c>
      <c r="F139" s="308" t="s">
        <v>281</v>
      </c>
      <c r="G139" s="332" t="s">
        <v>281</v>
      </c>
    </row>
    <row r="140" spans="1:7" ht="33.75" customHeight="1" x14ac:dyDescent="0.55000000000000004">
      <c r="A140" s="857"/>
      <c r="B140" s="307" t="s">
        <v>274</v>
      </c>
      <c r="C140" s="310" t="s">
        <v>493</v>
      </c>
      <c r="D140" s="861"/>
      <c r="E140" s="308" t="s">
        <v>281</v>
      </c>
      <c r="F140" s="308" t="s">
        <v>281</v>
      </c>
      <c r="G140" s="332" t="s">
        <v>281</v>
      </c>
    </row>
    <row r="141" spans="1:7" ht="69.75" customHeight="1" x14ac:dyDescent="0.55000000000000004">
      <c r="A141" s="857"/>
      <c r="B141" s="307" t="s">
        <v>276</v>
      </c>
      <c r="C141" s="310" t="s">
        <v>494</v>
      </c>
      <c r="D141" s="861"/>
      <c r="E141" s="308" t="s">
        <v>281</v>
      </c>
      <c r="F141" s="308" t="s">
        <v>281</v>
      </c>
      <c r="G141" s="332" t="s">
        <v>281</v>
      </c>
    </row>
    <row r="142" spans="1:7" ht="57.75" customHeight="1" x14ac:dyDescent="0.55000000000000004">
      <c r="A142" s="854"/>
      <c r="B142" s="311" t="s">
        <v>345</v>
      </c>
      <c r="C142" s="312" t="s">
        <v>495</v>
      </c>
      <c r="D142" s="856"/>
      <c r="E142" s="313" t="s">
        <v>281</v>
      </c>
      <c r="F142" s="313" t="s">
        <v>281</v>
      </c>
      <c r="G142" s="333" t="s">
        <v>281</v>
      </c>
    </row>
    <row r="143" spans="1:7" s="354" customFormat="1" ht="74.25" customHeight="1" x14ac:dyDescent="0.55000000000000004">
      <c r="A143" s="865" t="s">
        <v>496</v>
      </c>
      <c r="B143" s="315" t="s">
        <v>264</v>
      </c>
      <c r="C143" s="316" t="s">
        <v>497</v>
      </c>
      <c r="D143" s="855" t="s">
        <v>498</v>
      </c>
      <c r="E143" s="317" t="s">
        <v>281</v>
      </c>
      <c r="F143" s="317" t="s">
        <v>281</v>
      </c>
      <c r="G143" s="343" t="s">
        <v>281</v>
      </c>
    </row>
    <row r="144" spans="1:7" s="354" customFormat="1" ht="51.75" customHeight="1" x14ac:dyDescent="0.55000000000000004">
      <c r="A144" s="866"/>
      <c r="B144" s="307" t="s">
        <v>268</v>
      </c>
      <c r="C144" s="310" t="s">
        <v>499</v>
      </c>
      <c r="D144" s="861"/>
      <c r="E144" s="308" t="s">
        <v>281</v>
      </c>
      <c r="F144" s="308" t="s">
        <v>281</v>
      </c>
      <c r="G144" s="332" t="s">
        <v>281</v>
      </c>
    </row>
    <row r="145" spans="1:7" s="354" customFormat="1" ht="51.75" customHeight="1" x14ac:dyDescent="0.55000000000000004">
      <c r="A145" s="867"/>
      <c r="B145" s="311" t="s">
        <v>270</v>
      </c>
      <c r="C145" s="312" t="s">
        <v>500</v>
      </c>
      <c r="D145" s="856"/>
      <c r="E145" s="313" t="s">
        <v>281</v>
      </c>
      <c r="F145" s="313" t="s">
        <v>281</v>
      </c>
      <c r="G145" s="333" t="s">
        <v>281</v>
      </c>
    </row>
    <row r="146" spans="1:7" s="354" customFormat="1" ht="60" customHeight="1" x14ac:dyDescent="0.55000000000000004">
      <c r="A146" s="853" t="s">
        <v>501</v>
      </c>
      <c r="B146" s="858" t="s">
        <v>264</v>
      </c>
      <c r="C146" s="316" t="s">
        <v>502</v>
      </c>
      <c r="D146" s="855" t="s">
        <v>503</v>
      </c>
      <c r="E146" s="317" t="s">
        <v>281</v>
      </c>
      <c r="F146" s="317" t="s">
        <v>281</v>
      </c>
      <c r="G146" s="318"/>
    </row>
    <row r="147" spans="1:7" s="354" customFormat="1" ht="42" customHeight="1" x14ac:dyDescent="0.55000000000000004">
      <c r="A147" s="857"/>
      <c r="B147" s="859"/>
      <c r="C147" s="334" t="s">
        <v>504</v>
      </c>
      <c r="D147" s="861"/>
      <c r="E147" s="308" t="s">
        <v>281</v>
      </c>
      <c r="F147" s="308" t="s">
        <v>281</v>
      </c>
      <c r="G147" s="309"/>
    </row>
    <row r="148" spans="1:7" s="354" customFormat="1" ht="42" customHeight="1" x14ac:dyDescent="0.55000000000000004">
      <c r="A148" s="857"/>
      <c r="B148" s="859"/>
      <c r="C148" s="334" t="s">
        <v>505</v>
      </c>
      <c r="D148" s="861"/>
      <c r="E148" s="308" t="s">
        <v>281</v>
      </c>
      <c r="F148" s="308" t="s">
        <v>281</v>
      </c>
      <c r="G148" s="309"/>
    </row>
    <row r="149" spans="1:7" s="354" customFormat="1" ht="42" customHeight="1" x14ac:dyDescent="0.55000000000000004">
      <c r="A149" s="854"/>
      <c r="B149" s="860"/>
      <c r="C149" s="319" t="s">
        <v>506</v>
      </c>
      <c r="D149" s="856"/>
      <c r="E149" s="313" t="s">
        <v>281</v>
      </c>
      <c r="F149" s="313" t="s">
        <v>281</v>
      </c>
      <c r="G149" s="314"/>
    </row>
    <row r="150" spans="1:7" s="354" customFormat="1" ht="98" customHeight="1" x14ac:dyDescent="0.55000000000000004">
      <c r="A150" s="355" t="s">
        <v>507</v>
      </c>
      <c r="B150" s="356" t="s">
        <v>264</v>
      </c>
      <c r="C150" s="357" t="s">
        <v>508</v>
      </c>
      <c r="D150" s="358" t="s">
        <v>509</v>
      </c>
      <c r="E150" s="359" t="s">
        <v>266</v>
      </c>
      <c r="F150" s="359" t="s">
        <v>266</v>
      </c>
      <c r="G150" s="360"/>
    </row>
    <row r="151" spans="1:7" ht="35.25" customHeight="1" x14ac:dyDescent="0.55000000000000004">
      <c r="A151" s="853" t="s">
        <v>510</v>
      </c>
      <c r="B151" s="315" t="s">
        <v>264</v>
      </c>
      <c r="C151" s="331" t="s">
        <v>511</v>
      </c>
      <c r="D151" s="855" t="s">
        <v>512</v>
      </c>
      <c r="E151" s="317" t="s">
        <v>281</v>
      </c>
      <c r="F151" s="317" t="s">
        <v>281</v>
      </c>
      <c r="G151" s="318"/>
    </row>
    <row r="152" spans="1:7" ht="152.25" customHeight="1" x14ac:dyDescent="0.55000000000000004">
      <c r="A152" s="854"/>
      <c r="B152" s="311" t="s">
        <v>268</v>
      </c>
      <c r="C152" s="312" t="s">
        <v>513</v>
      </c>
      <c r="D152" s="856"/>
      <c r="E152" s="313" t="s">
        <v>281</v>
      </c>
      <c r="F152" s="313" t="s">
        <v>281</v>
      </c>
      <c r="G152" s="314"/>
    </row>
    <row r="153" spans="1:7" ht="96.75" customHeight="1" x14ac:dyDescent="0.55000000000000004">
      <c r="A153" s="347" t="s">
        <v>514</v>
      </c>
      <c r="B153" s="348" t="s">
        <v>264</v>
      </c>
      <c r="C153" s="327" t="s">
        <v>515</v>
      </c>
      <c r="D153" s="335" t="s">
        <v>516</v>
      </c>
      <c r="E153" s="329" t="s">
        <v>281</v>
      </c>
      <c r="F153" s="329" t="s">
        <v>281</v>
      </c>
      <c r="G153" s="361"/>
    </row>
    <row r="154" spans="1:7" ht="38" customHeight="1" x14ac:dyDescent="0.55000000000000004">
      <c r="A154" s="862" t="s">
        <v>517</v>
      </c>
      <c r="B154" s="863"/>
      <c r="C154" s="863"/>
      <c r="D154" s="863"/>
      <c r="E154" s="863"/>
      <c r="F154" s="863"/>
      <c r="G154" s="864"/>
    </row>
    <row r="155" spans="1:7" ht="72" customHeight="1" x14ac:dyDescent="0.55000000000000004">
      <c r="A155" s="853" t="s">
        <v>518</v>
      </c>
      <c r="B155" s="362" t="s">
        <v>264</v>
      </c>
      <c r="C155" s="363" t="s">
        <v>519</v>
      </c>
      <c r="D155" s="855" t="s">
        <v>520</v>
      </c>
      <c r="E155" s="317" t="s">
        <v>281</v>
      </c>
      <c r="F155" s="317" t="s">
        <v>281</v>
      </c>
      <c r="G155" s="343" t="s">
        <v>281</v>
      </c>
    </row>
    <row r="156" spans="1:7" ht="72" customHeight="1" x14ac:dyDescent="0.55000000000000004">
      <c r="A156" s="854"/>
      <c r="B156" s="364" t="s">
        <v>326</v>
      </c>
      <c r="C156" s="365" t="s">
        <v>521</v>
      </c>
      <c r="D156" s="856"/>
      <c r="E156" s="313" t="s">
        <v>281</v>
      </c>
      <c r="F156" s="313" t="s">
        <v>281</v>
      </c>
      <c r="G156" s="333" t="s">
        <v>281</v>
      </c>
    </row>
    <row r="157" spans="1:7" ht="31.5" customHeight="1" x14ac:dyDescent="0.55000000000000004">
      <c r="B157" s="366"/>
      <c r="C157" s="367"/>
      <c r="E157" s="352"/>
      <c r="F157" s="352"/>
      <c r="G157" s="352"/>
    </row>
    <row r="158" spans="1:7" ht="14" customHeight="1" x14ac:dyDescent="0.55000000000000004">
      <c r="A158" s="367"/>
      <c r="B158" s="367"/>
      <c r="C158" s="367"/>
      <c r="E158" s="352"/>
      <c r="F158" s="352"/>
      <c r="G158" s="367"/>
    </row>
    <row r="159" spans="1:7" ht="0.65" customHeight="1" x14ac:dyDescent="0.55000000000000004">
      <c r="A159" s="368" t="s">
        <v>522</v>
      </c>
      <c r="B159" s="368"/>
      <c r="C159" s="368"/>
      <c r="D159" s="368"/>
      <c r="E159" s="367"/>
      <c r="F159" s="367"/>
      <c r="G159" s="368"/>
    </row>
    <row r="160" spans="1:7" ht="33.75" customHeight="1" x14ac:dyDescent="0.55000000000000004">
      <c r="E160" s="368"/>
      <c r="F160" s="368"/>
    </row>
    <row r="161" spans="5:5" ht="33.75" customHeight="1" x14ac:dyDescent="0.55000000000000004">
      <c r="E161" s="370"/>
    </row>
  </sheetData>
  <mergeCells count="93">
    <mergeCell ref="A1:G1"/>
    <mergeCell ref="A3:G3"/>
    <mergeCell ref="A5:C5"/>
    <mergeCell ref="A6:A7"/>
    <mergeCell ref="B6:C7"/>
    <mergeCell ref="D6:D7"/>
    <mergeCell ref="E6:G6"/>
    <mergeCell ref="A8:G8"/>
    <mergeCell ref="A9:A15"/>
    <mergeCell ref="D9:D15"/>
    <mergeCell ref="E9:E10"/>
    <mergeCell ref="F9:F10"/>
    <mergeCell ref="G9:G10"/>
    <mergeCell ref="A32:A37"/>
    <mergeCell ref="D32:D37"/>
    <mergeCell ref="A16:A17"/>
    <mergeCell ref="D16:D17"/>
    <mergeCell ref="A18:A19"/>
    <mergeCell ref="D18:D19"/>
    <mergeCell ref="A20:G20"/>
    <mergeCell ref="A21:A24"/>
    <mergeCell ref="D21:D24"/>
    <mergeCell ref="A25:G25"/>
    <mergeCell ref="A28:A29"/>
    <mergeCell ref="D28:D29"/>
    <mergeCell ref="A30:A31"/>
    <mergeCell ref="D30:D31"/>
    <mergeCell ref="A65:A75"/>
    <mergeCell ref="D65:D75"/>
    <mergeCell ref="A38:A39"/>
    <mergeCell ref="D38:D39"/>
    <mergeCell ref="A40:A44"/>
    <mergeCell ref="D40:D44"/>
    <mergeCell ref="A46:A48"/>
    <mergeCell ref="D46:D48"/>
    <mergeCell ref="A49:A59"/>
    <mergeCell ref="D49:D55"/>
    <mergeCell ref="D56:D59"/>
    <mergeCell ref="A60:A64"/>
    <mergeCell ref="D60:D64"/>
    <mergeCell ref="A76:A77"/>
    <mergeCell ref="D76:D77"/>
    <mergeCell ref="A78:A84"/>
    <mergeCell ref="D78:D84"/>
    <mergeCell ref="A85:A87"/>
    <mergeCell ref="D85:D87"/>
    <mergeCell ref="A88:A89"/>
    <mergeCell ref="D88:D89"/>
    <mergeCell ref="A90:A91"/>
    <mergeCell ref="D90:D91"/>
    <mergeCell ref="A92:A94"/>
    <mergeCell ref="D92:D94"/>
    <mergeCell ref="A97:A98"/>
    <mergeCell ref="D97:D98"/>
    <mergeCell ref="A99:A101"/>
    <mergeCell ref="D99:D101"/>
    <mergeCell ref="A102:A105"/>
    <mergeCell ref="D102:D105"/>
    <mergeCell ref="A107:A109"/>
    <mergeCell ref="D107:D109"/>
    <mergeCell ref="A112:A117"/>
    <mergeCell ref="D112:D117"/>
    <mergeCell ref="A118:A123"/>
    <mergeCell ref="B118:B119"/>
    <mergeCell ref="C118:C119"/>
    <mergeCell ref="D118:D123"/>
    <mergeCell ref="F125:F126"/>
    <mergeCell ref="E118:E119"/>
    <mergeCell ref="F118:F119"/>
    <mergeCell ref="G118:G119"/>
    <mergeCell ref="B120:B123"/>
    <mergeCell ref="C120:C121"/>
    <mergeCell ref="E120:E121"/>
    <mergeCell ref="F120:F121"/>
    <mergeCell ref="A124:A132"/>
    <mergeCell ref="D124:D132"/>
    <mergeCell ref="B125:B126"/>
    <mergeCell ref="C125:C126"/>
    <mergeCell ref="E125:E126"/>
    <mergeCell ref="A133:A134"/>
    <mergeCell ref="D133:D134"/>
    <mergeCell ref="A136:A142"/>
    <mergeCell ref="D136:D142"/>
    <mergeCell ref="A143:A145"/>
    <mergeCell ref="D143:D145"/>
    <mergeCell ref="A155:A156"/>
    <mergeCell ref="D155:D156"/>
    <mergeCell ref="A146:A149"/>
    <mergeCell ref="B146:B149"/>
    <mergeCell ref="D146:D149"/>
    <mergeCell ref="A151:A152"/>
    <mergeCell ref="D151:D152"/>
    <mergeCell ref="A154:G154"/>
  </mergeCells>
  <phoneticPr fontId="2"/>
  <pageMargins left="0.82677165354330717" right="0.35433070866141736" top="0.51181102362204722" bottom="0.39370078740157483" header="0.19685039370078741" footer="0.19685039370078741"/>
  <pageSetup paperSize="9" scale="83" fitToHeight="13" orientation="portrait" horizontalDpi="300" verticalDpi="300" r:id="rId1"/>
  <headerFooter alignWithMargins="0">
    <oddFooter>&amp;C&amp;P/&amp;N</oddFooter>
  </headerFooter>
  <rowBreaks count="10" manualBreakCount="10">
    <brk id="19" max="6" man="1"/>
    <brk id="37" max="6" man="1"/>
    <brk id="48" max="6" man="1"/>
    <brk id="64" max="6" man="1"/>
    <brk id="77" max="6" man="1"/>
    <brk id="91" max="6" man="1"/>
    <brk id="105" max="6" man="1"/>
    <brk id="117" max="6" man="1"/>
    <brk id="135" max="6" man="1"/>
    <brk id="150"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25</vt:i4>
      </vt:variant>
    </vt:vector>
  </HeadingPairs>
  <TitlesOfParts>
    <vt:vector size="35" baseType="lpstr">
      <vt:lpstr>職員の状況等</vt:lpstr>
      <vt:lpstr>【記載例】認知症対応型共同生活介護</vt:lpstr>
      <vt:lpstr>【記載例】シフト記号表（勤務時間帯）</vt:lpstr>
      <vt:lpstr>認知症対応型共同生活介護(50人)</vt:lpstr>
      <vt:lpstr>認知症対応型共同生活介護（1枚用）</vt:lpstr>
      <vt:lpstr>シフト記号表（勤務時間帯）</vt:lpstr>
      <vt:lpstr>記入方法</vt:lpstr>
      <vt:lpstr>プルダウン・リスト</vt:lpstr>
      <vt:lpstr>自己点検票</vt:lpstr>
      <vt:lpstr>（予防） 認知症対応型共同生活介護費</vt:lpstr>
      <vt:lpstr>'（予防） 認知症対応型共同生活介護費'!【記載例】シフト記号</vt:lpstr>
      <vt:lpstr>'シフト記号表（勤務時間帯）'!【記載例】シフト記号</vt:lpstr>
      <vt:lpstr>自己点検票!【記載例】シフト記号</vt:lpstr>
      <vt:lpstr>【記載例】シフト記号</vt:lpstr>
      <vt:lpstr>'（予防） 認知症対応型共同生活介護費'!Print_Area</vt:lpstr>
      <vt:lpstr>'【記載例】シフト記号表（勤務時間帯）'!Print_Area</vt:lpstr>
      <vt:lpstr>【記載例】認知症対応型共同生活介護!Print_Area</vt:lpstr>
      <vt:lpstr>'シフト記号表（勤務時間帯）'!Print_Area</vt:lpstr>
      <vt:lpstr>記入方法!Print_Area</vt:lpstr>
      <vt:lpstr>自己点検票!Print_Area</vt:lpstr>
      <vt:lpstr>'認知症対応型共同生活介護（1枚用）'!Print_Area</vt:lpstr>
      <vt:lpstr>'認知症対応型共同生活介護(50人)'!Print_Area</vt:lpstr>
      <vt:lpstr>'（予防） 認知症対応型共同生活介護費'!Print_Titles</vt:lpstr>
      <vt:lpstr>自己点検票!Print_Titles</vt:lpstr>
      <vt:lpstr>'認知症対応型共同生活介護（1枚用）'!Print_Titles</vt:lpstr>
      <vt:lpstr>'認知症対応型共同生活介護(50人)'!Print_Titles</vt:lpstr>
      <vt:lpstr>'（予防） 認知症対応型共同生活介護費'!シフト記号表</vt:lpstr>
      <vt:lpstr>自己点検票!シフト記号表</vt:lpstr>
      <vt:lpstr>シフト記号表</vt:lpstr>
      <vt:lpstr>介護従業者</vt:lpstr>
      <vt:lpstr>管理者</vt:lpstr>
      <vt:lpstr>計画作成担当者</vt:lpstr>
      <vt:lpstr>'（予防） 認知症対応型共同生活介護費'!職種</vt:lpstr>
      <vt:lpstr>自己点検票!職種</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林 曉生</cp:lastModifiedBy>
  <cp:lastPrinted>2026-07-22T10:30:12Z</cp:lastPrinted>
  <dcterms:created xsi:type="dcterms:W3CDTF">2020-01-28T01:12:50Z</dcterms:created>
  <dcterms:modified xsi:type="dcterms:W3CDTF">2026-07-23T00:33:49Z</dcterms:modified>
</cp:coreProperties>
</file>