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HP更新（2105）\勤務形態一覧表等（変更）\"/>
    </mc:Choice>
  </mc:AlternateContent>
  <bookViews>
    <workbookView xWindow="765" yWindow="360" windowWidth="14670" windowHeight="6945" tabRatio="928"/>
  </bookViews>
  <sheets>
    <sheet name="変更事項別提出書類一覧" sheetId="96" r:id="rId1"/>
    <sheet name="変更届" sheetId="98" r:id="rId2"/>
    <sheet name="付表10" sheetId="45" r:id="rId3"/>
    <sheet name="付表10（別紙）" sheetId="84" r:id="rId4"/>
    <sheet name="勤務表（参考様式1）" sheetId="99" r:id="rId5"/>
    <sheet name="勤務表（記載例）" sheetId="100" r:id="rId6"/>
    <sheet name="平面図(参考様式3）" sheetId="38" r:id="rId7"/>
    <sheet name="誓約書第79条(様式9-4）" sheetId="97" r:id="rId8"/>
  </sheets>
  <definedNames>
    <definedName name="_xlnm.Print_Area" localSheetId="5">'勤務表（記載例）'!$A$1:$BD$36</definedName>
    <definedName name="_xlnm.Print_Area" localSheetId="4">'勤務表（参考様式1）'!$A$1:$BD$36</definedName>
    <definedName name="_xlnm.Print_Area" localSheetId="7">'誓約書第79条(様式9-4）'!$A$1:$L$37</definedName>
    <definedName name="_xlnm.Print_Area" localSheetId="0">変更事項別提出書類一覧!$A$1:$C$27</definedName>
    <definedName name="_xlnm.Print_Titles" localSheetId="0">変更事項別提出書類一覧!$11:$11</definedName>
  </definedNames>
  <calcPr calcId="152511"/>
</workbook>
</file>

<file path=xl/calcChain.xml><?xml version="1.0" encoding="utf-8"?>
<calcChain xmlns="http://schemas.openxmlformats.org/spreadsheetml/2006/main">
  <c r="AS27" i="100" l="1"/>
  <c r="AV27" i="100" s="1"/>
  <c r="AS26" i="100"/>
  <c r="AV26" i="100" s="1"/>
  <c r="AS25" i="100"/>
  <c r="AV25" i="100" s="1"/>
  <c r="AS24" i="100"/>
  <c r="AV24" i="100" s="1"/>
  <c r="AS23" i="100"/>
  <c r="AV23" i="100" s="1"/>
  <c r="AS22" i="100"/>
  <c r="AV22" i="100" s="1"/>
  <c r="AS21" i="100"/>
  <c r="AV21" i="100" s="1"/>
  <c r="AS20" i="100"/>
  <c r="AV20" i="100" s="1"/>
  <c r="AS19" i="100"/>
  <c r="AV19" i="100" s="1"/>
  <c r="AS18" i="100"/>
  <c r="AV18" i="100" s="1"/>
  <c r="AS17" i="100"/>
  <c r="AV17" i="100" s="1"/>
  <c r="AS16" i="100"/>
  <c r="AV16" i="100" s="1"/>
  <c r="AS15" i="100"/>
  <c r="AV15" i="100" s="1"/>
  <c r="AS14" i="100"/>
  <c r="AV14" i="100" s="1"/>
  <c r="AS13" i="100"/>
  <c r="AV13" i="100" s="1"/>
  <c r="AS12" i="100"/>
  <c r="AV12" i="100" s="1"/>
  <c r="AS11" i="100"/>
  <c r="AV11" i="100" s="1"/>
  <c r="AP9" i="100"/>
  <c r="AP10" i="100" s="1"/>
  <c r="AL9" i="100"/>
  <c r="AL10" i="100" s="1"/>
  <c r="AH9" i="100"/>
  <c r="AH10" i="100" s="1"/>
  <c r="AD9" i="100"/>
  <c r="AD10" i="100" s="1"/>
  <c r="Z9" i="100"/>
  <c r="Z10" i="100" s="1"/>
  <c r="V9" i="100"/>
  <c r="V10" i="100" s="1"/>
  <c r="R9" i="100"/>
  <c r="R10" i="100" s="1"/>
  <c r="N9" i="100"/>
  <c r="N10" i="100" s="1"/>
  <c r="AR8" i="100"/>
  <c r="AR9" i="100" s="1"/>
  <c r="AR10" i="100" s="1"/>
  <c r="AQ8" i="100"/>
  <c r="AQ9" i="100" s="1"/>
  <c r="AQ10" i="100" s="1"/>
  <c r="AP8" i="100"/>
  <c r="AO8" i="100"/>
  <c r="AK8" i="100"/>
  <c r="AG8" i="100"/>
  <c r="AC8" i="100"/>
  <c r="Y8" i="100"/>
  <c r="U8" i="100"/>
  <c r="Q8" i="100"/>
  <c r="AS7" i="100"/>
  <c r="AP7" i="100"/>
  <c r="X1" i="100"/>
  <c r="AO9" i="100" s="1"/>
  <c r="AO10" i="100" s="1"/>
  <c r="AS27" i="99"/>
  <c r="AV27" i="99" s="1"/>
  <c r="AV26" i="99"/>
  <c r="AS26" i="99"/>
  <c r="AS25" i="99"/>
  <c r="AV25" i="99" s="1"/>
  <c r="AV24" i="99"/>
  <c r="AS24" i="99"/>
  <c r="AS23" i="99"/>
  <c r="AV23" i="99" s="1"/>
  <c r="AV22" i="99"/>
  <c r="AS22" i="99"/>
  <c r="AS21" i="99"/>
  <c r="AV21" i="99" s="1"/>
  <c r="AV20" i="99"/>
  <c r="AS20" i="99"/>
  <c r="AS19" i="99"/>
  <c r="AV19" i="99" s="1"/>
  <c r="AV18" i="99"/>
  <c r="AS18" i="99"/>
  <c r="AS17" i="99"/>
  <c r="AV17" i="99" s="1"/>
  <c r="AV16" i="99"/>
  <c r="AS16" i="99"/>
  <c r="AS15" i="99"/>
  <c r="AV15" i="99" s="1"/>
  <c r="AV14" i="99"/>
  <c r="AS14" i="99"/>
  <c r="AS13" i="99"/>
  <c r="AV13" i="99" s="1"/>
  <c r="AV12" i="99"/>
  <c r="AS12" i="99"/>
  <c r="AS11" i="99"/>
  <c r="AV11" i="99" s="1"/>
  <c r="AQ9" i="99"/>
  <c r="AQ10" i="99" s="1"/>
  <c r="AR8" i="99"/>
  <c r="AR9" i="99" s="1"/>
  <c r="AR10" i="99" s="1"/>
  <c r="AQ8" i="99"/>
  <c r="AP8" i="99"/>
  <c r="AP9" i="99" s="1"/>
  <c r="AP10" i="99" s="1"/>
  <c r="AS7" i="99"/>
  <c r="AP7" i="99"/>
  <c r="X1" i="99"/>
  <c r="AO9" i="99" s="1"/>
  <c r="AO10" i="99" s="1"/>
  <c r="N8" i="100" l="1"/>
  <c r="R8" i="100"/>
  <c r="V8" i="100"/>
  <c r="Z8" i="100"/>
  <c r="AD8" i="100"/>
  <c r="AH8" i="100"/>
  <c r="AL8" i="100"/>
  <c r="O9" i="100"/>
  <c r="O10" i="100" s="1"/>
  <c r="S9" i="100"/>
  <c r="S10" i="100" s="1"/>
  <c r="W9" i="100"/>
  <c r="W10" i="100" s="1"/>
  <c r="AA9" i="100"/>
  <c r="AA10" i="100" s="1"/>
  <c r="AE9" i="100"/>
  <c r="AE10" i="100" s="1"/>
  <c r="AI9" i="100"/>
  <c r="AI10" i="100" s="1"/>
  <c r="AM9" i="100"/>
  <c r="AM10" i="100" s="1"/>
  <c r="AY6" i="100"/>
  <c r="O8" i="100"/>
  <c r="S8" i="100"/>
  <c r="W8" i="100"/>
  <c r="AA8" i="100"/>
  <c r="AE8" i="100"/>
  <c r="AI8" i="100"/>
  <c r="AM8" i="100"/>
  <c r="P9" i="100"/>
  <c r="P10" i="100" s="1"/>
  <c r="T9" i="100"/>
  <c r="T10" i="100" s="1"/>
  <c r="X9" i="100"/>
  <c r="X10" i="100" s="1"/>
  <c r="AB9" i="100"/>
  <c r="AB10" i="100" s="1"/>
  <c r="AF9" i="100"/>
  <c r="AF10" i="100" s="1"/>
  <c r="AJ9" i="100"/>
  <c r="AJ10" i="100" s="1"/>
  <c r="AN9" i="100"/>
  <c r="AN10" i="100" s="1"/>
  <c r="P8" i="100"/>
  <c r="T8" i="100"/>
  <c r="X8" i="100"/>
  <c r="AB8" i="100"/>
  <c r="AF8" i="100"/>
  <c r="AJ8" i="100"/>
  <c r="AN8" i="100"/>
  <c r="Q9" i="100"/>
  <c r="Q10" i="100" s="1"/>
  <c r="U9" i="100"/>
  <c r="U10" i="100" s="1"/>
  <c r="Y9" i="100"/>
  <c r="Y10" i="100" s="1"/>
  <c r="AC9" i="100"/>
  <c r="AC10" i="100" s="1"/>
  <c r="AG9" i="100"/>
  <c r="AG10" i="100" s="1"/>
  <c r="AK9" i="100"/>
  <c r="AK10" i="100" s="1"/>
  <c r="N8" i="99"/>
  <c r="V8" i="99"/>
  <c r="Z8" i="99"/>
  <c r="AH8" i="99"/>
  <c r="AL8" i="99"/>
  <c r="O9" i="99"/>
  <c r="O10" i="99" s="1"/>
  <c r="W9" i="99"/>
  <c r="W10" i="99" s="1"/>
  <c r="AE9" i="99"/>
  <c r="AE10" i="99" s="1"/>
  <c r="AM9" i="99"/>
  <c r="AM10" i="99" s="1"/>
  <c r="P8" i="99"/>
  <c r="X8" i="99"/>
  <c r="AF8" i="99"/>
  <c r="Q8" i="99"/>
  <c r="U8" i="99"/>
  <c r="Y8" i="99"/>
  <c r="AC8" i="99"/>
  <c r="AG8" i="99"/>
  <c r="AK8" i="99"/>
  <c r="AO8" i="99"/>
  <c r="N9" i="99"/>
  <c r="N10" i="99" s="1"/>
  <c r="R9" i="99"/>
  <c r="R10" i="99" s="1"/>
  <c r="V9" i="99"/>
  <c r="V10" i="99" s="1"/>
  <c r="Z9" i="99"/>
  <c r="Z10" i="99" s="1"/>
  <c r="AD9" i="99"/>
  <c r="AD10" i="99" s="1"/>
  <c r="AH9" i="99"/>
  <c r="AH10" i="99" s="1"/>
  <c r="AL9" i="99"/>
  <c r="AL10" i="99" s="1"/>
  <c r="S9" i="99"/>
  <c r="S10" i="99" s="1"/>
  <c r="AA9" i="99"/>
  <c r="AA10" i="99" s="1"/>
  <c r="AI9" i="99"/>
  <c r="AI10" i="99" s="1"/>
  <c r="AY6" i="99"/>
  <c r="O8" i="99"/>
  <c r="S8" i="99"/>
  <c r="W8" i="99"/>
  <c r="AA8" i="99"/>
  <c r="AE8" i="99"/>
  <c r="AI8" i="99"/>
  <c r="AM8" i="99"/>
  <c r="P9" i="99"/>
  <c r="P10" i="99" s="1"/>
  <c r="T9" i="99"/>
  <c r="T10" i="99" s="1"/>
  <c r="X9" i="99"/>
  <c r="X10" i="99" s="1"/>
  <c r="AB9" i="99"/>
  <c r="AB10" i="99" s="1"/>
  <c r="AF9" i="99"/>
  <c r="AF10" i="99" s="1"/>
  <c r="AJ9" i="99"/>
  <c r="AJ10" i="99" s="1"/>
  <c r="AN9" i="99"/>
  <c r="AN10" i="99" s="1"/>
  <c r="R8" i="99"/>
  <c r="AD8" i="99"/>
  <c r="T8" i="99"/>
  <c r="AB8" i="99"/>
  <c r="AJ8" i="99"/>
  <c r="AN8" i="99"/>
  <c r="Q9" i="99"/>
  <c r="Q10" i="99" s="1"/>
  <c r="U9" i="99"/>
  <c r="U10" i="99" s="1"/>
  <c r="Y9" i="99"/>
  <c r="Y10" i="99" s="1"/>
  <c r="AC9" i="99"/>
  <c r="AC10" i="99" s="1"/>
  <c r="AG9" i="99"/>
  <c r="AG10" i="99" s="1"/>
  <c r="AK9" i="99"/>
  <c r="AK10" i="99" s="1"/>
</calcChain>
</file>

<file path=xl/sharedStrings.xml><?xml version="1.0" encoding="utf-8"?>
<sst xmlns="http://schemas.openxmlformats.org/spreadsheetml/2006/main" count="362" uniqueCount="289">
  <si>
    <t>　（郵便番号</t>
  </si>
  <si>
    <t>－</t>
  </si>
  <si>
    <t>）</t>
  </si>
  <si>
    <t>　</t>
  </si>
  <si>
    <t>兼務する同一敷地内の</t>
  </si>
  <si>
    <t>他の事業所又は施設</t>
  </si>
  <si>
    <t>兼務する職種</t>
  </si>
  <si>
    <t>及び勤務時間等</t>
  </si>
  <si>
    <t>営業時間</t>
  </si>
  <si>
    <t>法定代理受領分</t>
  </si>
  <si>
    <t>法定代理受領分以外</t>
  </si>
  <si>
    <t>その他の費用</t>
  </si>
  <si>
    <t>添付書類</t>
  </si>
  <si>
    <t>別添のとおり</t>
  </si>
  <si>
    <t>（兼務の場合のみ記入）</t>
  </si>
  <si>
    <t>常　勤(人)</t>
  </si>
  <si>
    <t>非常勤(人)</t>
  </si>
  <si>
    <t>人</t>
  </si>
  <si>
    <t>①</t>
  </si>
  <si>
    <t>②</t>
  </si>
  <si>
    <t>③</t>
  </si>
  <si>
    <t>指定居宅介護支援事業者の指定に係る記載事項</t>
  </si>
  <si>
    <t>⑤</t>
  </si>
  <si>
    <t>④</t>
  </si>
  <si>
    <t xml:space="preserve">備考 </t>
  </si>
  <si>
    <t>記入欄が不足する場合は、適宜欄を設けて記載するか又は別様に記載した書類を添付してください｡</t>
  </si>
  <si>
    <t>当該事業所に勤務する介護支援専門員一覧</t>
  </si>
  <si>
    <t>ﾌﾘｶﾞﾅ</t>
  </si>
  <si>
    <t>⑥</t>
  </si>
  <si>
    <t>⑦</t>
  </si>
  <si>
    <t>⑧</t>
  </si>
  <si>
    <t>⑨</t>
  </si>
  <si>
    <t>⑩</t>
  </si>
  <si>
    <t>⑪</t>
  </si>
  <si>
    <t>⑫</t>
  </si>
  <si>
    <t>⑬</t>
  </si>
  <si>
    <t>⑭</t>
  </si>
  <si>
    <t>⑮</t>
  </si>
  <si>
    <t>⑯</t>
  </si>
  <si>
    <t>備考１　各室の用途を記載してください。</t>
    <phoneticPr fontId="11"/>
  </si>
  <si>
    <t>（日本工業規格Ａ列４番）</t>
  </si>
  <si>
    <t>事業所又は施設の名称</t>
  </si>
  <si>
    <t>（参考様式３）</t>
  </si>
  <si>
    <t>事業所の平面図等</t>
  </si>
  <si>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</si>
  <si>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</si>
  <si>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</si>
  <si>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郡</t>
    <rPh sb="0" eb="1">
      <t>グン</t>
    </rPh>
    <phoneticPr fontId="11"/>
  </si>
  <si>
    <t>市</t>
    <rPh sb="0" eb="1">
      <t>シ</t>
    </rPh>
    <phoneticPr fontId="11"/>
  </si>
  <si>
    <t>区</t>
    <rPh sb="0" eb="1">
      <t>ク</t>
    </rPh>
    <phoneticPr fontId="11"/>
  </si>
  <si>
    <t>事業所</t>
    <rPh sb="0" eb="3">
      <t>ジギョウショ</t>
    </rPh>
    <phoneticPr fontId="11"/>
  </si>
  <si>
    <t>フリガナ</t>
    <phoneticPr fontId="11"/>
  </si>
  <si>
    <t>名 　称</t>
    <phoneticPr fontId="11"/>
  </si>
  <si>
    <t>所在地</t>
    <phoneticPr fontId="11"/>
  </si>
  <si>
    <t>（郵便番号</t>
    <phoneticPr fontId="11"/>
  </si>
  <si>
    <t>東京都</t>
    <rPh sb="0" eb="3">
      <t>トウキョウト</t>
    </rPh>
    <phoneticPr fontId="11"/>
  </si>
  <si>
    <t>連絡先</t>
    <rPh sb="0" eb="3">
      <t>レンラクサキ</t>
    </rPh>
    <phoneticPr fontId="11"/>
  </si>
  <si>
    <t>電話番号</t>
    <rPh sb="0" eb="2">
      <t>デンワ</t>
    </rPh>
    <rPh sb="2" eb="4">
      <t>バンゴウ</t>
    </rPh>
    <phoneticPr fontId="11"/>
  </si>
  <si>
    <t>ＦＡＸ番号</t>
    <rPh sb="3" eb="5">
      <t>バンゴウ</t>
    </rPh>
    <phoneticPr fontId="11"/>
  </si>
  <si>
    <t>管理者</t>
    <rPh sb="0" eb="3">
      <t>カンリシャ</t>
    </rPh>
    <phoneticPr fontId="11"/>
  </si>
  <si>
    <t>フリガナ</t>
    <phoneticPr fontId="11"/>
  </si>
  <si>
    <t>住  所</t>
    <rPh sb="0" eb="4">
      <t>ジュウショ</t>
    </rPh>
    <phoneticPr fontId="11"/>
  </si>
  <si>
    <t>氏  名</t>
    <rPh sb="0" eb="4">
      <t>シメイ</t>
    </rPh>
    <phoneticPr fontId="11"/>
  </si>
  <si>
    <t>生年月日</t>
    <rPh sb="0" eb="2">
      <t>セイネン</t>
    </rPh>
    <rPh sb="2" eb="4">
      <t>ガッピ</t>
    </rPh>
    <phoneticPr fontId="11"/>
  </si>
  <si>
    <t>介護支援専門員登録番号</t>
    <rPh sb="0" eb="2">
      <t>カイゴ</t>
    </rPh>
    <rPh sb="2" eb="4">
      <t>シエン</t>
    </rPh>
    <rPh sb="4" eb="7">
      <t>センモンイン</t>
    </rPh>
    <rPh sb="7" eb="9">
      <t>トウロク</t>
    </rPh>
    <rPh sb="9" eb="11">
      <t>バンゴウ</t>
    </rPh>
    <phoneticPr fontId="11"/>
  </si>
  <si>
    <t>当該居宅介護支援事業所で兼務する他の職種（兼務の場合のみ記入）</t>
    <rPh sb="2" eb="4">
      <t>キョタク</t>
    </rPh>
    <rPh sb="4" eb="6">
      <t>カイゴ</t>
    </rPh>
    <rPh sb="6" eb="8">
      <t>シエン</t>
    </rPh>
    <rPh sb="8" eb="11">
      <t>ジギョウショ</t>
    </rPh>
    <phoneticPr fontId="11"/>
  </si>
  <si>
    <t>事業所等名称</t>
    <rPh sb="0" eb="3">
      <t>ジギョウショ</t>
    </rPh>
    <rPh sb="3" eb="4">
      <t>トウ</t>
    </rPh>
    <rPh sb="4" eb="6">
      <t>メイショウ</t>
    </rPh>
    <phoneticPr fontId="11"/>
  </si>
  <si>
    <t>従業者</t>
    <phoneticPr fontId="11"/>
  </si>
  <si>
    <t>介護支援専門員</t>
    <rPh sb="0" eb="2">
      <t>カイゴ</t>
    </rPh>
    <rPh sb="2" eb="4">
      <t>シエン</t>
    </rPh>
    <rPh sb="4" eb="7">
      <t>センモンイン</t>
    </rPh>
    <phoneticPr fontId="11"/>
  </si>
  <si>
    <t>専 従</t>
    <rPh sb="0" eb="3">
      <t>センジュウ</t>
    </rPh>
    <phoneticPr fontId="11"/>
  </si>
  <si>
    <t>兼 務</t>
    <rPh sb="0" eb="3">
      <t>ケンム</t>
    </rPh>
    <phoneticPr fontId="11"/>
  </si>
  <si>
    <t>主な掲示事項</t>
    <rPh sb="0" eb="1">
      <t>オモ</t>
    </rPh>
    <rPh sb="2" eb="4">
      <t>ケイジ</t>
    </rPh>
    <rPh sb="4" eb="6">
      <t>ジコウ</t>
    </rPh>
    <phoneticPr fontId="11"/>
  </si>
  <si>
    <t>営業日</t>
    <rPh sb="0" eb="3">
      <t>エイギョウビ</t>
    </rPh>
    <phoneticPr fontId="11"/>
  </si>
  <si>
    <t>日</t>
    <rPh sb="0" eb="1">
      <t>ニチ</t>
    </rPh>
    <phoneticPr fontId="11"/>
  </si>
  <si>
    <t>月</t>
    <rPh sb="0" eb="1">
      <t>ゲツ</t>
    </rPh>
    <phoneticPr fontId="11"/>
  </si>
  <si>
    <t>火</t>
    <rPh sb="0" eb="1">
      <t>カ</t>
    </rPh>
    <phoneticPr fontId="11"/>
  </si>
  <si>
    <t>水</t>
    <rPh sb="0" eb="1">
      <t>スイ</t>
    </rPh>
    <phoneticPr fontId="11"/>
  </si>
  <si>
    <t>木</t>
    <rPh sb="0" eb="1">
      <t>モク</t>
    </rPh>
    <phoneticPr fontId="11"/>
  </si>
  <si>
    <t>金</t>
    <rPh sb="0" eb="1">
      <t>キン</t>
    </rPh>
    <phoneticPr fontId="11"/>
  </si>
  <si>
    <t>土</t>
    <rPh sb="0" eb="1">
      <t>ド</t>
    </rPh>
    <phoneticPr fontId="11"/>
  </si>
  <si>
    <t>祝</t>
    <rPh sb="0" eb="1">
      <t>シュク</t>
    </rPh>
    <phoneticPr fontId="11"/>
  </si>
  <si>
    <t>その他年間の</t>
    <rPh sb="0" eb="3">
      <t>ソノタ</t>
    </rPh>
    <rPh sb="3" eb="5">
      <t>ネンカン</t>
    </rPh>
    <phoneticPr fontId="11"/>
  </si>
  <si>
    <t>平 日</t>
    <rPh sb="0" eb="3">
      <t>ヘイジツ</t>
    </rPh>
    <phoneticPr fontId="11"/>
  </si>
  <si>
    <t>～</t>
    <phoneticPr fontId="11"/>
  </si>
  <si>
    <t>土 曜</t>
    <rPh sb="0" eb="3">
      <t>ドヨウ</t>
    </rPh>
    <phoneticPr fontId="11"/>
  </si>
  <si>
    <t>～</t>
    <phoneticPr fontId="11"/>
  </si>
  <si>
    <t>日曜・祝日</t>
    <rPh sb="0" eb="1">
      <t>ニチヨウ</t>
    </rPh>
    <rPh sb="1" eb="2">
      <t>ヨウ</t>
    </rPh>
    <rPh sb="3" eb="4">
      <t>シュク</t>
    </rPh>
    <rPh sb="4" eb="5">
      <t>ヒ</t>
    </rPh>
    <phoneticPr fontId="11"/>
  </si>
  <si>
    <t>～</t>
    <phoneticPr fontId="11"/>
  </si>
  <si>
    <t>備 考</t>
    <rPh sb="0" eb="3">
      <t>ビコウ</t>
    </rPh>
    <phoneticPr fontId="11"/>
  </si>
  <si>
    <t>利用料</t>
    <rPh sb="0" eb="3">
      <t>リヨウリョウ</t>
    </rPh>
    <phoneticPr fontId="11"/>
  </si>
  <si>
    <t>通常の事業実施地域</t>
    <phoneticPr fontId="11"/>
  </si>
  <si>
    <t>①</t>
    <phoneticPr fontId="11"/>
  </si>
  <si>
    <t>②</t>
    <phoneticPr fontId="11"/>
  </si>
  <si>
    <t>③</t>
    <phoneticPr fontId="11"/>
  </si>
  <si>
    <t>④</t>
    <phoneticPr fontId="11"/>
  </si>
  <si>
    <t>⑤</t>
    <phoneticPr fontId="11"/>
  </si>
  <si>
    <t xml:space="preserve">備考 </t>
    <phoneticPr fontId="11"/>
  </si>
  <si>
    <t>記入欄が不足する場合は、適宜欄を設けて記載するか又は別様に記載した書類を添付してください｡</t>
    <phoneticPr fontId="11"/>
  </si>
  <si>
    <t>（日本工業規格Ａ列４番）</t>
    <rPh sb="1" eb="3">
      <t>ニホン</t>
    </rPh>
    <rPh sb="3" eb="5">
      <t>コウギョウ</t>
    </rPh>
    <rPh sb="5" eb="7">
      <t>キカク</t>
    </rPh>
    <rPh sb="8" eb="9">
      <t>レツ</t>
    </rPh>
    <rPh sb="10" eb="11">
      <t>バン</t>
    </rPh>
    <phoneticPr fontId="11"/>
  </si>
  <si>
    <t>氏     名</t>
    <phoneticPr fontId="8"/>
  </si>
  <si>
    <t>介護支援専門員登録番号</t>
    <rPh sb="7" eb="9">
      <t>トウロク</t>
    </rPh>
    <phoneticPr fontId="11"/>
  </si>
  <si>
    <r>
      <t xml:space="preserve">氏 </t>
    </r>
    <r>
      <rPr>
        <sz val="12"/>
        <rFont val="ＭＳ Ｐゴシック"/>
        <family val="3"/>
        <charset val="128"/>
      </rPr>
      <t xml:space="preserve"> </t>
    </r>
    <r>
      <rPr>
        <sz val="12"/>
        <rFont val="ＭＳ Ｐゴシック"/>
        <family val="3"/>
        <charset val="128"/>
      </rPr>
      <t>名</t>
    </r>
    <phoneticPr fontId="8"/>
  </si>
  <si>
    <t>氏  名</t>
    <phoneticPr fontId="8"/>
  </si>
  <si>
    <t>　　　　　休日</t>
    <phoneticPr fontId="11"/>
  </si>
  <si>
    <t>　　　　　　　　　　　　　　　　　　　　　　記</t>
  </si>
  <si>
    <t>住所</t>
    <rPh sb="0" eb="2">
      <t>ジュウショ</t>
    </rPh>
    <phoneticPr fontId="11"/>
  </si>
  <si>
    <t>記</t>
    <rPh sb="0" eb="1">
      <t>キ</t>
    </rPh>
    <phoneticPr fontId="11"/>
  </si>
  <si>
    <t xml:space="preserve">   　　　　　　　　　　　　　　　　　　　　　　　　　 </t>
  </si>
  <si>
    <t>なし</t>
    <phoneticPr fontId="11"/>
  </si>
  <si>
    <t>介護報酬告示上の額</t>
    <rPh sb="0" eb="2">
      <t>カイゴ</t>
    </rPh>
    <rPh sb="2" eb="4">
      <t>ホウシュウ</t>
    </rPh>
    <rPh sb="4" eb="6">
      <t>コクジ</t>
    </rPh>
    <rPh sb="6" eb="7">
      <t>ジョウ</t>
    </rPh>
    <rPh sb="8" eb="9">
      <t>ガク</t>
    </rPh>
    <phoneticPr fontId="11"/>
  </si>
  <si>
    <t>利用者数（新規申請時は推定数）</t>
    <rPh sb="3" eb="4">
      <t>カズ</t>
    </rPh>
    <rPh sb="5" eb="7">
      <t>シンキ</t>
    </rPh>
    <rPh sb="7" eb="9">
      <t>シンセイ</t>
    </rPh>
    <rPh sb="9" eb="10">
      <t>ジ</t>
    </rPh>
    <rPh sb="11" eb="13">
      <t>スイテイ</t>
    </rPh>
    <rPh sb="13" eb="14">
      <t>スウ</t>
    </rPh>
    <phoneticPr fontId="11"/>
  </si>
  <si>
    <t>登録都道府県</t>
    <rPh sb="0" eb="2">
      <t>トウロク</t>
    </rPh>
    <rPh sb="2" eb="6">
      <t>トドウフケン</t>
    </rPh>
    <phoneticPr fontId="11"/>
  </si>
  <si>
    <r>
      <t>（</t>
    </r>
    <r>
      <rPr>
        <sz val="10"/>
        <rFont val="ＭＳ Ｐゴシック"/>
        <family val="3"/>
        <charset val="128"/>
      </rPr>
      <t>日本工業規格Ａ列４番）</t>
    </r>
    <rPh sb="1" eb="3">
      <t>ニホン</t>
    </rPh>
    <rPh sb="3" eb="5">
      <t>コウギョウ</t>
    </rPh>
    <rPh sb="5" eb="7">
      <t>キカク</t>
    </rPh>
    <rPh sb="8" eb="9">
      <t>レツ</t>
    </rPh>
    <rPh sb="10" eb="11">
      <t>バン</t>
    </rPh>
    <phoneticPr fontId="8"/>
  </si>
  <si>
    <t>（参考様式９－４）</t>
    <phoneticPr fontId="11"/>
  </si>
  <si>
    <t>介護保険法第７９条第２項各号の規定に該当しない旨の誓約書</t>
    <phoneticPr fontId="11"/>
  </si>
  <si>
    <t>申請者</t>
    <phoneticPr fontId="11"/>
  </si>
  <si>
    <t>氏名（法人にあっては名称及び代表者名）</t>
    <phoneticPr fontId="11"/>
  </si>
  <si>
    <t>　申請者が下記のいずれにも該当しない者であることを誓約します。（但し、申請者が法人である場合は、その役員等が下記の第三号の二から第五号まで又は第六号から前号までのいずれかに該当しないことを誓約します。）</t>
    <rPh sb="58" eb="59">
      <t>サン</t>
    </rPh>
    <rPh sb="61" eb="62">
      <t>ニ</t>
    </rPh>
    <rPh sb="65" eb="66">
      <t>ゴ</t>
    </rPh>
    <rPh sb="69" eb="70">
      <t>マタ</t>
    </rPh>
    <rPh sb="71" eb="72">
      <t>ダイ</t>
    </rPh>
    <rPh sb="72" eb="74">
      <t>ロクゴウ</t>
    </rPh>
    <rPh sb="76" eb="78">
      <t>ゼンゴウ</t>
    </rPh>
    <phoneticPr fontId="11"/>
  </si>
  <si>
    <t>　付表10</t>
    <phoneticPr fontId="11"/>
  </si>
  <si>
    <t>　付表10（別紙）</t>
    <rPh sb="1" eb="3">
      <t>フヒョウ</t>
    </rPh>
    <phoneticPr fontId="8"/>
  </si>
  <si>
    <t>一</t>
    <rPh sb="0" eb="1">
      <t>イチ</t>
    </rPh>
    <phoneticPr fontId="11"/>
  </si>
  <si>
    <t>二</t>
    <rPh sb="0" eb="1">
      <t>ニ</t>
    </rPh>
    <phoneticPr fontId="11"/>
  </si>
  <si>
    <t>三</t>
    <rPh sb="0" eb="1">
      <t>サン</t>
    </rPh>
    <phoneticPr fontId="11"/>
  </si>
  <si>
    <t>三の二</t>
    <rPh sb="0" eb="1">
      <t>サン</t>
    </rPh>
    <rPh sb="2" eb="3">
      <t>ニ</t>
    </rPh>
    <phoneticPr fontId="11"/>
  </si>
  <si>
    <t>四</t>
    <rPh sb="0" eb="1">
      <t>ヨン</t>
    </rPh>
    <phoneticPr fontId="11"/>
  </si>
  <si>
    <t>四の二</t>
    <rPh sb="0" eb="1">
      <t>ヨン</t>
    </rPh>
    <rPh sb="2" eb="3">
      <t>ニ</t>
    </rPh>
    <phoneticPr fontId="11"/>
  </si>
  <si>
    <t>四の三</t>
    <rPh sb="0" eb="1">
      <t>ヨン</t>
    </rPh>
    <rPh sb="2" eb="3">
      <t>サン</t>
    </rPh>
    <phoneticPr fontId="11"/>
  </si>
  <si>
    <t>五</t>
    <rPh sb="0" eb="1">
      <t>ゴ</t>
    </rPh>
    <phoneticPr fontId="11"/>
  </si>
  <si>
    <t>五の二</t>
    <rPh sb="0" eb="1">
      <t>ゴ</t>
    </rPh>
    <rPh sb="2" eb="3">
      <t>ニ</t>
    </rPh>
    <phoneticPr fontId="11"/>
  </si>
  <si>
    <t>六</t>
    <rPh sb="0" eb="1">
      <t>ロク</t>
    </rPh>
    <phoneticPr fontId="11"/>
  </si>
  <si>
    <t>六の二</t>
    <rPh sb="0" eb="1">
      <t>ロク</t>
    </rPh>
    <rPh sb="2" eb="3">
      <t>ニ</t>
    </rPh>
    <phoneticPr fontId="11"/>
  </si>
  <si>
    <t>六の三</t>
    <rPh sb="0" eb="1">
      <t>ロク</t>
    </rPh>
    <rPh sb="2" eb="3">
      <t>サン</t>
    </rPh>
    <phoneticPr fontId="11"/>
  </si>
  <si>
    <t>七</t>
    <rPh sb="0" eb="1">
      <t>ナナ</t>
    </rPh>
    <phoneticPr fontId="11"/>
  </si>
  <si>
    <t>八</t>
    <rPh sb="0" eb="1">
      <t>ハチ</t>
    </rPh>
    <phoneticPr fontId="11"/>
  </si>
  <si>
    <t>九</t>
    <rPh sb="0" eb="1">
      <t>ク</t>
    </rPh>
    <phoneticPr fontId="11"/>
  </si>
  <si>
    <t>（宛先）</t>
    <rPh sb="1" eb="3">
      <t>アテサキ</t>
    </rPh>
    <phoneticPr fontId="11"/>
  </si>
  <si>
    <t>東京都板橋区長　　</t>
    <rPh sb="3" eb="6">
      <t>イタバシク</t>
    </rPh>
    <rPh sb="6" eb="7">
      <t>チョウ</t>
    </rPh>
    <phoneticPr fontId="11"/>
  </si>
  <si>
    <t>居宅介護支援　変更事項別提出書類一覧</t>
    <rPh sb="0" eb="2">
      <t>キョタク</t>
    </rPh>
    <rPh sb="2" eb="4">
      <t>カイゴ</t>
    </rPh>
    <rPh sb="4" eb="6">
      <t>シエン</t>
    </rPh>
    <rPh sb="7" eb="9">
      <t>ヘンコウ</t>
    </rPh>
    <rPh sb="9" eb="11">
      <t>ジコウ</t>
    </rPh>
    <rPh sb="11" eb="12">
      <t>ベツ</t>
    </rPh>
    <rPh sb="12" eb="14">
      <t>テイシュツ</t>
    </rPh>
    <rPh sb="14" eb="16">
      <t>ショルイ</t>
    </rPh>
    <rPh sb="16" eb="18">
      <t>イチラン</t>
    </rPh>
    <phoneticPr fontId="40"/>
  </si>
  <si>
    <t>変更事項</t>
    <rPh sb="0" eb="2">
      <t>ヘンコウ</t>
    </rPh>
    <rPh sb="2" eb="4">
      <t>ジコウ</t>
    </rPh>
    <phoneticPr fontId="40"/>
  </si>
  <si>
    <t>提出書類</t>
    <rPh sb="0" eb="2">
      <t>テイシュツ</t>
    </rPh>
    <rPh sb="2" eb="4">
      <t>ショルイ</t>
    </rPh>
    <phoneticPr fontId="40"/>
  </si>
  <si>
    <t>１</t>
    <phoneticPr fontId="40"/>
  </si>
  <si>
    <t xml:space="preserve">
事業所の名称</t>
    <rPh sb="1" eb="3">
      <t>ジギョウ</t>
    </rPh>
    <rPh sb="3" eb="4">
      <t>ショ</t>
    </rPh>
    <rPh sb="5" eb="7">
      <t>メイショウ</t>
    </rPh>
    <phoneticPr fontId="40"/>
  </si>
  <si>
    <t>２</t>
    <phoneticPr fontId="40"/>
  </si>
  <si>
    <t xml:space="preserve">
事業所の所在地</t>
    <rPh sb="1" eb="3">
      <t>ジギョウ</t>
    </rPh>
    <rPh sb="3" eb="4">
      <t>ショ</t>
    </rPh>
    <rPh sb="5" eb="8">
      <t>ショザイチ</t>
    </rPh>
    <phoneticPr fontId="40"/>
  </si>
  <si>
    <t xml:space="preserve">
事業所の平面図
（専用区画、レイアウト変更）</t>
    <rPh sb="1" eb="3">
      <t>ジギョウ</t>
    </rPh>
    <rPh sb="3" eb="4">
      <t>ショ</t>
    </rPh>
    <rPh sb="5" eb="8">
      <t>ヘイメンズ</t>
    </rPh>
    <rPh sb="10" eb="12">
      <t>センヨウ</t>
    </rPh>
    <rPh sb="12" eb="14">
      <t>クカク</t>
    </rPh>
    <rPh sb="20" eb="22">
      <t>ヘンコウ</t>
    </rPh>
    <phoneticPr fontId="40"/>
  </si>
  <si>
    <r>
      <t xml:space="preserve">
運営規程
</t>
    </r>
    <r>
      <rPr>
        <b/>
        <sz val="10.5"/>
        <rFont val="ＭＳ 明朝"/>
        <family val="1"/>
        <charset val="128"/>
      </rPr>
      <t>　</t>
    </r>
    <r>
      <rPr>
        <sz val="10.5"/>
        <rFont val="ＭＳ 明朝"/>
        <family val="1"/>
        <charset val="128"/>
      </rPr>
      <t>①営業日
　②営業時間
　③従業者数
　④通常の事業の実施地域
　⑤利用料</t>
    </r>
    <r>
      <rPr>
        <b/>
        <sz val="10.5"/>
        <rFont val="ＭＳ ゴシック"/>
        <family val="3"/>
        <charset val="128"/>
      </rPr>
      <t>※
　　　　　　　　　</t>
    </r>
    <r>
      <rPr>
        <sz val="10.5"/>
        <rFont val="ＭＳ ゴシック"/>
        <family val="3"/>
        <charset val="128"/>
      </rPr>
      <t>　　等</t>
    </r>
    <rPh sb="1" eb="3">
      <t>ウンエイ</t>
    </rPh>
    <rPh sb="3" eb="5">
      <t>キテイ</t>
    </rPh>
    <rPh sb="8" eb="10">
      <t>エイギョウ</t>
    </rPh>
    <rPh sb="10" eb="11">
      <t>ヒ</t>
    </rPh>
    <rPh sb="14" eb="16">
      <t>エイギョウ</t>
    </rPh>
    <rPh sb="16" eb="18">
      <t>ジカン</t>
    </rPh>
    <rPh sb="21" eb="23">
      <t>ジュウギョウ</t>
    </rPh>
    <rPh sb="23" eb="24">
      <t>シャ</t>
    </rPh>
    <rPh sb="24" eb="25">
      <t>スウ</t>
    </rPh>
    <rPh sb="28" eb="30">
      <t>ツウジョウ</t>
    </rPh>
    <rPh sb="31" eb="33">
      <t>ジギョウ</t>
    </rPh>
    <rPh sb="34" eb="36">
      <t>ジッシ</t>
    </rPh>
    <rPh sb="36" eb="38">
      <t>チイキ</t>
    </rPh>
    <rPh sb="41" eb="44">
      <t>リヨウリョウ</t>
    </rPh>
    <rPh sb="57" eb="58">
      <t>ナド</t>
    </rPh>
    <phoneticPr fontId="40"/>
  </si>
  <si>
    <t>　□ 変更届出書【第２号様式】
　□ 付表10
　□ 運営規程</t>
    <rPh sb="3" eb="5">
      <t>ヘンコウ</t>
    </rPh>
    <rPh sb="5" eb="7">
      <t>トドケデ</t>
    </rPh>
    <rPh sb="7" eb="8">
      <t>ショ</t>
    </rPh>
    <rPh sb="9" eb="10">
      <t>ダイ</t>
    </rPh>
    <rPh sb="11" eb="12">
      <t>ゴウ</t>
    </rPh>
    <rPh sb="12" eb="14">
      <t>ヨウシキ</t>
    </rPh>
    <rPh sb="27" eb="29">
      <t>ウンエイ</t>
    </rPh>
    <rPh sb="29" eb="31">
      <t>キテイ</t>
    </rPh>
    <phoneticPr fontId="40"/>
  </si>
  <si>
    <r>
      <t>　□ 変更届出書【第２号様式】
　□ 付表10
　□ 運営規程
　□ 図面
　□ 事業所内外のカラー写真
　　</t>
    </r>
    <r>
      <rPr>
        <sz val="10.5"/>
        <rFont val="ＭＳ 明朝"/>
        <family val="1"/>
        <charset val="128"/>
      </rPr>
      <t>（建物外観、事業所入り口、事務室、鍵付書庫、相談室入り口、相談室）</t>
    </r>
    <rPh sb="3" eb="5">
      <t>ヘンコウ</t>
    </rPh>
    <rPh sb="5" eb="7">
      <t>トドケデ</t>
    </rPh>
    <rPh sb="7" eb="8">
      <t>ショ</t>
    </rPh>
    <rPh sb="9" eb="10">
      <t>ダイ</t>
    </rPh>
    <rPh sb="11" eb="12">
      <t>ゴウ</t>
    </rPh>
    <rPh sb="12" eb="14">
      <t>ヨウシキ</t>
    </rPh>
    <rPh sb="27" eb="29">
      <t>ウンエイ</t>
    </rPh>
    <rPh sb="29" eb="31">
      <t>キテイ</t>
    </rPh>
    <rPh sb="35" eb="37">
      <t>ズメン</t>
    </rPh>
    <rPh sb="50" eb="52">
      <t>シャシン</t>
    </rPh>
    <rPh sb="56" eb="58">
      <t>タテモノ</t>
    </rPh>
    <rPh sb="58" eb="60">
      <t>ガイカン</t>
    </rPh>
    <rPh sb="61" eb="63">
      <t>ジギョウ</t>
    </rPh>
    <rPh sb="63" eb="64">
      <t>ショ</t>
    </rPh>
    <rPh sb="64" eb="65">
      <t>イ</t>
    </rPh>
    <rPh sb="66" eb="67">
      <t>グチ</t>
    </rPh>
    <rPh sb="68" eb="70">
      <t>ジム</t>
    </rPh>
    <rPh sb="70" eb="71">
      <t>シツ</t>
    </rPh>
    <rPh sb="72" eb="73">
      <t>カギ</t>
    </rPh>
    <rPh sb="73" eb="74">
      <t>ツ</t>
    </rPh>
    <rPh sb="74" eb="76">
      <t>ショコ</t>
    </rPh>
    <rPh sb="77" eb="79">
      <t>ソウダン</t>
    </rPh>
    <rPh sb="79" eb="80">
      <t>シツ</t>
    </rPh>
    <rPh sb="80" eb="81">
      <t>イ</t>
    </rPh>
    <rPh sb="82" eb="83">
      <t>グチ</t>
    </rPh>
    <rPh sb="84" eb="86">
      <t>ソウダン</t>
    </rPh>
    <rPh sb="86" eb="87">
      <t>シツ</t>
    </rPh>
    <phoneticPr fontId="40"/>
  </si>
  <si>
    <t>　□ 変更届出書【第２号様式】
　□ 付表10</t>
    <rPh sb="3" eb="5">
      <t>ヘンコウ</t>
    </rPh>
    <rPh sb="5" eb="7">
      <t>トドケデ</t>
    </rPh>
    <rPh sb="7" eb="8">
      <t>ショ</t>
    </rPh>
    <rPh sb="9" eb="10">
      <t>ダイ</t>
    </rPh>
    <rPh sb="11" eb="12">
      <t>ゴウ</t>
    </rPh>
    <rPh sb="12" eb="14">
      <t>ヨウシキ</t>
    </rPh>
    <phoneticPr fontId="40"/>
  </si>
  <si>
    <t>　□ 変更届出書【第２号様式】
　□ 付表10
　□ 図面
　□ 変更箇所のカラー写真</t>
    <rPh sb="3" eb="5">
      <t>ヘンコウ</t>
    </rPh>
    <rPh sb="5" eb="7">
      <t>トドケデ</t>
    </rPh>
    <rPh sb="7" eb="8">
      <t>ショ</t>
    </rPh>
    <rPh sb="9" eb="10">
      <t>ダイ</t>
    </rPh>
    <rPh sb="11" eb="12">
      <t>ゴウ</t>
    </rPh>
    <rPh sb="12" eb="14">
      <t>ヨウシキ</t>
    </rPh>
    <rPh sb="27" eb="29">
      <t>ズメン</t>
    </rPh>
    <rPh sb="33" eb="35">
      <t>ヘンコウ</t>
    </rPh>
    <rPh sb="35" eb="37">
      <t>カショ</t>
    </rPh>
    <phoneticPr fontId="40"/>
  </si>
  <si>
    <r>
      <t>　□ 変更届出書【第２号様式】
　□ 付表10
　□ 運営規程
　□ 従業者の勤務の体制及び勤務形態一覧表</t>
    </r>
    <r>
      <rPr>
        <sz val="11"/>
        <rFont val="ＭＳ 明朝"/>
        <family val="1"/>
        <charset val="128"/>
      </rPr>
      <t>（変更月分）</t>
    </r>
    <r>
      <rPr>
        <sz val="10.5"/>
        <rFont val="ＭＳ 明朝"/>
        <family val="1"/>
        <charset val="128"/>
      </rPr>
      <t>（①②③の変更の場合のみ）</t>
    </r>
    <r>
      <rPr>
        <b/>
        <sz val="11"/>
        <rFont val="ＭＳ 明朝"/>
        <family val="1"/>
        <charset val="128"/>
      </rPr>
      <t xml:space="preserve">
</t>
    </r>
    <r>
      <rPr>
        <b/>
        <sz val="10.5"/>
        <rFont val="ＭＳ ゴシック"/>
        <family val="3"/>
        <charset val="128"/>
      </rPr>
      <t>※</t>
    </r>
    <r>
      <rPr>
        <sz val="10.5"/>
        <rFont val="ＭＳ 明朝"/>
        <family val="1"/>
        <charset val="128"/>
      </rPr>
      <t>　加算届（介護給付費算定に係る体制等に関する届出書（加算様式1-1））の
  提出により変更となる料金については、変更届の提出は</t>
    </r>
    <r>
      <rPr>
        <b/>
        <sz val="10.5"/>
        <rFont val="ＭＳ 明朝"/>
        <family val="1"/>
        <charset val="128"/>
      </rPr>
      <t>不要</t>
    </r>
    <r>
      <rPr>
        <sz val="10.5"/>
        <rFont val="ＭＳ 明朝"/>
        <family val="1"/>
        <charset val="128"/>
      </rPr>
      <t>です。</t>
    </r>
    <r>
      <rPr>
        <b/>
        <sz val="10.5"/>
        <rFont val="ＭＳ 明朝"/>
        <family val="1"/>
        <charset val="128"/>
      </rPr>
      <t>変更後の
　料金表のみ加算届に添付し</t>
    </r>
    <r>
      <rPr>
        <sz val="10.5"/>
        <rFont val="ＭＳ 明朝"/>
        <family val="1"/>
        <charset val="128"/>
      </rPr>
      <t>、提出してください。
  　加算届の提出を伴わない料金（通常の実施地域外の交通費等）の変更が
　あった場合のみ変更届を提出してください。</t>
    </r>
    <rPh sb="35" eb="37">
      <t>ジュウギョウ</t>
    </rPh>
    <rPh sb="37" eb="38">
      <t>シャ</t>
    </rPh>
    <rPh sb="39" eb="41">
      <t>キンム</t>
    </rPh>
    <rPh sb="42" eb="44">
      <t>タイセイ</t>
    </rPh>
    <rPh sb="44" eb="45">
      <t>オヨ</t>
    </rPh>
    <rPh sb="144" eb="146">
      <t>ヘンコウ</t>
    </rPh>
    <rPh sb="146" eb="147">
      <t>ゴ</t>
    </rPh>
    <rPh sb="150" eb="152">
      <t>リョウキン</t>
    </rPh>
    <rPh sb="152" eb="153">
      <t>ヒョウ</t>
    </rPh>
    <rPh sb="155" eb="156">
      <t>カ</t>
    </rPh>
    <rPh sb="156" eb="157">
      <t>サン</t>
    </rPh>
    <rPh sb="157" eb="158">
      <t>トドケ</t>
    </rPh>
    <rPh sb="159" eb="161">
      <t>テンプ</t>
    </rPh>
    <rPh sb="163" eb="165">
      <t>テイシュツ</t>
    </rPh>
    <phoneticPr fontId="40"/>
  </si>
  <si>
    <t>　　変更届出様式は、板橋区のホームページからダウンロードできます。</t>
    <rPh sb="2" eb="5">
      <t>ヘンコウトドケ</t>
    </rPh>
    <rPh sb="5" eb="6">
      <t>デ</t>
    </rPh>
    <rPh sb="6" eb="8">
      <t>ヨウシキ</t>
    </rPh>
    <rPh sb="10" eb="13">
      <t>イタバシク</t>
    </rPh>
    <phoneticPr fontId="40"/>
  </si>
  <si>
    <t>申請者の名称</t>
  </si>
  <si>
    <t>申請者の主たる事務所所在地</t>
    <phoneticPr fontId="11"/>
  </si>
  <si>
    <t>申請者の代表者氏名、住所及び職名</t>
  </si>
  <si>
    <t>３</t>
    <phoneticPr fontId="11"/>
  </si>
  <si>
    <t>５</t>
    <phoneticPr fontId="11"/>
  </si>
  <si>
    <t>６</t>
    <phoneticPr fontId="11"/>
  </si>
  <si>
    <r>
      <t>＜増員の場合＞
　□ 変更届出書【第２号様式】
　□ 付表10
　□ 付表10（別紙）
　□ 従業者の勤務の体制及び勤務形態一覧表</t>
    </r>
    <r>
      <rPr>
        <sz val="11"/>
        <rFont val="ＭＳ 明朝"/>
        <family val="1"/>
        <charset val="128"/>
      </rPr>
      <t>（変更月分）</t>
    </r>
    <r>
      <rPr>
        <b/>
        <sz val="11"/>
        <rFont val="ＭＳ 明朝"/>
        <family val="1"/>
        <charset val="128"/>
      </rPr>
      <t xml:space="preserve">
　□ 増員となった介護支援専門員の介護支援専門員証（写真付き）（写）
＜減員の場合＞
　□ 変更届出書【第２号様式】
　□ 付表10
　□ 付表10（別紙）
　□ 従業者の勤務の体制及び勤務形態一覧表</t>
    </r>
    <r>
      <rPr>
        <sz val="11"/>
        <rFont val="ＭＳ 明朝"/>
        <family val="1"/>
        <charset val="128"/>
      </rPr>
      <t>（変更月分）</t>
    </r>
    <r>
      <rPr>
        <b/>
        <sz val="11"/>
        <rFont val="ＭＳ 明朝"/>
        <family val="1"/>
        <charset val="128"/>
      </rPr>
      <t xml:space="preserve">
＜『婚姻等による氏名変更』</t>
    </r>
    <r>
      <rPr>
        <sz val="11"/>
        <rFont val="ＭＳ 明朝"/>
        <family val="1"/>
        <charset val="128"/>
      </rPr>
      <t>又は</t>
    </r>
    <r>
      <rPr>
        <b/>
        <sz val="11"/>
        <rFont val="ＭＳ 明朝"/>
        <family val="1"/>
        <charset val="128"/>
      </rPr>
      <t>『登録番号変更』</t>
    </r>
    <r>
      <rPr>
        <sz val="11"/>
        <rFont val="ＭＳ 明朝"/>
        <family val="1"/>
        <charset val="128"/>
      </rPr>
      <t>のみの場合</t>
    </r>
    <r>
      <rPr>
        <b/>
        <sz val="11"/>
        <rFont val="ＭＳ 明朝"/>
        <family val="1"/>
        <charset val="128"/>
      </rPr>
      <t>＞
　□ 変更届出書【第２号様式】
　□ 付表10
　□ 付表10（別紙）
　□ 変更後の介護支援専門員証（写真付き）（写）</t>
    </r>
    <rPh sb="40" eb="42">
      <t>ベッシ</t>
    </rPh>
    <rPh sb="47" eb="49">
      <t>ジュウギョウ</t>
    </rPh>
    <rPh sb="49" eb="50">
      <t>シャ</t>
    </rPh>
    <rPh sb="51" eb="53">
      <t>キンム</t>
    </rPh>
    <rPh sb="54" eb="56">
      <t>タイセイ</t>
    </rPh>
    <rPh sb="56" eb="57">
      <t>オヨ</t>
    </rPh>
    <rPh sb="89" eb="91">
      <t>カイゴ</t>
    </rPh>
    <rPh sb="91" eb="93">
      <t>シエン</t>
    </rPh>
    <rPh sb="93" eb="96">
      <t>センモンイン</t>
    </rPh>
    <rPh sb="96" eb="97">
      <t>ショウ</t>
    </rPh>
    <rPh sb="98" eb="100">
      <t>シャシン</t>
    </rPh>
    <rPh sb="100" eb="101">
      <t>ツ</t>
    </rPh>
    <rPh sb="149" eb="151">
      <t>ベッシ</t>
    </rPh>
    <rPh sb="187" eb="188">
      <t>ナド</t>
    </rPh>
    <rPh sb="199" eb="201">
      <t>トウロク</t>
    </rPh>
    <rPh sb="201" eb="203">
      <t>バンゴウ</t>
    </rPh>
    <rPh sb="245" eb="247">
      <t>ベッシ</t>
    </rPh>
    <rPh sb="252" eb="254">
      <t>ヘンコウ</t>
    </rPh>
    <rPh sb="254" eb="255">
      <t>ゴ</t>
    </rPh>
    <rPh sb="256" eb="258">
      <t>カイゴ</t>
    </rPh>
    <rPh sb="258" eb="260">
      <t>シエン</t>
    </rPh>
    <rPh sb="260" eb="263">
      <t>センモンイン</t>
    </rPh>
    <rPh sb="263" eb="264">
      <t>ショウ</t>
    </rPh>
    <rPh sb="265" eb="267">
      <t>シャシン</t>
    </rPh>
    <rPh sb="267" eb="268">
      <t>ツ</t>
    </rPh>
    <rPh sb="271" eb="272">
      <t>ウツ</t>
    </rPh>
    <phoneticPr fontId="40"/>
  </si>
  <si>
    <t>＜提出先＞
　〒173-8501　東京都板橋区板橋二丁目６６番１号　
　板橋区役所　健康生きがい部　介護保険課　施設整備・事業者指定係　　　　電話　03-3579-2253</t>
    <rPh sb="1" eb="3">
      <t>テイシュツ</t>
    </rPh>
    <rPh sb="3" eb="4">
      <t>サキ</t>
    </rPh>
    <rPh sb="20" eb="23">
      <t>イタバシク</t>
    </rPh>
    <rPh sb="23" eb="25">
      <t>イタバシ</t>
    </rPh>
    <rPh sb="25" eb="26">
      <t>ニ</t>
    </rPh>
    <rPh sb="26" eb="28">
      <t>チョウメ</t>
    </rPh>
    <rPh sb="30" eb="31">
      <t>バン</t>
    </rPh>
    <rPh sb="32" eb="33">
      <t>ゴウ</t>
    </rPh>
    <rPh sb="36" eb="41">
      <t>イタバシクヤクショ</t>
    </rPh>
    <rPh sb="42" eb="44">
      <t>ケンコウ</t>
    </rPh>
    <rPh sb="44" eb="45">
      <t>イ</t>
    </rPh>
    <rPh sb="48" eb="49">
      <t>ブ</t>
    </rPh>
    <rPh sb="50" eb="52">
      <t>カイゴ</t>
    </rPh>
    <rPh sb="52" eb="54">
      <t>ホケン</t>
    </rPh>
    <rPh sb="54" eb="55">
      <t>カ</t>
    </rPh>
    <rPh sb="56" eb="58">
      <t>シセツ</t>
    </rPh>
    <rPh sb="58" eb="60">
      <t>セイビ</t>
    </rPh>
    <rPh sb="61" eb="63">
      <t>ジギョウ</t>
    </rPh>
    <rPh sb="63" eb="64">
      <t>シャ</t>
    </rPh>
    <rPh sb="64" eb="66">
      <t>シテイ</t>
    </rPh>
    <rPh sb="66" eb="67">
      <t>カカリ</t>
    </rPh>
    <rPh sb="71" eb="73">
      <t>デンワ</t>
    </rPh>
    <phoneticPr fontId="40"/>
  </si>
  <si>
    <t>　区外へ事業所移転の場合は、事前に板橋区役所　介護保険課　施設整備・事業者指定係へご相談ください。</t>
    <rPh sb="1" eb="3">
      <t>クガイ</t>
    </rPh>
    <rPh sb="4" eb="6">
      <t>ジギョウ</t>
    </rPh>
    <rPh sb="6" eb="7">
      <t>ショ</t>
    </rPh>
    <rPh sb="7" eb="9">
      <t>イテン</t>
    </rPh>
    <rPh sb="10" eb="12">
      <t>バアイ</t>
    </rPh>
    <rPh sb="14" eb="16">
      <t>ジゼン</t>
    </rPh>
    <rPh sb="17" eb="20">
      <t>イタバシク</t>
    </rPh>
    <rPh sb="20" eb="22">
      <t>ヤクショ</t>
    </rPh>
    <rPh sb="23" eb="25">
      <t>カイゴ</t>
    </rPh>
    <rPh sb="25" eb="27">
      <t>ホケン</t>
    </rPh>
    <rPh sb="27" eb="28">
      <t>カ</t>
    </rPh>
    <rPh sb="29" eb="33">
      <t>シセツセイビ</t>
    </rPh>
    <rPh sb="34" eb="37">
      <t>ジギョウシャ</t>
    </rPh>
    <rPh sb="37" eb="39">
      <t>シテイ</t>
    </rPh>
    <rPh sb="39" eb="40">
      <t>カカリ</t>
    </rPh>
    <rPh sb="42" eb="44">
      <t>ソウダン</t>
    </rPh>
    <phoneticPr fontId="40"/>
  </si>
  <si>
    <t>４</t>
    <phoneticPr fontId="11"/>
  </si>
  <si>
    <t>変更届出書の控えの返送をご希望の場合は、変更届出書の写しと、切手を貼った返信用封筒を添付して提出してください。なお、この変更届出書の写しに押印される収受印は、介護保険課　施設整備・事業者指定係に到着した日付を示すものであり、変更届出書の受理及び手続きの完了を意味するものではありません。返送後に書類の差替えや再提出を求める場合がありますのでご了承ください。</t>
    <rPh sb="85" eb="87">
      <t>シセツ</t>
    </rPh>
    <rPh sb="87" eb="89">
      <t>セイビ</t>
    </rPh>
    <rPh sb="90" eb="93">
      <t>ジギョウシャ</t>
    </rPh>
    <rPh sb="93" eb="95">
      <t>シテイ</t>
    </rPh>
    <rPh sb="95" eb="96">
      <t>カカリ</t>
    </rPh>
    <phoneticPr fontId="40"/>
  </si>
  <si>
    <t>年　　　月　　　日</t>
    <phoneticPr fontId="11"/>
  </si>
  <si>
    <t>（介護保険法第79条第2項）</t>
    <phoneticPr fontId="11"/>
  </si>
  <si>
    <t>申請者が市町村の条例で定める者でないとき。</t>
    <phoneticPr fontId="11"/>
  </si>
  <si>
    <t>当該申請に係る事業所の介護支援専門員の人員が、第八十一条第一項の市町村の条例で定める員数を満たしていないとき。</t>
    <phoneticPr fontId="11"/>
  </si>
  <si>
    <t>申請者が、第八十一条第二項に規定する指定居宅介護支援の事業の運営に関する基準に従って適正な居宅介護支援事業の運営をすることができないと認められるとき。</t>
    <phoneticPr fontId="11"/>
  </si>
  <si>
    <t>申請者が、禁錮以上の刑に処せられ、その執行を終わり、又は執行を受けることがなくなるまでの者であるとき。</t>
    <phoneticPr fontId="1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</si>
  <si>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1"/>
  </si>
  <si>
    <t>申請者が、労働に関する法律の規定であって政令で定めるものにより罰金の刑に処せられ、その執行を終わり、又は執行を受けることがなくなるまでの者であるとき</t>
    <phoneticPr fontId="1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</si>
  <si>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1"/>
  </si>
  <si>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</si>
  <si>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</si>
  <si>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1"/>
  </si>
  <si>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1"/>
  </si>
  <si>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1"/>
  </si>
  <si>
    <t>申請者が、指定の申請前五年以内に居宅サービス等に関し不正又は著しく不当な行為をした者であるとき。</t>
    <phoneticPr fontId="11"/>
  </si>
  <si>
    <t>申請者が、法人で、その役員等のうちに第三号の二から第五号まで又は第六号から前号までのいずれかに該当する者のあるものであるとき。</t>
    <phoneticPr fontId="11"/>
  </si>
  <si>
    <t>申請者が、法人でない事業所で、その管理者が第三号の二から第五号まで又は第六号から第七号までのいずれかに該当する者であるとき。</t>
    <phoneticPr fontId="11"/>
  </si>
  <si>
    <t xml:space="preserve">
事業所の電話番号、FAX番号</t>
    <rPh sb="1" eb="3">
      <t>ジギョウ</t>
    </rPh>
    <rPh sb="3" eb="4">
      <t>ショ</t>
    </rPh>
    <rPh sb="5" eb="7">
      <t>デンワ</t>
    </rPh>
    <rPh sb="7" eb="9">
      <t>バンゴウ</t>
    </rPh>
    <rPh sb="13" eb="15">
      <t>バンゴウ</t>
    </rPh>
    <phoneticPr fontId="40"/>
  </si>
  <si>
    <t xml:space="preserve">
管理者の氏名及び住所</t>
    <rPh sb="1" eb="4">
      <t>カンリシャ</t>
    </rPh>
    <rPh sb="5" eb="7">
      <t>シメイ</t>
    </rPh>
    <rPh sb="7" eb="8">
      <t>オヨ</t>
    </rPh>
    <rPh sb="9" eb="11">
      <t>ジュウショ</t>
    </rPh>
    <phoneticPr fontId="40"/>
  </si>
  <si>
    <t>登録事項証明書又は条例等
（当該事業に関するものに限る）</t>
    <phoneticPr fontId="11"/>
  </si>
  <si>
    <t>介護支援専門員の氏名
及び登録番号</t>
    <rPh sb="0" eb="4">
      <t>カイゴシエン</t>
    </rPh>
    <rPh sb="4" eb="7">
      <t>センモンイン</t>
    </rPh>
    <rPh sb="8" eb="10">
      <t>シメイ</t>
    </rPh>
    <rPh sb="11" eb="12">
      <t>オヨ</t>
    </rPh>
    <rPh sb="13" eb="15">
      <t>トウロク</t>
    </rPh>
    <rPh sb="15" eb="17">
      <t>バンゴウ</t>
    </rPh>
    <phoneticPr fontId="40"/>
  </si>
  <si>
    <t>その他</t>
    <rPh sb="2" eb="3">
      <t>タ</t>
    </rPh>
    <phoneticPr fontId="11"/>
  </si>
  <si>
    <r>
      <t>　変更後、</t>
    </r>
    <r>
      <rPr>
        <b/>
        <u/>
        <sz val="14"/>
        <rFont val="ＭＳ 明朝"/>
        <family val="1"/>
        <charset val="128"/>
      </rPr>
      <t>10日以内に</t>
    </r>
    <r>
      <rPr>
        <sz val="14"/>
        <rFont val="ＭＳ 明朝"/>
        <family val="1"/>
        <charset val="128"/>
      </rPr>
      <t>届出が必要です。</t>
    </r>
    <rPh sb="1" eb="3">
      <t>ヘンコウ</t>
    </rPh>
    <rPh sb="3" eb="4">
      <t>ゴ</t>
    </rPh>
    <rPh sb="7" eb="8">
      <t>ヒ</t>
    </rPh>
    <rPh sb="8" eb="10">
      <t>イナイ</t>
    </rPh>
    <rPh sb="11" eb="13">
      <t>トドケデ</t>
    </rPh>
    <rPh sb="14" eb="16">
      <t>ヒツヨウ</t>
    </rPh>
    <phoneticPr fontId="40"/>
  </si>
  <si>
    <t>　□　その他、変更内容がわかるもの</t>
    <rPh sb="5" eb="6">
      <t>タ</t>
    </rPh>
    <rPh sb="7" eb="9">
      <t>ヘンコウ</t>
    </rPh>
    <rPh sb="9" eb="11">
      <t>ナイヨウ</t>
    </rPh>
    <phoneticPr fontId="11"/>
  </si>
  <si>
    <t>第２号様式（第３条関係）</t>
    <rPh sb="8" eb="9">
      <t>ジョウ</t>
    </rPh>
    <phoneticPr fontId="11"/>
  </si>
  <si>
    <t xml:space="preserve"> </t>
    <phoneticPr fontId="11"/>
  </si>
  <si>
    <t>変　　更　　届　　出　　書</t>
    <rPh sb="0" eb="1">
      <t>ヘン</t>
    </rPh>
    <rPh sb="3" eb="4">
      <t>サラ</t>
    </rPh>
    <rPh sb="6" eb="7">
      <t>トドケ</t>
    </rPh>
    <rPh sb="9" eb="10">
      <t>デ</t>
    </rPh>
    <rPh sb="12" eb="13">
      <t>ショ</t>
    </rPh>
    <phoneticPr fontId="11"/>
  </si>
  <si>
    <t>（宛先）</t>
    <rPh sb="1" eb="2">
      <t>アテ</t>
    </rPh>
    <rPh sb="2" eb="3">
      <t>サキ</t>
    </rPh>
    <phoneticPr fontId="10"/>
  </si>
  <si>
    <t>年</t>
    <rPh sb="0" eb="1">
      <t>ネン</t>
    </rPh>
    <phoneticPr fontId="11"/>
  </si>
  <si>
    <t>月</t>
    <rPh sb="0" eb="1">
      <t>ツキ</t>
    </rPh>
    <phoneticPr fontId="11"/>
  </si>
  <si>
    <t>日</t>
    <rPh sb="0" eb="1">
      <t>ヒ</t>
    </rPh>
    <phoneticPr fontId="11"/>
  </si>
  <si>
    <t>東京都板橋区長　　　</t>
    <rPh sb="0" eb="3">
      <t>トウキョウト</t>
    </rPh>
    <rPh sb="3" eb="7">
      <t>イタバシクチョウ</t>
    </rPh>
    <phoneticPr fontId="11"/>
  </si>
  <si>
    <t>所在地</t>
  </si>
  <si>
    <t>事業者</t>
    <rPh sb="0" eb="2">
      <t>ジギョウ</t>
    </rPh>
    <phoneticPr fontId="11"/>
  </si>
  <si>
    <t>名　称</t>
  </si>
  <si>
    <t>代表者の職・氏名</t>
    <rPh sb="0" eb="3">
      <t>ダイヒョウシャ</t>
    </rPh>
    <rPh sb="4" eb="5">
      <t>ショク</t>
    </rPh>
    <rPh sb="6" eb="8">
      <t>シメイ</t>
    </rPh>
    <phoneticPr fontId="11"/>
  </si>
  <si>
    <t xml:space="preserve">   </t>
    <phoneticPr fontId="11"/>
  </si>
  <si>
    <t>次のとおり指定を受けた内容を変更しましたので届け出ます。</t>
    <rPh sb="0" eb="1">
      <t>ツギ</t>
    </rPh>
    <rPh sb="5" eb="7">
      <t>シテイ</t>
    </rPh>
    <rPh sb="8" eb="9">
      <t>ウ</t>
    </rPh>
    <rPh sb="11" eb="13">
      <t>ナイヨウ</t>
    </rPh>
    <rPh sb="14" eb="16">
      <t>ヘンコウ</t>
    </rPh>
    <rPh sb="22" eb="25">
      <t>トドケデ</t>
    </rPh>
    <phoneticPr fontId="11"/>
  </si>
  <si>
    <t>介 護 保 険 事 業 者 番 号</t>
    <rPh sb="0" eb="3">
      <t>カイゴ</t>
    </rPh>
    <rPh sb="4" eb="7">
      <t>ホケン</t>
    </rPh>
    <rPh sb="8" eb="13">
      <t>ジギョウシャ</t>
    </rPh>
    <rPh sb="14" eb="17">
      <t>バンゴウ</t>
    </rPh>
    <phoneticPr fontId="11"/>
  </si>
  <si>
    <t>　</t>
    <phoneticPr fontId="11"/>
  </si>
  <si>
    <t>　</t>
    <phoneticPr fontId="11"/>
  </si>
  <si>
    <t>事業所の名称</t>
    <rPh sb="0" eb="3">
      <t>ジギョウショ</t>
    </rPh>
    <rPh sb="4" eb="6">
      <t>メイショウ</t>
    </rPh>
    <phoneticPr fontId="11"/>
  </si>
  <si>
    <t>フリガナ</t>
    <phoneticPr fontId="11"/>
  </si>
  <si>
    <t>指定した内容を</t>
    <rPh sb="0" eb="2">
      <t>シテイ</t>
    </rPh>
    <rPh sb="4" eb="6">
      <t>ナイヨウ</t>
    </rPh>
    <phoneticPr fontId="11"/>
  </si>
  <si>
    <t>変更した事業所</t>
    <rPh sb="0" eb="2">
      <t>ヘンコウ</t>
    </rPh>
    <rPh sb="4" eb="6">
      <t>ジギョウ</t>
    </rPh>
    <rPh sb="6" eb="7">
      <t>ショ</t>
    </rPh>
    <phoneticPr fontId="11"/>
  </si>
  <si>
    <t>事業所の所在地</t>
    <rPh sb="0" eb="3">
      <t>ジギョウショ</t>
    </rPh>
    <rPh sb="4" eb="7">
      <t>ショザイチ</t>
    </rPh>
    <phoneticPr fontId="11"/>
  </si>
  <si>
    <t>(郵便番号　　　－　　　)　</t>
    <rPh sb="1" eb="3">
      <t>ユウビン</t>
    </rPh>
    <rPh sb="3" eb="5">
      <t>バンゴウ</t>
    </rPh>
    <phoneticPr fontId="11"/>
  </si>
  <si>
    <t>(施設)</t>
  </si>
  <si>
    <t>変更するサービスの種類</t>
    <rPh sb="0" eb="2">
      <t>ヘンコウ</t>
    </rPh>
    <rPh sb="9" eb="11">
      <t>シュルイ</t>
    </rPh>
    <phoneticPr fontId="11"/>
  </si>
  <si>
    <t>変更があった事項</t>
    <rPh sb="0" eb="1">
      <t>ヘン</t>
    </rPh>
    <rPh sb="1" eb="2">
      <t>サラ</t>
    </rPh>
    <rPh sb="6" eb="8">
      <t>ジコウ</t>
    </rPh>
    <phoneticPr fontId="11"/>
  </si>
  <si>
    <t>変　更　の　内　容</t>
    <rPh sb="0" eb="3">
      <t>ヘンコウ</t>
    </rPh>
    <rPh sb="6" eb="9">
      <t>ナイヨウ</t>
    </rPh>
    <phoneticPr fontId="11"/>
  </si>
  <si>
    <t>事業所・施設の名称</t>
    <rPh sb="0" eb="3">
      <t>ジギョウショ</t>
    </rPh>
    <rPh sb="4" eb="6">
      <t>シセツ</t>
    </rPh>
    <rPh sb="7" eb="9">
      <t>メイショウ</t>
    </rPh>
    <phoneticPr fontId="11"/>
  </si>
  <si>
    <t>(変更前)</t>
    <rPh sb="1" eb="4">
      <t>ヘンコウマエ</t>
    </rPh>
    <phoneticPr fontId="11"/>
  </si>
  <si>
    <t>事業所・施設の所在地</t>
    <rPh sb="0" eb="3">
      <t>ジギョウショ</t>
    </rPh>
    <rPh sb="4" eb="6">
      <t>シセツ</t>
    </rPh>
    <rPh sb="7" eb="10">
      <t>ショザイチ</t>
    </rPh>
    <phoneticPr fontId="11"/>
  </si>
  <si>
    <t>申請者・開設者の名称</t>
    <rPh sb="0" eb="2">
      <t>シンセイ</t>
    </rPh>
    <rPh sb="2" eb="3">
      <t>シャ</t>
    </rPh>
    <rPh sb="4" eb="6">
      <t>カイセツ</t>
    </rPh>
    <rPh sb="6" eb="7">
      <t>シャ</t>
    </rPh>
    <rPh sb="8" eb="10">
      <t>メイショウ</t>
    </rPh>
    <phoneticPr fontId="11"/>
  </si>
  <si>
    <t>主たる事務所の所在地</t>
    <rPh sb="0" eb="1">
      <t>シュ</t>
    </rPh>
    <rPh sb="3" eb="6">
      <t>ジムショ</t>
    </rPh>
    <rPh sb="7" eb="10">
      <t>ショザイチ</t>
    </rPh>
    <phoneticPr fontId="11"/>
  </si>
  <si>
    <t>代表者の氏名、生年月日、住所及び職名</t>
    <rPh sb="0" eb="3">
      <t>ダイヒョウシャ</t>
    </rPh>
    <rPh sb="4" eb="6">
      <t>シメイ</t>
    </rPh>
    <rPh sb="7" eb="9">
      <t>セイネン</t>
    </rPh>
    <rPh sb="9" eb="11">
      <t>ガッピ</t>
    </rPh>
    <rPh sb="12" eb="14">
      <t>ジュウショ</t>
    </rPh>
    <phoneticPr fontId="11"/>
  </si>
  <si>
    <t>登記事項証明書又は条例等
（当該事業に関するものに限る。）</t>
    <rPh sb="0" eb="2">
      <t>トウキ</t>
    </rPh>
    <rPh sb="2" eb="4">
      <t>ジコウ</t>
    </rPh>
    <rPh sb="4" eb="7">
      <t>ショウメイショ</t>
    </rPh>
    <rPh sb="7" eb="8">
      <t>マタ</t>
    </rPh>
    <rPh sb="9" eb="11">
      <t>ジョウレイ</t>
    </rPh>
    <rPh sb="11" eb="12">
      <t>トウ</t>
    </rPh>
    <phoneticPr fontId="11"/>
  </si>
  <si>
    <t>事業所・施設の建物の構造、専用区画等</t>
    <rPh sb="0" eb="3">
      <t>ジギョウショ</t>
    </rPh>
    <rPh sb="4" eb="6">
      <t>シセツ</t>
    </rPh>
    <rPh sb="7" eb="9">
      <t>タテモノ</t>
    </rPh>
    <rPh sb="10" eb="12">
      <t>コウゾウ</t>
    </rPh>
    <rPh sb="13" eb="15">
      <t>センヨウ</t>
    </rPh>
    <rPh sb="15" eb="17">
      <t>クカク</t>
    </rPh>
    <rPh sb="17" eb="18">
      <t>トウ</t>
    </rPh>
    <phoneticPr fontId="11"/>
  </si>
  <si>
    <t>事業所・施設の管理者の氏名、生年月日、住所及び経歴</t>
    <rPh sb="0" eb="3">
      <t>ジギョウショ</t>
    </rPh>
    <rPh sb="4" eb="6">
      <t>シセツ</t>
    </rPh>
    <rPh sb="7" eb="10">
      <t>カンリシャ</t>
    </rPh>
    <rPh sb="11" eb="13">
      <t>シメイ</t>
    </rPh>
    <rPh sb="14" eb="16">
      <t>セイネン</t>
    </rPh>
    <rPh sb="16" eb="18">
      <t>ガッピ</t>
    </rPh>
    <rPh sb="19" eb="21">
      <t>ジュウショ</t>
    </rPh>
    <phoneticPr fontId="11"/>
  </si>
  <si>
    <t>(変更後)</t>
    <rPh sb="1" eb="4">
      <t>ヘンコウゴ</t>
    </rPh>
    <phoneticPr fontId="11"/>
  </si>
  <si>
    <t>運営規程</t>
    <rPh sb="0" eb="2">
      <t>ウンエイ</t>
    </rPh>
    <rPh sb="2" eb="4">
      <t>キテイ</t>
    </rPh>
    <phoneticPr fontId="11"/>
  </si>
  <si>
    <t>協力医療機関（病院）・協力歯科医療機関</t>
    <rPh sb="0" eb="2">
      <t>キョウリョク</t>
    </rPh>
    <rPh sb="2" eb="4">
      <t>イリョウ</t>
    </rPh>
    <rPh sb="4" eb="6">
      <t>キカン</t>
    </rPh>
    <rPh sb="7" eb="9">
      <t>ビョウイン</t>
    </rPh>
    <rPh sb="11" eb="13">
      <t>キョウリョク</t>
    </rPh>
    <rPh sb="13" eb="15">
      <t>シカ</t>
    </rPh>
    <rPh sb="15" eb="17">
      <t>イリョウ</t>
    </rPh>
    <rPh sb="17" eb="19">
      <t>キカン</t>
    </rPh>
    <phoneticPr fontId="11"/>
  </si>
  <si>
    <t>介護老人福祉施設、介護老人保健施設、病院等
との連携・支援体制</t>
    <rPh sb="0" eb="4">
      <t>カイゴロウジン</t>
    </rPh>
    <rPh sb="4" eb="6">
      <t>フクシ</t>
    </rPh>
    <rPh sb="6" eb="8">
      <t>シセツ</t>
    </rPh>
    <rPh sb="9" eb="13">
      <t>カイゴロウジン</t>
    </rPh>
    <rPh sb="13" eb="15">
      <t>ホケン</t>
    </rPh>
    <rPh sb="15" eb="17">
      <t>シセツ</t>
    </rPh>
    <rPh sb="18" eb="20">
      <t>ビョウイン</t>
    </rPh>
    <rPh sb="20" eb="21">
      <t>トウ</t>
    </rPh>
    <phoneticPr fontId="11"/>
  </si>
  <si>
    <t>本体施設、本体施設との移動経路等</t>
    <rPh sb="0" eb="2">
      <t>ホンタイ</t>
    </rPh>
    <rPh sb="2" eb="4">
      <t>シセツ</t>
    </rPh>
    <rPh sb="5" eb="7">
      <t>ホンタイ</t>
    </rPh>
    <rPh sb="7" eb="9">
      <t>シセツ</t>
    </rPh>
    <rPh sb="11" eb="13">
      <t>イドウ</t>
    </rPh>
    <rPh sb="13" eb="15">
      <t>ケイロ</t>
    </rPh>
    <rPh sb="15" eb="16">
      <t>トウ</t>
    </rPh>
    <phoneticPr fontId="11"/>
  </si>
  <si>
    <t>併設施設の状況等</t>
    <rPh sb="0" eb="2">
      <t>ヘイセツ</t>
    </rPh>
    <rPh sb="2" eb="4">
      <t>シセツ</t>
    </rPh>
    <rPh sb="5" eb="7">
      <t>ジョウキョウ</t>
    </rPh>
    <rPh sb="7" eb="8">
      <t>トウ</t>
    </rPh>
    <phoneticPr fontId="11"/>
  </si>
  <si>
    <t>その他</t>
    <rPh sb="0" eb="3">
      <t>ソノタ</t>
    </rPh>
    <phoneticPr fontId="11"/>
  </si>
  <si>
    <t>変　　更　　年　　月　　日</t>
    <rPh sb="0" eb="4">
      <t>ヘンコウ</t>
    </rPh>
    <rPh sb="6" eb="13">
      <t>ネンガッピ</t>
    </rPh>
    <phoneticPr fontId="11"/>
  </si>
  <si>
    <t>担当者　職・氏名</t>
    <rPh sb="0" eb="3">
      <t>タントウシャ</t>
    </rPh>
    <rPh sb="4" eb="5">
      <t>ショク</t>
    </rPh>
    <rPh sb="6" eb="8">
      <t>シメイ</t>
    </rPh>
    <phoneticPr fontId="11"/>
  </si>
  <si>
    <t>連絡先 TEL</t>
    <rPh sb="0" eb="3">
      <t>レンラクサキ</t>
    </rPh>
    <phoneticPr fontId="11"/>
  </si>
  <si>
    <t>FAX</t>
    <phoneticPr fontId="11"/>
  </si>
  <si>
    <t>備考　１　該当項目に○を付してください。</t>
  </si>
  <si>
    <t>　　　２　変更内容の分かる書類を添付してください。</t>
    <phoneticPr fontId="11"/>
  </si>
  <si>
    <t>14</t>
    <phoneticPr fontId="40"/>
  </si>
  <si>
    <t>7</t>
    <phoneticPr fontId="40"/>
  </si>
  <si>
    <t>8</t>
    <phoneticPr fontId="40"/>
  </si>
  <si>
    <t>9</t>
    <phoneticPr fontId="40"/>
  </si>
  <si>
    <t>14</t>
    <phoneticPr fontId="11"/>
  </si>
  <si>
    <t xml:space="preserve">トップページ &gt; 健康・医療・福祉 &gt; 介護 &gt; 事業関係者向け情報 &gt; 居宅介護支援事業者の指定等について </t>
    <phoneticPr fontId="11"/>
  </si>
  <si>
    <t>　□ 変更届出書【第２号様式】
　□ 登記事項証明書（原本）
　□ 誓約書</t>
    <rPh sb="21" eb="23">
      <t>ジコウ</t>
    </rPh>
    <rPh sb="23" eb="26">
      <t>ショウメイショ</t>
    </rPh>
    <phoneticPr fontId="11"/>
  </si>
  <si>
    <t>　□ 変更届出書【第２号様式】
　□ 登記事項証明書（原本）</t>
    <rPh sb="21" eb="23">
      <t>ジコウ</t>
    </rPh>
    <rPh sb="23" eb="26">
      <t>ショウメイショ</t>
    </rPh>
    <phoneticPr fontId="11"/>
  </si>
  <si>
    <r>
      <t>＜管理者が代わった場合＞
　□ 変更届出書【第２号様式】
　□ 付表10
　□ 付表10（別紙）
　□ 介護支援専門員証（写真付き）（写）
　□ 主任介護支援専門員研修修了証（写）
　□ 従業者の勤務の体制及び勤務形態一覧表</t>
    </r>
    <r>
      <rPr>
        <sz val="11"/>
        <rFont val="ＭＳ 明朝"/>
        <family val="1"/>
        <charset val="128"/>
      </rPr>
      <t>（変更月分）</t>
    </r>
    <r>
      <rPr>
        <b/>
        <sz val="11"/>
        <rFont val="ＭＳ 明朝"/>
        <family val="1"/>
        <charset val="128"/>
      </rPr>
      <t xml:space="preserve">
＜現管理者の『婚姻等による氏名変更』</t>
    </r>
    <r>
      <rPr>
        <sz val="11"/>
        <rFont val="ＭＳ 明朝"/>
        <family val="1"/>
        <charset val="128"/>
      </rPr>
      <t>のみの場合</t>
    </r>
    <r>
      <rPr>
        <b/>
        <sz val="11"/>
        <rFont val="ＭＳ 明朝"/>
        <family val="1"/>
        <charset val="128"/>
      </rPr>
      <t>＞
　□ 変更届出書【第２号様式】
　□ 付表10
　□ 付表10（別紙）
　□ 変更後の介護支援専門員証（写真付き）（写）
＜現管理者の『住所変更』のみの場合＞
　□ 変更届出書【第２号様式】
　□ 付表10
　□ 付表10（別紙）</t>
    </r>
    <rPh sb="16" eb="18">
      <t>ヘンコウ</t>
    </rPh>
    <rPh sb="18" eb="20">
      <t>トドケデ</t>
    </rPh>
    <rPh sb="20" eb="21">
      <t>ショ</t>
    </rPh>
    <rPh sb="22" eb="23">
      <t>ダイ</t>
    </rPh>
    <rPh sb="24" eb="25">
      <t>ゴウ</t>
    </rPh>
    <rPh sb="25" eb="27">
      <t>ヨウシキ</t>
    </rPh>
    <rPh sb="40" eb="42">
      <t>フヒョウ</t>
    </rPh>
    <rPh sb="45" eb="47">
      <t>ベッシ</t>
    </rPh>
    <rPh sb="52" eb="54">
      <t>カイゴ</t>
    </rPh>
    <rPh sb="54" eb="56">
      <t>シエン</t>
    </rPh>
    <rPh sb="56" eb="58">
      <t>センモン</t>
    </rPh>
    <rPh sb="58" eb="59">
      <t>イン</t>
    </rPh>
    <rPh sb="59" eb="60">
      <t>ショウ</t>
    </rPh>
    <rPh sb="61" eb="63">
      <t>シャシン</t>
    </rPh>
    <rPh sb="63" eb="64">
      <t>ツ</t>
    </rPh>
    <rPh sb="67" eb="68">
      <t>ウツ</t>
    </rPh>
    <rPh sb="73" eb="82">
      <t>シュニンケアマネ</t>
    </rPh>
    <rPh sb="82" eb="84">
      <t>ケンシュウ</t>
    </rPh>
    <rPh sb="84" eb="86">
      <t>シュウリョウ</t>
    </rPh>
    <rPh sb="86" eb="87">
      <t>ショウ</t>
    </rPh>
    <rPh sb="88" eb="89">
      <t>ウツ</t>
    </rPh>
    <rPh sb="94" eb="96">
      <t>ジュウギョウ</t>
    </rPh>
    <rPh sb="96" eb="97">
      <t>シャ</t>
    </rPh>
    <rPh sb="98" eb="100">
      <t>キンム</t>
    </rPh>
    <rPh sb="101" eb="103">
      <t>タイセイ</t>
    </rPh>
    <rPh sb="103" eb="104">
      <t>オヨ</t>
    </rPh>
    <rPh sb="105" eb="107">
      <t>キンム</t>
    </rPh>
    <rPh sb="107" eb="109">
      <t>ケイタイ</t>
    </rPh>
    <rPh sb="109" eb="111">
      <t>イチラン</t>
    </rPh>
    <rPh sb="111" eb="112">
      <t>ヒョウ</t>
    </rPh>
    <rPh sb="121" eb="122">
      <t>ゲン</t>
    </rPh>
    <rPh sb="122" eb="125">
      <t>カンリシャ</t>
    </rPh>
    <rPh sb="127" eb="129">
      <t>コンイン</t>
    </rPh>
    <rPh sb="129" eb="130">
      <t>ナド</t>
    </rPh>
    <rPh sb="133" eb="135">
      <t>シメイ</t>
    </rPh>
    <rPh sb="135" eb="137">
      <t>ヘンコウ</t>
    </rPh>
    <rPh sb="141" eb="143">
      <t>バアイ</t>
    </rPh>
    <rPh sb="172" eb="174">
      <t>フヒョウ</t>
    </rPh>
    <rPh sb="177" eb="179">
      <t>ベッシ</t>
    </rPh>
    <rPh sb="184" eb="186">
      <t>ヘンコウ</t>
    </rPh>
    <rPh sb="186" eb="187">
      <t>ゴ</t>
    </rPh>
    <rPh sb="188" eb="190">
      <t>カイゴ</t>
    </rPh>
    <rPh sb="190" eb="192">
      <t>シエン</t>
    </rPh>
    <rPh sb="192" eb="194">
      <t>センモン</t>
    </rPh>
    <rPh sb="194" eb="195">
      <t>イン</t>
    </rPh>
    <rPh sb="195" eb="196">
      <t>ショウ</t>
    </rPh>
    <rPh sb="197" eb="199">
      <t>シャシン</t>
    </rPh>
    <rPh sb="199" eb="200">
      <t>ツ</t>
    </rPh>
    <rPh sb="203" eb="204">
      <t>ウツ</t>
    </rPh>
    <phoneticPr fontId="40"/>
  </si>
  <si>
    <t>（参考様式１）</t>
    <rPh sb="1" eb="3">
      <t>サンコウ</t>
    </rPh>
    <rPh sb="3" eb="5">
      <t>ヨウシキ</t>
    </rPh>
    <phoneticPr fontId="11"/>
  </si>
  <si>
    <t>令和</t>
    <rPh sb="0" eb="2">
      <t>レイワ</t>
    </rPh>
    <phoneticPr fontId="11"/>
  </si>
  <si>
    <t>（</t>
    <phoneticPr fontId="11"/>
  </si>
  <si>
    <t>）</t>
    <phoneticPr fontId="11"/>
  </si>
  <si>
    <t>月</t>
    <rPh sb="0" eb="1">
      <t>ガツ</t>
    </rPh>
    <phoneticPr fontId="11"/>
  </si>
  <si>
    <t>サービス種類</t>
    <rPh sb="4" eb="6">
      <t>シュルイ</t>
    </rPh>
    <phoneticPr fontId="11"/>
  </si>
  <si>
    <t>居宅介護支援</t>
    <rPh sb="0" eb="6">
      <t>キョタクカイゴシエン</t>
    </rPh>
    <phoneticPr fontId="11"/>
  </si>
  <si>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1"/>
  </si>
  <si>
    <t>事業所名</t>
    <rPh sb="0" eb="3">
      <t>ジギョウショ</t>
    </rPh>
    <rPh sb="3" eb="4">
      <t>メイ</t>
    </rPh>
    <phoneticPr fontId="11"/>
  </si>
  <si>
    <t>４週</t>
  </si>
  <si>
    <t>予定</t>
  </si>
  <si>
    <t>当月の日数</t>
    <rPh sb="0" eb="2">
      <t>トウゲツ</t>
    </rPh>
    <rPh sb="3" eb="5">
      <t>ニッスウ</t>
    </rPh>
    <phoneticPr fontId="11"/>
  </si>
  <si>
    <t>職種</t>
    <rPh sb="0" eb="2">
      <t>ショクシュ</t>
    </rPh>
    <phoneticPr fontId="11"/>
  </si>
  <si>
    <t>勤務　　形態</t>
    <rPh sb="0" eb="2">
      <t>キンム</t>
    </rPh>
    <rPh sb="4" eb="6">
      <t>ケイタイ</t>
    </rPh>
    <phoneticPr fontId="11"/>
  </si>
  <si>
    <t>氏名</t>
    <rPh sb="0" eb="2">
      <t>シメイ</t>
    </rPh>
    <phoneticPr fontId="11"/>
  </si>
  <si>
    <t>第１週</t>
    <rPh sb="0" eb="1">
      <t>ダイ</t>
    </rPh>
    <rPh sb="2" eb="3">
      <t>シュウ</t>
    </rPh>
    <phoneticPr fontId="11"/>
  </si>
  <si>
    <t>第２週</t>
    <rPh sb="0" eb="1">
      <t>ダイ</t>
    </rPh>
    <rPh sb="2" eb="3">
      <t>シュウ</t>
    </rPh>
    <phoneticPr fontId="11"/>
  </si>
  <si>
    <t>第３週</t>
    <rPh sb="0" eb="1">
      <t>ダイ</t>
    </rPh>
    <rPh sb="2" eb="3">
      <t>シュウ</t>
    </rPh>
    <phoneticPr fontId="11"/>
  </si>
  <si>
    <t>第４週</t>
    <rPh sb="0" eb="1">
      <t>ダイ</t>
    </rPh>
    <rPh sb="2" eb="3">
      <t>シュウ</t>
    </rPh>
    <phoneticPr fontId="11"/>
  </si>
  <si>
    <t>週平均　　勤務時間数</t>
    <rPh sb="0" eb="3">
      <t>シュウヘイキン</t>
    </rPh>
    <rPh sb="5" eb="7">
      <t>キンム</t>
    </rPh>
    <rPh sb="7" eb="9">
      <t>ジカン</t>
    </rPh>
    <rPh sb="9" eb="10">
      <t>スウ</t>
    </rPh>
    <phoneticPr fontId="11"/>
  </si>
  <si>
    <t>兼務状況
（兼務先／兼務する　　職務の内容）等</t>
    <rPh sb="0" eb="2">
      <t>ケンム</t>
    </rPh>
    <rPh sb="2" eb="4">
      <t>ジョウキョウ</t>
    </rPh>
    <rPh sb="6" eb="8">
      <t>ケンム</t>
    </rPh>
    <rPh sb="8" eb="9">
      <t>サキ</t>
    </rPh>
    <rPh sb="10" eb="12">
      <t>ケンム</t>
    </rPh>
    <rPh sb="16" eb="18">
      <t>ショクム</t>
    </rPh>
    <rPh sb="19" eb="21">
      <t>ナイヨウ</t>
    </rPh>
    <rPh sb="22" eb="23">
      <t>ナド</t>
    </rPh>
    <phoneticPr fontId="11"/>
  </si>
  <si>
    <t>備考</t>
    <rPh sb="0" eb="2">
      <t>ビコウ</t>
    </rPh>
    <phoneticPr fontId="11"/>
  </si>
  <si>
    <t>　指定予定月または変更月の勤務体制を記入してください。</t>
    <phoneticPr fontId="11"/>
  </si>
  <si>
    <t>　緑色のセルには入力、青色のセルはプルダウンから項目を選んで記入してください。</t>
    <rPh sb="1" eb="3">
      <t>ミドリイロ</t>
    </rPh>
    <rPh sb="8" eb="10">
      <t>ニュウリョク</t>
    </rPh>
    <rPh sb="11" eb="13">
      <t>アオイロ</t>
    </rPh>
    <rPh sb="24" eb="26">
      <t>コウモク</t>
    </rPh>
    <rPh sb="27" eb="28">
      <t>エラ</t>
    </rPh>
    <rPh sb="30" eb="32">
      <t>キニュウ</t>
    </rPh>
    <phoneticPr fontId="11"/>
  </si>
  <si>
    <t>　申請する事業に係る従業者全員（管理者を含む。）について、４週間分の勤務すべき時間数を記入してください。</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phoneticPr fontId="11"/>
  </si>
  <si>
    <t>　職種欄には、「管理者」「介護専門支援員」「事務職員」等の当該従業者が従事する職種区分を選択してください。</t>
    <rPh sb="1" eb="3">
      <t>ショクシュ</t>
    </rPh>
    <rPh sb="3" eb="4">
      <t>ラン</t>
    </rPh>
    <rPh sb="8" eb="11">
      <t>カンリシャ</t>
    </rPh>
    <rPh sb="13" eb="20">
      <t>カイゴセンモンシエンイン</t>
    </rPh>
    <rPh sb="22" eb="24">
      <t>ジム</t>
    </rPh>
    <rPh sb="24" eb="26">
      <t>ショクイン</t>
    </rPh>
    <rPh sb="27" eb="28">
      <t>トウ</t>
    </rPh>
    <rPh sb="29" eb="31">
      <t>トウガイ</t>
    </rPh>
    <rPh sb="31" eb="34">
      <t>ジュウギョウシャ</t>
    </rPh>
    <rPh sb="35" eb="37">
      <t>ジュウジ</t>
    </rPh>
    <rPh sb="39" eb="41">
      <t>ショクシュ</t>
    </rPh>
    <rPh sb="41" eb="43">
      <t>クブン</t>
    </rPh>
    <rPh sb="44" eb="46">
      <t>センタク</t>
    </rPh>
    <phoneticPr fontId="11"/>
  </si>
  <si>
    <t>（事務職員については、勤務している場合は記入してください。なお、指定後、事務職員の変更については、変更届の提出は不要です）</t>
    <phoneticPr fontId="11"/>
  </si>
  <si>
    <t>　勤務形態欄は次の区分によりアルファベットで選択してください。</t>
    <rPh sb="1" eb="3">
      <t>キンム</t>
    </rPh>
    <rPh sb="3" eb="5">
      <t>ケイタイ</t>
    </rPh>
    <rPh sb="5" eb="6">
      <t>ラン</t>
    </rPh>
    <rPh sb="7" eb="8">
      <t>ツギ</t>
    </rPh>
    <rPh sb="9" eb="11">
      <t>クブン</t>
    </rPh>
    <rPh sb="22" eb="24">
      <t>センタク</t>
    </rPh>
    <phoneticPr fontId="11"/>
  </si>
  <si>
    <t>　　常勤で専従：Ａ　常勤で兼務：Ｂ　常勤以外で専従：Ｃ　常勤以外で兼務：Ｄ</t>
    <rPh sb="2" eb="4">
      <t>ジョウキン</t>
    </rPh>
    <rPh sb="5" eb="7">
      <t>センジュウ</t>
    </rPh>
    <rPh sb="10" eb="12">
      <t>ジョウキン</t>
    </rPh>
    <rPh sb="13" eb="15">
      <t>ケンム</t>
    </rPh>
    <rPh sb="18" eb="20">
      <t>ジョウキン</t>
    </rPh>
    <rPh sb="20" eb="22">
      <t>イガイ</t>
    </rPh>
    <rPh sb="23" eb="25">
      <t>センジュウ</t>
    </rPh>
    <rPh sb="28" eb="30">
      <t>ジョウキン</t>
    </rPh>
    <rPh sb="30" eb="32">
      <t>イガイ</t>
    </rPh>
    <rPh sb="33" eb="35">
      <t>ケンム</t>
    </rPh>
    <phoneticPr fontId="11"/>
  </si>
  <si>
    <t>　兼務がある場合は、兼務先及び兼務する職務の内容について、兼務状況の欄に記入してください。</t>
    <rPh sb="1" eb="3">
      <t>ケンム</t>
    </rPh>
    <rPh sb="6" eb="8">
      <t>バアイ</t>
    </rPh>
    <rPh sb="10" eb="12">
      <t>ケンム</t>
    </rPh>
    <rPh sb="12" eb="13">
      <t>サキ</t>
    </rPh>
    <rPh sb="13" eb="14">
      <t>オヨ</t>
    </rPh>
    <rPh sb="15" eb="17">
      <t>ケンム</t>
    </rPh>
    <rPh sb="19" eb="21">
      <t>ショクム</t>
    </rPh>
    <rPh sb="22" eb="24">
      <t>ナイヨウ</t>
    </rPh>
    <rPh sb="29" eb="31">
      <t>ケンム</t>
    </rPh>
    <rPh sb="31" eb="33">
      <t>ジョウキョウ</t>
    </rPh>
    <rPh sb="34" eb="35">
      <t>ラン</t>
    </rPh>
    <rPh sb="36" eb="38">
      <t>キニュウ</t>
    </rPh>
    <phoneticPr fontId="11"/>
  </si>
  <si>
    <t>（</t>
    <phoneticPr fontId="11"/>
  </si>
  <si>
    <t>管理者</t>
  </si>
  <si>
    <t>Ｂ</t>
  </si>
  <si>
    <t>板橋　一郎</t>
    <rPh sb="0" eb="2">
      <t>イタバシ</t>
    </rPh>
    <rPh sb="3" eb="5">
      <t>イチロウ</t>
    </rPh>
    <phoneticPr fontId="11"/>
  </si>
  <si>
    <t>介護支援専門員兼務</t>
    <rPh sb="0" eb="7">
      <t>カイゴシエンセンモンイン</t>
    </rPh>
    <rPh sb="7" eb="9">
      <t>ケンム</t>
    </rPh>
    <phoneticPr fontId="11"/>
  </si>
  <si>
    <t>介護支援専門員</t>
  </si>
  <si>
    <t>管理者兼務</t>
    <rPh sb="0" eb="3">
      <t>カンリシャ</t>
    </rPh>
    <rPh sb="3" eb="5">
      <t>ケンム</t>
    </rPh>
    <phoneticPr fontId="11"/>
  </si>
  <si>
    <t>Ａ</t>
  </si>
  <si>
    <t>成増　二郎</t>
    <rPh sb="0" eb="2">
      <t>ナリマス</t>
    </rPh>
    <rPh sb="3" eb="5">
      <t>ジロウ</t>
    </rPh>
    <phoneticPr fontId="11"/>
  </si>
  <si>
    <t>中板　花子</t>
    <rPh sb="0" eb="1">
      <t>ナカ</t>
    </rPh>
    <rPh sb="1" eb="2">
      <t>イタ</t>
    </rPh>
    <rPh sb="3" eb="5">
      <t>ハナコ</t>
    </rPh>
    <phoneticPr fontId="11"/>
  </si>
  <si>
    <t>Ｃ</t>
  </si>
  <si>
    <t>大山　三郎</t>
    <rPh sb="0" eb="2">
      <t>オオヤマ</t>
    </rPh>
    <rPh sb="3" eb="5">
      <t>サブロウ</t>
    </rPh>
    <phoneticPr fontId="11"/>
  </si>
  <si>
    <t>　指定予定月または変更月の勤務体制を記入してください。</t>
    <phoneticPr fontId="11"/>
  </si>
  <si>
    <t>（事務職員については、勤務している場合は記入してください。なお、指定後、事務職員の変更については、変更届の提出は不要です）</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</si>
</sst>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54" x14ac:knownFonts="1">
    <font>
      <sz val="12"/>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sz val="11"/>
      <name val="ＭＳ ゴシック"/>
      <family val="3"/>
      <charset val="128"/>
    </font>
    <font>
      <sz val="14"/>
      <name val="ＭＳ Ｐゴシック"/>
      <family val="3"/>
      <charset val="128"/>
    </font>
    <font>
      <sz val="12"/>
      <name val="ＭＳ 明朝"/>
      <family val="1"/>
      <charset val="128"/>
    </font>
    <font>
      <sz val="11"/>
      <name val="ＭＳ 明朝"/>
      <family val="1"/>
      <charset val="128"/>
    </font>
    <font>
      <b/>
      <sz val="11"/>
      <name val="ＭＳ 明朝"/>
      <family val="1"/>
      <charset val="128"/>
    </font>
    <font>
      <sz val="10"/>
      <name val="ＭＳ 明朝"/>
      <family val="1"/>
      <charset val="128"/>
    </font>
    <font>
      <sz val="10.5"/>
      <name val="ＭＳ ゴシック"/>
      <family val="3"/>
      <charset val="128"/>
    </font>
    <font>
      <b/>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5"/>
      <name val="ＭＳ ゴシック"/>
      <family val="3"/>
      <charset val="128"/>
    </font>
    <font>
      <b/>
      <sz val="16"/>
      <name val="ＭＳ 明朝"/>
      <family val="1"/>
      <charset val="128"/>
    </font>
    <font>
      <sz val="6"/>
      <name val="ＭＳ ゴシック"/>
      <family val="3"/>
      <charset val="128"/>
    </font>
    <font>
      <b/>
      <sz val="12"/>
      <name val="ＭＳ 明朝"/>
      <family val="1"/>
      <charset val="128"/>
    </font>
    <font>
      <sz val="10.5"/>
      <name val="ＭＳ 明朝"/>
      <family val="1"/>
      <charset val="128"/>
    </font>
    <font>
      <b/>
      <sz val="10.5"/>
      <name val="ＭＳ 明朝"/>
      <family val="1"/>
      <charset val="128"/>
    </font>
    <font>
      <b/>
      <u/>
      <sz val="14"/>
      <name val="ＭＳ ゴシック"/>
      <family val="3"/>
      <charset val="128"/>
    </font>
    <font>
      <sz val="14"/>
      <name val="ＭＳ 明朝"/>
      <family val="1"/>
      <charset val="128"/>
    </font>
    <font>
      <b/>
      <u/>
      <sz val="14"/>
      <name val="ＭＳ 明朝"/>
      <family val="1"/>
      <charset val="128"/>
    </font>
    <font>
      <sz val="12"/>
      <name val="ＭＳ ゴシック"/>
      <family val="3"/>
      <charset val="128"/>
    </font>
    <font>
      <b/>
      <sz val="14"/>
      <name val="ＭＳ ゴシック"/>
      <family val="3"/>
      <charset val="128"/>
    </font>
    <font>
      <sz val="16"/>
      <name val="ＭＳ ゴシック"/>
      <family val="3"/>
      <charset val="128"/>
    </font>
    <font>
      <u/>
      <sz val="16"/>
      <color rgb="FF333333"/>
      <name val="ＭＳ ゴシック"/>
      <family val="3"/>
      <charset val="128"/>
    </font>
    <font>
      <b/>
      <sz val="16"/>
      <name val="HGSｺﾞｼｯｸM"/>
      <family val="3"/>
      <charset val="128"/>
    </font>
    <font>
      <sz val="16"/>
      <name val="HGSｺﾞｼｯｸM"/>
      <family val="3"/>
      <charset val="128"/>
    </font>
    <font>
      <b/>
      <sz val="26"/>
      <name val="HGSｺﾞｼｯｸM"/>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rgb="FFCCFFCC"/>
        <bgColor indexed="64"/>
      </patternFill>
    </fill>
    <fill>
      <patternFill patternType="solid">
        <fgColor rgb="FFCCECFF"/>
        <bgColor indexed="64"/>
      </patternFill>
    </fill>
  </fills>
  <borders count="1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50">
    <xf numFmtId="0" fontId="0" fillId="0" borderId="0" applyBorder="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2"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2" fillId="0" borderId="0"/>
    <xf numFmtId="0" fontId="2" fillId="0" borderId="0">
      <alignment vertical="center"/>
    </xf>
    <xf numFmtId="0" fontId="3" fillId="0" borderId="0" applyBorder="0"/>
    <xf numFmtId="0" fontId="2" fillId="0" borderId="0"/>
    <xf numFmtId="0" fontId="2" fillId="0" borderId="0"/>
    <xf numFmtId="0" fontId="37" fillId="4" borderId="0" applyNumberFormat="0" applyBorder="0" applyAlignment="0" applyProtection="0">
      <alignment vertical="center"/>
    </xf>
    <xf numFmtId="0" fontId="6" fillId="0" borderId="0"/>
    <xf numFmtId="0" fontId="13" fillId="0" borderId="0"/>
    <xf numFmtId="0" fontId="2" fillId="0" borderId="0"/>
  </cellStyleXfs>
  <cellXfs count="504">
    <xf numFmtId="0" fontId="0" fillId="0" borderId="0" xfId="0"/>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15" xfId="0" applyFont="1" applyBorder="1" applyAlignment="1">
      <alignment vertical="center"/>
    </xf>
    <xf numFmtId="0" fontId="4" fillId="0" borderId="20" xfId="0" applyFont="1" applyBorder="1" applyAlignment="1">
      <alignment vertical="center"/>
    </xf>
    <xf numFmtId="0" fontId="4" fillId="0" borderId="12" xfId="0" applyFont="1" applyBorder="1" applyAlignment="1">
      <alignment vertical="center"/>
    </xf>
    <xf numFmtId="0" fontId="0" fillId="0" borderId="21" xfId="0"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0" fillId="0" borderId="0" xfId="0" applyAlignment="1">
      <alignment horizontal="left" vertical="center"/>
    </xf>
    <xf numFmtId="0" fontId="4" fillId="0" borderId="17"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4" fillId="0" borderId="16"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0" fillId="0" borderId="22" xfId="0" applyBorder="1" applyAlignment="1">
      <alignment vertical="center"/>
    </xf>
    <xf numFmtId="0" fontId="4" fillId="0" borderId="0" xfId="0" applyFont="1" applyAlignment="1">
      <alignment vertical="center"/>
    </xf>
    <xf numFmtId="0" fontId="5" fillId="0" borderId="0" xfId="0" applyFont="1" applyBorder="1" applyAlignment="1">
      <alignment vertical="center"/>
    </xf>
    <xf numFmtId="0" fontId="2" fillId="0" borderId="17"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2" fillId="0" borderId="0" xfId="45" applyBorder="1" applyAlignment="1">
      <alignment vertical="center"/>
    </xf>
    <xf numFmtId="0" fontId="2" fillId="0" borderId="11" xfId="45" applyBorder="1" applyAlignment="1">
      <alignment vertical="center"/>
    </xf>
    <xf numFmtId="0" fontId="2" fillId="0" borderId="12" xfId="45" applyBorder="1" applyAlignment="1">
      <alignment vertical="center"/>
    </xf>
    <xf numFmtId="0" fontId="2" fillId="0" borderId="14" xfId="45" applyFont="1" applyBorder="1" applyAlignment="1">
      <alignment vertical="center"/>
    </xf>
    <xf numFmtId="0" fontId="2" fillId="0" borderId="17" xfId="45" applyFont="1" applyBorder="1" applyAlignment="1">
      <alignment vertical="center"/>
    </xf>
    <xf numFmtId="0" fontId="2" fillId="0" borderId="17" xfId="45" applyBorder="1" applyAlignment="1">
      <alignment vertical="center"/>
    </xf>
    <xf numFmtId="0" fontId="2" fillId="0" borderId="10" xfId="45" applyFont="1" applyBorder="1" applyAlignment="1">
      <alignment vertical="center"/>
    </xf>
    <xf numFmtId="0" fontId="2" fillId="0" borderId="15" xfId="45" applyBorder="1" applyAlignment="1">
      <alignment vertical="center"/>
    </xf>
    <xf numFmtId="0" fontId="2" fillId="0" borderId="20" xfId="45" applyBorder="1" applyAlignment="1">
      <alignment vertical="center"/>
    </xf>
    <xf numFmtId="0" fontId="2" fillId="0" borderId="10" xfId="45" applyBorder="1" applyAlignment="1">
      <alignment vertical="center"/>
    </xf>
    <xf numFmtId="0" fontId="2" fillId="0" borderId="16" xfId="45" applyBorder="1" applyAlignment="1">
      <alignment vertical="center"/>
    </xf>
    <xf numFmtId="0" fontId="2" fillId="0" borderId="14" xfId="45" applyBorder="1" applyAlignment="1">
      <alignment vertical="center"/>
    </xf>
    <xf numFmtId="0" fontId="5" fillId="0" borderId="25" xfId="0" applyFont="1" applyBorder="1" applyAlignment="1">
      <alignment vertical="center"/>
    </xf>
    <xf numFmtId="0" fontId="2" fillId="0" borderId="11" xfId="45" applyFont="1" applyBorder="1" applyAlignment="1">
      <alignment vertical="center"/>
    </xf>
    <xf numFmtId="0" fontId="6" fillId="0" borderId="31" xfId="0" applyFont="1" applyBorder="1" applyAlignment="1">
      <alignment vertical="center"/>
    </xf>
    <xf numFmtId="0" fontId="2" fillId="0" borderId="0" xfId="45" applyAlignment="1">
      <alignment vertical="center"/>
    </xf>
    <xf numFmtId="0" fontId="2" fillId="0" borderId="24" xfId="45" applyBorder="1" applyAlignment="1">
      <alignment vertical="center"/>
    </xf>
    <xf numFmtId="0" fontId="5" fillId="0" borderId="15" xfId="45" applyFont="1" applyBorder="1" applyAlignment="1">
      <alignment vertical="center"/>
    </xf>
    <xf numFmtId="0" fontId="2" fillId="0" borderId="11" xfId="45" applyBorder="1" applyAlignment="1">
      <alignment horizontal="center" vertical="center"/>
    </xf>
    <xf numFmtId="0" fontId="2" fillId="0" borderId="0" xfId="45" applyFont="1" applyBorder="1" applyAlignment="1">
      <alignment vertical="center"/>
    </xf>
    <xf numFmtId="0" fontId="2" fillId="0" borderId="26" xfId="45" applyBorder="1" applyAlignment="1">
      <alignment vertical="center"/>
    </xf>
    <xf numFmtId="0" fontId="2" fillId="0" borderId="27" xfId="45" applyBorder="1" applyAlignment="1">
      <alignment vertical="center"/>
    </xf>
    <xf numFmtId="0" fontId="2" fillId="0" borderId="15" xfId="45" applyFont="1" applyBorder="1" applyAlignment="1">
      <alignment vertical="center"/>
    </xf>
    <xf numFmtId="0" fontId="5" fillId="0" borderId="11" xfId="45" applyFont="1" applyBorder="1" applyAlignment="1">
      <alignment vertical="center"/>
    </xf>
    <xf numFmtId="0" fontId="10" fillId="0" borderId="0" xfId="0" applyFont="1" applyAlignment="1">
      <alignment vertical="center"/>
    </xf>
    <xf numFmtId="0" fontId="4" fillId="0" borderId="0" xfId="45" applyFont="1" applyAlignment="1">
      <alignment vertical="center"/>
    </xf>
    <xf numFmtId="0" fontId="4" fillId="0" borderId="0" xfId="44" applyFont="1" applyAlignment="1">
      <alignment vertical="center"/>
    </xf>
    <xf numFmtId="0" fontId="2" fillId="0" borderId="10" xfId="45" applyBorder="1" applyAlignment="1">
      <alignment horizontal="center" vertical="center"/>
    </xf>
    <xf numFmtId="0" fontId="5" fillId="0" borderId="10" xfId="45" applyFont="1" applyBorder="1" applyAlignment="1">
      <alignment horizontal="left" vertical="center"/>
    </xf>
    <xf numFmtId="0" fontId="7" fillId="0" borderId="0" xfId="0" applyFont="1" applyAlignment="1">
      <alignment vertical="center"/>
    </xf>
    <xf numFmtId="0" fontId="2" fillId="0" borderId="33" xfId="45" applyBorder="1" applyAlignment="1">
      <alignment vertical="center"/>
    </xf>
    <xf numFmtId="0" fontId="2" fillId="0" borderId="0" xfId="0" applyFont="1" applyBorder="1" applyAlignment="1">
      <alignment horizontal="center" vertical="center"/>
    </xf>
    <xf numFmtId="0" fontId="2" fillId="0" borderId="15" xfId="45" applyFont="1" applyBorder="1" applyAlignment="1">
      <alignment horizontal="center" vertical="center"/>
    </xf>
    <xf numFmtId="0" fontId="2" fillId="0" borderId="34" xfId="45" applyFont="1" applyBorder="1" applyAlignment="1">
      <alignment vertical="center"/>
    </xf>
    <xf numFmtId="0" fontId="2" fillId="0" borderId="16" xfId="45" applyFont="1" applyBorder="1" applyAlignment="1">
      <alignment horizontal="left" vertical="center"/>
    </xf>
    <xf numFmtId="0" fontId="0" fillId="0" borderId="35" xfId="0" applyBorder="1" applyAlignment="1">
      <alignment horizontal="left" vertical="center"/>
    </xf>
    <xf numFmtId="0" fontId="0" fillId="0" borderId="36" xfId="0" applyBorder="1" applyAlignment="1">
      <alignment vertical="center"/>
    </xf>
    <xf numFmtId="0" fontId="0" fillId="0" borderId="37" xfId="0" applyBorder="1" applyAlignment="1">
      <alignment vertical="center"/>
    </xf>
    <xf numFmtId="0" fontId="0" fillId="0" borderId="0" xfId="0" applyBorder="1" applyAlignment="1">
      <alignment horizontal="left" vertical="center"/>
    </xf>
    <xf numFmtId="0" fontId="6" fillId="0" borderId="0" xfId="0" applyFont="1" applyBorder="1" applyAlignment="1">
      <alignment vertical="center"/>
    </xf>
    <xf numFmtId="0" fontId="7" fillId="0" borderId="0"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2" fillId="0" borderId="21" xfId="45" applyFont="1" applyBorder="1" applyAlignment="1">
      <alignment horizontal="center" vertical="center"/>
    </xf>
    <xf numFmtId="0" fontId="2" fillId="0" borderId="21" xfId="45" applyBorder="1" applyAlignment="1">
      <alignment horizontal="center" vertical="center"/>
    </xf>
    <xf numFmtId="0" fontId="5" fillId="0" borderId="41" xfId="45" applyFont="1" applyBorder="1" applyAlignment="1">
      <alignment vertical="center"/>
    </xf>
    <xf numFmtId="0" fontId="2" fillId="0" borderId="42" xfId="45" applyFont="1" applyBorder="1" applyAlignment="1">
      <alignment vertical="center"/>
    </xf>
    <xf numFmtId="0" fontId="2" fillId="0" borderId="23" xfId="0" applyFont="1" applyBorder="1" applyAlignment="1">
      <alignment vertical="center"/>
    </xf>
    <xf numFmtId="0" fontId="2" fillId="0" borderId="25" xfId="45" applyFont="1" applyBorder="1" applyAlignment="1">
      <alignment vertical="center"/>
    </xf>
    <xf numFmtId="0" fontId="2" fillId="0" borderId="43" xfId="45" applyFont="1" applyBorder="1" applyAlignment="1">
      <alignment vertical="center"/>
    </xf>
    <xf numFmtId="0" fontId="2" fillId="0" borderId="44" xfId="45" applyFont="1" applyBorder="1" applyAlignment="1">
      <alignment vertical="center"/>
    </xf>
    <xf numFmtId="0" fontId="2" fillId="0" borderId="45" xfId="45" applyFont="1" applyBorder="1" applyAlignment="1">
      <alignment vertical="center"/>
    </xf>
    <xf numFmtId="0" fontId="2" fillId="0" borderId="26" xfId="45" applyFont="1" applyBorder="1" applyAlignment="1">
      <alignment vertical="center"/>
    </xf>
    <xf numFmtId="0" fontId="3" fillId="0" borderId="36" xfId="0" applyFont="1" applyBorder="1" applyAlignment="1">
      <alignment vertical="center"/>
    </xf>
    <xf numFmtId="0" fontId="3" fillId="0" borderId="1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0" fillId="0" borderId="0" xfId="0" applyBorder="1"/>
    <xf numFmtId="0" fontId="0" fillId="0" borderId="11" xfId="0" applyBorder="1"/>
    <xf numFmtId="0" fontId="0" fillId="0" borderId="12" xfId="0" applyBorder="1"/>
    <xf numFmtId="0" fontId="0" fillId="0" borderId="18" xfId="0" applyBorder="1"/>
    <xf numFmtId="0" fontId="0" fillId="0" borderId="15" xfId="0" applyBorder="1"/>
    <xf numFmtId="0" fontId="0" fillId="0" borderId="20" xfId="0" applyBorder="1"/>
    <xf numFmtId="0" fontId="0" fillId="0" borderId="14" xfId="0" applyBorder="1"/>
    <xf numFmtId="0" fontId="0" fillId="0" borderId="19" xfId="0" applyBorder="1"/>
    <xf numFmtId="0" fontId="0" fillId="0" borderId="13" xfId="0" applyBorder="1"/>
    <xf numFmtId="0" fontId="0" fillId="0" borderId="10" xfId="0" applyBorder="1" applyAlignment="1">
      <alignment horizontal="left" vertical="center"/>
    </xf>
    <xf numFmtId="0" fontId="12" fillId="0" borderId="16" xfId="0" applyFont="1" applyBorder="1"/>
    <xf numFmtId="0" fontId="12" fillId="0" borderId="13" xfId="0" applyFont="1" applyBorder="1"/>
    <xf numFmtId="0" fontId="0" fillId="0" borderId="13" xfId="0" applyBorder="1" applyAlignment="1">
      <alignment horizontal="center"/>
    </xf>
    <xf numFmtId="0" fontId="4" fillId="0" borderId="0" xfId="0" applyFont="1" applyBorder="1"/>
    <xf numFmtId="0" fontId="4" fillId="0" borderId="0" xfId="0" applyFont="1" applyFill="1" applyBorder="1" applyAlignment="1">
      <alignment vertical="center"/>
    </xf>
    <xf numFmtId="0" fontId="0" fillId="0" borderId="0" xfId="0" applyFill="1" applyBorder="1" applyAlignment="1">
      <alignment vertical="center"/>
    </xf>
    <xf numFmtId="0" fontId="14" fillId="0" borderId="0" xfId="0" applyFont="1" applyBorder="1" applyAlignment="1">
      <alignment vertical="center"/>
    </xf>
    <xf numFmtId="0" fontId="6" fillId="0" borderId="10" xfId="0" applyFont="1" applyBorder="1" applyAlignment="1">
      <alignment vertical="center"/>
    </xf>
    <xf numFmtId="0" fontId="5" fillId="0" borderId="16" xfId="0" applyFont="1" applyBorder="1" applyAlignment="1">
      <alignment vertical="center"/>
    </xf>
    <xf numFmtId="0" fontId="5" fillId="0" borderId="14" xfId="0" applyFont="1" applyBorder="1" applyAlignment="1">
      <alignment vertical="center"/>
    </xf>
    <xf numFmtId="0" fontId="5" fillId="0" borderId="0" xfId="45" applyFont="1" applyAlignment="1">
      <alignment vertical="center"/>
    </xf>
    <xf numFmtId="0" fontId="5" fillId="0" borderId="0" xfId="43" applyFont="1"/>
    <xf numFmtId="0" fontId="2" fillId="0" borderId="0" xfId="42">
      <alignment vertical="center"/>
    </xf>
    <xf numFmtId="0" fontId="2" fillId="0" borderId="0" xfId="42" applyFont="1">
      <alignment vertical="center"/>
    </xf>
    <xf numFmtId="0" fontId="16" fillId="0" borderId="0" xfId="42" applyFo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0" fillId="0" borderId="0" xfId="0" applyFill="1"/>
    <xf numFmtId="0" fontId="0" fillId="0" borderId="0" xfId="0" applyFill="1" applyAlignment="1"/>
    <xf numFmtId="0" fontId="0" fillId="0" borderId="0" xfId="0" applyFill="1" applyBorder="1" applyAlignment="1"/>
    <xf numFmtId="0" fontId="10" fillId="0" borderId="0" xfId="0" applyFont="1" applyFill="1" applyAlignment="1"/>
    <xf numFmtId="0" fontId="13" fillId="0" borderId="0" xfId="0" applyFont="1" applyFill="1" applyAlignment="1">
      <alignment wrapText="1"/>
    </xf>
    <xf numFmtId="0" fontId="1" fillId="0" borderId="0" xfId="0" applyFont="1" applyFill="1"/>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19" fillId="0" borderId="0" xfId="42" applyFont="1" applyAlignment="1">
      <alignment vertical="top"/>
    </xf>
    <xf numFmtId="0" fontId="13" fillId="0" borderId="0" xfId="42" applyFont="1">
      <alignment vertical="center"/>
    </xf>
    <xf numFmtId="0" fontId="13" fillId="0" borderId="0" xfId="42" applyFont="1" applyAlignment="1">
      <alignment vertical="top"/>
    </xf>
    <xf numFmtId="0" fontId="13" fillId="0" borderId="0" xfId="42" applyFont="1" applyAlignment="1">
      <alignment horizontal="left" vertical="center"/>
    </xf>
    <xf numFmtId="0" fontId="20" fillId="0" borderId="0" xfId="42" applyFont="1" applyAlignment="1">
      <alignment horizontal="justify" vertical="center"/>
    </xf>
    <xf numFmtId="0" fontId="13" fillId="0" borderId="0" xfId="42" applyFont="1" applyBorder="1">
      <alignment vertical="center"/>
    </xf>
    <xf numFmtId="0" fontId="13" fillId="0" borderId="15" xfId="42" applyFont="1" applyBorder="1">
      <alignment vertical="center"/>
    </xf>
    <xf numFmtId="0" fontId="13" fillId="0" borderId="0" xfId="42" applyFont="1" applyBorder="1" applyAlignment="1">
      <alignment horizontal="justify" vertical="top"/>
    </xf>
    <xf numFmtId="0" fontId="13" fillId="0" borderId="0" xfId="42" applyFont="1" applyBorder="1" applyAlignment="1">
      <alignment horizontal="justify" vertical="top" wrapText="1"/>
    </xf>
    <xf numFmtId="0" fontId="13" fillId="0" borderId="0" xfId="42" applyFont="1" applyBorder="1" applyAlignment="1">
      <alignment horizontal="left" vertical="center"/>
    </xf>
    <xf numFmtId="0" fontId="13" fillId="0" borderId="15" xfId="42" applyFont="1" applyBorder="1" applyAlignment="1">
      <alignment horizontal="center" vertical="center"/>
    </xf>
    <xf numFmtId="0" fontId="19" fillId="0" borderId="0" xfId="42" applyFont="1" applyBorder="1" applyAlignment="1">
      <alignment horizontal="justify" vertical="top" wrapText="1"/>
    </xf>
    <xf numFmtId="0" fontId="16" fillId="0" borderId="0" xfId="42" applyFont="1" applyAlignment="1">
      <alignment horizontal="justify" vertical="top"/>
    </xf>
    <xf numFmtId="0" fontId="16" fillId="0" borderId="48" xfId="42" applyFont="1" applyBorder="1" applyAlignment="1">
      <alignment horizontal="left" vertical="top"/>
    </xf>
    <xf numFmtId="0" fontId="16" fillId="0" borderId="38" xfId="42" applyFont="1" applyBorder="1">
      <alignment vertical="center"/>
    </xf>
    <xf numFmtId="0" fontId="18" fillId="0" borderId="0" xfId="42" applyFont="1">
      <alignment vertical="center"/>
    </xf>
    <xf numFmtId="0" fontId="18" fillId="0" borderId="0" xfId="42" applyFont="1" applyAlignment="1">
      <alignment vertical="top"/>
    </xf>
    <xf numFmtId="0" fontId="18" fillId="0" borderId="0" xfId="42" applyFont="1" applyAlignment="1">
      <alignment vertical="center"/>
    </xf>
    <xf numFmtId="0" fontId="4" fillId="0" borderId="0" xfId="42" applyFont="1" applyAlignment="1">
      <alignment vertical="top"/>
    </xf>
    <xf numFmtId="0" fontId="4" fillId="0" borderId="0" xfId="42" applyFont="1">
      <alignment vertical="center"/>
    </xf>
    <xf numFmtId="0" fontId="2" fillId="0" borderId="0" xfId="42" applyAlignment="1">
      <alignment vertical="top"/>
    </xf>
    <xf numFmtId="20" fontId="13" fillId="0" borderId="0" xfId="42" applyNumberFormat="1" applyFont="1">
      <alignment vertical="center"/>
    </xf>
    <xf numFmtId="0" fontId="2" fillId="0" borderId="0" xfId="42" applyFont="1" applyBorder="1" applyAlignment="1">
      <alignment vertical="top"/>
    </xf>
    <xf numFmtId="0" fontId="2" fillId="0" borderId="0" xfId="42" applyFont="1" applyBorder="1" applyAlignment="1">
      <alignment horizontal="center" vertical="top"/>
    </xf>
    <xf numFmtId="0" fontId="16" fillId="0" borderId="49" xfId="42" applyFont="1" applyBorder="1" applyAlignment="1">
      <alignment horizontal="left" vertical="top"/>
    </xf>
    <xf numFmtId="0" fontId="39" fillId="0" borderId="0" xfId="48" applyFont="1" applyAlignment="1">
      <alignment vertical="center"/>
    </xf>
    <xf numFmtId="0" fontId="16" fillId="0" borderId="0" xfId="48" applyFont="1" applyAlignment="1">
      <alignment vertical="center"/>
    </xf>
    <xf numFmtId="0" fontId="15" fillId="0" borderId="0" xfId="48" applyFont="1" applyAlignment="1">
      <alignment vertical="center"/>
    </xf>
    <xf numFmtId="0" fontId="15" fillId="0" borderId="0" xfId="48" applyFont="1" applyAlignment="1">
      <alignment horizontal="left" vertical="center"/>
    </xf>
    <xf numFmtId="0" fontId="15" fillId="0" borderId="0" xfId="48" applyFont="1" applyAlignment="1">
      <alignment horizontal="left" vertical="center" wrapText="1"/>
    </xf>
    <xf numFmtId="0" fontId="41" fillId="24" borderId="21" xfId="48" applyFont="1" applyFill="1" applyBorder="1" applyAlignment="1">
      <alignment horizontal="center" vertical="center"/>
    </xf>
    <xf numFmtId="0" fontId="16" fillId="0" borderId="0" xfId="48" applyFont="1" applyAlignment="1">
      <alignment horizontal="center" vertical="center"/>
    </xf>
    <xf numFmtId="49" fontId="17" fillId="0" borderId="21" xfId="48" applyNumberFormat="1" applyFont="1" applyBorder="1" applyAlignment="1">
      <alignment horizontal="center" vertical="center"/>
    </xf>
    <xf numFmtId="0" fontId="17" fillId="0" borderId="21" xfId="48" applyFont="1" applyBorder="1" applyAlignment="1">
      <alignment vertical="center" wrapText="1"/>
    </xf>
    <xf numFmtId="0" fontId="16" fillId="0" borderId="0" xfId="48" applyFont="1" applyAlignment="1">
      <alignment vertical="top"/>
    </xf>
    <xf numFmtId="0" fontId="16" fillId="0" borderId="0" xfId="48" applyFont="1" applyAlignment="1">
      <alignment vertical="top" wrapText="1"/>
    </xf>
    <xf numFmtId="0" fontId="15" fillId="0" borderId="0" xfId="48" applyFont="1" applyAlignment="1">
      <alignment vertical="top"/>
    </xf>
    <xf numFmtId="0" fontId="15" fillId="0" borderId="0" xfId="48" applyFont="1" applyAlignment="1">
      <alignment vertical="top" wrapText="1"/>
    </xf>
    <xf numFmtId="0" fontId="17" fillId="0" borderId="21" xfId="48" applyFont="1" applyBorder="1" applyAlignment="1">
      <alignment horizontal="left" vertical="center" wrapText="1"/>
    </xf>
    <xf numFmtId="0" fontId="16" fillId="0" borderId="0" xfId="42" applyFont="1" applyBorder="1" applyAlignment="1">
      <alignment horizontal="left" vertical="top" wrapText="1"/>
    </xf>
    <xf numFmtId="0" fontId="16" fillId="0" borderId="0" xfId="42" applyFont="1" applyBorder="1" applyAlignment="1">
      <alignment horizontal="left" vertical="top"/>
    </xf>
    <xf numFmtId="0" fontId="13" fillId="0" borderId="0" xfId="42" applyFont="1" applyAlignment="1">
      <alignment horizontal="justify" vertical="center"/>
    </xf>
    <xf numFmtId="0" fontId="16" fillId="0" borderId="48" xfId="42" applyFont="1" applyBorder="1" applyAlignment="1">
      <alignment horizontal="justify" vertical="top"/>
    </xf>
    <xf numFmtId="0" fontId="16" fillId="0" borderId="52" xfId="42" applyFont="1" applyBorder="1">
      <alignment vertical="center"/>
    </xf>
    <xf numFmtId="0" fontId="16" fillId="0" borderId="0" xfId="42" applyFont="1" applyBorder="1">
      <alignment vertical="center"/>
    </xf>
    <xf numFmtId="0" fontId="18" fillId="0" borderId="0" xfId="42" applyFont="1" applyBorder="1">
      <alignment vertical="center"/>
    </xf>
    <xf numFmtId="0" fontId="18" fillId="0" borderId="25" xfId="42" applyFont="1" applyBorder="1">
      <alignment vertical="center"/>
    </xf>
    <xf numFmtId="0" fontId="16" fillId="0" borderId="46" xfId="42" applyFont="1" applyBorder="1" applyAlignment="1">
      <alignment horizontal="left" vertical="top"/>
    </xf>
    <xf numFmtId="0" fontId="16" fillId="0" borderId="38" xfId="42" applyFont="1" applyBorder="1" applyAlignment="1">
      <alignment horizontal="left" vertical="top" wrapText="1"/>
    </xf>
    <xf numFmtId="0" fontId="16" fillId="0" borderId="52" xfId="42" applyFont="1" applyBorder="1" applyAlignment="1">
      <alignment horizontal="left" vertical="top" wrapText="1"/>
    </xf>
    <xf numFmtId="0" fontId="17" fillId="0" borderId="21" xfId="48" applyFont="1" applyBorder="1" applyAlignment="1">
      <alignment horizontal="left" vertical="center" shrinkToFit="1"/>
    </xf>
    <xf numFmtId="0" fontId="47" fillId="0" borderId="0" xfId="48" applyFont="1" applyAlignment="1">
      <alignment vertical="center"/>
    </xf>
    <xf numFmtId="0" fontId="13" fillId="0" borderId="0" xfId="48" applyAlignment="1">
      <alignment vertical="center"/>
    </xf>
    <xf numFmtId="0" fontId="3" fillId="0" borderId="0" xfId="43" applyFont="1" applyAlignment="1">
      <alignment vertical="center"/>
    </xf>
    <xf numFmtId="0" fontId="3" fillId="0" borderId="0" xfId="43" applyAlignment="1">
      <alignment vertical="center"/>
    </xf>
    <xf numFmtId="0" fontId="3" fillId="0" borderId="0" xfId="43" applyFont="1" applyAlignment="1">
      <alignment horizontal="center" vertical="center"/>
    </xf>
    <xf numFmtId="0" fontId="2" fillId="0" borderId="0" xfId="43" applyFont="1" applyAlignment="1">
      <alignment vertical="center"/>
    </xf>
    <xf numFmtId="0" fontId="13" fillId="0" borderId="21" xfId="48" applyBorder="1" applyAlignment="1">
      <alignment horizontal="center" vertical="center"/>
    </xf>
    <xf numFmtId="0" fontId="13" fillId="0" borderId="16" xfId="48" applyBorder="1" applyAlignment="1">
      <alignment vertical="center"/>
    </xf>
    <xf numFmtId="0" fontId="13" fillId="0" borderId="18" xfId="48" applyBorder="1" applyAlignment="1">
      <alignment vertical="center"/>
    </xf>
    <xf numFmtId="0" fontId="10" fillId="0" borderId="102" xfId="48" applyFont="1" applyBorder="1" applyAlignment="1">
      <alignment vertical="center"/>
    </xf>
    <xf numFmtId="0" fontId="13" fillId="0" borderId="103" xfId="48" applyBorder="1" applyAlignment="1">
      <alignment vertical="center"/>
    </xf>
    <xf numFmtId="0" fontId="13" fillId="0" borderId="104" xfId="48" applyBorder="1" applyAlignment="1">
      <alignment vertical="center"/>
    </xf>
    <xf numFmtId="0" fontId="13" fillId="0" borderId="17" xfId="48" applyBorder="1" applyAlignment="1">
      <alignment vertical="center"/>
    </xf>
    <xf numFmtId="0" fontId="13" fillId="0" borderId="17" xfId="48" applyBorder="1" applyAlignment="1">
      <alignment horizontal="right" vertical="center"/>
    </xf>
    <xf numFmtId="0" fontId="13" fillId="0" borderId="13" xfId="48" applyBorder="1" applyAlignment="1">
      <alignment vertical="center"/>
    </xf>
    <xf numFmtId="0" fontId="13" fillId="0" borderId="19" xfId="48" applyBorder="1" applyAlignment="1">
      <alignment horizontal="right" vertical="center"/>
    </xf>
    <xf numFmtId="0" fontId="13" fillId="0" borderId="14" xfId="48" applyBorder="1" applyAlignment="1">
      <alignment vertical="center"/>
    </xf>
    <xf numFmtId="0" fontId="13" fillId="0" borderId="20" xfId="48" applyBorder="1" applyAlignment="1">
      <alignment vertical="center"/>
    </xf>
    <xf numFmtId="0" fontId="13" fillId="0" borderId="15" xfId="48" applyBorder="1" applyAlignment="1">
      <alignment vertical="center"/>
    </xf>
    <xf numFmtId="0" fontId="13" fillId="0" borderId="10" xfId="48" applyBorder="1" applyAlignment="1">
      <alignment vertical="center"/>
    </xf>
    <xf numFmtId="0" fontId="13" fillId="0" borderId="11" xfId="48" applyBorder="1" applyAlignment="1">
      <alignment vertical="center"/>
    </xf>
    <xf numFmtId="0" fontId="13" fillId="0" borderId="12" xfId="48" applyBorder="1" applyAlignment="1">
      <alignment vertical="center"/>
    </xf>
    <xf numFmtId="0" fontId="13" fillId="0" borderId="21" xfId="48" applyFont="1" applyBorder="1" applyAlignment="1">
      <alignment horizontal="center" vertical="center"/>
    </xf>
    <xf numFmtId="0" fontId="13" fillId="0" borderId="0" xfId="48" applyBorder="1" applyAlignment="1">
      <alignment vertical="center"/>
    </xf>
    <xf numFmtId="0" fontId="13" fillId="0" borderId="19" xfId="48" applyBorder="1" applyAlignment="1">
      <alignment vertical="center"/>
    </xf>
    <xf numFmtId="0" fontId="13" fillId="0" borderId="74" xfId="48" applyFont="1" applyBorder="1" applyAlignment="1">
      <alignment horizontal="center" vertical="center"/>
    </xf>
    <xf numFmtId="0" fontId="49" fillId="0" borderId="0" xfId="48" applyFont="1" applyAlignment="1">
      <alignment vertical="center"/>
    </xf>
    <xf numFmtId="0" fontId="51" fillId="0" borderId="0" xfId="49" applyFont="1" applyFill="1" applyAlignment="1">
      <alignment vertical="center"/>
    </xf>
    <xf numFmtId="0" fontId="52" fillId="0" borderId="0" xfId="49" applyFont="1"/>
    <xf numFmtId="0" fontId="52" fillId="0" borderId="0" xfId="49" applyFont="1" applyFill="1"/>
    <xf numFmtId="0" fontId="52" fillId="0" borderId="0" xfId="49" applyFont="1" applyBorder="1" applyAlignment="1">
      <alignment vertical="center"/>
    </xf>
    <xf numFmtId="0" fontId="51" fillId="0" borderId="0" xfId="49" applyFont="1" applyAlignment="1">
      <alignment shrinkToFit="1"/>
    </xf>
    <xf numFmtId="0" fontId="52" fillId="0" borderId="0" xfId="49" applyFont="1" applyAlignment="1"/>
    <xf numFmtId="0" fontId="52" fillId="0" borderId="0" xfId="49" applyFont="1" applyBorder="1" applyAlignment="1">
      <alignment horizontal="center"/>
    </xf>
    <xf numFmtId="0" fontId="52" fillId="0" borderId="0" xfId="49" applyFont="1" applyBorder="1" applyAlignment="1">
      <alignment horizontal="right" vertical="center"/>
    </xf>
    <xf numFmtId="0" fontId="52" fillId="0" borderId="0" xfId="49" applyFont="1" applyBorder="1" applyAlignment="1">
      <alignment horizontal="center" vertical="center"/>
    </xf>
    <xf numFmtId="0" fontId="52" fillId="0" borderId="0" xfId="49" applyFont="1" applyAlignment="1">
      <alignment horizontal="right"/>
    </xf>
    <xf numFmtId="0" fontId="52" fillId="0" borderId="0" xfId="49" applyFont="1" applyAlignment="1">
      <alignment vertical="center" shrinkToFit="1"/>
    </xf>
    <xf numFmtId="0" fontId="52" fillId="0" borderId="0" xfId="49" applyFont="1" applyBorder="1" applyAlignment="1">
      <alignment vertical="center" shrinkToFit="1"/>
    </xf>
    <xf numFmtId="0" fontId="52" fillId="0" borderId="0" xfId="49" applyFont="1" applyBorder="1"/>
    <xf numFmtId="0" fontId="52" fillId="0" borderId="0" xfId="49" applyFont="1" applyAlignment="1">
      <alignment vertical="center"/>
    </xf>
    <xf numFmtId="0" fontId="52" fillId="0" borderId="110" xfId="49" applyFont="1" applyBorder="1" applyAlignment="1">
      <alignment horizontal="center"/>
    </xf>
    <xf numFmtId="0" fontId="52" fillId="0" borderId="66" xfId="49" applyFont="1" applyBorder="1" applyAlignment="1">
      <alignment horizontal="center"/>
    </xf>
    <xf numFmtId="0" fontId="52" fillId="0" borderId="67" xfId="49" applyFont="1" applyBorder="1" applyAlignment="1">
      <alignment horizontal="center"/>
    </xf>
    <xf numFmtId="0" fontId="52" fillId="0" borderId="111" xfId="49" applyFont="1" applyBorder="1" applyAlignment="1">
      <alignment horizontal="center"/>
    </xf>
    <xf numFmtId="0" fontId="52" fillId="0" borderId="65" xfId="49" applyFont="1" applyBorder="1" applyAlignment="1">
      <alignment horizontal="center"/>
    </xf>
    <xf numFmtId="0" fontId="52" fillId="0" borderId="12" xfId="49" applyFont="1" applyBorder="1"/>
    <xf numFmtId="0" fontId="52" fillId="0" borderId="21" xfId="49" applyFont="1" applyBorder="1"/>
    <xf numFmtId="0" fontId="52" fillId="0" borderId="68" xfId="49" applyFont="1" applyBorder="1"/>
    <xf numFmtId="0" fontId="52" fillId="0" borderId="10" xfId="49" applyFont="1" applyBorder="1"/>
    <xf numFmtId="0" fontId="52" fillId="0" borderId="61" xfId="49" applyFont="1" applyBorder="1"/>
    <xf numFmtId="0" fontId="52" fillId="0" borderId="29" xfId="49" applyFont="1" applyBorder="1" applyAlignment="1">
      <alignment horizontal="center" vertical="center"/>
    </xf>
    <xf numFmtId="0" fontId="52" fillId="0" borderId="63" xfId="49" applyFont="1" applyBorder="1" applyAlignment="1">
      <alignment horizontal="center" vertical="center"/>
    </xf>
    <xf numFmtId="0" fontId="52" fillId="0" borderId="69" xfId="49" applyFont="1" applyBorder="1" applyAlignment="1">
      <alignment horizontal="center" vertical="center"/>
    </xf>
    <xf numFmtId="0" fontId="52" fillId="0" borderId="30" xfId="49" applyFont="1" applyBorder="1" applyAlignment="1">
      <alignment horizontal="center" vertical="center"/>
    </xf>
    <xf numFmtId="0" fontId="52" fillId="0" borderId="64" xfId="49" applyFont="1" applyBorder="1" applyAlignment="1">
      <alignment horizontal="center" vertical="center"/>
    </xf>
    <xf numFmtId="176" fontId="52" fillId="25" borderId="110" xfId="49" applyNumberFormat="1" applyFont="1" applyFill="1" applyBorder="1" applyAlignment="1">
      <alignment horizontal="center" vertical="center"/>
    </xf>
    <xf numFmtId="176" fontId="52" fillId="25" borderId="66" xfId="49" applyNumberFormat="1" applyFont="1" applyFill="1" applyBorder="1" applyAlignment="1">
      <alignment horizontal="center" vertical="center"/>
    </xf>
    <xf numFmtId="176" fontId="52" fillId="25" borderId="67" xfId="49" applyNumberFormat="1" applyFont="1" applyFill="1" applyBorder="1" applyAlignment="1">
      <alignment horizontal="center" vertical="center"/>
    </xf>
    <xf numFmtId="176" fontId="52" fillId="25" borderId="20" xfId="49" applyNumberFormat="1" applyFont="1" applyFill="1" applyBorder="1" applyAlignment="1">
      <alignment horizontal="center" vertical="center"/>
    </xf>
    <xf numFmtId="176" fontId="52" fillId="25" borderId="22" xfId="49" applyNumberFormat="1" applyFont="1" applyFill="1" applyBorder="1" applyAlignment="1">
      <alignment horizontal="center" vertical="center"/>
    </xf>
    <xf numFmtId="176" fontId="52" fillId="25" borderId="14" xfId="49" applyNumberFormat="1" applyFont="1" applyFill="1" applyBorder="1" applyAlignment="1">
      <alignment horizontal="center" vertical="center"/>
    </xf>
    <xf numFmtId="176" fontId="52" fillId="25" borderId="28" xfId="49" applyNumberFormat="1" applyFont="1" applyFill="1" applyBorder="1" applyAlignment="1">
      <alignment horizontal="center" vertical="center"/>
    </xf>
    <xf numFmtId="176" fontId="52" fillId="25" borderId="15" xfId="49" applyNumberFormat="1" applyFont="1" applyFill="1" applyBorder="1" applyAlignment="1">
      <alignment horizontal="center" vertical="center"/>
    </xf>
    <xf numFmtId="176" fontId="52" fillId="25" borderId="113" xfId="49" applyNumberFormat="1" applyFont="1" applyFill="1" applyBorder="1" applyAlignment="1">
      <alignment horizontal="center" vertical="center"/>
    </xf>
    <xf numFmtId="176" fontId="52" fillId="25" borderId="82" xfId="49" applyNumberFormat="1" applyFont="1" applyFill="1" applyBorder="1" applyAlignment="1">
      <alignment horizontal="center" vertical="center"/>
    </xf>
    <xf numFmtId="176" fontId="52" fillId="25" borderId="12" xfId="49" applyNumberFormat="1" applyFont="1" applyFill="1" applyBorder="1" applyAlignment="1">
      <alignment horizontal="center" vertical="center"/>
    </xf>
    <xf numFmtId="176" fontId="52" fillId="25" borderId="21" xfId="49" applyNumberFormat="1" applyFont="1" applyFill="1" applyBorder="1" applyAlignment="1">
      <alignment horizontal="center" vertical="center"/>
    </xf>
    <xf numFmtId="176" fontId="52" fillId="25" borderId="68" xfId="49" applyNumberFormat="1" applyFont="1" applyFill="1" applyBorder="1" applyAlignment="1">
      <alignment horizontal="center" vertical="center"/>
    </xf>
    <xf numFmtId="176" fontId="52" fillId="25" borderId="10" xfId="49" applyNumberFormat="1" applyFont="1" applyFill="1" applyBorder="1" applyAlignment="1">
      <alignment horizontal="center" vertical="center"/>
    </xf>
    <xf numFmtId="176" fontId="52" fillId="25" borderId="61" xfId="49" applyNumberFormat="1" applyFont="1" applyFill="1" applyBorder="1" applyAlignment="1">
      <alignment horizontal="center" vertical="center"/>
    </xf>
    <xf numFmtId="176" fontId="52" fillId="25" borderId="12" xfId="49" applyNumberFormat="1" applyFont="1" applyFill="1" applyBorder="1" applyAlignment="1">
      <alignment vertical="center"/>
    </xf>
    <xf numFmtId="176" fontId="52" fillId="25" borderId="68" xfId="49" applyNumberFormat="1" applyFont="1" applyFill="1" applyBorder="1" applyAlignment="1">
      <alignment vertical="center"/>
    </xf>
    <xf numFmtId="176" fontId="52" fillId="25" borderId="10" xfId="49" applyNumberFormat="1" applyFont="1" applyFill="1" applyBorder="1" applyAlignment="1">
      <alignment vertical="center"/>
    </xf>
    <xf numFmtId="176" fontId="52" fillId="25" borderId="61" xfId="49" applyNumberFormat="1" applyFont="1" applyFill="1" applyBorder="1" applyAlignment="1">
      <alignment vertical="center"/>
    </xf>
    <xf numFmtId="176" fontId="52" fillId="25" borderId="21" xfId="49" applyNumberFormat="1" applyFont="1" applyFill="1" applyBorder="1" applyAlignment="1">
      <alignment vertical="center"/>
    </xf>
    <xf numFmtId="176" fontId="52" fillId="25" borderId="11" xfId="49" applyNumberFormat="1" applyFont="1" applyFill="1" applyBorder="1" applyAlignment="1">
      <alignment vertical="center"/>
    </xf>
    <xf numFmtId="176" fontId="52" fillId="25" borderId="18" xfId="49" applyNumberFormat="1" applyFont="1" applyFill="1" applyBorder="1" applyAlignment="1">
      <alignment vertical="center"/>
    </xf>
    <xf numFmtId="176" fontId="52" fillId="25" borderId="74" xfId="49" applyNumberFormat="1" applyFont="1" applyFill="1" applyBorder="1" applyAlignment="1">
      <alignment vertical="center"/>
    </xf>
    <xf numFmtId="176" fontId="52" fillId="25" borderId="112" xfId="49" applyNumberFormat="1" applyFont="1" applyFill="1" applyBorder="1" applyAlignment="1">
      <alignment vertical="center"/>
    </xf>
    <xf numFmtId="176" fontId="52" fillId="25" borderId="16" xfId="49" applyNumberFormat="1" applyFont="1" applyFill="1" applyBorder="1" applyAlignment="1">
      <alignment vertical="center"/>
    </xf>
    <xf numFmtId="176" fontId="52" fillId="25" borderId="80" xfId="49" applyNumberFormat="1" applyFont="1" applyFill="1" applyBorder="1" applyAlignment="1">
      <alignment vertical="center"/>
    </xf>
    <xf numFmtId="176" fontId="52" fillId="25" borderId="29" xfId="49" applyNumberFormat="1" applyFont="1" applyFill="1" applyBorder="1" applyAlignment="1">
      <alignment vertical="center"/>
    </xf>
    <xf numFmtId="176" fontId="52" fillId="25" borderId="63" xfId="49" applyNumberFormat="1" applyFont="1" applyFill="1" applyBorder="1" applyAlignment="1">
      <alignment vertical="center"/>
    </xf>
    <xf numFmtId="176" fontId="52" fillId="25" borderId="69" xfId="49" applyNumberFormat="1" applyFont="1" applyFill="1" applyBorder="1" applyAlignment="1">
      <alignment vertical="center"/>
    </xf>
    <xf numFmtId="176" fontId="52" fillId="25" borderId="30" xfId="49" applyNumberFormat="1" applyFont="1" applyFill="1" applyBorder="1" applyAlignment="1">
      <alignment vertical="center"/>
    </xf>
    <xf numFmtId="176" fontId="52" fillId="25" borderId="64" xfId="49" applyNumberFormat="1" applyFont="1" applyFill="1" applyBorder="1" applyAlignment="1">
      <alignment vertical="center"/>
    </xf>
    <xf numFmtId="0" fontId="4" fillId="0" borderId="0" xfId="41" applyFont="1" applyFill="1" applyBorder="1" applyAlignment="1"/>
    <xf numFmtId="0" fontId="2" fillId="0" borderId="0" xfId="41" applyFill="1" applyBorder="1" applyAlignment="1"/>
    <xf numFmtId="0" fontId="2" fillId="0" borderId="0" xfId="41" applyFill="1" applyAlignment="1"/>
    <xf numFmtId="0" fontId="2" fillId="0" borderId="0" xfId="41" applyFill="1"/>
    <xf numFmtId="0" fontId="52" fillId="0" borderId="0" xfId="49" applyFont="1" applyBorder="1" applyAlignment="1">
      <alignment horizontal="right"/>
    </xf>
    <xf numFmtId="0" fontId="52" fillId="0" borderId="0" xfId="49" applyFont="1" applyBorder="1" applyAlignment="1"/>
    <xf numFmtId="0" fontId="52" fillId="0" borderId="0" xfId="49" applyFont="1" applyAlignment="1">
      <alignment horizontal="left"/>
    </xf>
    <xf numFmtId="0" fontId="52" fillId="0" borderId="0" xfId="49" applyFont="1" applyAlignment="1">
      <alignment horizontal="left" wrapText="1"/>
    </xf>
    <xf numFmtId="0" fontId="52" fillId="0" borderId="0" xfId="49" applyFont="1" applyAlignment="1">
      <alignment horizontal="left" vertical="top" wrapText="1"/>
    </xf>
    <xf numFmtId="0" fontId="51" fillId="0" borderId="0" xfId="49" applyFont="1" applyAlignment="1"/>
    <xf numFmtId="0" fontId="52" fillId="0" borderId="0" xfId="49" applyFont="1" applyAlignment="1">
      <alignment vertical="top"/>
    </xf>
    <xf numFmtId="0" fontId="52" fillId="0" borderId="0" xfId="49" applyFont="1" applyAlignment="1">
      <alignment horizontal="left" vertical="top"/>
    </xf>
    <xf numFmtId="0" fontId="52" fillId="0" borderId="0" xfId="49" applyFont="1" applyAlignment="1">
      <alignment vertical="top" wrapText="1"/>
    </xf>
    <xf numFmtId="0" fontId="50" fillId="0" borderId="0" xfId="0" applyFont="1" applyAlignment="1">
      <alignment horizontal="center" vertical="center" shrinkToFit="1"/>
    </xf>
    <xf numFmtId="0" fontId="45" fillId="0" borderId="0" xfId="48" applyFont="1" applyAlignment="1">
      <alignment horizontal="left" vertical="center"/>
    </xf>
    <xf numFmtId="0" fontId="44" fillId="0" borderId="0" xfId="48" applyFont="1" applyAlignment="1">
      <alignment horizontal="left" vertical="center" wrapText="1"/>
    </xf>
    <xf numFmtId="49" fontId="17" fillId="0" borderId="74" xfId="48" applyNumberFormat="1" applyFont="1" applyBorder="1" applyAlignment="1">
      <alignment horizontal="center" vertical="center"/>
    </xf>
    <xf numFmtId="49" fontId="17" fillId="0" borderId="22" xfId="48" applyNumberFormat="1" applyFont="1" applyBorder="1" applyAlignment="1">
      <alignment horizontal="center" vertical="center"/>
    </xf>
    <xf numFmtId="0" fontId="17" fillId="0" borderId="74" xfId="48" applyFont="1" applyBorder="1" applyAlignment="1">
      <alignment horizontal="left" vertical="center" wrapText="1"/>
    </xf>
    <xf numFmtId="0" fontId="17" fillId="0" borderId="22" xfId="48" applyFont="1" applyBorder="1" applyAlignment="1">
      <alignment horizontal="left" vertical="center" wrapText="1"/>
    </xf>
    <xf numFmtId="0" fontId="17" fillId="0" borderId="74" xfId="48" applyFont="1" applyBorder="1" applyAlignment="1">
      <alignment vertical="center" wrapText="1"/>
    </xf>
    <xf numFmtId="0" fontId="17" fillId="0" borderId="22" xfId="48" applyFont="1" applyBorder="1" applyAlignment="1">
      <alignment vertical="center" wrapText="1"/>
    </xf>
    <xf numFmtId="0" fontId="45" fillId="0" borderId="75" xfId="48" applyFont="1" applyBorder="1" applyAlignment="1">
      <alignment horizontal="left" vertical="center" wrapText="1"/>
    </xf>
    <xf numFmtId="0" fontId="45" fillId="0" borderId="101" xfId="48" applyFont="1" applyBorder="1" applyAlignment="1">
      <alignment horizontal="left" vertical="center" wrapText="1"/>
    </xf>
    <xf numFmtId="0" fontId="45" fillId="0" borderId="76" xfId="48" applyFont="1" applyBorder="1" applyAlignment="1">
      <alignment horizontal="left" vertical="center" wrapText="1"/>
    </xf>
    <xf numFmtId="0" fontId="13" fillId="0" borderId="10" xfId="48" applyFont="1" applyBorder="1" applyAlignment="1">
      <alignment horizontal="left" vertical="center" wrapText="1"/>
    </xf>
    <xf numFmtId="0" fontId="13" fillId="0" borderId="11" xfId="48" applyFont="1" applyBorder="1" applyAlignment="1">
      <alignment horizontal="left" vertical="center" wrapText="1"/>
    </xf>
    <xf numFmtId="0" fontId="13" fillId="0" borderId="12" xfId="48" applyFont="1" applyBorder="1" applyAlignment="1">
      <alignment horizontal="left" vertical="center" wrapText="1"/>
    </xf>
    <xf numFmtId="0" fontId="48" fillId="0" borderId="0" xfId="48" applyFont="1" applyAlignment="1">
      <alignment horizontal="center" vertical="center"/>
    </xf>
    <xf numFmtId="0" fontId="13" fillId="0" borderId="10" xfId="48" applyBorder="1" applyAlignment="1">
      <alignment horizontal="center" vertical="center"/>
    </xf>
    <xf numFmtId="0" fontId="13" fillId="0" borderId="12" xfId="48" applyBorder="1" applyAlignment="1">
      <alignment horizontal="center" vertical="center"/>
    </xf>
    <xf numFmtId="0" fontId="13" fillId="0" borderId="74" xfId="48" applyBorder="1" applyAlignment="1">
      <alignment horizontal="center" vertical="center"/>
    </xf>
    <xf numFmtId="0" fontId="13" fillId="0" borderId="22" xfId="48" applyBorder="1" applyAlignment="1">
      <alignment horizontal="center" vertical="center"/>
    </xf>
    <xf numFmtId="0" fontId="13" fillId="0" borderId="13" xfId="48" applyBorder="1" applyAlignment="1">
      <alignment horizontal="distributed" vertical="center"/>
    </xf>
    <xf numFmtId="0" fontId="13" fillId="0" borderId="19" xfId="48" applyBorder="1" applyAlignment="1">
      <alignment horizontal="distributed" vertical="center"/>
    </xf>
    <xf numFmtId="0" fontId="13" fillId="0" borderId="105" xfId="48" applyBorder="1" applyAlignment="1">
      <alignment horizontal="left" vertical="center"/>
    </xf>
    <xf numFmtId="0" fontId="13" fillId="0" borderId="106" xfId="48" applyBorder="1" applyAlignment="1">
      <alignment horizontal="left" vertical="center"/>
    </xf>
    <xf numFmtId="0" fontId="13" fillId="0" borderId="107" xfId="48" applyBorder="1" applyAlignment="1">
      <alignment horizontal="left" vertical="center"/>
    </xf>
    <xf numFmtId="0" fontId="13" fillId="0" borderId="60" xfId="48" applyBorder="1" applyAlignment="1">
      <alignment horizontal="center" vertical="center"/>
    </xf>
    <xf numFmtId="0" fontId="13" fillId="0" borderId="13" xfId="48" applyBorder="1" applyAlignment="1">
      <alignment horizontal="left" vertical="center"/>
    </xf>
    <xf numFmtId="0" fontId="13" fillId="0" borderId="0" xfId="48" applyBorder="1" applyAlignment="1">
      <alignment horizontal="left" vertical="center"/>
    </xf>
    <xf numFmtId="0" fontId="13" fillId="0" borderId="19" xfId="48" applyBorder="1" applyAlignment="1">
      <alignment horizontal="left" vertical="center"/>
    </xf>
    <xf numFmtId="0" fontId="13" fillId="0" borderId="14" xfId="48" applyBorder="1" applyAlignment="1">
      <alignment horizontal="left" vertical="center"/>
    </xf>
    <xf numFmtId="0" fontId="13" fillId="0" borderId="15" xfId="48" applyBorder="1" applyAlignment="1">
      <alignment horizontal="left" vertical="center"/>
    </xf>
    <xf numFmtId="0" fontId="13" fillId="0" borderId="20" xfId="48" applyBorder="1" applyAlignment="1">
      <alignment horizontal="left" vertical="center"/>
    </xf>
    <xf numFmtId="0" fontId="13" fillId="0" borderId="11" xfId="48" applyBorder="1" applyAlignment="1">
      <alignment horizontal="center" vertical="center"/>
    </xf>
    <xf numFmtId="0" fontId="13" fillId="0" borderId="16" xfId="48" applyFont="1" applyBorder="1" applyAlignment="1">
      <alignment horizontal="left" vertical="center" wrapText="1" shrinkToFit="1"/>
    </xf>
    <xf numFmtId="0" fontId="13" fillId="0" borderId="17" xfId="48" applyFont="1" applyBorder="1" applyAlignment="1">
      <alignment horizontal="left" vertical="center" wrapText="1" shrinkToFit="1"/>
    </xf>
    <xf numFmtId="0" fontId="13" fillId="0" borderId="18" xfId="48" applyFont="1" applyBorder="1" applyAlignment="1">
      <alignment horizontal="left" vertical="center" wrapText="1" shrinkToFit="1"/>
    </xf>
    <xf numFmtId="0" fontId="13" fillId="0" borderId="16" xfId="48" applyFont="1" applyBorder="1" applyAlignment="1">
      <alignment horizontal="left" vertical="center" wrapText="1"/>
    </xf>
    <xf numFmtId="0" fontId="13" fillId="0" borderId="17" xfId="48" applyFont="1" applyBorder="1" applyAlignment="1">
      <alignment horizontal="left" vertical="center" wrapText="1"/>
    </xf>
    <xf numFmtId="0" fontId="13" fillId="0" borderId="18" xfId="48" applyFont="1" applyBorder="1" applyAlignment="1">
      <alignment horizontal="left" vertical="center" wrapText="1"/>
    </xf>
    <xf numFmtId="0" fontId="0" fillId="0" borderId="94"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3" fillId="0" borderId="80" xfId="0" applyFont="1" applyBorder="1" applyAlignment="1">
      <alignment horizontal="center" vertical="center" wrapText="1"/>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0" fillId="0" borderId="54" xfId="0" applyBorder="1" applyAlignment="1">
      <alignment horizontal="center" vertical="center"/>
    </xf>
    <xf numFmtId="0" fontId="0" fillId="0" borderId="53"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2" fillId="0" borderId="10" xfId="45" applyFont="1" applyBorder="1" applyAlignment="1">
      <alignment horizontal="center" vertical="center"/>
    </xf>
    <xf numFmtId="0" fontId="2" fillId="0" borderId="12" xfId="0" applyFont="1" applyBorder="1" applyAlignment="1">
      <alignment horizontal="center"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84" xfId="0" applyBorder="1" applyAlignment="1"/>
    <xf numFmtId="0" fontId="0" fillId="0" borderId="89" xfId="0" applyBorder="1" applyAlignment="1"/>
    <xf numFmtId="0" fontId="0" fillId="0" borderId="90" xfId="0" applyBorder="1" applyAlignment="1"/>
    <xf numFmtId="0" fontId="0" fillId="0" borderId="91" xfId="0" applyBorder="1" applyAlignment="1"/>
    <xf numFmtId="0" fontId="0" fillId="0" borderId="92" xfId="0" applyBorder="1" applyAlignment="1"/>
    <xf numFmtId="0" fontId="0" fillId="0" borderId="86" xfId="0" applyBorder="1" applyAlignment="1"/>
    <xf numFmtId="0" fontId="0" fillId="0" borderId="87" xfId="0" applyBorder="1" applyAlignment="1"/>
    <xf numFmtId="0" fontId="0" fillId="0" borderId="93" xfId="0" applyBorder="1" applyAlignment="1"/>
    <xf numFmtId="0" fontId="3" fillId="0" borderId="10" xfId="0" applyFont="1" applyBorder="1" applyAlignment="1">
      <alignment horizontal="center" vertical="center"/>
    </xf>
    <xf numFmtId="0" fontId="2" fillId="0" borderId="16" xfId="45" applyFont="1" applyBorder="1" applyAlignment="1">
      <alignment vertical="center"/>
    </xf>
    <xf numFmtId="0" fontId="5" fillId="0" borderId="16" xfId="45"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20" xfId="0" applyFont="1" applyBorder="1" applyAlignment="1">
      <alignment vertical="center"/>
    </xf>
    <xf numFmtId="0" fontId="3" fillId="0" borderId="80" xfId="45" applyFont="1" applyBorder="1" applyAlignment="1">
      <alignment horizontal="center" vertical="center" wrapText="1"/>
    </xf>
    <xf numFmtId="0" fontId="3" fillId="0" borderId="81" xfId="0" applyFont="1" applyBorder="1" applyAlignment="1">
      <alignment horizontal="center" vertical="center" wrapText="1"/>
    </xf>
    <xf numFmtId="0" fontId="3" fillId="0" borderId="82" xfId="0" applyFont="1" applyBorder="1" applyAlignment="1">
      <alignment horizontal="center" vertical="center" wrapText="1"/>
    </xf>
    <xf numFmtId="0" fontId="2" fillId="0" borderId="16" xfId="45" applyBorder="1" applyAlignment="1">
      <alignment vertical="center"/>
    </xf>
    <xf numFmtId="0" fontId="0" fillId="0" borderId="55" xfId="0" applyBorder="1" applyAlignment="1">
      <alignment horizontal="center" vertical="center"/>
    </xf>
    <xf numFmtId="0" fontId="6" fillId="0" borderId="10" xfId="45" applyFont="1" applyBorder="1" applyAlignment="1">
      <alignment horizontal="center" vertical="center"/>
    </xf>
    <xf numFmtId="0" fontId="6" fillId="0" borderId="12" xfId="0" applyFont="1" applyBorder="1" applyAlignment="1">
      <alignment horizontal="center"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horizontal="center" vertical="center"/>
    </xf>
    <xf numFmtId="0" fontId="0" fillId="0" borderId="82" xfId="0" applyBorder="1" applyAlignment="1">
      <alignment horizontal="center" vertical="center"/>
    </xf>
    <xf numFmtId="0" fontId="0" fillId="0" borderId="100"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52" fillId="0" borderId="0" xfId="49" applyFont="1" applyBorder="1" applyAlignment="1">
      <alignment horizontal="center"/>
    </xf>
    <xf numFmtId="0" fontId="52" fillId="26" borderId="64" xfId="49" applyFont="1" applyFill="1" applyBorder="1" applyAlignment="1">
      <alignment horizontal="center" vertical="center" wrapText="1" shrinkToFit="1"/>
    </xf>
    <xf numFmtId="0" fontId="52" fillId="26" borderId="63" xfId="49" applyFont="1" applyFill="1" applyBorder="1" applyAlignment="1">
      <alignment horizontal="center" vertical="center" wrapText="1" shrinkToFit="1"/>
    </xf>
    <xf numFmtId="0" fontId="52" fillId="26" borderId="63" xfId="49" applyFont="1" applyFill="1" applyBorder="1" applyAlignment="1">
      <alignment horizontal="center" vertical="center"/>
    </xf>
    <xf numFmtId="0" fontId="52" fillId="25" borderId="63" xfId="49" applyFont="1" applyFill="1" applyBorder="1" applyAlignment="1">
      <alignment horizontal="center" vertical="center"/>
    </xf>
    <xf numFmtId="0" fontId="52" fillId="25" borderId="69" xfId="49" applyFont="1" applyFill="1" applyBorder="1" applyAlignment="1">
      <alignment horizontal="center" vertical="center"/>
    </xf>
    <xf numFmtId="0" fontId="52" fillId="0" borderId="29" xfId="49" applyFont="1" applyBorder="1" applyAlignment="1">
      <alignment horizontal="center" vertical="center"/>
    </xf>
    <xf numFmtId="0" fontId="52" fillId="0" borderId="63" xfId="49" applyFont="1" applyBorder="1" applyAlignment="1">
      <alignment horizontal="center" vertical="center"/>
    </xf>
    <xf numFmtId="0" fontId="52" fillId="0" borderId="30" xfId="49" applyFont="1" applyBorder="1" applyAlignment="1">
      <alignment horizontal="center" vertical="center"/>
    </xf>
    <xf numFmtId="0" fontId="52" fillId="0" borderId="100" xfId="49" applyFont="1" applyBorder="1" applyAlignment="1">
      <alignment horizontal="center" vertical="center"/>
    </xf>
    <xf numFmtId="0" fontId="52" fillId="0" borderId="62" xfId="49" applyFont="1" applyBorder="1" applyAlignment="1">
      <alignment horizontal="center" vertical="center"/>
    </xf>
    <xf numFmtId="0" fontId="52" fillId="0" borderId="115" xfId="49" applyFont="1" applyBorder="1" applyAlignment="1">
      <alignment horizontal="center" vertical="center"/>
    </xf>
    <xf numFmtId="0" fontId="52" fillId="25" borderId="31" xfId="49" applyFont="1" applyFill="1" applyBorder="1" applyAlignment="1">
      <alignment horizontal="center" vertical="center"/>
    </xf>
    <xf numFmtId="0" fontId="52" fillId="25" borderId="32" xfId="49" applyFont="1" applyFill="1" applyBorder="1" applyAlignment="1">
      <alignment horizontal="center" vertical="center"/>
    </xf>
    <xf numFmtId="0" fontId="52" fillId="26" borderId="61" xfId="49" applyFont="1" applyFill="1" applyBorder="1" applyAlignment="1">
      <alignment horizontal="center" vertical="center" wrapText="1" shrinkToFit="1"/>
    </xf>
    <xf numFmtId="0" fontId="52" fillId="26" borderId="21" xfId="49" applyFont="1" applyFill="1" applyBorder="1" applyAlignment="1">
      <alignment horizontal="center" vertical="center" wrapText="1" shrinkToFit="1"/>
    </xf>
    <xf numFmtId="0" fontId="52" fillId="26" borderId="21" xfId="49" applyFont="1" applyFill="1" applyBorder="1" applyAlignment="1">
      <alignment horizontal="center" vertical="center"/>
    </xf>
    <xf numFmtId="0" fontId="52" fillId="25" borderId="21" xfId="49" applyFont="1" applyFill="1" applyBorder="1" applyAlignment="1">
      <alignment horizontal="center" vertical="center"/>
    </xf>
    <xf numFmtId="0" fontId="52" fillId="25" borderId="68" xfId="49" applyFont="1" applyFill="1" applyBorder="1" applyAlignment="1">
      <alignment horizontal="center" vertical="center"/>
    </xf>
    <xf numFmtId="0" fontId="52" fillId="0" borderId="12" xfId="49" applyFont="1" applyBorder="1" applyAlignment="1">
      <alignment horizontal="center" vertical="center"/>
    </xf>
    <xf numFmtId="0" fontId="52" fillId="0" borderId="21" xfId="49" applyFont="1" applyBorder="1" applyAlignment="1">
      <alignment horizontal="center" vertical="center"/>
    </xf>
    <xf numFmtId="0" fontId="52" fillId="0" borderId="10" xfId="49" applyFont="1" applyBorder="1" applyAlignment="1">
      <alignment horizontal="center" vertical="center"/>
    </xf>
    <xf numFmtId="0" fontId="52" fillId="0" borderId="82" xfId="49" applyFont="1" applyBorder="1" applyAlignment="1">
      <alignment horizontal="center" vertical="center"/>
    </xf>
    <xf numFmtId="0" fontId="52" fillId="0" borderId="22" xfId="49" applyFont="1" applyBorder="1" applyAlignment="1">
      <alignment horizontal="center" vertical="center"/>
    </xf>
    <xf numFmtId="0" fontId="52" fillId="0" borderId="113" xfId="49" applyFont="1" applyBorder="1" applyAlignment="1">
      <alignment horizontal="center" vertical="center"/>
    </xf>
    <xf numFmtId="0" fontId="52" fillId="25" borderId="11" xfId="49" applyFont="1" applyFill="1" applyBorder="1" applyAlignment="1">
      <alignment horizontal="center" vertical="center"/>
    </xf>
    <xf numFmtId="0" fontId="52" fillId="25" borderId="24" xfId="49" applyFont="1" applyFill="1" applyBorder="1" applyAlignment="1">
      <alignment horizontal="center" vertical="center"/>
    </xf>
    <xf numFmtId="0" fontId="52" fillId="0" borderId="110" xfId="49" applyFont="1" applyBorder="1" applyAlignment="1">
      <alignment horizontal="center" vertical="center" wrapText="1" shrinkToFit="1"/>
    </xf>
    <xf numFmtId="0" fontId="52" fillId="0" borderId="66" xfId="49" applyFont="1" applyBorder="1" applyAlignment="1">
      <alignment horizontal="center" vertical="center" wrapText="1" shrinkToFit="1"/>
    </xf>
    <xf numFmtId="0" fontId="52" fillId="0" borderId="111" xfId="49" applyFont="1" applyBorder="1" applyAlignment="1">
      <alignment horizontal="center" vertical="center" wrapText="1" shrinkToFit="1"/>
    </xf>
    <xf numFmtId="0" fontId="52" fillId="0" borderId="12" xfId="49" applyFont="1" applyBorder="1" applyAlignment="1">
      <alignment horizontal="center" vertical="center" wrapText="1" shrinkToFit="1"/>
    </xf>
    <xf numFmtId="0" fontId="52" fillId="0" borderId="21" xfId="49" applyFont="1" applyBorder="1" applyAlignment="1">
      <alignment horizontal="center" vertical="center" wrapText="1" shrinkToFit="1"/>
    </xf>
    <xf numFmtId="0" fontId="52" fillId="0" borderId="10" xfId="49" applyFont="1" applyBorder="1" applyAlignment="1">
      <alignment horizontal="center" vertical="center" wrapText="1" shrinkToFit="1"/>
    </xf>
    <xf numFmtId="0" fontId="52" fillId="0" borderId="18" xfId="49" applyFont="1" applyBorder="1" applyAlignment="1">
      <alignment horizontal="center" vertical="center" wrapText="1" shrinkToFit="1"/>
    </xf>
    <xf numFmtId="0" fontId="52" fillId="0" borderId="74" xfId="49" applyFont="1" applyBorder="1" applyAlignment="1">
      <alignment horizontal="center" vertical="center" wrapText="1" shrinkToFit="1"/>
    </xf>
    <xf numFmtId="0" fontId="52" fillId="0" borderId="16" xfId="49" applyFont="1" applyBorder="1" applyAlignment="1">
      <alignment horizontal="center" vertical="center" wrapText="1" shrinkToFit="1"/>
    </xf>
    <xf numFmtId="0" fontId="52" fillId="0" borderId="29" xfId="49" applyFont="1" applyBorder="1" applyAlignment="1">
      <alignment horizontal="center" vertical="center" wrapText="1" shrinkToFit="1"/>
    </xf>
    <xf numFmtId="0" fontId="52" fillId="0" borderId="63" xfId="49" applyFont="1" applyBorder="1" applyAlignment="1">
      <alignment horizontal="center" vertical="center" wrapText="1" shrinkToFit="1"/>
    </xf>
    <xf numFmtId="0" fontId="52" fillId="0" borderId="30" xfId="49" applyFont="1" applyBorder="1" applyAlignment="1">
      <alignment horizontal="center" vertical="center" wrapText="1" shrinkToFit="1"/>
    </xf>
    <xf numFmtId="0" fontId="52" fillId="0" borderId="65" xfId="49" applyFont="1" applyBorder="1" applyAlignment="1">
      <alignment horizontal="center" vertical="center" wrapText="1"/>
    </xf>
    <xf numFmtId="0" fontId="52" fillId="0" borderId="66" xfId="49" applyFont="1" applyBorder="1" applyAlignment="1">
      <alignment horizontal="center" vertical="center" wrapText="1"/>
    </xf>
    <xf numFmtId="0" fontId="52" fillId="0" borderId="67" xfId="49" applyFont="1" applyBorder="1" applyAlignment="1">
      <alignment horizontal="center" vertical="center" wrapText="1"/>
    </xf>
    <xf numFmtId="0" fontId="52" fillId="0" borderId="61" xfId="49" applyFont="1" applyBorder="1" applyAlignment="1">
      <alignment horizontal="center" vertical="center" wrapText="1"/>
    </xf>
    <xf numFmtId="0" fontId="52" fillId="0" borderId="21" xfId="49" applyFont="1" applyBorder="1" applyAlignment="1">
      <alignment horizontal="center" vertical="center" wrapText="1"/>
    </xf>
    <xf numFmtId="0" fontId="52" fillId="0" borderId="68" xfId="49" applyFont="1" applyBorder="1" applyAlignment="1">
      <alignment horizontal="center" vertical="center" wrapText="1"/>
    </xf>
    <xf numFmtId="0" fontId="52" fillId="0" borderId="80" xfId="49" applyFont="1" applyBorder="1" applyAlignment="1">
      <alignment horizontal="center" vertical="center" wrapText="1"/>
    </xf>
    <xf numFmtId="0" fontId="52" fillId="0" borderId="74" xfId="49" applyFont="1" applyBorder="1" applyAlignment="1">
      <alignment horizontal="center" vertical="center" wrapText="1"/>
    </xf>
    <xf numFmtId="0" fontId="52" fillId="0" borderId="112" xfId="49" applyFont="1" applyBorder="1" applyAlignment="1">
      <alignment horizontal="center" vertical="center" wrapText="1"/>
    </xf>
    <xf numFmtId="0" fontId="52" fillId="0" borderId="64" xfId="49" applyFont="1" applyBorder="1" applyAlignment="1">
      <alignment horizontal="center" vertical="center" wrapText="1"/>
    </xf>
    <xf numFmtId="0" fontId="52" fillId="0" borderId="63" xfId="49" applyFont="1" applyBorder="1" applyAlignment="1">
      <alignment horizontal="center" vertical="center" wrapText="1"/>
    </xf>
    <xf numFmtId="0" fontId="52" fillId="0" borderId="69" xfId="49" applyFont="1" applyBorder="1" applyAlignment="1">
      <alignment horizontal="center" vertical="center" wrapText="1"/>
    </xf>
    <xf numFmtId="0" fontId="52" fillId="0" borderId="38" xfId="49" applyFont="1" applyBorder="1" applyAlignment="1">
      <alignment horizontal="center" vertical="center" wrapText="1"/>
    </xf>
    <xf numFmtId="0" fontId="52" fillId="0" borderId="52" xfId="49" applyFont="1" applyBorder="1" applyAlignment="1">
      <alignment horizontal="center" vertical="center" wrapText="1"/>
    </xf>
    <xf numFmtId="0" fontId="52" fillId="0" borderId="0" xfId="49" applyFont="1" applyBorder="1" applyAlignment="1">
      <alignment horizontal="center" vertical="center" wrapText="1"/>
    </xf>
    <xf numFmtId="0" fontId="52" fillId="0" borderId="25" xfId="49" applyFont="1" applyBorder="1" applyAlignment="1">
      <alignment horizontal="center" vertical="center" wrapText="1"/>
    </xf>
    <xf numFmtId="0" fontId="52" fillId="0" borderId="50" xfId="49" applyFont="1" applyBorder="1" applyAlignment="1">
      <alignment horizontal="center" vertical="center" wrapText="1"/>
    </xf>
    <xf numFmtId="0" fontId="52" fillId="0" borderId="47" xfId="49" applyFont="1" applyBorder="1" applyAlignment="1">
      <alignment horizontal="center" vertical="center" wrapText="1"/>
    </xf>
    <xf numFmtId="0" fontId="52" fillId="26" borderId="65" xfId="49" applyFont="1" applyFill="1" applyBorder="1" applyAlignment="1">
      <alignment horizontal="center" vertical="center" wrapText="1" shrinkToFit="1"/>
    </xf>
    <xf numFmtId="0" fontId="52" fillId="26" borderId="66" xfId="49" applyFont="1" applyFill="1" applyBorder="1" applyAlignment="1">
      <alignment horizontal="center" vertical="center" wrapText="1" shrinkToFit="1"/>
    </xf>
    <xf numFmtId="0" fontId="52" fillId="26" borderId="66" xfId="49" applyFont="1" applyFill="1" applyBorder="1" applyAlignment="1">
      <alignment horizontal="center" vertical="center"/>
    </xf>
    <xf numFmtId="0" fontId="52" fillId="25" borderId="66" xfId="49" applyFont="1" applyFill="1" applyBorder="1" applyAlignment="1">
      <alignment horizontal="center" vertical="center"/>
    </xf>
    <xf numFmtId="0" fontId="52" fillId="25" borderId="67" xfId="49" applyFont="1" applyFill="1" applyBorder="1" applyAlignment="1">
      <alignment horizontal="center" vertical="center"/>
    </xf>
    <xf numFmtId="0" fontId="52" fillId="0" borderId="20" xfId="49" applyFont="1" applyBorder="1" applyAlignment="1">
      <alignment horizontal="center" vertical="center"/>
    </xf>
    <xf numFmtId="0" fontId="52" fillId="0" borderId="14" xfId="49" applyFont="1" applyBorder="1" applyAlignment="1">
      <alignment horizontal="center" vertical="center"/>
    </xf>
    <xf numFmtId="0" fontId="52" fillId="25" borderId="23" xfId="49" applyFont="1" applyFill="1" applyBorder="1" applyAlignment="1">
      <alignment horizontal="center" vertical="center"/>
    </xf>
    <xf numFmtId="0" fontId="52" fillId="25" borderId="114" xfId="49" applyFont="1" applyFill="1" applyBorder="1" applyAlignment="1">
      <alignment horizontal="center" vertical="center"/>
    </xf>
    <xf numFmtId="0" fontId="52" fillId="0" borderId="16" xfId="49" applyFont="1" applyBorder="1" applyAlignment="1">
      <alignment horizontal="center"/>
    </xf>
    <xf numFmtId="0" fontId="52" fillId="0" borderId="17" xfId="49" applyFont="1" applyBorder="1" applyAlignment="1">
      <alignment horizontal="center"/>
    </xf>
    <xf numFmtId="0" fontId="52" fillId="0" borderId="18" xfId="49" applyFont="1" applyBorder="1" applyAlignment="1">
      <alignment horizontal="center"/>
    </xf>
    <xf numFmtId="0" fontId="52" fillId="0" borderId="65" xfId="49" applyFont="1" applyBorder="1" applyAlignment="1">
      <alignment horizontal="center" vertical="center"/>
    </xf>
    <xf numFmtId="0" fontId="52" fillId="0" borderId="66" xfId="49" applyFont="1" applyBorder="1" applyAlignment="1">
      <alignment horizontal="center" vertical="center"/>
    </xf>
    <xf numFmtId="0" fontId="52" fillId="0" borderId="61" xfId="49" applyFont="1" applyBorder="1" applyAlignment="1">
      <alignment horizontal="center" vertical="center"/>
    </xf>
    <xf numFmtId="0" fontId="52" fillId="0" borderId="80" xfId="49" applyFont="1" applyBorder="1" applyAlignment="1">
      <alignment horizontal="center" vertical="center"/>
    </xf>
    <xf numFmtId="0" fontId="52" fillId="0" borderId="74" xfId="49" applyFont="1" applyBorder="1" applyAlignment="1">
      <alignment horizontal="center" vertical="center"/>
    </xf>
    <xf numFmtId="0" fontId="52" fillId="0" borderId="67" xfId="49" applyFont="1" applyBorder="1" applyAlignment="1">
      <alignment horizontal="center" vertical="center"/>
    </xf>
    <xf numFmtId="0" fontId="52" fillId="0" borderId="68" xfId="49" applyFont="1" applyBorder="1" applyAlignment="1">
      <alignment horizontal="center" vertical="center"/>
    </xf>
    <xf numFmtId="0" fontId="52" fillId="0" borderId="112" xfId="49" applyFont="1" applyBorder="1" applyAlignment="1">
      <alignment horizontal="center" vertical="center"/>
    </xf>
    <xf numFmtId="0" fontId="52" fillId="0" borderId="108" xfId="49" applyFont="1" applyBorder="1" applyAlignment="1">
      <alignment horizontal="center"/>
    </xf>
    <xf numFmtId="0" fontId="52" fillId="0" borderId="59" xfId="49" applyFont="1" applyBorder="1" applyAlignment="1">
      <alignment horizontal="center"/>
    </xf>
    <xf numFmtId="0" fontId="52" fillId="0" borderId="109" xfId="49" applyFont="1" applyBorder="1" applyAlignment="1">
      <alignment horizontal="center"/>
    </xf>
    <xf numFmtId="0" fontId="52" fillId="0" borderId="51" xfId="49" applyFont="1" applyBorder="1" applyAlignment="1">
      <alignment horizontal="center"/>
    </xf>
    <xf numFmtId="0" fontId="52" fillId="0" borderId="94" xfId="49" applyFont="1" applyBorder="1" applyAlignment="1">
      <alignment horizontal="center"/>
    </xf>
    <xf numFmtId="0" fontId="53" fillId="25" borderId="0" xfId="49" applyFont="1" applyFill="1" applyAlignment="1">
      <alignment horizontal="center"/>
    </xf>
    <xf numFmtId="0" fontId="51" fillId="0" borderId="0" xfId="49" applyFont="1" applyBorder="1" applyAlignment="1">
      <alignment horizontal="center"/>
    </xf>
    <xf numFmtId="0" fontId="52" fillId="0" borderId="0" xfId="49" applyFont="1" applyBorder="1" applyAlignment="1">
      <alignment horizontal="right" vertical="center" shrinkToFit="1"/>
    </xf>
    <xf numFmtId="0" fontId="52" fillId="0" borderId="25" xfId="49" applyFont="1" applyBorder="1" applyAlignment="1">
      <alignment horizontal="right" vertical="center" shrinkToFit="1"/>
    </xf>
    <xf numFmtId="0" fontId="52" fillId="0" borderId="75" xfId="49" applyFont="1" applyBorder="1" applyAlignment="1">
      <alignment horizontal="center" vertical="center" shrinkToFit="1"/>
    </xf>
    <xf numFmtId="0" fontId="52" fillId="0" borderId="101" xfId="49" applyFont="1" applyBorder="1" applyAlignment="1">
      <alignment horizontal="center" vertical="center" shrinkToFit="1"/>
    </xf>
    <xf numFmtId="0" fontId="52" fillId="0" borderId="76" xfId="49" applyFont="1" applyBorder="1" applyAlignment="1">
      <alignment horizontal="center" vertical="center" shrinkToFit="1"/>
    </xf>
    <xf numFmtId="0" fontId="53" fillId="0" borderId="0" xfId="49" applyFont="1" applyAlignment="1">
      <alignment horizontal="center" vertical="center" shrinkToFit="1"/>
    </xf>
    <xf numFmtId="0" fontId="52" fillId="0" borderId="0" xfId="49" applyFont="1" applyBorder="1" applyAlignment="1">
      <alignment horizontal="right" vertical="center"/>
    </xf>
    <xf numFmtId="0" fontId="52" fillId="0" borderId="25" xfId="49" applyFont="1" applyBorder="1" applyAlignment="1">
      <alignment horizontal="right" vertical="center"/>
    </xf>
    <xf numFmtId="0" fontId="52" fillId="25" borderId="46" xfId="49" applyFont="1" applyFill="1" applyBorder="1" applyAlignment="1">
      <alignment horizontal="center" vertical="center"/>
    </xf>
    <xf numFmtId="0" fontId="52" fillId="25" borderId="50" xfId="49" applyFont="1" applyFill="1" applyBorder="1" applyAlignment="1">
      <alignment horizontal="center" vertical="center"/>
    </xf>
    <xf numFmtId="0" fontId="52" fillId="25" borderId="47" xfId="49" applyFont="1" applyFill="1" applyBorder="1" applyAlignment="1">
      <alignment horizontal="center" vertical="center"/>
    </xf>
    <xf numFmtId="0" fontId="52" fillId="26" borderId="21" xfId="49" applyFont="1" applyFill="1" applyBorder="1" applyAlignment="1">
      <alignment horizontal="center" vertical="center" shrinkToFit="1"/>
    </xf>
    <xf numFmtId="0" fontId="51" fillId="0" borderId="0" xfId="49" applyFont="1" applyAlignment="1">
      <alignment horizontal="center"/>
    </xf>
    <xf numFmtId="0" fontId="16" fillId="0" borderId="50" xfId="42" applyFont="1" applyBorder="1" applyAlignment="1">
      <alignment horizontal="left" vertical="top" wrapText="1"/>
    </xf>
    <xf numFmtId="0" fontId="16" fillId="0" borderId="47" xfId="42" applyFont="1" applyBorder="1" applyAlignment="1">
      <alignment horizontal="left" vertical="top" wrapText="1"/>
    </xf>
    <xf numFmtId="0" fontId="13" fillId="0" borderId="0" xfId="42" applyFont="1" applyAlignment="1">
      <alignment horizontal="center" vertical="center"/>
    </xf>
    <xf numFmtId="20" fontId="10" fillId="0" borderId="0" xfId="42" applyNumberFormat="1" applyFont="1" applyAlignment="1">
      <alignment horizontal="left" vertical="top" wrapText="1"/>
    </xf>
    <xf numFmtId="20" fontId="2" fillId="0" borderId="0" xfId="42" applyNumberFormat="1" applyFont="1" applyAlignment="1">
      <alignment horizontal="center" vertical="center"/>
    </xf>
    <xf numFmtId="0" fontId="16" fillId="0" borderId="0" xfId="42" applyFont="1" applyBorder="1" applyAlignment="1">
      <alignment horizontal="left" vertical="top"/>
    </xf>
    <xf numFmtId="0" fontId="16" fillId="0" borderId="25" xfId="42" applyFont="1" applyBorder="1" applyAlignment="1">
      <alignment horizontal="left" vertical="top"/>
    </xf>
    <xf numFmtId="0" fontId="16" fillId="0" borderId="0" xfId="42" applyFont="1" applyBorder="1" applyAlignment="1">
      <alignment horizontal="left" vertical="top" wrapText="1"/>
    </xf>
    <xf numFmtId="0" fontId="16" fillId="0" borderId="25" xfId="42" applyFont="1" applyBorder="1" applyAlignment="1">
      <alignment horizontal="left" vertical="top"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9"/>
    <cellStyle name="標準 3" xfId="47"/>
    <cellStyle name="標準 4" xfId="48"/>
    <cellStyle name="標準_誓約書（７０条）" xfId="42"/>
    <cellStyle name="標準_第１号様式・付表" xfId="43"/>
    <cellStyle name="標準_付表　痴呆対応型共同生活介護　修正版" xfId="44"/>
    <cellStyle name="標準_付表　訪問介護　修正版" xfId="45"/>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66675</xdr:colOff>
      <xdr:row>23</xdr:row>
      <xdr:rowOff>0</xdr:rowOff>
    </xdr:from>
    <xdr:to>
      <xdr:col>22</xdr:col>
      <xdr:colOff>66675</xdr:colOff>
      <xdr:row>23</xdr:row>
      <xdr:rowOff>0</xdr:rowOff>
    </xdr:to>
    <xdr:sp macro="" textlink="">
      <xdr:nvSpPr>
        <xdr:cNvPr id="36876" name="Arc 1"/>
        <xdr:cNvSpPr>
          <a:spLocks/>
        </xdr:cNvSpPr>
      </xdr:nvSpPr>
      <xdr:spPr bwMode="auto">
        <a:xfrm flipH="1" flipV="1">
          <a:off x="5381625" y="50292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23</xdr:row>
      <xdr:rowOff>0</xdr:rowOff>
    </xdr:from>
    <xdr:to>
      <xdr:col>22</xdr:col>
      <xdr:colOff>171450</xdr:colOff>
      <xdr:row>23</xdr:row>
      <xdr:rowOff>0</xdr:rowOff>
    </xdr:to>
    <xdr:sp macro="" textlink="">
      <xdr:nvSpPr>
        <xdr:cNvPr id="36877" name="Line 2"/>
        <xdr:cNvSpPr>
          <a:spLocks noChangeShapeType="1"/>
        </xdr:cNvSpPr>
      </xdr:nvSpPr>
      <xdr:spPr bwMode="auto">
        <a:xfrm>
          <a:off x="5486400" y="5029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66675</xdr:colOff>
      <xdr:row>0</xdr:row>
      <xdr:rowOff>0</xdr:rowOff>
    </xdr:from>
    <xdr:to>
      <xdr:col>22</xdr:col>
      <xdr:colOff>66675</xdr:colOff>
      <xdr:row>0</xdr:row>
      <xdr:rowOff>0</xdr:rowOff>
    </xdr:to>
    <xdr:sp macro="" textlink="">
      <xdr:nvSpPr>
        <xdr:cNvPr id="61451" name="Arc 1"/>
        <xdr:cNvSpPr>
          <a:spLocks/>
        </xdr:cNvSpPr>
      </xdr:nvSpPr>
      <xdr:spPr bwMode="auto">
        <a:xfrm flipH="1" flipV="1">
          <a:off x="54292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0</xdr:row>
      <xdr:rowOff>0</xdr:rowOff>
    </xdr:from>
    <xdr:to>
      <xdr:col>22</xdr:col>
      <xdr:colOff>171450</xdr:colOff>
      <xdr:row>0</xdr:row>
      <xdr:rowOff>0</xdr:rowOff>
    </xdr:to>
    <xdr:sp macro="" textlink="">
      <xdr:nvSpPr>
        <xdr:cNvPr id="61452" name="Line 2"/>
        <xdr:cNvSpPr>
          <a:spLocks noChangeShapeType="1"/>
        </xdr:cNvSpPr>
      </xdr:nvSpPr>
      <xdr:spPr bwMode="auto">
        <a:xfrm>
          <a:off x="5534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49</xdr:col>
      <xdr:colOff>38061</xdr:colOff>
      <xdr:row>28</xdr:row>
      <xdr:rowOff>0</xdr:rowOff>
    </xdr:from>
    <xdr:ext cx="809664" cy="357693"/>
    <xdr:sp macro="" textlink="">
      <xdr:nvSpPr>
        <xdr:cNvPr id="2" name="テキスト ボックス 1"/>
        <xdr:cNvSpPr txBox="1"/>
      </xdr:nvSpPr>
      <xdr:spPr>
        <a:xfrm>
          <a:off x="19640511" y="1243012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61</xdr:col>
      <xdr:colOff>38099</xdr:colOff>
      <xdr:row>28</xdr:row>
      <xdr:rowOff>85725</xdr:rowOff>
    </xdr:from>
    <xdr:ext cx="1219201" cy="275717"/>
    <xdr:sp macro="" textlink="">
      <xdr:nvSpPr>
        <xdr:cNvPr id="3" name="テキスト ボックス 2"/>
        <xdr:cNvSpPr txBox="1"/>
      </xdr:nvSpPr>
      <xdr:spPr>
        <a:xfrm>
          <a:off x="25869899" y="12515850"/>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oneCellAnchor>
    <xdr:from>
      <xdr:col>49</xdr:col>
      <xdr:colOff>38061</xdr:colOff>
      <xdr:row>11</xdr:row>
      <xdr:rowOff>104775</xdr:rowOff>
    </xdr:from>
    <xdr:ext cx="809664" cy="357693"/>
    <xdr:sp macro="" textlink="">
      <xdr:nvSpPr>
        <xdr:cNvPr id="4" name="テキスト ボックス 3"/>
        <xdr:cNvSpPr txBox="1"/>
      </xdr:nvSpPr>
      <xdr:spPr>
        <a:xfrm>
          <a:off x="19640511" y="322897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49</xdr:col>
      <xdr:colOff>38061</xdr:colOff>
      <xdr:row>28</xdr:row>
      <xdr:rowOff>0</xdr:rowOff>
    </xdr:from>
    <xdr:ext cx="809664" cy="357693"/>
    <xdr:sp macro="" textlink="">
      <xdr:nvSpPr>
        <xdr:cNvPr id="2" name="テキスト ボックス 1"/>
        <xdr:cNvSpPr txBox="1"/>
      </xdr:nvSpPr>
      <xdr:spPr>
        <a:xfrm>
          <a:off x="19640511" y="1243012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61</xdr:col>
      <xdr:colOff>38099</xdr:colOff>
      <xdr:row>28</xdr:row>
      <xdr:rowOff>85725</xdr:rowOff>
    </xdr:from>
    <xdr:ext cx="1219201" cy="275717"/>
    <xdr:sp macro="" textlink="">
      <xdr:nvSpPr>
        <xdr:cNvPr id="3" name="テキスト ボックス 2"/>
        <xdr:cNvSpPr txBox="1"/>
      </xdr:nvSpPr>
      <xdr:spPr>
        <a:xfrm>
          <a:off x="25869899" y="12515850"/>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oneCellAnchor>
    <xdr:from>
      <xdr:col>49</xdr:col>
      <xdr:colOff>38061</xdr:colOff>
      <xdr:row>11</xdr:row>
      <xdr:rowOff>104775</xdr:rowOff>
    </xdr:from>
    <xdr:ext cx="809664" cy="357693"/>
    <xdr:sp macro="" textlink="">
      <xdr:nvSpPr>
        <xdr:cNvPr id="4" name="テキスト ボックス 3"/>
        <xdr:cNvSpPr txBox="1"/>
      </xdr:nvSpPr>
      <xdr:spPr>
        <a:xfrm>
          <a:off x="19640511" y="322897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9</xdr:col>
      <xdr:colOff>238125</xdr:colOff>
      <xdr:row>15</xdr:row>
      <xdr:rowOff>309563</xdr:rowOff>
    </xdr:from>
    <xdr:ext cx="3513426" cy="1485034"/>
    <xdr:sp macro="" textlink="">
      <xdr:nvSpPr>
        <xdr:cNvPr id="5" name="テキスト ボックス 4"/>
        <xdr:cNvSpPr txBox="1"/>
      </xdr:nvSpPr>
      <xdr:spPr>
        <a:xfrm>
          <a:off x="3838575" y="5643563"/>
          <a:ext cx="3513426" cy="148503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2400" b="1">
              <a:solidFill>
                <a:schemeClr val="dk1"/>
              </a:solidFill>
              <a:effectLst/>
              <a:latin typeface="+mn-lt"/>
              <a:ea typeface="+mn-ea"/>
              <a:cs typeface="+mn-cs"/>
            </a:rPr>
            <a:t>他の職種と兼務している場合は職種ごとに勤務時間を記入する。</a:t>
          </a:r>
          <a:endParaRPr lang="ja-JP" altLang="ja-JP" sz="2400">
            <a:effectLst/>
          </a:endParaRPr>
        </a:p>
        <a:p>
          <a:endParaRPr kumimoji="1" lang="ja-JP" altLang="en-US" sz="1100"/>
        </a:p>
      </xdr:txBody>
    </xdr:sp>
    <xdr:clientData/>
  </xdr:oneCellAnchor>
  <xdr:twoCellAnchor>
    <xdr:from>
      <xdr:col>10</xdr:col>
      <xdr:colOff>285750</xdr:colOff>
      <xdr:row>11</xdr:row>
      <xdr:rowOff>476250</xdr:rowOff>
    </xdr:from>
    <xdr:to>
      <xdr:col>13</xdr:col>
      <xdr:colOff>190500</xdr:colOff>
      <xdr:row>15</xdr:row>
      <xdr:rowOff>309563</xdr:rowOff>
    </xdr:to>
    <xdr:cxnSp macro="">
      <xdr:nvCxnSpPr>
        <xdr:cNvPr id="6" name="直線矢印コネクタ 5"/>
        <xdr:cNvCxnSpPr/>
      </xdr:nvCxnSpPr>
      <xdr:spPr bwMode="auto">
        <a:xfrm flipH="1" flipV="1">
          <a:off x="4286250" y="3600450"/>
          <a:ext cx="1104900" cy="2043113"/>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309562</xdr:colOff>
      <xdr:row>10</xdr:row>
      <xdr:rowOff>380999</xdr:rowOff>
    </xdr:from>
    <xdr:to>
      <xdr:col>13</xdr:col>
      <xdr:colOff>214313</xdr:colOff>
      <xdr:row>15</xdr:row>
      <xdr:rowOff>333375</xdr:rowOff>
    </xdr:to>
    <xdr:cxnSp macro="">
      <xdr:nvCxnSpPr>
        <xdr:cNvPr id="7" name="直線矢印コネクタ 6"/>
        <xdr:cNvCxnSpPr/>
      </xdr:nvCxnSpPr>
      <xdr:spPr bwMode="auto">
        <a:xfrm flipH="1" flipV="1">
          <a:off x="4710112" y="2952749"/>
          <a:ext cx="704851" cy="2714626"/>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0</xdr:col>
      <xdr:colOff>333375</xdr:colOff>
      <xdr:row>18</xdr:row>
      <xdr:rowOff>404812</xdr:rowOff>
    </xdr:from>
    <xdr:ext cx="2905124" cy="1643062"/>
    <xdr:sp macro="" textlink="">
      <xdr:nvSpPr>
        <xdr:cNvPr id="8" name="テキスト ボックス 7"/>
        <xdr:cNvSpPr txBox="1"/>
      </xdr:nvSpPr>
      <xdr:spPr>
        <a:xfrm>
          <a:off x="333375" y="7396162"/>
          <a:ext cx="2905124" cy="164306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青色のセルは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プルダウンから</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選択してください</a:t>
          </a:r>
          <a:endParaRPr kumimoji="1" lang="ja-JP" altLang="en-US" sz="2800"/>
        </a:p>
      </xdr:txBody>
    </xdr:sp>
    <xdr:clientData/>
  </xdr:oneCellAnchor>
  <xdr:oneCellAnchor>
    <xdr:from>
      <xdr:col>19</xdr:col>
      <xdr:colOff>119062</xdr:colOff>
      <xdr:row>16</xdr:row>
      <xdr:rowOff>285750</xdr:rowOff>
    </xdr:from>
    <xdr:ext cx="2905124" cy="1238250"/>
    <xdr:sp macro="" textlink="">
      <xdr:nvSpPr>
        <xdr:cNvPr id="9" name="テキスト ボックス 8"/>
        <xdr:cNvSpPr txBox="1"/>
      </xdr:nvSpPr>
      <xdr:spPr>
        <a:xfrm>
          <a:off x="7720012" y="6172200"/>
          <a:ext cx="2905124" cy="123825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緑色のセルは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入力してください</a:t>
          </a:r>
          <a:endParaRPr kumimoji="1" lang="ja-JP" altLang="en-US" sz="2800"/>
        </a:p>
      </xdr:txBody>
    </xdr:sp>
    <xdr:clientData/>
  </xdr:oneCellAnchor>
  <xdr:twoCellAnchor>
    <xdr:from>
      <xdr:col>42</xdr:col>
      <xdr:colOff>357188</xdr:colOff>
      <xdr:row>29</xdr:row>
      <xdr:rowOff>285750</xdr:rowOff>
    </xdr:from>
    <xdr:to>
      <xdr:col>52</xdr:col>
      <xdr:colOff>188335</xdr:colOff>
      <xdr:row>34</xdr:row>
      <xdr:rowOff>381000</xdr:rowOff>
    </xdr:to>
    <xdr:grpSp>
      <xdr:nvGrpSpPr>
        <xdr:cNvPr id="10" name="グループ化 9"/>
        <xdr:cNvGrpSpPr/>
      </xdr:nvGrpSpPr>
      <xdr:grpSpPr>
        <a:xfrm>
          <a:off x="17359313" y="13144500"/>
          <a:ext cx="3879272" cy="2476500"/>
          <a:chOff x="19933228" y="13369638"/>
          <a:chExt cx="3879272" cy="2084675"/>
        </a:xfrm>
      </xdr:grpSpPr>
      <xdr:sp macro="" textlink="">
        <xdr:nvSpPr>
          <xdr:cNvPr id="11" name="テキスト ボックス 10"/>
          <xdr:cNvSpPr txBox="1"/>
        </xdr:nvSpPr>
        <xdr:spPr>
          <a:xfrm>
            <a:off x="20257940" y="13620750"/>
            <a:ext cx="3411685" cy="171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白色のセルは</a:t>
            </a:r>
            <a:endParaRPr kumimoji="1" lang="en-US" altLang="ja-JP" sz="2400" b="1">
              <a:latin typeface="+mn-ea"/>
              <a:ea typeface="+mn-ea"/>
            </a:endParaRPr>
          </a:p>
          <a:p>
            <a:r>
              <a:rPr kumimoji="1" lang="ja-JP" altLang="en-US" sz="2400" b="1">
                <a:latin typeface="+mn-ea"/>
                <a:ea typeface="+mn-ea"/>
              </a:rPr>
              <a:t>自動計算されるので</a:t>
            </a:r>
            <a:endParaRPr kumimoji="1" lang="en-US" altLang="ja-JP" sz="2400" b="1">
              <a:latin typeface="+mn-ea"/>
              <a:ea typeface="+mn-ea"/>
            </a:endParaRPr>
          </a:p>
          <a:p>
            <a:r>
              <a:rPr kumimoji="1" lang="ja-JP" altLang="en-US" sz="2400" b="1">
                <a:latin typeface="+mn-ea"/>
                <a:ea typeface="+mn-ea"/>
              </a:rPr>
              <a:t>触らないように</a:t>
            </a:r>
            <a:endParaRPr kumimoji="1" lang="en-US" altLang="ja-JP" sz="2400" b="1">
              <a:latin typeface="+mn-ea"/>
              <a:ea typeface="+mn-ea"/>
            </a:endParaRPr>
          </a:p>
          <a:p>
            <a:r>
              <a:rPr kumimoji="1" lang="ja-JP" altLang="en-US" sz="2400" b="1">
                <a:latin typeface="+mn-ea"/>
                <a:ea typeface="+mn-ea"/>
              </a:rPr>
              <a:t>お願いします</a:t>
            </a:r>
            <a:endParaRPr kumimoji="1" lang="en-US" altLang="ja-JP" sz="2400" b="1">
              <a:latin typeface="+mn-ea"/>
              <a:ea typeface="+mn-ea"/>
            </a:endParaRPr>
          </a:p>
        </xdr:txBody>
      </xdr:sp>
      <xdr:sp macro="" textlink="">
        <xdr:nvSpPr>
          <xdr:cNvPr id="12" name="角丸四角形吹き出し 11"/>
          <xdr:cNvSpPr/>
        </xdr:nvSpPr>
        <xdr:spPr bwMode="auto">
          <a:xfrm>
            <a:off x="19933228" y="13369638"/>
            <a:ext cx="3879272" cy="2084675"/>
          </a:xfrm>
          <a:prstGeom prst="wedgeRoundRectCallout">
            <a:avLst>
              <a:gd name="adj1" fmla="val -20086"/>
              <a:gd name="adj2" fmla="val -105709"/>
              <a:gd name="adj3" fmla="val 16667"/>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27"/>
  <sheetViews>
    <sheetView tabSelected="1" zoomScale="71" zoomScaleNormal="71" workbookViewId="0">
      <selection activeCell="C2" sqref="C2"/>
    </sheetView>
  </sheetViews>
  <sheetFormatPr defaultRowHeight="13.5" x14ac:dyDescent="0.15"/>
  <cols>
    <col min="1" max="1" width="8.625" style="177" customWidth="1"/>
    <col min="2" max="2" width="34.625" style="177" customWidth="1"/>
    <col min="3" max="3" width="81.625" style="177" customWidth="1"/>
    <col min="4" max="256" width="9" style="177"/>
    <col min="257" max="257" width="8.625" style="177" customWidth="1"/>
    <col min="258" max="258" width="24.625" style="177" customWidth="1"/>
    <col min="259" max="259" width="72.625" style="177" customWidth="1"/>
    <col min="260" max="512" width="9" style="177"/>
    <col min="513" max="513" width="8.625" style="177" customWidth="1"/>
    <col min="514" max="514" width="24.625" style="177" customWidth="1"/>
    <col min="515" max="515" width="72.625" style="177" customWidth="1"/>
    <col min="516" max="768" width="9" style="177"/>
    <col min="769" max="769" width="8.625" style="177" customWidth="1"/>
    <col min="770" max="770" width="24.625" style="177" customWidth="1"/>
    <col min="771" max="771" width="72.625" style="177" customWidth="1"/>
    <col min="772" max="1024" width="9" style="177"/>
    <col min="1025" max="1025" width="8.625" style="177" customWidth="1"/>
    <col min="1026" max="1026" width="24.625" style="177" customWidth="1"/>
    <col min="1027" max="1027" width="72.625" style="177" customWidth="1"/>
    <col min="1028" max="1280" width="9" style="177"/>
    <col min="1281" max="1281" width="8.625" style="177" customWidth="1"/>
    <col min="1282" max="1282" width="24.625" style="177" customWidth="1"/>
    <col min="1283" max="1283" width="72.625" style="177" customWidth="1"/>
    <col min="1284" max="1536" width="9" style="177"/>
    <col min="1537" max="1537" width="8.625" style="177" customWidth="1"/>
    <col min="1538" max="1538" width="24.625" style="177" customWidth="1"/>
    <col min="1539" max="1539" width="72.625" style="177" customWidth="1"/>
    <col min="1540" max="1792" width="9" style="177"/>
    <col min="1793" max="1793" width="8.625" style="177" customWidth="1"/>
    <col min="1794" max="1794" width="24.625" style="177" customWidth="1"/>
    <col min="1795" max="1795" width="72.625" style="177" customWidth="1"/>
    <col min="1796" max="2048" width="9" style="177"/>
    <col min="2049" max="2049" width="8.625" style="177" customWidth="1"/>
    <col min="2050" max="2050" width="24.625" style="177" customWidth="1"/>
    <col min="2051" max="2051" width="72.625" style="177" customWidth="1"/>
    <col min="2052" max="2304" width="9" style="177"/>
    <col min="2305" max="2305" width="8.625" style="177" customWidth="1"/>
    <col min="2306" max="2306" width="24.625" style="177" customWidth="1"/>
    <col min="2307" max="2307" width="72.625" style="177" customWidth="1"/>
    <col min="2308" max="2560" width="9" style="177"/>
    <col min="2561" max="2561" width="8.625" style="177" customWidth="1"/>
    <col min="2562" max="2562" width="24.625" style="177" customWidth="1"/>
    <col min="2563" max="2563" width="72.625" style="177" customWidth="1"/>
    <col min="2564" max="2816" width="9" style="177"/>
    <col min="2817" max="2817" width="8.625" style="177" customWidth="1"/>
    <col min="2818" max="2818" width="24.625" style="177" customWidth="1"/>
    <col min="2819" max="2819" width="72.625" style="177" customWidth="1"/>
    <col min="2820" max="3072" width="9" style="177"/>
    <col min="3073" max="3073" width="8.625" style="177" customWidth="1"/>
    <col min="3074" max="3074" width="24.625" style="177" customWidth="1"/>
    <col min="3075" max="3075" width="72.625" style="177" customWidth="1"/>
    <col min="3076" max="3328" width="9" style="177"/>
    <col min="3329" max="3329" width="8.625" style="177" customWidth="1"/>
    <col min="3330" max="3330" width="24.625" style="177" customWidth="1"/>
    <col min="3331" max="3331" width="72.625" style="177" customWidth="1"/>
    <col min="3332" max="3584" width="9" style="177"/>
    <col min="3585" max="3585" width="8.625" style="177" customWidth="1"/>
    <col min="3586" max="3586" width="24.625" style="177" customWidth="1"/>
    <col min="3587" max="3587" width="72.625" style="177" customWidth="1"/>
    <col min="3588" max="3840" width="9" style="177"/>
    <col min="3841" max="3841" width="8.625" style="177" customWidth="1"/>
    <col min="3842" max="3842" width="24.625" style="177" customWidth="1"/>
    <col min="3843" max="3843" width="72.625" style="177" customWidth="1"/>
    <col min="3844" max="4096" width="9" style="177"/>
    <col min="4097" max="4097" width="8.625" style="177" customWidth="1"/>
    <col min="4098" max="4098" width="24.625" style="177" customWidth="1"/>
    <col min="4099" max="4099" width="72.625" style="177" customWidth="1"/>
    <col min="4100" max="4352" width="9" style="177"/>
    <col min="4353" max="4353" width="8.625" style="177" customWidth="1"/>
    <col min="4354" max="4354" width="24.625" style="177" customWidth="1"/>
    <col min="4355" max="4355" width="72.625" style="177" customWidth="1"/>
    <col min="4356" max="4608" width="9" style="177"/>
    <col min="4609" max="4609" width="8.625" style="177" customWidth="1"/>
    <col min="4610" max="4610" width="24.625" style="177" customWidth="1"/>
    <col min="4611" max="4611" width="72.625" style="177" customWidth="1"/>
    <col min="4612" max="4864" width="9" style="177"/>
    <col min="4865" max="4865" width="8.625" style="177" customWidth="1"/>
    <col min="4866" max="4866" width="24.625" style="177" customWidth="1"/>
    <col min="4867" max="4867" width="72.625" style="177" customWidth="1"/>
    <col min="4868" max="5120" width="9" style="177"/>
    <col min="5121" max="5121" width="8.625" style="177" customWidth="1"/>
    <col min="5122" max="5122" width="24.625" style="177" customWidth="1"/>
    <col min="5123" max="5123" width="72.625" style="177" customWidth="1"/>
    <col min="5124" max="5376" width="9" style="177"/>
    <col min="5377" max="5377" width="8.625" style="177" customWidth="1"/>
    <col min="5378" max="5378" width="24.625" style="177" customWidth="1"/>
    <col min="5379" max="5379" width="72.625" style="177" customWidth="1"/>
    <col min="5380" max="5632" width="9" style="177"/>
    <col min="5633" max="5633" width="8.625" style="177" customWidth="1"/>
    <col min="5634" max="5634" width="24.625" style="177" customWidth="1"/>
    <col min="5635" max="5635" width="72.625" style="177" customWidth="1"/>
    <col min="5636" max="5888" width="9" style="177"/>
    <col min="5889" max="5889" width="8.625" style="177" customWidth="1"/>
    <col min="5890" max="5890" width="24.625" style="177" customWidth="1"/>
    <col min="5891" max="5891" width="72.625" style="177" customWidth="1"/>
    <col min="5892" max="6144" width="9" style="177"/>
    <col min="6145" max="6145" width="8.625" style="177" customWidth="1"/>
    <col min="6146" max="6146" width="24.625" style="177" customWidth="1"/>
    <col min="6147" max="6147" width="72.625" style="177" customWidth="1"/>
    <col min="6148" max="6400" width="9" style="177"/>
    <col min="6401" max="6401" width="8.625" style="177" customWidth="1"/>
    <col min="6402" max="6402" width="24.625" style="177" customWidth="1"/>
    <col min="6403" max="6403" width="72.625" style="177" customWidth="1"/>
    <col min="6404" max="6656" width="9" style="177"/>
    <col min="6657" max="6657" width="8.625" style="177" customWidth="1"/>
    <col min="6658" max="6658" width="24.625" style="177" customWidth="1"/>
    <col min="6659" max="6659" width="72.625" style="177" customWidth="1"/>
    <col min="6660" max="6912" width="9" style="177"/>
    <col min="6913" max="6913" width="8.625" style="177" customWidth="1"/>
    <col min="6914" max="6914" width="24.625" style="177" customWidth="1"/>
    <col min="6915" max="6915" width="72.625" style="177" customWidth="1"/>
    <col min="6916" max="7168" width="9" style="177"/>
    <col min="7169" max="7169" width="8.625" style="177" customWidth="1"/>
    <col min="7170" max="7170" width="24.625" style="177" customWidth="1"/>
    <col min="7171" max="7171" width="72.625" style="177" customWidth="1"/>
    <col min="7172" max="7424" width="9" style="177"/>
    <col min="7425" max="7425" width="8.625" style="177" customWidth="1"/>
    <col min="7426" max="7426" width="24.625" style="177" customWidth="1"/>
    <col min="7427" max="7427" width="72.625" style="177" customWidth="1"/>
    <col min="7428" max="7680" width="9" style="177"/>
    <col min="7681" max="7681" width="8.625" style="177" customWidth="1"/>
    <col min="7682" max="7682" width="24.625" style="177" customWidth="1"/>
    <col min="7683" max="7683" width="72.625" style="177" customWidth="1"/>
    <col min="7684" max="7936" width="9" style="177"/>
    <col min="7937" max="7937" width="8.625" style="177" customWidth="1"/>
    <col min="7938" max="7938" width="24.625" style="177" customWidth="1"/>
    <col min="7939" max="7939" width="72.625" style="177" customWidth="1"/>
    <col min="7940" max="8192" width="9" style="177"/>
    <col min="8193" max="8193" width="8.625" style="177" customWidth="1"/>
    <col min="8194" max="8194" width="24.625" style="177" customWidth="1"/>
    <col min="8195" max="8195" width="72.625" style="177" customWidth="1"/>
    <col min="8196" max="8448" width="9" style="177"/>
    <col min="8449" max="8449" width="8.625" style="177" customWidth="1"/>
    <col min="8450" max="8450" width="24.625" style="177" customWidth="1"/>
    <col min="8451" max="8451" width="72.625" style="177" customWidth="1"/>
    <col min="8452" max="8704" width="9" style="177"/>
    <col min="8705" max="8705" width="8.625" style="177" customWidth="1"/>
    <col min="8706" max="8706" width="24.625" style="177" customWidth="1"/>
    <col min="8707" max="8707" width="72.625" style="177" customWidth="1"/>
    <col min="8708" max="8960" width="9" style="177"/>
    <col min="8961" max="8961" width="8.625" style="177" customWidth="1"/>
    <col min="8962" max="8962" width="24.625" style="177" customWidth="1"/>
    <col min="8963" max="8963" width="72.625" style="177" customWidth="1"/>
    <col min="8964" max="9216" width="9" style="177"/>
    <col min="9217" max="9217" width="8.625" style="177" customWidth="1"/>
    <col min="9218" max="9218" width="24.625" style="177" customWidth="1"/>
    <col min="9219" max="9219" width="72.625" style="177" customWidth="1"/>
    <col min="9220" max="9472" width="9" style="177"/>
    <col min="9473" max="9473" width="8.625" style="177" customWidth="1"/>
    <col min="9474" max="9474" width="24.625" style="177" customWidth="1"/>
    <col min="9475" max="9475" width="72.625" style="177" customWidth="1"/>
    <col min="9476" max="9728" width="9" style="177"/>
    <col min="9729" max="9729" width="8.625" style="177" customWidth="1"/>
    <col min="9730" max="9730" width="24.625" style="177" customWidth="1"/>
    <col min="9731" max="9731" width="72.625" style="177" customWidth="1"/>
    <col min="9732" max="9984" width="9" style="177"/>
    <col min="9985" max="9985" width="8.625" style="177" customWidth="1"/>
    <col min="9986" max="9986" width="24.625" style="177" customWidth="1"/>
    <col min="9987" max="9987" width="72.625" style="177" customWidth="1"/>
    <col min="9988" max="10240" width="9" style="177"/>
    <col min="10241" max="10241" width="8.625" style="177" customWidth="1"/>
    <col min="10242" max="10242" width="24.625" style="177" customWidth="1"/>
    <col min="10243" max="10243" width="72.625" style="177" customWidth="1"/>
    <col min="10244" max="10496" width="9" style="177"/>
    <col min="10497" max="10497" width="8.625" style="177" customWidth="1"/>
    <col min="10498" max="10498" width="24.625" style="177" customWidth="1"/>
    <col min="10499" max="10499" width="72.625" style="177" customWidth="1"/>
    <col min="10500" max="10752" width="9" style="177"/>
    <col min="10753" max="10753" width="8.625" style="177" customWidth="1"/>
    <col min="10754" max="10754" width="24.625" style="177" customWidth="1"/>
    <col min="10755" max="10755" width="72.625" style="177" customWidth="1"/>
    <col min="10756" max="11008" width="9" style="177"/>
    <col min="11009" max="11009" width="8.625" style="177" customWidth="1"/>
    <col min="11010" max="11010" width="24.625" style="177" customWidth="1"/>
    <col min="11011" max="11011" width="72.625" style="177" customWidth="1"/>
    <col min="11012" max="11264" width="9" style="177"/>
    <col min="11265" max="11265" width="8.625" style="177" customWidth="1"/>
    <col min="11266" max="11266" width="24.625" style="177" customWidth="1"/>
    <col min="11267" max="11267" width="72.625" style="177" customWidth="1"/>
    <col min="11268" max="11520" width="9" style="177"/>
    <col min="11521" max="11521" width="8.625" style="177" customWidth="1"/>
    <col min="11522" max="11522" width="24.625" style="177" customWidth="1"/>
    <col min="11523" max="11523" width="72.625" style="177" customWidth="1"/>
    <col min="11524" max="11776" width="9" style="177"/>
    <col min="11777" max="11777" width="8.625" style="177" customWidth="1"/>
    <col min="11778" max="11778" width="24.625" style="177" customWidth="1"/>
    <col min="11779" max="11779" width="72.625" style="177" customWidth="1"/>
    <col min="11780" max="12032" width="9" style="177"/>
    <col min="12033" max="12033" width="8.625" style="177" customWidth="1"/>
    <col min="12034" max="12034" width="24.625" style="177" customWidth="1"/>
    <col min="12035" max="12035" width="72.625" style="177" customWidth="1"/>
    <col min="12036" max="12288" width="9" style="177"/>
    <col min="12289" max="12289" width="8.625" style="177" customWidth="1"/>
    <col min="12290" max="12290" width="24.625" style="177" customWidth="1"/>
    <col min="12291" max="12291" width="72.625" style="177" customWidth="1"/>
    <col min="12292" max="12544" width="9" style="177"/>
    <col min="12545" max="12545" width="8.625" style="177" customWidth="1"/>
    <col min="12546" max="12546" width="24.625" style="177" customWidth="1"/>
    <col min="12547" max="12547" width="72.625" style="177" customWidth="1"/>
    <col min="12548" max="12800" width="9" style="177"/>
    <col min="12801" max="12801" width="8.625" style="177" customWidth="1"/>
    <col min="12802" max="12802" width="24.625" style="177" customWidth="1"/>
    <col min="12803" max="12803" width="72.625" style="177" customWidth="1"/>
    <col min="12804" max="13056" width="9" style="177"/>
    <col min="13057" max="13057" width="8.625" style="177" customWidth="1"/>
    <col min="13058" max="13058" width="24.625" style="177" customWidth="1"/>
    <col min="13059" max="13059" width="72.625" style="177" customWidth="1"/>
    <col min="13060" max="13312" width="9" style="177"/>
    <col min="13313" max="13313" width="8.625" style="177" customWidth="1"/>
    <col min="13314" max="13314" width="24.625" style="177" customWidth="1"/>
    <col min="13315" max="13315" width="72.625" style="177" customWidth="1"/>
    <col min="13316" max="13568" width="9" style="177"/>
    <col min="13569" max="13569" width="8.625" style="177" customWidth="1"/>
    <col min="13570" max="13570" width="24.625" style="177" customWidth="1"/>
    <col min="13571" max="13571" width="72.625" style="177" customWidth="1"/>
    <col min="13572" max="13824" width="9" style="177"/>
    <col min="13825" max="13825" width="8.625" style="177" customWidth="1"/>
    <col min="13826" max="13826" width="24.625" style="177" customWidth="1"/>
    <col min="13827" max="13827" width="72.625" style="177" customWidth="1"/>
    <col min="13828" max="14080" width="9" style="177"/>
    <col min="14081" max="14081" width="8.625" style="177" customWidth="1"/>
    <col min="14082" max="14082" width="24.625" style="177" customWidth="1"/>
    <col min="14083" max="14083" width="72.625" style="177" customWidth="1"/>
    <col min="14084" max="14336" width="9" style="177"/>
    <col min="14337" max="14337" width="8.625" style="177" customWidth="1"/>
    <col min="14338" max="14338" width="24.625" style="177" customWidth="1"/>
    <col min="14339" max="14339" width="72.625" style="177" customWidth="1"/>
    <col min="14340" max="14592" width="9" style="177"/>
    <col min="14593" max="14593" width="8.625" style="177" customWidth="1"/>
    <col min="14594" max="14594" width="24.625" style="177" customWidth="1"/>
    <col min="14595" max="14595" width="72.625" style="177" customWidth="1"/>
    <col min="14596" max="14848" width="9" style="177"/>
    <col min="14849" max="14849" width="8.625" style="177" customWidth="1"/>
    <col min="14850" max="14850" width="24.625" style="177" customWidth="1"/>
    <col min="14851" max="14851" width="72.625" style="177" customWidth="1"/>
    <col min="14852" max="15104" width="9" style="177"/>
    <col min="15105" max="15105" width="8.625" style="177" customWidth="1"/>
    <col min="15106" max="15106" width="24.625" style="177" customWidth="1"/>
    <col min="15107" max="15107" width="72.625" style="177" customWidth="1"/>
    <col min="15108" max="15360" width="9" style="177"/>
    <col min="15361" max="15361" width="8.625" style="177" customWidth="1"/>
    <col min="15362" max="15362" width="24.625" style="177" customWidth="1"/>
    <col min="15363" max="15363" width="72.625" style="177" customWidth="1"/>
    <col min="15364" max="15616" width="9" style="177"/>
    <col min="15617" max="15617" width="8.625" style="177" customWidth="1"/>
    <col min="15618" max="15618" width="24.625" style="177" customWidth="1"/>
    <col min="15619" max="15619" width="72.625" style="177" customWidth="1"/>
    <col min="15620" max="15872" width="9" style="177"/>
    <col min="15873" max="15873" width="8.625" style="177" customWidth="1"/>
    <col min="15874" max="15874" width="24.625" style="177" customWidth="1"/>
    <col min="15875" max="15875" width="72.625" style="177" customWidth="1"/>
    <col min="15876" max="16128" width="9" style="177"/>
    <col min="16129" max="16129" width="8.625" style="177" customWidth="1"/>
    <col min="16130" max="16130" width="24.625" style="177" customWidth="1"/>
    <col min="16131" max="16131" width="72.625" style="177" customWidth="1"/>
    <col min="16132" max="16384" width="9" style="177"/>
  </cols>
  <sheetData>
    <row r="1" spans="1:3" s="169" customFormat="1" ht="30" customHeight="1" x14ac:dyDescent="0.15">
      <c r="A1" s="168" t="s">
        <v>137</v>
      </c>
    </row>
    <row r="2" spans="1:3" s="170" customFormat="1" ht="30" customHeight="1" x14ac:dyDescent="0.15"/>
    <row r="3" spans="1:3" s="170" customFormat="1" ht="21.75" customHeight="1" x14ac:dyDescent="0.15">
      <c r="A3" s="295" t="s">
        <v>185</v>
      </c>
      <c r="B3" s="295"/>
      <c r="C3" s="295"/>
    </row>
    <row r="4" spans="1:3" s="170" customFormat="1" ht="15" thickBot="1" x14ac:dyDescent="0.2">
      <c r="B4" s="171"/>
      <c r="C4" s="171"/>
    </row>
    <row r="5" spans="1:3" s="170" customFormat="1" ht="72" customHeight="1" thickBot="1" x14ac:dyDescent="0.2">
      <c r="A5" s="303" t="s">
        <v>159</v>
      </c>
      <c r="B5" s="304"/>
      <c r="C5" s="305"/>
    </row>
    <row r="6" spans="1:3" s="170" customFormat="1" ht="14.25" customHeight="1" x14ac:dyDescent="0.15">
      <c r="A6" s="172"/>
      <c r="B6" s="172"/>
    </row>
    <row r="7" spans="1:3" s="170" customFormat="1" ht="24.75" customHeight="1" x14ac:dyDescent="0.15">
      <c r="A7" s="295" t="s">
        <v>160</v>
      </c>
      <c r="B7" s="295"/>
      <c r="C7" s="295"/>
    </row>
    <row r="8" spans="1:3" s="170" customFormat="1" ht="14.25" x14ac:dyDescent="0.15">
      <c r="A8" s="171"/>
      <c r="B8" s="171"/>
    </row>
    <row r="9" spans="1:3" s="170" customFormat="1" ht="102.75" customHeight="1" x14ac:dyDescent="0.15">
      <c r="A9" s="296" t="s">
        <v>162</v>
      </c>
      <c r="B9" s="296"/>
      <c r="C9" s="296"/>
    </row>
    <row r="10" spans="1:3" s="170" customFormat="1" ht="11.25" customHeight="1" x14ac:dyDescent="0.15"/>
    <row r="11" spans="1:3" s="174" customFormat="1" ht="30" customHeight="1" x14ac:dyDescent="0.15">
      <c r="A11" s="173"/>
      <c r="B11" s="173" t="s">
        <v>138</v>
      </c>
      <c r="C11" s="173" t="s">
        <v>139</v>
      </c>
    </row>
    <row r="12" spans="1:3" ht="54.95" customHeight="1" x14ac:dyDescent="0.15">
      <c r="A12" s="175" t="s">
        <v>140</v>
      </c>
      <c r="B12" s="181" t="s">
        <v>141</v>
      </c>
      <c r="C12" s="176" t="s">
        <v>146</v>
      </c>
    </row>
    <row r="13" spans="1:3" ht="99.95" customHeight="1" x14ac:dyDescent="0.15">
      <c r="A13" s="175" t="s">
        <v>142</v>
      </c>
      <c r="B13" s="181" t="s">
        <v>143</v>
      </c>
      <c r="C13" s="176" t="s">
        <v>147</v>
      </c>
    </row>
    <row r="14" spans="1:3" ht="66.75" customHeight="1" x14ac:dyDescent="0.15">
      <c r="A14" s="175" t="s">
        <v>155</v>
      </c>
      <c r="B14" s="181" t="s">
        <v>152</v>
      </c>
      <c r="C14" s="176" t="s">
        <v>242</v>
      </c>
    </row>
    <row r="15" spans="1:3" ht="38.25" customHeight="1" x14ac:dyDescent="0.15">
      <c r="A15" s="175" t="s">
        <v>161</v>
      </c>
      <c r="B15" s="181" t="s">
        <v>153</v>
      </c>
      <c r="C15" s="176" t="s">
        <v>243</v>
      </c>
    </row>
    <row r="16" spans="1:3" ht="59.25" customHeight="1" x14ac:dyDescent="0.15">
      <c r="A16" s="175" t="s">
        <v>156</v>
      </c>
      <c r="B16" s="181" t="s">
        <v>154</v>
      </c>
      <c r="C16" s="176" t="s">
        <v>242</v>
      </c>
    </row>
    <row r="17" spans="1:10" ht="65.25" customHeight="1" x14ac:dyDescent="0.15">
      <c r="A17" s="175" t="s">
        <v>157</v>
      </c>
      <c r="B17" s="181" t="s">
        <v>182</v>
      </c>
      <c r="C17" s="176" t="s">
        <v>243</v>
      </c>
    </row>
    <row r="18" spans="1:10" ht="49.5" customHeight="1" x14ac:dyDescent="0.15">
      <c r="A18" s="175" t="s">
        <v>236</v>
      </c>
      <c r="B18" s="193" t="s">
        <v>180</v>
      </c>
      <c r="C18" s="176" t="s">
        <v>148</v>
      </c>
      <c r="J18" s="178"/>
    </row>
    <row r="19" spans="1:10" ht="69.95" customHeight="1" x14ac:dyDescent="0.15">
      <c r="A19" s="175" t="s">
        <v>237</v>
      </c>
      <c r="B19" s="181" t="s">
        <v>144</v>
      </c>
      <c r="C19" s="176" t="s">
        <v>149</v>
      </c>
    </row>
    <row r="20" spans="1:10" ht="297.75" customHeight="1" x14ac:dyDescent="0.15">
      <c r="A20" s="175" t="s">
        <v>238</v>
      </c>
      <c r="B20" s="193" t="s">
        <v>181</v>
      </c>
      <c r="C20" s="176" t="s">
        <v>244</v>
      </c>
    </row>
    <row r="21" spans="1:10" ht="150" customHeight="1" x14ac:dyDescent="0.15">
      <c r="A21" s="297" t="s">
        <v>236</v>
      </c>
      <c r="B21" s="299" t="s">
        <v>183</v>
      </c>
      <c r="C21" s="301" t="s">
        <v>158</v>
      </c>
    </row>
    <row r="22" spans="1:10" ht="150" customHeight="1" x14ac:dyDescent="0.15">
      <c r="A22" s="298"/>
      <c r="B22" s="300"/>
      <c r="C22" s="302"/>
    </row>
    <row r="23" spans="1:10" ht="180" customHeight="1" x14ac:dyDescent="0.15">
      <c r="A23" s="175" t="s">
        <v>239</v>
      </c>
      <c r="B23" s="181" t="s">
        <v>145</v>
      </c>
      <c r="C23" s="176" t="s">
        <v>150</v>
      </c>
    </row>
    <row r="24" spans="1:10" ht="45.75" customHeight="1" x14ac:dyDescent="0.15">
      <c r="A24" s="175" t="s">
        <v>240</v>
      </c>
      <c r="B24" s="181" t="s">
        <v>184</v>
      </c>
      <c r="C24" s="176" t="s">
        <v>186</v>
      </c>
    </row>
    <row r="25" spans="1:10" ht="27.75" customHeight="1" x14ac:dyDescent="0.15"/>
    <row r="26" spans="1:10" s="179" customFormat="1" ht="28.5" customHeight="1" x14ac:dyDescent="0.15">
      <c r="A26" s="220" t="s">
        <v>151</v>
      </c>
      <c r="B26" s="220"/>
      <c r="C26" s="220"/>
    </row>
    <row r="27" spans="1:10" s="179" customFormat="1" ht="36" customHeight="1" x14ac:dyDescent="0.15">
      <c r="A27" s="294" t="s">
        <v>241</v>
      </c>
      <c r="B27" s="294"/>
      <c r="C27" s="294"/>
      <c r="J27" s="180"/>
    </row>
  </sheetData>
  <mergeCells count="8">
    <mergeCell ref="A27:C27"/>
    <mergeCell ref="A3:C3"/>
    <mergeCell ref="A7:C7"/>
    <mergeCell ref="A9:C9"/>
    <mergeCell ref="A21:A22"/>
    <mergeCell ref="B21:B22"/>
    <mergeCell ref="C21:C22"/>
    <mergeCell ref="A5:C5"/>
  </mergeCells>
  <phoneticPr fontId="11"/>
  <pageMargins left="0.55000000000000004" right="0.19" top="0.73" bottom="0.49" header="0.51200000000000001" footer="0.23"/>
  <pageSetup paperSize="9" scale="69" orientation="portrait" cellComments="asDisplayed" r:id="rId1"/>
  <headerFooter alignWithMargins="0">
    <oddFooter>&amp;C&amp;P／&amp;N</oddFooter>
  </headerFooter>
  <rowBreaks count="1" manualBreakCount="1">
    <brk id="20" max="2" man="1"/>
  </rowBreaks>
  <colBreaks count="1" manualBreakCount="1">
    <brk id="4" max="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zoomScale="84" zoomScaleNormal="84" workbookViewId="0">
      <selection activeCell="P19" sqref="P19"/>
    </sheetView>
  </sheetViews>
  <sheetFormatPr defaultRowHeight="18.600000000000001" customHeight="1" x14ac:dyDescent="0.15"/>
  <cols>
    <col min="1" max="1" width="5.25" style="195" customWidth="1"/>
    <col min="2" max="2" width="13.875" style="195" customWidth="1"/>
    <col min="3" max="3" width="14.625" style="195" customWidth="1"/>
    <col min="4" max="4" width="16.75" style="195" customWidth="1"/>
    <col min="5" max="14" width="4.5" style="195" customWidth="1"/>
    <col min="15" max="16384" width="9" style="195"/>
  </cols>
  <sheetData>
    <row r="1" spans="1:22" ht="18.600000000000001" customHeight="1" x14ac:dyDescent="0.15">
      <c r="A1" s="194" t="s">
        <v>187</v>
      </c>
    </row>
    <row r="2" spans="1:22" ht="18.600000000000001" customHeight="1" x14ac:dyDescent="0.15">
      <c r="A2" s="195" t="s">
        <v>188</v>
      </c>
      <c r="C2" s="309" t="s">
        <v>189</v>
      </c>
      <c r="D2" s="309"/>
      <c r="E2" s="309"/>
      <c r="F2" s="309"/>
      <c r="G2" s="309"/>
      <c r="H2" s="309"/>
      <c r="I2" s="309"/>
    </row>
    <row r="3" spans="1:22" ht="18.600000000000001" customHeight="1" x14ac:dyDescent="0.15">
      <c r="B3" s="196" t="s">
        <v>190</v>
      </c>
      <c r="J3" s="195" t="s">
        <v>191</v>
      </c>
      <c r="L3" s="195" t="s">
        <v>192</v>
      </c>
      <c r="N3" s="195" t="s">
        <v>193</v>
      </c>
    </row>
    <row r="4" spans="1:22" ht="18.600000000000001" customHeight="1" x14ac:dyDescent="0.15">
      <c r="B4" s="196" t="s">
        <v>194</v>
      </c>
    </row>
    <row r="5" spans="1:22" ht="18.600000000000001" customHeight="1" x14ac:dyDescent="0.15">
      <c r="D5" s="197"/>
      <c r="E5" s="197" t="s">
        <v>195</v>
      </c>
      <c r="F5" s="197"/>
      <c r="H5" s="197"/>
      <c r="I5" s="197"/>
      <c r="J5" s="197"/>
      <c r="K5" s="197"/>
      <c r="L5" s="197"/>
      <c r="M5" s="197"/>
      <c r="N5" s="197"/>
      <c r="O5" s="197"/>
      <c r="P5" s="197"/>
      <c r="Q5" s="197"/>
      <c r="R5" s="197"/>
      <c r="S5" s="197"/>
      <c r="T5" s="197"/>
      <c r="U5" s="197"/>
      <c r="V5" s="197"/>
    </row>
    <row r="6" spans="1:22" ht="18.600000000000001" customHeight="1" x14ac:dyDescent="0.15">
      <c r="D6" s="198" t="s">
        <v>196</v>
      </c>
      <c r="E6" s="197" t="s">
        <v>197</v>
      </c>
      <c r="F6" s="197"/>
      <c r="H6" s="197"/>
      <c r="I6" s="197"/>
      <c r="J6" s="197"/>
      <c r="K6" s="197"/>
      <c r="L6" s="197"/>
      <c r="M6" s="197"/>
      <c r="N6" s="197"/>
      <c r="O6" s="197"/>
      <c r="P6" s="197"/>
      <c r="Q6" s="197"/>
      <c r="R6" s="197"/>
      <c r="S6" s="197"/>
      <c r="T6" s="197"/>
      <c r="U6" s="197"/>
      <c r="V6" s="197"/>
    </row>
    <row r="7" spans="1:22" ht="18.600000000000001" customHeight="1" x14ac:dyDescent="0.15">
      <c r="D7" s="197"/>
      <c r="E7" s="199" t="s">
        <v>198</v>
      </c>
      <c r="F7" s="197"/>
      <c r="H7" s="197"/>
      <c r="I7" s="197"/>
      <c r="J7" s="197"/>
      <c r="K7" s="197"/>
      <c r="L7" s="197"/>
      <c r="M7" s="197"/>
      <c r="O7" s="197"/>
      <c r="P7" s="197"/>
      <c r="Q7" s="197"/>
      <c r="R7" s="197"/>
      <c r="S7" s="197"/>
      <c r="T7" s="197"/>
      <c r="U7" s="197"/>
      <c r="V7" s="199"/>
    </row>
    <row r="8" spans="1:22" ht="18.600000000000001" customHeight="1" x14ac:dyDescent="0.15">
      <c r="D8" s="197"/>
      <c r="E8" s="199"/>
      <c r="F8" s="197"/>
      <c r="H8" s="197"/>
      <c r="I8" s="197"/>
      <c r="J8" s="197"/>
      <c r="K8" s="197"/>
      <c r="L8" s="197"/>
      <c r="M8" s="197"/>
      <c r="O8" s="197"/>
      <c r="P8" s="197"/>
      <c r="Q8" s="197"/>
      <c r="R8" s="197"/>
      <c r="S8" s="197"/>
      <c r="T8" s="197"/>
      <c r="U8" s="197"/>
      <c r="V8" s="199"/>
    </row>
    <row r="9" spans="1:22" ht="18.600000000000001" customHeight="1" x14ac:dyDescent="0.15">
      <c r="H9" s="195" t="s">
        <v>199</v>
      </c>
    </row>
    <row r="10" spans="1:22" ht="18.600000000000001" customHeight="1" x14ac:dyDescent="0.15">
      <c r="B10" s="195" t="s">
        <v>200</v>
      </c>
    </row>
    <row r="12" spans="1:22" ht="22.5" customHeight="1" x14ac:dyDescent="0.15">
      <c r="C12" s="310" t="s">
        <v>201</v>
      </c>
      <c r="D12" s="311"/>
      <c r="E12" s="200" t="s">
        <v>202</v>
      </c>
      <c r="F12" s="200" t="s">
        <v>203</v>
      </c>
      <c r="G12" s="200"/>
      <c r="H12" s="200"/>
      <c r="I12" s="200"/>
      <c r="J12" s="200"/>
      <c r="K12" s="200"/>
      <c r="L12" s="200"/>
      <c r="M12" s="200"/>
      <c r="N12" s="200"/>
    </row>
    <row r="13" spans="1:22" ht="15" customHeight="1" x14ac:dyDescent="0.15">
      <c r="A13" s="201"/>
      <c r="B13" s="202"/>
      <c r="C13" s="312" t="s">
        <v>204</v>
      </c>
      <c r="D13" s="203" t="s">
        <v>205</v>
      </c>
      <c r="E13" s="204"/>
      <c r="F13" s="204"/>
      <c r="G13" s="204"/>
      <c r="H13" s="204"/>
      <c r="I13" s="204"/>
      <c r="J13" s="204"/>
      <c r="K13" s="204"/>
      <c r="L13" s="204"/>
      <c r="M13" s="204"/>
      <c r="N13" s="205"/>
    </row>
    <row r="14" spans="1:22" ht="25.5" customHeight="1" x14ac:dyDescent="0.15">
      <c r="A14" s="314" t="s">
        <v>206</v>
      </c>
      <c r="B14" s="315"/>
      <c r="C14" s="313"/>
      <c r="D14" s="316"/>
      <c r="E14" s="317"/>
      <c r="F14" s="317"/>
      <c r="G14" s="317"/>
      <c r="H14" s="317"/>
      <c r="I14" s="317"/>
      <c r="J14" s="317"/>
      <c r="K14" s="317"/>
      <c r="L14" s="317"/>
      <c r="M14" s="317"/>
      <c r="N14" s="318"/>
    </row>
    <row r="15" spans="1:22" ht="18.600000000000001" customHeight="1" x14ac:dyDescent="0.15">
      <c r="A15" s="314" t="s">
        <v>207</v>
      </c>
      <c r="B15" s="315"/>
      <c r="C15" s="312" t="s">
        <v>208</v>
      </c>
      <c r="D15" s="206" t="s">
        <v>209</v>
      </c>
      <c r="E15" s="206"/>
      <c r="F15" s="207"/>
      <c r="G15" s="206"/>
      <c r="H15" s="206"/>
      <c r="I15" s="206"/>
      <c r="J15" s="206"/>
      <c r="K15" s="206"/>
      <c r="L15" s="206"/>
      <c r="M15" s="206"/>
      <c r="N15" s="202"/>
    </row>
    <row r="16" spans="1:22" ht="18.600000000000001" customHeight="1" x14ac:dyDescent="0.15">
      <c r="A16" s="208"/>
      <c r="B16" s="209" t="s">
        <v>210</v>
      </c>
      <c r="C16" s="319"/>
      <c r="D16" s="320"/>
      <c r="E16" s="321"/>
      <c r="F16" s="321"/>
      <c r="G16" s="321"/>
      <c r="H16" s="321"/>
      <c r="I16" s="321"/>
      <c r="J16" s="321"/>
      <c r="K16" s="321"/>
      <c r="L16" s="321"/>
      <c r="M16" s="321"/>
      <c r="N16" s="322"/>
    </row>
    <row r="17" spans="1:14" ht="18.600000000000001" customHeight="1" x14ac:dyDescent="0.15">
      <c r="A17" s="210"/>
      <c r="B17" s="211"/>
      <c r="C17" s="313"/>
      <c r="D17" s="323"/>
      <c r="E17" s="324"/>
      <c r="F17" s="324"/>
      <c r="G17" s="324"/>
      <c r="H17" s="324"/>
      <c r="I17" s="324"/>
      <c r="J17" s="324"/>
      <c r="K17" s="324"/>
      <c r="L17" s="324"/>
      <c r="M17" s="324"/>
      <c r="N17" s="325"/>
    </row>
    <row r="18" spans="1:14" ht="22.5" customHeight="1" x14ac:dyDescent="0.15">
      <c r="A18" s="310" t="s">
        <v>211</v>
      </c>
      <c r="B18" s="326"/>
      <c r="C18" s="326"/>
      <c r="D18" s="311"/>
      <c r="E18" s="212"/>
      <c r="F18" s="212"/>
      <c r="G18" s="212"/>
      <c r="H18" s="212"/>
      <c r="I18" s="212"/>
      <c r="J18" s="212"/>
      <c r="K18" s="212"/>
      <c r="L18" s="212"/>
      <c r="M18" s="212"/>
      <c r="N18" s="211"/>
    </row>
    <row r="19" spans="1:14" ht="22.5" customHeight="1" x14ac:dyDescent="0.15">
      <c r="A19" s="310" t="s">
        <v>212</v>
      </c>
      <c r="B19" s="326"/>
      <c r="C19" s="326"/>
      <c r="D19" s="311"/>
      <c r="E19" s="213"/>
      <c r="F19" s="214"/>
      <c r="G19" s="326" t="s">
        <v>213</v>
      </c>
      <c r="H19" s="326"/>
      <c r="I19" s="326"/>
      <c r="J19" s="326"/>
      <c r="K19" s="326"/>
      <c r="L19" s="326"/>
      <c r="M19" s="214"/>
      <c r="N19" s="215"/>
    </row>
    <row r="20" spans="1:14" ht="22.5" customHeight="1" x14ac:dyDescent="0.15">
      <c r="A20" s="216">
        <v>1</v>
      </c>
      <c r="B20" s="306" t="s">
        <v>214</v>
      </c>
      <c r="C20" s="307"/>
      <c r="D20" s="308"/>
      <c r="E20" s="201" t="s">
        <v>215</v>
      </c>
      <c r="F20" s="206"/>
      <c r="G20" s="206"/>
      <c r="H20" s="206"/>
      <c r="I20" s="206"/>
      <c r="J20" s="206"/>
      <c r="K20" s="206"/>
      <c r="L20" s="206"/>
      <c r="M20" s="206"/>
      <c r="N20" s="202"/>
    </row>
    <row r="21" spans="1:14" ht="22.5" customHeight="1" x14ac:dyDescent="0.15">
      <c r="A21" s="216">
        <v>2</v>
      </c>
      <c r="B21" s="306" t="s">
        <v>216</v>
      </c>
      <c r="C21" s="307"/>
      <c r="D21" s="308"/>
      <c r="E21" s="208"/>
      <c r="F21" s="217"/>
      <c r="G21" s="217"/>
      <c r="H21" s="217"/>
      <c r="I21" s="217"/>
      <c r="J21" s="217"/>
      <c r="K21" s="217"/>
      <c r="L21" s="217"/>
      <c r="M21" s="217"/>
      <c r="N21" s="218"/>
    </row>
    <row r="22" spans="1:14" ht="22.5" customHeight="1" x14ac:dyDescent="0.15">
      <c r="A22" s="216">
        <v>3</v>
      </c>
      <c r="B22" s="306" t="s">
        <v>217</v>
      </c>
      <c r="C22" s="307"/>
      <c r="D22" s="308"/>
      <c r="E22" s="208"/>
      <c r="F22" s="217"/>
      <c r="G22" s="217"/>
      <c r="H22" s="217"/>
      <c r="I22" s="217"/>
      <c r="J22" s="217"/>
      <c r="K22" s="217"/>
      <c r="L22" s="217"/>
      <c r="M22" s="217"/>
      <c r="N22" s="218"/>
    </row>
    <row r="23" spans="1:14" ht="22.5" customHeight="1" x14ac:dyDescent="0.15">
      <c r="A23" s="216">
        <v>4</v>
      </c>
      <c r="B23" s="306" t="s">
        <v>218</v>
      </c>
      <c r="C23" s="307"/>
      <c r="D23" s="308"/>
      <c r="E23" s="208"/>
      <c r="F23" s="217"/>
      <c r="G23" s="217"/>
      <c r="H23" s="217"/>
      <c r="I23" s="217"/>
      <c r="J23" s="217"/>
      <c r="K23" s="217"/>
      <c r="L23" s="217"/>
      <c r="M23" s="217"/>
      <c r="N23" s="218"/>
    </row>
    <row r="24" spans="1:14" ht="22.5" customHeight="1" x14ac:dyDescent="0.15">
      <c r="A24" s="219">
        <v>5</v>
      </c>
      <c r="B24" s="306" t="s">
        <v>219</v>
      </c>
      <c r="C24" s="307"/>
      <c r="D24" s="308"/>
      <c r="F24" s="217"/>
      <c r="G24" s="217"/>
      <c r="H24" s="217"/>
      <c r="I24" s="217"/>
      <c r="J24" s="217"/>
      <c r="K24" s="217"/>
      <c r="L24" s="217"/>
      <c r="M24" s="217"/>
      <c r="N24" s="218"/>
    </row>
    <row r="25" spans="1:14" ht="37.5" customHeight="1" x14ac:dyDescent="0.15">
      <c r="A25" s="219">
        <v>6</v>
      </c>
      <c r="B25" s="327" t="s">
        <v>220</v>
      </c>
      <c r="C25" s="328"/>
      <c r="D25" s="329"/>
      <c r="E25" s="208"/>
      <c r="F25" s="217"/>
      <c r="G25" s="217"/>
      <c r="H25" s="217"/>
      <c r="I25" s="217"/>
      <c r="J25" s="217"/>
      <c r="K25" s="217"/>
      <c r="L25" s="217"/>
      <c r="M25" s="217"/>
      <c r="N25" s="218"/>
    </row>
    <row r="26" spans="1:14" ht="22.5" customHeight="1" x14ac:dyDescent="0.15">
      <c r="A26" s="216">
        <v>7</v>
      </c>
      <c r="B26" s="306" t="s">
        <v>221</v>
      </c>
      <c r="C26" s="307"/>
      <c r="D26" s="308"/>
      <c r="E26" s="210"/>
      <c r="F26" s="212"/>
      <c r="G26" s="212"/>
      <c r="H26" s="212"/>
      <c r="I26" s="212"/>
      <c r="J26" s="212"/>
      <c r="K26" s="212"/>
      <c r="L26" s="212"/>
      <c r="M26" s="212"/>
      <c r="N26" s="211"/>
    </row>
    <row r="27" spans="1:14" ht="37.5" customHeight="1" x14ac:dyDescent="0.15">
      <c r="A27" s="219">
        <v>8</v>
      </c>
      <c r="B27" s="306" t="s">
        <v>222</v>
      </c>
      <c r="C27" s="307"/>
      <c r="D27" s="308"/>
      <c r="E27" s="208" t="s">
        <v>223</v>
      </c>
      <c r="F27" s="217"/>
      <c r="G27" s="217"/>
      <c r="H27" s="217"/>
      <c r="I27" s="217"/>
      <c r="J27" s="217"/>
      <c r="K27" s="217"/>
      <c r="L27" s="217"/>
      <c r="M27" s="217"/>
      <c r="N27" s="218"/>
    </row>
    <row r="28" spans="1:14" ht="22.5" customHeight="1" x14ac:dyDescent="0.15">
      <c r="A28" s="219">
        <v>9</v>
      </c>
      <c r="B28" s="306" t="s">
        <v>224</v>
      </c>
      <c r="C28" s="307"/>
      <c r="D28" s="308"/>
      <c r="E28" s="208"/>
      <c r="F28" s="217"/>
      <c r="G28" s="217"/>
      <c r="H28" s="217"/>
      <c r="I28" s="217"/>
      <c r="J28" s="217"/>
      <c r="K28" s="217"/>
      <c r="L28" s="217"/>
      <c r="M28" s="217"/>
      <c r="N28" s="218"/>
    </row>
    <row r="29" spans="1:14" ht="22.5" customHeight="1" x14ac:dyDescent="0.15">
      <c r="A29" s="219">
        <v>10</v>
      </c>
      <c r="B29" s="306" t="s">
        <v>225</v>
      </c>
      <c r="C29" s="307"/>
      <c r="D29" s="308"/>
      <c r="E29" s="208"/>
      <c r="F29" s="217"/>
      <c r="G29" s="217"/>
      <c r="H29" s="217"/>
      <c r="I29" s="217"/>
      <c r="J29" s="217"/>
      <c r="K29" s="217"/>
      <c r="L29" s="217"/>
      <c r="M29" s="217"/>
      <c r="N29" s="218"/>
    </row>
    <row r="30" spans="1:14" ht="37.5" customHeight="1" x14ac:dyDescent="0.15">
      <c r="A30" s="219">
        <v>11</v>
      </c>
      <c r="B30" s="330" t="s">
        <v>226</v>
      </c>
      <c r="C30" s="331"/>
      <c r="D30" s="332"/>
      <c r="E30" s="208"/>
      <c r="F30" s="217"/>
      <c r="G30" s="217"/>
      <c r="H30" s="217"/>
      <c r="I30" s="217"/>
      <c r="J30" s="217"/>
      <c r="K30" s="217"/>
      <c r="L30" s="217"/>
      <c r="M30" s="217"/>
      <c r="N30" s="218"/>
    </row>
    <row r="31" spans="1:14" ht="22.5" customHeight="1" x14ac:dyDescent="0.15">
      <c r="A31" s="219">
        <v>12</v>
      </c>
      <c r="B31" s="306" t="s">
        <v>227</v>
      </c>
      <c r="C31" s="307"/>
      <c r="D31" s="308"/>
      <c r="E31" s="208"/>
      <c r="F31" s="217"/>
      <c r="G31" s="217"/>
      <c r="H31" s="217"/>
      <c r="I31" s="217"/>
      <c r="J31" s="217"/>
      <c r="K31" s="217"/>
      <c r="L31" s="217"/>
      <c r="M31" s="217"/>
      <c r="N31" s="218"/>
    </row>
    <row r="32" spans="1:14" ht="22.5" customHeight="1" x14ac:dyDescent="0.15">
      <c r="A32" s="219">
        <v>13</v>
      </c>
      <c r="B32" s="306" t="s">
        <v>228</v>
      </c>
      <c r="C32" s="307"/>
      <c r="D32" s="308"/>
      <c r="E32" s="208"/>
      <c r="F32" s="217"/>
      <c r="G32" s="217"/>
      <c r="H32" s="217"/>
      <c r="I32" s="217"/>
      <c r="J32" s="217"/>
      <c r="K32" s="217"/>
      <c r="L32" s="217"/>
      <c r="M32" s="217"/>
      <c r="N32" s="218"/>
    </row>
    <row r="33" spans="1:14" ht="22.5" customHeight="1" x14ac:dyDescent="0.15">
      <c r="A33" s="219">
        <v>14</v>
      </c>
      <c r="B33" s="306" t="s">
        <v>229</v>
      </c>
      <c r="C33" s="307"/>
      <c r="D33" s="308"/>
      <c r="E33" s="210"/>
      <c r="F33" s="212"/>
      <c r="G33" s="212"/>
      <c r="H33" s="212"/>
      <c r="I33" s="212"/>
      <c r="J33" s="212"/>
      <c r="K33" s="212"/>
      <c r="L33" s="212"/>
      <c r="M33" s="212"/>
      <c r="N33" s="211"/>
    </row>
    <row r="34" spans="1:14" ht="22.5" customHeight="1" x14ac:dyDescent="0.15">
      <c r="A34" s="310" t="s">
        <v>230</v>
      </c>
      <c r="B34" s="326"/>
      <c r="C34" s="326"/>
      <c r="D34" s="311"/>
      <c r="E34" s="213"/>
      <c r="F34" s="214"/>
      <c r="G34" s="214"/>
      <c r="H34" s="214"/>
      <c r="I34" s="214" t="s">
        <v>191</v>
      </c>
      <c r="J34" s="214"/>
      <c r="K34" s="214" t="s">
        <v>192</v>
      </c>
      <c r="L34" s="214"/>
      <c r="M34" s="214" t="s">
        <v>193</v>
      </c>
      <c r="N34" s="215"/>
    </row>
    <row r="35" spans="1:14" ht="22.5" customHeight="1" x14ac:dyDescent="0.15">
      <c r="A35" s="213" t="s">
        <v>231</v>
      </c>
      <c r="B35" s="215"/>
      <c r="C35" s="214"/>
      <c r="D35" s="215"/>
      <c r="E35" s="213" t="s">
        <v>232</v>
      </c>
      <c r="F35" s="214"/>
      <c r="G35" s="214"/>
      <c r="H35" s="214"/>
      <c r="I35" s="214"/>
      <c r="J35" s="214"/>
      <c r="K35" s="214" t="s">
        <v>233</v>
      </c>
      <c r="L35" s="214"/>
      <c r="M35" s="214"/>
      <c r="N35" s="215"/>
    </row>
    <row r="36" spans="1:14" ht="15" customHeight="1" x14ac:dyDescent="0.15">
      <c r="A36" s="195" t="s">
        <v>234</v>
      </c>
    </row>
    <row r="37" spans="1:14" ht="15" customHeight="1" x14ac:dyDescent="0.15">
      <c r="A37" s="195" t="s">
        <v>235</v>
      </c>
    </row>
    <row r="38" spans="1:14" ht="15" customHeight="1" x14ac:dyDescent="0.15"/>
  </sheetData>
  <mergeCells count="26">
    <mergeCell ref="A34:D34"/>
    <mergeCell ref="B23:D23"/>
    <mergeCell ref="B24:D24"/>
    <mergeCell ref="B25:D25"/>
    <mergeCell ref="B26:D26"/>
    <mergeCell ref="B27:D27"/>
    <mergeCell ref="B28:D28"/>
    <mergeCell ref="B29:D29"/>
    <mergeCell ref="B30:D30"/>
    <mergeCell ref="B31:D31"/>
    <mergeCell ref="B32:D32"/>
    <mergeCell ref="B33:D33"/>
    <mergeCell ref="B22:D22"/>
    <mergeCell ref="C2:I2"/>
    <mergeCell ref="C12:D12"/>
    <mergeCell ref="C13:C14"/>
    <mergeCell ref="A14:B14"/>
    <mergeCell ref="D14:N14"/>
    <mergeCell ref="A15:B15"/>
    <mergeCell ref="C15:C17"/>
    <mergeCell ref="D16:N17"/>
    <mergeCell ref="A18:D18"/>
    <mergeCell ref="A19:D19"/>
    <mergeCell ref="G19:L19"/>
    <mergeCell ref="B20:D20"/>
    <mergeCell ref="B21:D21"/>
  </mergeCells>
  <phoneticPr fontId="11"/>
  <printOptions horizontalCentered="1"/>
  <pageMargins left="0.31496062992125984" right="0.19685039370078741" top="0.59055118110236227" bottom="0.39370078740157483" header="0.19685039370078741" footer="0.19685039370078741"/>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43"/>
  <sheetViews>
    <sheetView view="pageBreakPreview" zoomScaleNormal="100" zoomScaleSheetLayoutView="100" workbookViewId="0">
      <selection activeCell="L14" sqref="L14"/>
    </sheetView>
  </sheetViews>
  <sheetFormatPr defaultColWidth="3.125" defaultRowHeight="20.100000000000001" customHeight="1" x14ac:dyDescent="0.15"/>
  <cols>
    <col min="1" max="1" width="4.125" style="1" customWidth="1"/>
    <col min="2" max="16384" width="3.125" style="1"/>
  </cols>
  <sheetData>
    <row r="1" spans="2:33" ht="18" customHeight="1" x14ac:dyDescent="0.15">
      <c r="B1" s="100" t="s">
        <v>118</v>
      </c>
      <c r="H1" s="73" t="s">
        <v>21</v>
      </c>
      <c r="AC1" s="2"/>
    </row>
    <row r="2" spans="2:33" ht="9" customHeight="1" x14ac:dyDescent="0.15">
      <c r="AC2" s="2"/>
    </row>
    <row r="3" spans="2:33" ht="18" customHeight="1" x14ac:dyDescent="0.15">
      <c r="R3" s="116"/>
      <c r="S3" s="117"/>
      <c r="T3" s="117"/>
      <c r="U3" s="117"/>
      <c r="V3" s="117"/>
      <c r="W3" s="117"/>
      <c r="X3" s="117"/>
      <c r="Y3" s="117"/>
      <c r="Z3" s="117"/>
      <c r="AA3" s="117"/>
      <c r="AB3" s="117"/>
      <c r="AC3" s="2"/>
    </row>
    <row r="4" spans="2:33" ht="9" customHeight="1" thickBot="1" x14ac:dyDescent="0.2">
      <c r="B4" s="2"/>
      <c r="C4" s="2"/>
      <c r="D4" s="2"/>
      <c r="E4" s="2"/>
      <c r="F4" s="2"/>
      <c r="G4" s="2"/>
      <c r="H4" s="2"/>
      <c r="I4" s="2"/>
      <c r="J4" s="2"/>
      <c r="K4" s="2"/>
      <c r="L4" s="2"/>
      <c r="M4" s="2"/>
      <c r="N4" s="2"/>
      <c r="O4" s="2"/>
      <c r="P4" s="2"/>
      <c r="Q4" s="2"/>
      <c r="R4" s="2"/>
      <c r="S4" s="2"/>
      <c r="T4" s="2"/>
      <c r="U4" s="2"/>
      <c r="V4" s="2"/>
      <c r="W4" s="2"/>
      <c r="X4" s="2"/>
      <c r="Y4" s="2"/>
      <c r="Z4" s="2"/>
      <c r="AC4" s="2"/>
    </row>
    <row r="5" spans="2:33" ht="18" customHeight="1" x14ac:dyDescent="0.15">
      <c r="B5" s="333" t="s">
        <v>50</v>
      </c>
      <c r="C5" s="92" t="s">
        <v>51</v>
      </c>
      <c r="D5" s="34"/>
      <c r="E5" s="34"/>
      <c r="F5" s="34"/>
      <c r="G5" s="130"/>
      <c r="H5" s="131"/>
      <c r="I5" s="131"/>
      <c r="J5" s="131"/>
      <c r="K5" s="131"/>
      <c r="L5" s="131"/>
      <c r="M5" s="131"/>
      <c r="N5" s="131"/>
      <c r="O5" s="131"/>
      <c r="P5" s="131"/>
      <c r="Q5" s="131"/>
      <c r="R5" s="131"/>
      <c r="S5" s="131"/>
      <c r="T5" s="131"/>
      <c r="U5" s="131"/>
      <c r="V5" s="131"/>
      <c r="W5" s="131"/>
      <c r="X5" s="131"/>
      <c r="Y5" s="131"/>
      <c r="Z5" s="131"/>
      <c r="AA5" s="131"/>
      <c r="AB5" s="132"/>
      <c r="AC5" s="2"/>
    </row>
    <row r="6" spans="2:33" ht="18" customHeight="1" x14ac:dyDescent="0.15">
      <c r="B6" s="334"/>
      <c r="C6" s="8" t="s">
        <v>52</v>
      </c>
      <c r="D6" s="8"/>
      <c r="E6" s="8"/>
      <c r="F6" s="8"/>
      <c r="G6" s="127"/>
      <c r="H6" s="128"/>
      <c r="I6" s="128"/>
      <c r="J6" s="128"/>
      <c r="K6" s="128"/>
      <c r="L6" s="128"/>
      <c r="M6" s="128"/>
      <c r="N6" s="128"/>
      <c r="O6" s="128"/>
      <c r="P6" s="128"/>
      <c r="Q6" s="128"/>
      <c r="R6" s="128"/>
      <c r="S6" s="128"/>
      <c r="T6" s="128"/>
      <c r="U6" s="128"/>
      <c r="V6" s="128"/>
      <c r="W6" s="128"/>
      <c r="X6" s="128"/>
      <c r="Y6" s="128"/>
      <c r="Z6" s="128"/>
      <c r="AA6" s="128"/>
      <c r="AB6" s="129"/>
      <c r="AC6" s="2"/>
    </row>
    <row r="7" spans="2:33" ht="18" customHeight="1" x14ac:dyDescent="0.15">
      <c r="B7" s="334"/>
      <c r="C7" s="336" t="s">
        <v>53</v>
      </c>
      <c r="D7" s="337"/>
      <c r="E7" s="337"/>
      <c r="F7" s="338"/>
      <c r="G7" s="25" t="s">
        <v>54</v>
      </c>
      <c r="H7" s="33"/>
      <c r="I7" s="33"/>
      <c r="J7" s="33"/>
      <c r="K7" s="33"/>
      <c r="L7" s="33"/>
      <c r="M7" s="33" t="s">
        <v>1</v>
      </c>
      <c r="N7" s="33"/>
      <c r="O7" s="33"/>
      <c r="P7" s="33"/>
      <c r="Q7" s="33" t="s">
        <v>2</v>
      </c>
      <c r="R7" s="10"/>
      <c r="S7" s="10"/>
      <c r="T7" s="10"/>
      <c r="U7" s="10"/>
      <c r="V7" s="10"/>
      <c r="W7" s="10"/>
      <c r="X7" s="10"/>
      <c r="Y7" s="10"/>
      <c r="Z7" s="10"/>
      <c r="AA7" s="10"/>
      <c r="AB7" s="37"/>
      <c r="AC7" s="2"/>
      <c r="AD7" s="2"/>
      <c r="AE7" s="2"/>
      <c r="AF7" s="2"/>
      <c r="AG7" s="2"/>
    </row>
    <row r="8" spans="2:33" ht="18" customHeight="1" x14ac:dyDescent="0.15">
      <c r="B8" s="334"/>
      <c r="C8" s="339"/>
      <c r="D8" s="340"/>
      <c r="E8" s="340"/>
      <c r="F8" s="341"/>
      <c r="G8" s="6"/>
      <c r="H8" s="2"/>
      <c r="I8" s="2"/>
      <c r="J8" s="2"/>
      <c r="K8" s="75"/>
      <c r="L8" s="75"/>
      <c r="M8" s="28"/>
      <c r="N8" s="28"/>
      <c r="O8" s="28"/>
      <c r="P8" s="28"/>
      <c r="S8" s="32"/>
      <c r="T8" s="2"/>
      <c r="U8" s="2"/>
      <c r="V8" s="32"/>
      <c r="W8" s="2"/>
      <c r="X8" s="2"/>
      <c r="Y8" s="32"/>
      <c r="Z8" s="2"/>
      <c r="AA8" s="2"/>
      <c r="AB8" s="56"/>
      <c r="AC8" s="2"/>
      <c r="AD8" s="2"/>
      <c r="AE8" s="2"/>
      <c r="AF8" s="2"/>
      <c r="AG8" s="2"/>
    </row>
    <row r="9" spans="2:33" ht="18" customHeight="1" x14ac:dyDescent="0.15">
      <c r="B9" s="334"/>
      <c r="C9" s="339"/>
      <c r="D9" s="340"/>
      <c r="E9" s="340"/>
      <c r="F9" s="341"/>
      <c r="G9" s="6"/>
      <c r="H9" s="2"/>
      <c r="I9" s="118" t="s">
        <v>55</v>
      </c>
      <c r="J9" s="2"/>
      <c r="K9" s="75"/>
      <c r="L9" s="75"/>
      <c r="M9" s="28"/>
      <c r="N9" s="28"/>
      <c r="O9" s="28"/>
      <c r="P9" s="28"/>
      <c r="Q9" s="75" t="s">
        <v>47</v>
      </c>
      <c r="R9" s="75" t="s">
        <v>48</v>
      </c>
      <c r="S9" s="32"/>
      <c r="T9" s="2"/>
      <c r="U9" s="2"/>
      <c r="V9" s="2"/>
      <c r="W9" s="2"/>
      <c r="X9" s="2"/>
      <c r="Y9" s="2"/>
      <c r="Z9" s="2"/>
      <c r="AA9" s="2"/>
      <c r="AB9" s="36"/>
      <c r="AC9" s="2"/>
      <c r="AD9" s="2"/>
      <c r="AE9" s="2"/>
      <c r="AF9" s="2"/>
      <c r="AG9" s="2"/>
    </row>
    <row r="10" spans="2:33" ht="18" customHeight="1" x14ac:dyDescent="0.15">
      <c r="B10" s="334"/>
      <c r="C10" s="342"/>
      <c r="D10" s="343"/>
      <c r="E10" s="343"/>
      <c r="F10" s="344"/>
      <c r="G10" s="7"/>
      <c r="H10" s="8"/>
      <c r="I10" s="8"/>
      <c r="J10" s="8"/>
      <c r="K10" s="8"/>
      <c r="L10" s="8"/>
      <c r="M10" s="8"/>
      <c r="N10" s="8"/>
      <c r="O10" s="8"/>
      <c r="P10" s="8"/>
      <c r="Q10" s="75" t="s">
        <v>49</v>
      </c>
      <c r="R10" s="75"/>
      <c r="S10" s="8"/>
      <c r="T10" s="8"/>
      <c r="U10" s="13"/>
      <c r="V10" s="8"/>
      <c r="W10" s="8"/>
      <c r="X10" s="8"/>
      <c r="Y10" s="8"/>
      <c r="Z10" s="8"/>
      <c r="AA10" s="8"/>
      <c r="AB10" s="38"/>
      <c r="AC10" s="2"/>
      <c r="AD10" s="2"/>
      <c r="AE10" s="2"/>
      <c r="AF10" s="2"/>
      <c r="AG10" s="2"/>
    </row>
    <row r="11" spans="2:33" ht="18" customHeight="1" x14ac:dyDescent="0.15">
      <c r="B11" s="335"/>
      <c r="C11" s="3" t="s">
        <v>56</v>
      </c>
      <c r="D11" s="4"/>
      <c r="E11" s="4"/>
      <c r="F11" s="4"/>
      <c r="G11" s="119" t="s">
        <v>57</v>
      </c>
      <c r="H11" s="20"/>
      <c r="I11" s="5"/>
      <c r="J11" s="3"/>
      <c r="K11" s="4"/>
      <c r="L11" s="4"/>
      <c r="M11" s="4"/>
      <c r="N11" s="4"/>
      <c r="O11" s="4"/>
      <c r="P11" s="20"/>
      <c r="Q11" s="5"/>
      <c r="R11" s="21" t="s">
        <v>58</v>
      </c>
      <c r="S11" s="20"/>
      <c r="T11" s="5"/>
      <c r="U11" s="3"/>
      <c r="V11" s="4"/>
      <c r="W11" s="4"/>
      <c r="X11" s="4"/>
      <c r="Y11" s="4"/>
      <c r="Z11" s="4"/>
      <c r="AA11" s="4"/>
      <c r="AB11" s="35"/>
      <c r="AC11" s="2"/>
    </row>
    <row r="12" spans="2:33" ht="18" customHeight="1" x14ac:dyDescent="0.15">
      <c r="B12" s="345" t="s">
        <v>59</v>
      </c>
      <c r="C12" s="24" t="s">
        <v>60</v>
      </c>
      <c r="D12" s="8"/>
      <c r="E12" s="8"/>
      <c r="F12" s="7"/>
      <c r="G12" s="8"/>
      <c r="H12" s="8"/>
      <c r="I12" s="8"/>
      <c r="J12" s="8"/>
      <c r="K12" s="8"/>
      <c r="L12" s="4"/>
      <c r="M12" s="336" t="s">
        <v>61</v>
      </c>
      <c r="N12" s="338"/>
      <c r="O12" s="27" t="s">
        <v>0</v>
      </c>
      <c r="P12" s="10"/>
      <c r="Q12" s="10"/>
      <c r="R12" s="10"/>
      <c r="S12" s="10"/>
      <c r="T12" s="10" t="s">
        <v>1</v>
      </c>
      <c r="U12" s="10"/>
      <c r="V12" s="10"/>
      <c r="W12" s="23"/>
      <c r="X12" s="23" t="s">
        <v>2</v>
      </c>
      <c r="Y12" s="10"/>
      <c r="Z12" s="10"/>
      <c r="AA12" s="10"/>
      <c r="AB12" s="37"/>
      <c r="AC12" s="2"/>
    </row>
    <row r="13" spans="2:33" ht="18" customHeight="1" x14ac:dyDescent="0.15">
      <c r="B13" s="334"/>
      <c r="C13" s="3" t="s">
        <v>62</v>
      </c>
      <c r="D13" s="4"/>
      <c r="E13" s="5"/>
      <c r="F13" s="3"/>
      <c r="G13" s="4"/>
      <c r="H13" s="4"/>
      <c r="I13" s="4"/>
      <c r="J13" s="4"/>
      <c r="K13" s="4"/>
      <c r="L13" s="5"/>
      <c r="M13" s="339"/>
      <c r="N13" s="341"/>
      <c r="O13" s="6"/>
      <c r="P13" s="2"/>
      <c r="Q13" s="2"/>
      <c r="R13" s="2"/>
      <c r="S13" s="2"/>
      <c r="T13" s="2"/>
      <c r="U13" s="2"/>
      <c r="V13" s="2"/>
      <c r="W13" s="2"/>
      <c r="X13" s="2"/>
      <c r="Y13" s="2"/>
      <c r="Z13" s="2"/>
      <c r="AA13" s="2"/>
      <c r="AB13" s="36"/>
      <c r="AC13" s="2"/>
    </row>
    <row r="14" spans="2:33" ht="18" customHeight="1" x14ac:dyDescent="0.15">
      <c r="B14" s="334"/>
      <c r="C14" s="7" t="s">
        <v>63</v>
      </c>
      <c r="D14" s="8"/>
      <c r="E14" s="15"/>
      <c r="F14" s="7"/>
      <c r="G14" s="8"/>
      <c r="H14" s="8"/>
      <c r="I14" s="8"/>
      <c r="J14" s="8"/>
      <c r="K14" s="8"/>
      <c r="L14" s="15"/>
      <c r="M14" s="342"/>
      <c r="N14" s="344"/>
      <c r="O14" s="7"/>
      <c r="P14" s="8"/>
      <c r="Q14" s="8"/>
      <c r="R14" s="8"/>
      <c r="S14" s="8"/>
      <c r="T14" s="8"/>
      <c r="U14" s="8"/>
      <c r="V14" s="8"/>
      <c r="W14" s="8"/>
      <c r="X14" s="8"/>
      <c r="Y14" s="8"/>
      <c r="Z14" s="8"/>
      <c r="AA14" s="8"/>
      <c r="AB14" s="38"/>
      <c r="AC14" s="2"/>
    </row>
    <row r="15" spans="2:33" ht="18" customHeight="1" x14ac:dyDescent="0.15">
      <c r="B15" s="334"/>
      <c r="C15" s="351" t="s">
        <v>64</v>
      </c>
      <c r="D15" s="352"/>
      <c r="E15" s="352"/>
      <c r="F15" s="352"/>
      <c r="G15" s="352"/>
      <c r="H15" s="352"/>
      <c r="I15" s="352"/>
      <c r="J15" s="352"/>
      <c r="K15" s="352"/>
      <c r="L15" s="352"/>
      <c r="M15" s="350"/>
      <c r="N15" s="349"/>
      <c r="O15" s="349"/>
      <c r="P15" s="349"/>
      <c r="Q15" s="349"/>
      <c r="R15" s="349"/>
      <c r="S15" s="349"/>
      <c r="T15" s="349"/>
      <c r="U15" s="349"/>
      <c r="V15" s="349"/>
      <c r="W15" s="349"/>
      <c r="X15" s="349"/>
      <c r="Y15" s="349"/>
      <c r="Z15" s="349"/>
      <c r="AA15" s="349"/>
      <c r="AB15" s="384"/>
      <c r="AC15" s="2"/>
    </row>
    <row r="16" spans="2:33" ht="18" customHeight="1" x14ac:dyDescent="0.15">
      <c r="B16" s="334"/>
      <c r="C16" s="346" t="s">
        <v>65</v>
      </c>
      <c r="D16" s="347"/>
      <c r="E16" s="347"/>
      <c r="F16" s="347"/>
      <c r="G16" s="347"/>
      <c r="H16" s="347"/>
      <c r="I16" s="347"/>
      <c r="J16" s="347"/>
      <c r="K16" s="347"/>
      <c r="L16" s="347"/>
      <c r="M16" s="347"/>
      <c r="N16" s="347"/>
      <c r="O16" s="347"/>
      <c r="P16" s="347"/>
      <c r="Q16" s="347"/>
      <c r="R16" s="347"/>
      <c r="S16" s="348"/>
      <c r="T16" s="3"/>
      <c r="U16" s="4"/>
      <c r="V16" s="4"/>
      <c r="W16" s="4"/>
      <c r="X16" s="4"/>
      <c r="Y16" s="4"/>
      <c r="Z16" s="4"/>
      <c r="AA16" s="4"/>
      <c r="AB16" s="35"/>
      <c r="AC16" s="2"/>
    </row>
    <row r="17" spans="2:44" ht="18" customHeight="1" x14ac:dyDescent="0.15">
      <c r="B17" s="334"/>
      <c r="C17" s="25" t="s">
        <v>4</v>
      </c>
      <c r="D17" s="10"/>
      <c r="E17" s="10"/>
      <c r="F17" s="10"/>
      <c r="G17" s="10"/>
      <c r="H17" s="10"/>
      <c r="I17" s="11"/>
      <c r="J17" s="26" t="s">
        <v>66</v>
      </c>
      <c r="K17" s="4"/>
      <c r="L17" s="4"/>
      <c r="M17" s="5"/>
      <c r="N17" s="4"/>
      <c r="O17" s="4"/>
      <c r="P17" s="4"/>
      <c r="Q17" s="4"/>
      <c r="R17" s="4"/>
      <c r="S17" s="4"/>
      <c r="T17" s="4"/>
      <c r="U17" s="4"/>
      <c r="V17" s="4"/>
      <c r="W17" s="4"/>
      <c r="X17" s="4"/>
      <c r="Y17" s="4"/>
      <c r="Z17" s="4"/>
      <c r="AA17" s="4"/>
      <c r="AB17" s="35"/>
      <c r="AC17" s="2"/>
      <c r="AD17" s="2"/>
      <c r="AE17" s="2"/>
      <c r="AF17" s="2"/>
      <c r="AG17" s="2"/>
      <c r="AH17" s="2"/>
      <c r="AI17" s="2"/>
      <c r="AJ17" s="2"/>
      <c r="AK17" s="2"/>
    </row>
    <row r="18" spans="2:44" ht="18" customHeight="1" x14ac:dyDescent="0.15">
      <c r="B18" s="334"/>
      <c r="C18" s="6" t="s">
        <v>5</v>
      </c>
      <c r="D18" s="2"/>
      <c r="E18" s="28"/>
      <c r="F18" s="2"/>
      <c r="G18" s="2"/>
      <c r="H18" s="2"/>
      <c r="I18" s="14"/>
      <c r="J18" s="120" t="s">
        <v>6</v>
      </c>
      <c r="K18" s="10"/>
      <c r="L18" s="10"/>
      <c r="M18" s="14"/>
      <c r="N18" s="9"/>
      <c r="O18" s="10"/>
      <c r="P18" s="10"/>
      <c r="Q18" s="10"/>
      <c r="R18" s="10"/>
      <c r="S18" s="10"/>
      <c r="T18" s="10"/>
      <c r="U18" s="10"/>
      <c r="V18" s="10"/>
      <c r="W18" s="10"/>
      <c r="X18" s="10"/>
      <c r="Y18" s="10"/>
      <c r="Z18" s="10"/>
      <c r="AA18" s="10"/>
      <c r="AB18" s="37"/>
      <c r="AC18" s="2"/>
      <c r="AD18" s="2"/>
      <c r="AE18" s="2"/>
      <c r="AF18" s="2"/>
      <c r="AG18" s="2"/>
      <c r="AH18" s="2"/>
      <c r="AI18" s="2"/>
      <c r="AJ18" s="2"/>
      <c r="AK18" s="2"/>
    </row>
    <row r="19" spans="2:44" ht="18" customHeight="1" x14ac:dyDescent="0.15">
      <c r="B19" s="335"/>
      <c r="C19" s="24" t="s">
        <v>14</v>
      </c>
      <c r="D19" s="8"/>
      <c r="E19" s="29"/>
      <c r="F19" s="8"/>
      <c r="G19" s="8"/>
      <c r="H19" s="8"/>
      <c r="I19" s="15"/>
      <c r="J19" s="121" t="s">
        <v>7</v>
      </c>
      <c r="K19" s="8"/>
      <c r="L19" s="8"/>
      <c r="M19" s="15"/>
      <c r="N19" s="7"/>
      <c r="O19" s="8"/>
      <c r="P19" s="8"/>
      <c r="Q19" s="8"/>
      <c r="R19" s="8"/>
      <c r="S19" s="8"/>
      <c r="T19" s="8"/>
      <c r="U19" s="8"/>
      <c r="V19" s="8"/>
      <c r="W19" s="8"/>
      <c r="X19" s="8"/>
      <c r="Y19" s="8"/>
      <c r="Z19" s="8"/>
      <c r="AA19" s="8"/>
      <c r="AB19" s="38"/>
      <c r="AC19" s="2"/>
      <c r="AD19" s="2"/>
      <c r="AE19" s="2"/>
      <c r="AF19" s="2"/>
      <c r="AG19" s="2"/>
      <c r="AH19" s="2"/>
      <c r="AI19" s="2"/>
      <c r="AJ19" s="2"/>
      <c r="AK19" s="2"/>
    </row>
    <row r="20" spans="2:44" ht="18" customHeight="1" x14ac:dyDescent="0.15">
      <c r="B20" s="39" t="s">
        <v>110</v>
      </c>
      <c r="C20" s="8"/>
      <c r="D20" s="8"/>
      <c r="E20" s="8"/>
      <c r="F20" s="8"/>
      <c r="G20" s="8"/>
      <c r="H20" s="7"/>
      <c r="I20" s="8"/>
      <c r="J20" s="5"/>
      <c r="K20" s="3"/>
      <c r="L20" s="3"/>
      <c r="M20" s="4"/>
      <c r="N20" s="4"/>
      <c r="O20" s="4" t="s">
        <v>17</v>
      </c>
      <c r="P20" s="387"/>
      <c r="Q20" s="388"/>
      <c r="R20" s="388"/>
      <c r="S20" s="388"/>
      <c r="T20" s="388"/>
      <c r="U20" s="388"/>
      <c r="V20" s="388"/>
      <c r="W20" s="388"/>
      <c r="X20" s="388"/>
      <c r="Y20" s="388"/>
      <c r="Z20" s="388"/>
      <c r="AA20" s="388"/>
      <c r="AB20" s="389"/>
      <c r="AC20" s="2"/>
    </row>
    <row r="21" spans="2:44" ht="18" customHeight="1" x14ac:dyDescent="0.15">
      <c r="B21" s="345" t="s">
        <v>67</v>
      </c>
      <c r="C21" s="355"/>
      <c r="D21" s="356"/>
      <c r="E21" s="356"/>
      <c r="F21" s="357"/>
      <c r="G21" s="361" t="s">
        <v>68</v>
      </c>
      <c r="H21" s="362"/>
      <c r="I21" s="362"/>
      <c r="J21" s="362"/>
      <c r="K21" s="362"/>
      <c r="L21" s="363"/>
      <c r="M21" s="355"/>
      <c r="N21" s="364"/>
      <c r="O21" s="364"/>
      <c r="P21" s="364"/>
      <c r="Q21" s="364"/>
      <c r="R21" s="364"/>
      <c r="S21" s="364"/>
      <c r="T21" s="364"/>
      <c r="U21" s="364"/>
      <c r="V21" s="364"/>
      <c r="W21" s="364"/>
      <c r="X21" s="364"/>
      <c r="Y21" s="364"/>
      <c r="Z21" s="364"/>
      <c r="AA21" s="364"/>
      <c r="AB21" s="365"/>
      <c r="AC21" s="2"/>
    </row>
    <row r="22" spans="2:44" ht="18" customHeight="1" x14ac:dyDescent="0.15">
      <c r="B22" s="334"/>
      <c r="C22" s="358"/>
      <c r="D22" s="359"/>
      <c r="E22" s="359"/>
      <c r="F22" s="360"/>
      <c r="G22" s="361" t="s">
        <v>69</v>
      </c>
      <c r="H22" s="362"/>
      <c r="I22" s="363"/>
      <c r="J22" s="372" t="s">
        <v>70</v>
      </c>
      <c r="K22" s="362"/>
      <c r="L22" s="363"/>
      <c r="M22" s="366"/>
      <c r="N22" s="367"/>
      <c r="O22" s="367"/>
      <c r="P22" s="367"/>
      <c r="Q22" s="367"/>
      <c r="R22" s="367"/>
      <c r="S22" s="367"/>
      <c r="T22" s="367"/>
      <c r="U22" s="367"/>
      <c r="V22" s="367"/>
      <c r="W22" s="367"/>
      <c r="X22" s="367"/>
      <c r="Y22" s="367"/>
      <c r="Z22" s="367"/>
      <c r="AA22" s="367"/>
      <c r="AB22" s="368"/>
      <c r="AC22" s="2"/>
    </row>
    <row r="23" spans="2:44" ht="18" customHeight="1" x14ac:dyDescent="0.15">
      <c r="B23" s="334"/>
      <c r="C23" s="19" t="s">
        <v>15</v>
      </c>
      <c r="D23" s="4"/>
      <c r="E23" s="4"/>
      <c r="F23" s="4"/>
      <c r="G23" s="3"/>
      <c r="H23" s="4"/>
      <c r="I23" s="5" t="s">
        <v>3</v>
      </c>
      <c r="J23" s="20"/>
      <c r="K23" s="4"/>
      <c r="L23" s="18"/>
      <c r="M23" s="366"/>
      <c r="N23" s="367"/>
      <c r="O23" s="367"/>
      <c r="P23" s="367"/>
      <c r="Q23" s="367"/>
      <c r="R23" s="367"/>
      <c r="S23" s="367"/>
      <c r="T23" s="367"/>
      <c r="U23" s="367"/>
      <c r="V23" s="367"/>
      <c r="W23" s="367"/>
      <c r="X23" s="367"/>
      <c r="Y23" s="367"/>
      <c r="Z23" s="367"/>
      <c r="AA23" s="367"/>
      <c r="AB23" s="368"/>
      <c r="AC23" s="2"/>
    </row>
    <row r="24" spans="2:44" ht="18" customHeight="1" x14ac:dyDescent="0.15">
      <c r="B24" s="335"/>
      <c r="C24" s="30" t="s">
        <v>16</v>
      </c>
      <c r="D24" s="8"/>
      <c r="E24" s="8"/>
      <c r="F24" s="8"/>
      <c r="G24" s="7"/>
      <c r="H24" s="4"/>
      <c r="I24" s="15"/>
      <c r="J24" s="16"/>
      <c r="K24" s="13"/>
      <c r="L24" s="17"/>
      <c r="M24" s="369"/>
      <c r="N24" s="370"/>
      <c r="O24" s="370"/>
      <c r="P24" s="370"/>
      <c r="Q24" s="370"/>
      <c r="R24" s="370"/>
      <c r="S24" s="370"/>
      <c r="T24" s="370"/>
      <c r="U24" s="370"/>
      <c r="V24" s="370"/>
      <c r="W24" s="370"/>
      <c r="X24" s="370"/>
      <c r="Y24" s="370"/>
      <c r="Z24" s="370"/>
      <c r="AA24" s="370"/>
      <c r="AB24" s="371"/>
      <c r="AC24" s="2"/>
    </row>
    <row r="25" spans="2:44" s="59" customFormat="1" ht="18" customHeight="1" x14ac:dyDescent="0.15">
      <c r="B25" s="380" t="s">
        <v>71</v>
      </c>
      <c r="C25" s="373" t="s">
        <v>72</v>
      </c>
      <c r="D25" s="337"/>
      <c r="E25" s="337"/>
      <c r="F25" s="337"/>
      <c r="G25" s="338"/>
      <c r="H25" s="88" t="s">
        <v>73</v>
      </c>
      <c r="I25" s="88" t="s">
        <v>74</v>
      </c>
      <c r="J25" s="88" t="s">
        <v>75</v>
      </c>
      <c r="K25" s="88" t="s">
        <v>76</v>
      </c>
      <c r="L25" s="88" t="s">
        <v>77</v>
      </c>
      <c r="M25" s="88" t="s">
        <v>78</v>
      </c>
      <c r="N25" s="88" t="s">
        <v>79</v>
      </c>
      <c r="O25" s="88" t="s">
        <v>80</v>
      </c>
      <c r="P25" s="48" t="s">
        <v>81</v>
      </c>
      <c r="Q25" s="48"/>
      <c r="R25" s="48"/>
      <c r="S25" s="48"/>
      <c r="T25" s="54"/>
      <c r="U25" s="49"/>
      <c r="V25" s="49"/>
      <c r="W25" s="49"/>
      <c r="X25" s="49"/>
      <c r="Y25" s="49"/>
      <c r="Z25" s="49"/>
      <c r="AA25" s="49"/>
      <c r="AB25" s="64"/>
      <c r="AC25" s="44"/>
      <c r="AD25" s="44"/>
      <c r="AE25" s="44"/>
      <c r="AF25" s="44"/>
      <c r="AG25" s="44"/>
      <c r="AH25" s="44"/>
      <c r="AI25" s="44"/>
      <c r="AJ25" s="44"/>
      <c r="AK25" s="44"/>
      <c r="AL25" s="44"/>
      <c r="AM25" s="44"/>
      <c r="AN25" s="44"/>
      <c r="AO25" s="44"/>
      <c r="AP25" s="44"/>
      <c r="AQ25" s="44"/>
      <c r="AR25" s="44"/>
    </row>
    <row r="26" spans="2:44" s="59" customFormat="1" ht="18" customHeight="1" x14ac:dyDescent="0.15">
      <c r="B26" s="381"/>
      <c r="C26" s="342"/>
      <c r="D26" s="343"/>
      <c r="E26" s="343"/>
      <c r="F26" s="343"/>
      <c r="G26" s="344"/>
      <c r="H26" s="89"/>
      <c r="I26" s="89"/>
      <c r="J26" s="89"/>
      <c r="K26" s="89"/>
      <c r="L26" s="89"/>
      <c r="M26" s="89"/>
      <c r="N26" s="89"/>
      <c r="O26" s="89"/>
      <c r="P26" s="47" t="s">
        <v>103</v>
      </c>
      <c r="Q26" s="66"/>
      <c r="R26" s="66"/>
      <c r="S26" s="66"/>
      <c r="T26" s="55"/>
      <c r="U26" s="51"/>
      <c r="V26" s="51"/>
      <c r="W26" s="51"/>
      <c r="X26" s="51"/>
      <c r="Y26" s="51"/>
      <c r="Z26" s="51"/>
      <c r="AA26" s="51"/>
      <c r="AB26" s="65"/>
      <c r="AC26" s="44"/>
      <c r="AD26" s="44"/>
      <c r="AE26" s="44"/>
      <c r="AF26" s="44"/>
      <c r="AG26" s="44"/>
      <c r="AH26" s="44"/>
      <c r="AI26" s="44"/>
      <c r="AJ26" s="44"/>
      <c r="AK26" s="44"/>
      <c r="AL26" s="44"/>
      <c r="AM26" s="44"/>
      <c r="AN26" s="44"/>
      <c r="AO26" s="44"/>
      <c r="AP26" s="44"/>
      <c r="AQ26" s="44"/>
      <c r="AR26" s="44"/>
    </row>
    <row r="27" spans="2:44" s="59" customFormat="1" ht="18" customHeight="1" x14ac:dyDescent="0.15">
      <c r="B27" s="381"/>
      <c r="C27" s="383" t="s">
        <v>8</v>
      </c>
      <c r="D27" s="337"/>
      <c r="E27" s="337"/>
      <c r="F27" s="337"/>
      <c r="G27" s="338"/>
      <c r="H27" s="353" t="s">
        <v>82</v>
      </c>
      <c r="I27" s="354"/>
      <c r="J27" s="48"/>
      <c r="K27" s="48"/>
      <c r="L27" s="94" t="s">
        <v>83</v>
      </c>
      <c r="M27" s="63"/>
      <c r="N27" s="48"/>
      <c r="O27" s="353" t="s">
        <v>84</v>
      </c>
      <c r="P27" s="354"/>
      <c r="Q27" s="63"/>
      <c r="R27" s="63"/>
      <c r="S27" s="94" t="s">
        <v>85</v>
      </c>
      <c r="T27" s="63"/>
      <c r="U27" s="63"/>
      <c r="V27" s="385" t="s">
        <v>86</v>
      </c>
      <c r="W27" s="386"/>
      <c r="X27" s="63"/>
      <c r="Y27" s="63"/>
      <c r="Z27" s="95" t="s">
        <v>87</v>
      </c>
      <c r="AA27" s="63"/>
      <c r="AB27" s="93"/>
      <c r="AC27" s="44"/>
      <c r="AD27" s="44"/>
      <c r="AE27" s="44"/>
      <c r="AF27" s="44"/>
      <c r="AG27" s="44"/>
      <c r="AH27" s="44"/>
      <c r="AI27" s="44"/>
      <c r="AJ27" s="44"/>
      <c r="AK27" s="44"/>
      <c r="AL27" s="44"/>
      <c r="AM27" s="44"/>
      <c r="AN27" s="44"/>
      <c r="AO27" s="44"/>
      <c r="AP27" s="44"/>
      <c r="AQ27" s="44"/>
      <c r="AR27" s="44"/>
    </row>
    <row r="28" spans="2:44" s="59" customFormat="1" ht="18" customHeight="1" x14ac:dyDescent="0.15">
      <c r="B28" s="381"/>
      <c r="C28" s="342"/>
      <c r="D28" s="343"/>
      <c r="E28" s="343"/>
      <c r="F28" s="343"/>
      <c r="G28" s="344"/>
      <c r="H28" s="78" t="s">
        <v>88</v>
      </c>
      <c r="I28" s="91"/>
      <c r="J28" s="96"/>
      <c r="K28" s="48"/>
      <c r="L28" s="48"/>
      <c r="M28" s="48"/>
      <c r="N28" s="48"/>
      <c r="O28" s="48"/>
      <c r="P28" s="48"/>
      <c r="Q28" s="48"/>
      <c r="R28" s="48"/>
      <c r="S28" s="48"/>
      <c r="T28" s="48"/>
      <c r="U28" s="48"/>
      <c r="V28" s="48"/>
      <c r="W28" s="48"/>
      <c r="X28" s="48"/>
      <c r="Y28" s="48"/>
      <c r="Z28" s="48"/>
      <c r="AA28" s="48"/>
      <c r="AB28" s="97"/>
      <c r="AC28" s="44"/>
      <c r="AD28" s="44"/>
      <c r="AE28" s="44"/>
      <c r="AF28" s="44"/>
      <c r="AG28" s="44"/>
      <c r="AH28" s="44"/>
      <c r="AI28" s="44"/>
      <c r="AJ28" s="44"/>
      <c r="AK28" s="44"/>
      <c r="AL28" s="44"/>
      <c r="AM28" s="44"/>
      <c r="AN28" s="44"/>
      <c r="AO28" s="44"/>
      <c r="AP28" s="44"/>
      <c r="AQ28" s="44"/>
      <c r="AR28" s="44"/>
    </row>
    <row r="29" spans="2:44" s="59" customFormat="1" ht="18" customHeight="1" x14ac:dyDescent="0.15">
      <c r="B29" s="381"/>
      <c r="C29" s="373" t="s">
        <v>89</v>
      </c>
      <c r="D29" s="337"/>
      <c r="E29" s="337"/>
      <c r="F29" s="337"/>
      <c r="G29" s="338"/>
      <c r="H29" s="72" t="s">
        <v>9</v>
      </c>
      <c r="I29" s="67"/>
      <c r="J29" s="45"/>
      <c r="K29" s="45"/>
      <c r="L29" s="46"/>
      <c r="M29" s="45"/>
      <c r="N29" s="57" t="s">
        <v>108</v>
      </c>
      <c r="O29" s="45"/>
      <c r="P29" s="45"/>
      <c r="Q29" s="45"/>
      <c r="R29" s="45"/>
      <c r="S29" s="45"/>
      <c r="T29" s="45"/>
      <c r="U29" s="45"/>
      <c r="V29" s="45"/>
      <c r="W29" s="45"/>
      <c r="X29" s="45"/>
      <c r="Y29" s="45"/>
      <c r="Z29" s="45"/>
      <c r="AA29" s="45"/>
      <c r="AB29" s="60"/>
      <c r="AC29" s="44"/>
      <c r="AD29" s="44"/>
      <c r="AE29" s="44"/>
      <c r="AF29" s="44"/>
      <c r="AG29" s="44"/>
      <c r="AH29" s="44"/>
      <c r="AI29" s="44"/>
      <c r="AJ29" s="44"/>
      <c r="AK29" s="44"/>
      <c r="AL29" s="44"/>
      <c r="AM29" s="44"/>
      <c r="AN29" s="44"/>
      <c r="AO29" s="44"/>
      <c r="AP29" s="44"/>
      <c r="AQ29" s="44"/>
      <c r="AR29" s="44"/>
    </row>
    <row r="30" spans="2:44" s="59" customFormat="1" ht="18" customHeight="1" x14ac:dyDescent="0.15">
      <c r="B30" s="381"/>
      <c r="C30" s="342"/>
      <c r="D30" s="343"/>
      <c r="E30" s="343"/>
      <c r="F30" s="343"/>
      <c r="G30" s="344"/>
      <c r="H30" s="72" t="s">
        <v>10</v>
      </c>
      <c r="I30" s="67"/>
      <c r="J30" s="45"/>
      <c r="K30" s="45"/>
      <c r="L30" s="46"/>
      <c r="M30" s="45"/>
      <c r="N30" s="57" t="s">
        <v>109</v>
      </c>
      <c r="O30" s="45"/>
      <c r="P30" s="45"/>
      <c r="Q30" s="45"/>
      <c r="R30" s="45"/>
      <c r="S30" s="45"/>
      <c r="T30" s="45"/>
      <c r="U30" s="45"/>
      <c r="V30" s="45"/>
      <c r="W30" s="45"/>
      <c r="X30" s="45"/>
      <c r="Y30" s="45"/>
      <c r="Z30" s="45"/>
      <c r="AA30" s="45"/>
      <c r="AB30" s="60"/>
      <c r="AC30" s="44"/>
      <c r="AD30" s="44"/>
      <c r="AE30" s="44"/>
      <c r="AF30" s="44"/>
      <c r="AG30" s="44"/>
      <c r="AH30" s="44"/>
      <c r="AI30" s="44"/>
      <c r="AJ30" s="44"/>
      <c r="AK30" s="44"/>
      <c r="AL30" s="44"/>
      <c r="AM30" s="44"/>
      <c r="AN30" s="44"/>
      <c r="AO30" s="44"/>
      <c r="AP30" s="44"/>
      <c r="AQ30" s="44"/>
      <c r="AR30" s="44"/>
    </row>
    <row r="31" spans="2:44" s="59" customFormat="1" ht="18" customHeight="1" x14ac:dyDescent="0.15">
      <c r="B31" s="381"/>
      <c r="C31" s="53" t="s">
        <v>11</v>
      </c>
      <c r="D31" s="62"/>
      <c r="E31" s="62"/>
      <c r="F31" s="62"/>
      <c r="G31" s="62"/>
      <c r="H31" s="71"/>
      <c r="I31" s="45"/>
      <c r="J31" s="45"/>
      <c r="K31" s="45"/>
      <c r="L31" s="45"/>
      <c r="M31" s="45"/>
      <c r="N31" s="45"/>
      <c r="O31" s="45"/>
      <c r="P31" s="45"/>
      <c r="Q31" s="45"/>
      <c r="R31" s="45"/>
      <c r="S31" s="45"/>
      <c r="T31" s="45"/>
      <c r="U31" s="45"/>
      <c r="V31" s="45"/>
      <c r="W31" s="45"/>
      <c r="X31" s="45"/>
      <c r="Y31" s="45"/>
      <c r="Z31" s="45"/>
      <c r="AA31" s="45"/>
      <c r="AB31" s="60"/>
      <c r="AC31" s="44"/>
      <c r="AD31" s="44"/>
      <c r="AE31" s="44"/>
      <c r="AF31" s="44"/>
      <c r="AG31" s="44"/>
      <c r="AH31" s="44"/>
      <c r="AI31" s="44"/>
      <c r="AJ31" s="44"/>
      <c r="AK31" s="44"/>
      <c r="AL31" s="44"/>
      <c r="AM31" s="44"/>
      <c r="AN31" s="44"/>
      <c r="AO31" s="44"/>
      <c r="AP31" s="44"/>
      <c r="AQ31" s="44"/>
      <c r="AR31" s="44"/>
    </row>
    <row r="32" spans="2:44" s="59" customFormat="1" ht="18" customHeight="1" x14ac:dyDescent="0.15">
      <c r="B32" s="381"/>
      <c r="C32" s="374" t="s">
        <v>90</v>
      </c>
      <c r="D32" s="375"/>
      <c r="E32" s="375"/>
      <c r="F32" s="375"/>
      <c r="G32" s="376"/>
      <c r="H32" s="76" t="s">
        <v>91</v>
      </c>
      <c r="I32" s="51"/>
      <c r="J32" s="51"/>
      <c r="K32" s="51"/>
      <c r="L32" s="47" t="s">
        <v>92</v>
      </c>
      <c r="M32" s="51"/>
      <c r="N32" s="51"/>
      <c r="O32" s="52"/>
      <c r="P32" s="47" t="s">
        <v>93</v>
      </c>
      <c r="Q32" s="51"/>
      <c r="R32" s="61"/>
      <c r="S32" s="52"/>
      <c r="T32" s="63" t="s">
        <v>94</v>
      </c>
      <c r="U32" s="44"/>
      <c r="V32" s="44"/>
      <c r="W32" s="44"/>
      <c r="X32" s="47" t="s">
        <v>95</v>
      </c>
      <c r="Y32" s="51"/>
      <c r="Z32" s="51"/>
      <c r="AA32" s="52"/>
      <c r="AB32" s="90"/>
      <c r="AC32" s="44"/>
      <c r="AD32" s="44"/>
      <c r="AE32" s="44"/>
      <c r="AF32" s="44"/>
      <c r="AG32" s="44"/>
      <c r="AH32" s="44"/>
      <c r="AI32" s="44"/>
      <c r="AJ32" s="44"/>
      <c r="AK32" s="44"/>
      <c r="AL32" s="44"/>
      <c r="AM32" s="44"/>
      <c r="AN32" s="44"/>
      <c r="AO32" s="44"/>
      <c r="AP32" s="44"/>
      <c r="AQ32" s="44"/>
      <c r="AR32" s="44"/>
    </row>
    <row r="33" spans="2:44" s="59" customFormat="1" ht="18" customHeight="1" x14ac:dyDescent="0.15">
      <c r="B33" s="382"/>
      <c r="C33" s="377"/>
      <c r="D33" s="378"/>
      <c r="E33" s="378"/>
      <c r="F33" s="378"/>
      <c r="G33" s="379"/>
      <c r="H33" s="50" t="s">
        <v>88</v>
      </c>
      <c r="I33" s="74"/>
      <c r="J33" s="77"/>
      <c r="K33" s="45"/>
      <c r="L33" s="45"/>
      <c r="M33" s="45"/>
      <c r="N33" s="45"/>
      <c r="O33" s="45"/>
      <c r="P33" s="45"/>
      <c r="Q33" s="45"/>
      <c r="R33" s="57"/>
      <c r="S33" s="45"/>
      <c r="T33" s="45"/>
      <c r="U33" s="45"/>
      <c r="V33" s="45"/>
      <c r="W33" s="45"/>
      <c r="X33" s="45"/>
      <c r="Y33" s="45"/>
      <c r="Z33" s="45"/>
      <c r="AA33" s="45"/>
      <c r="AB33" s="65"/>
      <c r="AC33" s="44"/>
      <c r="AD33" s="44"/>
      <c r="AE33" s="44"/>
      <c r="AF33" s="44"/>
      <c r="AG33" s="44"/>
      <c r="AH33" s="44"/>
      <c r="AI33" s="44"/>
      <c r="AJ33" s="44"/>
      <c r="AK33" s="44"/>
      <c r="AL33" s="44"/>
      <c r="AM33" s="44"/>
      <c r="AN33" s="44"/>
      <c r="AO33" s="44"/>
      <c r="AP33" s="44"/>
      <c r="AQ33" s="44"/>
      <c r="AR33" s="44"/>
    </row>
    <row r="34" spans="2:44" ht="18" customHeight="1" thickBot="1" x14ac:dyDescent="0.2">
      <c r="B34" s="79" t="s">
        <v>12</v>
      </c>
      <c r="C34" s="42"/>
      <c r="D34" s="58"/>
      <c r="E34" s="42"/>
      <c r="F34" s="42"/>
      <c r="G34" s="40"/>
      <c r="H34" s="41" t="s">
        <v>13</v>
      </c>
      <c r="I34" s="42"/>
      <c r="J34" s="42"/>
      <c r="K34" s="42"/>
      <c r="L34" s="42"/>
      <c r="M34" s="42"/>
      <c r="N34" s="42"/>
      <c r="O34" s="42"/>
      <c r="P34" s="42"/>
      <c r="Q34" s="42"/>
      <c r="R34" s="42"/>
      <c r="S34" s="42"/>
      <c r="T34" s="42"/>
      <c r="U34" s="42"/>
      <c r="V34" s="42"/>
      <c r="W34" s="42"/>
      <c r="X34" s="42"/>
      <c r="Y34" s="42"/>
      <c r="Z34" s="42"/>
      <c r="AA34" s="42"/>
      <c r="AB34" s="43"/>
      <c r="AC34" s="2"/>
    </row>
    <row r="35" spans="2:44" ht="14.25" customHeight="1" x14ac:dyDescent="0.15">
      <c r="B35" s="82"/>
      <c r="C35" s="2"/>
      <c r="D35" s="83"/>
      <c r="E35" s="2"/>
      <c r="F35" s="2"/>
      <c r="G35" s="2"/>
      <c r="H35" s="2"/>
      <c r="I35" s="2"/>
      <c r="J35" s="2"/>
      <c r="K35" s="2"/>
      <c r="L35" s="2"/>
      <c r="M35" s="2"/>
      <c r="N35" s="2"/>
      <c r="O35" s="2"/>
      <c r="P35" s="2"/>
      <c r="Q35" s="2"/>
      <c r="R35" s="2"/>
      <c r="S35" s="2"/>
      <c r="T35" s="2"/>
      <c r="U35" s="2"/>
      <c r="V35" s="2"/>
      <c r="W35" s="2"/>
      <c r="X35" s="2"/>
      <c r="Y35" s="2"/>
      <c r="Z35" s="2"/>
      <c r="AA35" s="2"/>
      <c r="AB35" s="2"/>
      <c r="AC35" s="2"/>
    </row>
    <row r="36" spans="2:44" ht="14.25" customHeight="1" x14ac:dyDescent="0.15">
      <c r="B36" s="12" t="s">
        <v>96</v>
      </c>
      <c r="C36" s="12"/>
      <c r="D36" s="12"/>
      <c r="E36" s="12" t="s">
        <v>97</v>
      </c>
      <c r="F36" s="12"/>
      <c r="G36" s="12"/>
      <c r="H36" s="12"/>
      <c r="I36" s="12"/>
      <c r="J36" s="12"/>
      <c r="K36" s="12"/>
      <c r="L36" s="12"/>
      <c r="M36" s="31"/>
      <c r="N36" s="12"/>
      <c r="O36" s="12"/>
      <c r="P36" s="12"/>
      <c r="Q36" s="12"/>
      <c r="R36" s="12"/>
      <c r="S36" s="12"/>
      <c r="T36" s="12"/>
      <c r="U36" s="12"/>
      <c r="V36" s="12"/>
      <c r="W36" s="12"/>
      <c r="X36" s="12"/>
      <c r="Y36" s="12"/>
      <c r="Z36" s="12"/>
      <c r="AA36" s="12"/>
      <c r="AB36" s="12"/>
      <c r="AC36" s="12"/>
    </row>
    <row r="37" spans="2:44" ht="14.25" customHeight="1" x14ac:dyDescent="0.15">
      <c r="B37" s="12"/>
      <c r="C37" s="68"/>
      <c r="D37" s="69"/>
      <c r="E37" s="12"/>
      <c r="F37" s="12"/>
      <c r="G37" s="12"/>
      <c r="H37" s="12"/>
      <c r="I37" s="12"/>
      <c r="J37" s="12"/>
      <c r="K37" s="12"/>
      <c r="L37" s="12"/>
      <c r="M37" s="31"/>
      <c r="N37" s="12"/>
      <c r="O37" s="12"/>
      <c r="P37" s="12"/>
      <c r="Q37" s="12"/>
      <c r="R37" s="12"/>
      <c r="S37" s="12"/>
      <c r="T37" s="12"/>
      <c r="U37" s="12"/>
      <c r="V37" s="12"/>
      <c r="W37" s="12"/>
      <c r="X37" s="12"/>
      <c r="Y37" s="12"/>
      <c r="Z37" s="12"/>
      <c r="AA37" s="12"/>
      <c r="AB37" s="12"/>
      <c r="AC37" s="12"/>
    </row>
    <row r="38" spans="2:44" ht="14.25" customHeight="1" x14ac:dyDescent="0.15">
      <c r="B38" s="12"/>
      <c r="C38" s="68"/>
      <c r="D38" s="69"/>
      <c r="E38" s="122"/>
      <c r="F38" s="12"/>
      <c r="G38" s="12"/>
      <c r="H38" s="12"/>
      <c r="I38" s="12"/>
      <c r="J38" s="12"/>
      <c r="K38" s="12"/>
      <c r="L38" s="12"/>
      <c r="M38" s="31"/>
      <c r="N38" s="12"/>
      <c r="O38" s="12"/>
      <c r="P38" s="12"/>
      <c r="Q38" s="12"/>
      <c r="R38" s="12"/>
      <c r="S38" s="12"/>
      <c r="T38" s="12"/>
      <c r="U38" s="12"/>
      <c r="V38" s="12"/>
      <c r="W38" s="12"/>
      <c r="X38" s="12"/>
      <c r="Y38" s="12"/>
      <c r="Z38" s="12"/>
      <c r="AA38" s="12"/>
      <c r="AB38" s="12"/>
      <c r="AC38" s="31"/>
    </row>
    <row r="39" spans="2:44" ht="14.25" customHeight="1" x14ac:dyDescent="0.15">
      <c r="B39" s="12"/>
      <c r="C39" s="68"/>
      <c r="D39" s="69"/>
      <c r="E39" s="123"/>
      <c r="F39" s="12"/>
      <c r="G39" s="12"/>
      <c r="H39" s="12"/>
      <c r="I39" s="12"/>
      <c r="J39" s="12"/>
      <c r="K39" s="12"/>
      <c r="L39" s="12"/>
      <c r="M39" s="31"/>
      <c r="N39" s="12"/>
      <c r="O39" s="12"/>
      <c r="P39" s="12"/>
      <c r="Q39" s="12"/>
      <c r="R39" s="12"/>
      <c r="S39" s="12"/>
      <c r="T39" s="12"/>
      <c r="U39" s="12"/>
      <c r="V39" s="12"/>
      <c r="X39" s="12"/>
      <c r="Y39" s="12"/>
      <c r="Z39" s="12"/>
      <c r="AA39" s="12"/>
      <c r="AB39" s="12"/>
      <c r="AC39" s="31"/>
    </row>
    <row r="40" spans="2:44" ht="14.25" customHeight="1" x14ac:dyDescent="0.15">
      <c r="B40" s="12"/>
      <c r="C40" s="68"/>
      <c r="D40" s="69"/>
      <c r="AC40" s="31"/>
    </row>
    <row r="41" spans="2:44" ht="14.25" customHeight="1" x14ac:dyDescent="0.15">
      <c r="B41" s="12"/>
      <c r="C41" s="70"/>
      <c r="D41" s="31"/>
      <c r="AC41" s="31"/>
    </row>
    <row r="42" spans="2:44" ht="18" customHeight="1" x14ac:dyDescent="0.15">
      <c r="H42"/>
      <c r="L42" s="22"/>
    </row>
    <row r="43" spans="2:44" ht="20.100000000000001" customHeight="1" x14ac:dyDescent="0.15">
      <c r="W43" s="12" t="s">
        <v>98</v>
      </c>
    </row>
  </sheetData>
  <mergeCells count="29">
    <mergeCell ref="AA15:AB15"/>
    <mergeCell ref="Y15:Z15"/>
    <mergeCell ref="W15:X15"/>
    <mergeCell ref="U15:V15"/>
    <mergeCell ref="O27:P27"/>
    <mergeCell ref="V27:W27"/>
    <mergeCell ref="P20:AB20"/>
    <mergeCell ref="C29:G30"/>
    <mergeCell ref="C32:G33"/>
    <mergeCell ref="B25:B33"/>
    <mergeCell ref="C25:G26"/>
    <mergeCell ref="C27:G28"/>
    <mergeCell ref="H27:I27"/>
    <mergeCell ref="B21:B24"/>
    <mergeCell ref="C21:F22"/>
    <mergeCell ref="G21:L21"/>
    <mergeCell ref="M21:AB24"/>
    <mergeCell ref="G22:I22"/>
    <mergeCell ref="J22:L22"/>
    <mergeCell ref="B5:B11"/>
    <mergeCell ref="C7:F10"/>
    <mergeCell ref="B12:B19"/>
    <mergeCell ref="M12:N14"/>
    <mergeCell ref="C16:S16"/>
    <mergeCell ref="S15:T15"/>
    <mergeCell ref="Q15:R15"/>
    <mergeCell ref="O15:P15"/>
    <mergeCell ref="M15:N15"/>
    <mergeCell ref="C15:L15"/>
  </mergeCells>
  <phoneticPr fontId="11"/>
  <pageMargins left="0" right="0" top="0.98425196850393704" bottom="0.98425196850393704" header="0.51181102362204722" footer="0.51181102362204722"/>
  <pageSetup paperSize="9"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6"/>
  <sheetViews>
    <sheetView view="pageBreakPreview" zoomScaleNormal="100" zoomScaleSheetLayoutView="100" workbookViewId="0">
      <selection activeCell="B1" sqref="B1"/>
    </sheetView>
  </sheetViews>
  <sheetFormatPr defaultColWidth="3.125" defaultRowHeight="20.100000000000001" customHeight="1" x14ac:dyDescent="0.15"/>
  <cols>
    <col min="1" max="1" width="4.75" style="1" customWidth="1"/>
    <col min="2" max="16384" width="3.125" style="1"/>
  </cols>
  <sheetData>
    <row r="1" spans="2:28" ht="18" customHeight="1" x14ac:dyDescent="0.15">
      <c r="B1" s="101" t="s">
        <v>119</v>
      </c>
      <c r="C1" s="2"/>
      <c r="D1" s="2"/>
      <c r="E1" s="2"/>
      <c r="F1" s="84"/>
      <c r="G1" s="2"/>
      <c r="H1" s="2"/>
      <c r="J1" s="84" t="s">
        <v>26</v>
      </c>
      <c r="K1" s="2"/>
      <c r="L1" s="2"/>
      <c r="M1" s="2"/>
      <c r="N1" s="2"/>
      <c r="O1" s="2"/>
      <c r="P1" s="2"/>
      <c r="Q1" s="2"/>
      <c r="R1" s="2"/>
      <c r="S1" s="2"/>
      <c r="T1" s="2"/>
      <c r="U1" s="2"/>
      <c r="V1" s="2"/>
      <c r="W1" s="2"/>
      <c r="X1" s="2"/>
      <c r="Y1" s="2"/>
      <c r="Z1" s="2"/>
    </row>
    <row r="2" spans="2:28" ht="9" customHeight="1" x14ac:dyDescent="0.15">
      <c r="B2" s="2"/>
      <c r="C2" s="2"/>
      <c r="D2" s="2"/>
      <c r="E2" s="2"/>
      <c r="F2" s="2"/>
      <c r="G2" s="2"/>
      <c r="H2" s="2"/>
      <c r="I2" s="2"/>
      <c r="J2" s="2"/>
      <c r="K2" s="2"/>
      <c r="L2" s="2"/>
      <c r="M2" s="2"/>
      <c r="N2" s="2"/>
      <c r="O2" s="2"/>
      <c r="P2" s="2"/>
      <c r="Q2" s="2"/>
      <c r="R2" s="2"/>
      <c r="S2" s="2"/>
      <c r="T2" s="2"/>
      <c r="U2" s="2"/>
      <c r="V2" s="2"/>
      <c r="W2" s="2"/>
      <c r="X2" s="2"/>
      <c r="Y2" s="2"/>
      <c r="Z2" s="2"/>
    </row>
    <row r="3" spans="2:28" ht="18" customHeight="1" x14ac:dyDescent="0.15">
      <c r="B3" s="2"/>
      <c r="C3" s="2"/>
      <c r="D3" s="2"/>
      <c r="E3" s="2"/>
      <c r="F3" s="2"/>
      <c r="G3" s="2"/>
      <c r="H3" s="2"/>
      <c r="I3" s="2"/>
      <c r="J3" s="2"/>
      <c r="K3" s="2"/>
      <c r="L3" s="2"/>
      <c r="M3" s="2"/>
      <c r="N3" s="2"/>
      <c r="O3" s="2"/>
      <c r="P3" s="2"/>
      <c r="Q3" s="2"/>
      <c r="R3" s="116"/>
      <c r="S3" s="117"/>
      <c r="T3" s="117"/>
      <c r="U3" s="117"/>
      <c r="V3" s="117"/>
      <c r="W3" s="117"/>
      <c r="X3" s="117"/>
      <c r="Y3" s="117"/>
      <c r="Z3" s="117"/>
      <c r="AA3" s="117"/>
      <c r="AB3" s="117"/>
    </row>
    <row r="4" spans="2:28" ht="9" customHeight="1" thickBot="1" x14ac:dyDescent="0.2">
      <c r="B4" s="2"/>
      <c r="C4" s="2"/>
      <c r="D4" s="2"/>
      <c r="E4" s="2"/>
      <c r="F4" s="2"/>
      <c r="G4" s="2"/>
      <c r="H4" s="2"/>
      <c r="I4" s="2"/>
      <c r="J4" s="2"/>
      <c r="K4" s="2"/>
      <c r="L4" s="2"/>
      <c r="M4" s="2"/>
      <c r="N4" s="2"/>
      <c r="O4" s="2"/>
      <c r="P4" s="2"/>
      <c r="Q4" s="2"/>
      <c r="R4" s="2"/>
      <c r="S4" s="2"/>
      <c r="T4" s="2"/>
      <c r="U4" s="2"/>
      <c r="V4" s="2"/>
      <c r="W4" s="2"/>
      <c r="X4" s="2"/>
      <c r="Y4" s="2"/>
      <c r="Z4" s="2"/>
    </row>
    <row r="5" spans="2:28" ht="18" customHeight="1" thickBot="1" x14ac:dyDescent="0.2">
      <c r="B5" s="86"/>
      <c r="C5" s="393" t="s">
        <v>99</v>
      </c>
      <c r="D5" s="394"/>
      <c r="E5" s="394"/>
      <c r="F5" s="394"/>
      <c r="G5" s="394"/>
      <c r="H5" s="394"/>
      <c r="I5" s="394"/>
      <c r="J5" s="394"/>
      <c r="K5" s="394"/>
      <c r="L5" s="395"/>
      <c r="M5" s="393" t="s">
        <v>100</v>
      </c>
      <c r="N5" s="394"/>
      <c r="O5" s="394"/>
      <c r="P5" s="394"/>
      <c r="Q5" s="394"/>
      <c r="R5" s="394"/>
      <c r="S5" s="394"/>
      <c r="T5" s="395"/>
      <c r="U5" s="393" t="s">
        <v>111</v>
      </c>
      <c r="V5" s="394"/>
      <c r="W5" s="394"/>
      <c r="X5" s="394"/>
      <c r="Y5" s="394"/>
      <c r="Z5" s="394"/>
      <c r="AA5" s="394"/>
      <c r="AB5" s="396"/>
    </row>
    <row r="6" spans="2:28" ht="18" customHeight="1" thickTop="1" x14ac:dyDescent="0.15">
      <c r="B6" s="397" t="s">
        <v>18</v>
      </c>
      <c r="C6" s="98" t="s">
        <v>27</v>
      </c>
      <c r="D6" s="87"/>
      <c r="E6" s="80"/>
      <c r="F6" s="81"/>
      <c r="G6" s="81"/>
      <c r="H6" s="81"/>
      <c r="I6" s="81"/>
      <c r="J6" s="81"/>
      <c r="K6" s="81"/>
      <c r="L6" s="87"/>
      <c r="M6" s="139"/>
      <c r="N6" s="140"/>
      <c r="O6" s="140"/>
      <c r="P6" s="140"/>
      <c r="Q6" s="140"/>
      <c r="R6" s="140"/>
      <c r="S6" s="140"/>
      <c r="T6" s="141"/>
      <c r="U6" s="140"/>
      <c r="V6" s="140"/>
      <c r="W6" s="140"/>
      <c r="X6" s="140"/>
      <c r="Y6" s="140"/>
      <c r="Z6" s="140"/>
      <c r="AA6" s="140"/>
      <c r="AB6" s="142"/>
    </row>
    <row r="7" spans="2:28" ht="21" customHeight="1" x14ac:dyDescent="0.15">
      <c r="B7" s="391"/>
      <c r="C7" s="99" t="s">
        <v>101</v>
      </c>
      <c r="D7" s="5"/>
      <c r="E7" s="3"/>
      <c r="F7" s="4"/>
      <c r="G7" s="4"/>
      <c r="H7" s="4"/>
      <c r="I7" s="4"/>
      <c r="J7" s="4"/>
      <c r="K7" s="4"/>
      <c r="L7" s="5"/>
      <c r="M7" s="7"/>
      <c r="N7" s="8"/>
      <c r="O7" s="8"/>
      <c r="P7" s="8"/>
      <c r="Q7" s="8"/>
      <c r="R7" s="8"/>
      <c r="S7" s="8"/>
      <c r="T7" s="15"/>
      <c r="U7" s="8"/>
      <c r="V7" s="8"/>
      <c r="W7" s="8"/>
      <c r="X7" s="8"/>
      <c r="Y7" s="8"/>
      <c r="Z7" s="8"/>
      <c r="AA7" s="8"/>
      <c r="AB7" s="38"/>
    </row>
    <row r="8" spans="2:28" ht="18" customHeight="1" x14ac:dyDescent="0.15">
      <c r="B8" s="390" t="s">
        <v>19</v>
      </c>
      <c r="C8" s="3" t="s">
        <v>27</v>
      </c>
      <c r="D8" s="5"/>
      <c r="E8" s="3"/>
      <c r="F8" s="4"/>
      <c r="G8" s="4"/>
      <c r="H8" s="4"/>
      <c r="I8" s="4"/>
      <c r="J8" s="4"/>
      <c r="K8" s="4"/>
      <c r="L8" s="5"/>
      <c r="M8" s="9"/>
      <c r="N8" s="10"/>
      <c r="O8" s="10"/>
      <c r="P8" s="10"/>
      <c r="Q8" s="10"/>
      <c r="R8" s="10"/>
      <c r="S8" s="10"/>
      <c r="T8" s="11"/>
      <c r="U8" s="10"/>
      <c r="V8" s="10"/>
      <c r="W8" s="10"/>
      <c r="X8" s="10"/>
      <c r="Y8" s="10"/>
      <c r="Z8" s="10"/>
      <c r="AA8" s="10"/>
      <c r="AB8" s="37"/>
    </row>
    <row r="9" spans="2:28" ht="21" customHeight="1" x14ac:dyDescent="0.15">
      <c r="B9" s="391"/>
      <c r="C9" s="3" t="s">
        <v>102</v>
      </c>
      <c r="D9" s="5"/>
      <c r="E9" s="3"/>
      <c r="F9" s="4"/>
      <c r="G9" s="4"/>
      <c r="H9" s="4"/>
      <c r="I9" s="4"/>
      <c r="J9" s="4"/>
      <c r="K9" s="4"/>
      <c r="L9" s="5"/>
      <c r="M9" s="7"/>
      <c r="N9" s="8"/>
      <c r="O9" s="8"/>
      <c r="P9" s="8"/>
      <c r="Q9" s="8"/>
      <c r="R9" s="8"/>
      <c r="S9" s="8"/>
      <c r="T9" s="15"/>
      <c r="U9" s="8"/>
      <c r="V9" s="8"/>
      <c r="W9" s="8"/>
      <c r="X9" s="8"/>
      <c r="Y9" s="8"/>
      <c r="Z9" s="8"/>
      <c r="AA9" s="8"/>
      <c r="AB9" s="38"/>
    </row>
    <row r="10" spans="2:28" ht="18" customHeight="1" x14ac:dyDescent="0.15">
      <c r="B10" s="390" t="s">
        <v>20</v>
      </c>
      <c r="C10" s="3" t="s">
        <v>27</v>
      </c>
      <c r="D10" s="5"/>
      <c r="E10" s="3"/>
      <c r="F10" s="4"/>
      <c r="G10" s="4"/>
      <c r="H10" s="4"/>
      <c r="I10" s="4"/>
      <c r="J10" s="4"/>
      <c r="K10" s="4"/>
      <c r="L10" s="5"/>
      <c r="M10" s="6"/>
      <c r="N10" s="2"/>
      <c r="O10" s="2"/>
      <c r="P10" s="2"/>
      <c r="Q10" s="2"/>
      <c r="R10" s="2"/>
      <c r="S10" s="2"/>
      <c r="T10" s="14"/>
      <c r="U10" s="2"/>
      <c r="V10" s="2"/>
      <c r="W10" s="2"/>
      <c r="X10" s="2"/>
      <c r="Y10" s="2"/>
      <c r="Z10" s="2"/>
      <c r="AA10" s="2"/>
      <c r="AB10" s="36"/>
    </row>
    <row r="11" spans="2:28" ht="18" customHeight="1" x14ac:dyDescent="0.15">
      <c r="B11" s="391"/>
      <c r="C11" s="3" t="s">
        <v>102</v>
      </c>
      <c r="D11" s="5"/>
      <c r="E11" s="3"/>
      <c r="F11" s="4"/>
      <c r="G11" s="4"/>
      <c r="H11" s="4"/>
      <c r="I11" s="4"/>
      <c r="J11" s="4"/>
      <c r="K11" s="4"/>
      <c r="L11" s="5"/>
      <c r="M11" s="6"/>
      <c r="N11" s="2"/>
      <c r="O11" s="2"/>
      <c r="P11" s="2"/>
      <c r="Q11" s="2"/>
      <c r="R11" s="2"/>
      <c r="S11" s="2"/>
      <c r="T11" s="14"/>
      <c r="U11" s="2"/>
      <c r="V11" s="2"/>
      <c r="W11" s="2"/>
      <c r="X11" s="2"/>
      <c r="Y11" s="2"/>
      <c r="Z11" s="2"/>
      <c r="AA11" s="2"/>
      <c r="AB11" s="36"/>
    </row>
    <row r="12" spans="2:28" ht="18" customHeight="1" x14ac:dyDescent="0.15">
      <c r="B12" s="390" t="s">
        <v>23</v>
      </c>
      <c r="C12" s="3" t="s">
        <v>27</v>
      </c>
      <c r="D12" s="5"/>
      <c r="E12" s="3"/>
      <c r="F12" s="4"/>
      <c r="G12" s="4"/>
      <c r="H12" s="4"/>
      <c r="I12" s="4"/>
      <c r="J12" s="4"/>
      <c r="K12" s="4"/>
      <c r="L12" s="5"/>
      <c r="M12" s="9"/>
      <c r="N12" s="10"/>
      <c r="O12" s="10"/>
      <c r="P12" s="10"/>
      <c r="Q12" s="10"/>
      <c r="R12" s="10"/>
      <c r="S12" s="10"/>
      <c r="T12" s="11"/>
      <c r="U12" s="10"/>
      <c r="V12" s="10"/>
      <c r="W12" s="10"/>
      <c r="X12" s="10"/>
      <c r="Y12" s="10"/>
      <c r="Z12" s="10"/>
      <c r="AA12" s="10"/>
      <c r="AB12" s="37"/>
    </row>
    <row r="13" spans="2:28" ht="21" customHeight="1" x14ac:dyDescent="0.15">
      <c r="B13" s="391"/>
      <c r="C13" s="3" t="s">
        <v>102</v>
      </c>
      <c r="D13" s="5"/>
      <c r="E13" s="3"/>
      <c r="F13" s="4"/>
      <c r="G13" s="4"/>
      <c r="H13" s="4"/>
      <c r="I13" s="4"/>
      <c r="J13" s="4"/>
      <c r="K13" s="4"/>
      <c r="L13" s="5"/>
      <c r="M13" s="7"/>
      <c r="N13" s="8"/>
      <c r="O13" s="8"/>
      <c r="P13" s="8"/>
      <c r="Q13" s="8"/>
      <c r="R13" s="8"/>
      <c r="S13" s="8"/>
      <c r="T13" s="15"/>
      <c r="U13" s="8"/>
      <c r="V13" s="8"/>
      <c r="W13" s="8"/>
      <c r="X13" s="8"/>
      <c r="Y13" s="8"/>
      <c r="Z13" s="8"/>
      <c r="AA13" s="8"/>
      <c r="AB13" s="38"/>
    </row>
    <row r="14" spans="2:28" ht="18" customHeight="1" x14ac:dyDescent="0.15">
      <c r="B14" s="390" t="s">
        <v>22</v>
      </c>
      <c r="C14" s="3" t="s">
        <v>27</v>
      </c>
      <c r="D14" s="5"/>
      <c r="E14" s="3"/>
      <c r="F14" s="4"/>
      <c r="G14" s="4"/>
      <c r="H14" s="4"/>
      <c r="I14" s="4"/>
      <c r="J14" s="4"/>
      <c r="K14" s="4"/>
      <c r="L14" s="5"/>
      <c r="M14" s="6"/>
      <c r="N14" s="2"/>
      <c r="O14" s="2"/>
      <c r="P14" s="2"/>
      <c r="Q14" s="2"/>
      <c r="R14" s="2"/>
      <c r="S14" s="2"/>
      <c r="T14" s="14"/>
      <c r="U14" s="2"/>
      <c r="V14" s="2"/>
      <c r="W14" s="2"/>
      <c r="X14" s="2"/>
      <c r="Y14" s="2"/>
      <c r="Z14" s="2"/>
      <c r="AA14" s="2"/>
      <c r="AB14" s="36"/>
    </row>
    <row r="15" spans="2:28" ht="18" customHeight="1" x14ac:dyDescent="0.15">
      <c r="B15" s="391"/>
      <c r="C15" s="3" t="s">
        <v>102</v>
      </c>
      <c r="D15" s="5"/>
      <c r="E15" s="3"/>
      <c r="F15" s="4"/>
      <c r="G15" s="4"/>
      <c r="H15" s="4"/>
      <c r="I15" s="4"/>
      <c r="J15" s="4"/>
      <c r="K15" s="4"/>
      <c r="L15" s="5"/>
      <c r="M15" s="6"/>
      <c r="N15" s="2"/>
      <c r="O15" s="2"/>
      <c r="P15" s="2"/>
      <c r="Q15" s="2"/>
      <c r="R15" s="2"/>
      <c r="S15" s="2"/>
      <c r="T15" s="14"/>
      <c r="U15" s="2"/>
      <c r="V15" s="2"/>
      <c r="W15" s="2"/>
      <c r="X15" s="2"/>
      <c r="Y15" s="2"/>
      <c r="Z15" s="2"/>
      <c r="AA15" s="2"/>
      <c r="AB15" s="36"/>
    </row>
    <row r="16" spans="2:28" ht="18" customHeight="1" x14ac:dyDescent="0.15">
      <c r="B16" s="390" t="s">
        <v>28</v>
      </c>
      <c r="C16" s="3" t="s">
        <v>27</v>
      </c>
      <c r="D16" s="5"/>
      <c r="E16" s="3"/>
      <c r="F16" s="4"/>
      <c r="G16" s="4"/>
      <c r="H16" s="4"/>
      <c r="I16" s="4"/>
      <c r="J16" s="4"/>
      <c r="K16" s="4"/>
      <c r="L16" s="5"/>
      <c r="M16" s="9"/>
      <c r="N16" s="10"/>
      <c r="O16" s="10"/>
      <c r="P16" s="10"/>
      <c r="Q16" s="10"/>
      <c r="R16" s="10"/>
      <c r="S16" s="10"/>
      <c r="T16" s="11"/>
      <c r="U16" s="10"/>
      <c r="V16" s="10"/>
      <c r="W16" s="10"/>
      <c r="X16" s="10"/>
      <c r="Y16" s="10"/>
      <c r="Z16" s="10"/>
      <c r="AA16" s="10"/>
      <c r="AB16" s="37"/>
    </row>
    <row r="17" spans="2:28" ht="21" customHeight="1" x14ac:dyDescent="0.15">
      <c r="B17" s="391"/>
      <c r="C17" s="3" t="s">
        <v>102</v>
      </c>
      <c r="D17" s="5"/>
      <c r="E17" s="3"/>
      <c r="F17" s="4"/>
      <c r="G17" s="4"/>
      <c r="H17" s="4"/>
      <c r="I17" s="4"/>
      <c r="J17" s="4"/>
      <c r="K17" s="4"/>
      <c r="L17" s="5"/>
      <c r="M17" s="7"/>
      <c r="N17" s="8"/>
      <c r="O17" s="8"/>
      <c r="P17" s="8"/>
      <c r="Q17" s="8"/>
      <c r="R17" s="8"/>
      <c r="S17" s="8"/>
      <c r="T17" s="15"/>
      <c r="U17" s="8"/>
      <c r="V17" s="8"/>
      <c r="W17" s="8"/>
      <c r="X17" s="8"/>
      <c r="Y17" s="8"/>
      <c r="Z17" s="8"/>
      <c r="AA17" s="8"/>
      <c r="AB17" s="38"/>
    </row>
    <row r="18" spans="2:28" ht="18" customHeight="1" x14ac:dyDescent="0.15">
      <c r="B18" s="390" t="s">
        <v>29</v>
      </c>
      <c r="C18" s="3" t="s">
        <v>27</v>
      </c>
      <c r="D18" s="5"/>
      <c r="E18" s="3"/>
      <c r="F18" s="4"/>
      <c r="G18" s="4"/>
      <c r="H18" s="4"/>
      <c r="I18" s="4"/>
      <c r="J18" s="4"/>
      <c r="K18" s="4"/>
      <c r="L18" s="5"/>
      <c r="M18" s="6"/>
      <c r="N18" s="2"/>
      <c r="O18" s="2"/>
      <c r="P18" s="2"/>
      <c r="Q18" s="2"/>
      <c r="R18" s="2"/>
      <c r="S18" s="2"/>
      <c r="T18" s="14"/>
      <c r="U18" s="2"/>
      <c r="V18" s="2"/>
      <c r="W18" s="2"/>
      <c r="X18" s="2"/>
      <c r="Y18" s="2"/>
      <c r="Z18" s="2"/>
      <c r="AA18" s="2"/>
      <c r="AB18" s="36"/>
    </row>
    <row r="19" spans="2:28" ht="18" customHeight="1" x14ac:dyDescent="0.15">
      <c r="B19" s="391"/>
      <c r="C19" s="3" t="s">
        <v>102</v>
      </c>
      <c r="D19" s="5"/>
      <c r="E19" s="3"/>
      <c r="F19" s="4"/>
      <c r="G19" s="4"/>
      <c r="H19" s="4"/>
      <c r="I19" s="4"/>
      <c r="J19" s="4"/>
      <c r="K19" s="4"/>
      <c r="L19" s="5"/>
      <c r="M19" s="6"/>
      <c r="N19" s="2"/>
      <c r="O19" s="2"/>
      <c r="P19" s="2"/>
      <c r="Q19" s="2"/>
      <c r="R19" s="2"/>
      <c r="S19" s="2"/>
      <c r="T19" s="14"/>
      <c r="U19" s="2"/>
      <c r="V19" s="2"/>
      <c r="W19" s="2"/>
      <c r="X19" s="2"/>
      <c r="Y19" s="2"/>
      <c r="Z19" s="2"/>
      <c r="AA19" s="2"/>
      <c r="AB19" s="36"/>
    </row>
    <row r="20" spans="2:28" ht="18" customHeight="1" x14ac:dyDescent="0.15">
      <c r="B20" s="390" t="s">
        <v>30</v>
      </c>
      <c r="C20" s="3" t="s">
        <v>27</v>
      </c>
      <c r="D20" s="5"/>
      <c r="E20" s="3"/>
      <c r="F20" s="4"/>
      <c r="G20" s="4"/>
      <c r="H20" s="4"/>
      <c r="I20" s="4"/>
      <c r="J20" s="4"/>
      <c r="K20" s="4"/>
      <c r="L20" s="5"/>
      <c r="M20" s="9"/>
      <c r="N20" s="10"/>
      <c r="O20" s="10"/>
      <c r="P20" s="10"/>
      <c r="Q20" s="10"/>
      <c r="R20" s="10"/>
      <c r="S20" s="10"/>
      <c r="T20" s="11"/>
      <c r="U20" s="10"/>
      <c r="V20" s="10"/>
      <c r="W20" s="10"/>
      <c r="X20" s="10"/>
      <c r="Y20" s="10"/>
      <c r="Z20" s="10"/>
      <c r="AA20" s="10"/>
      <c r="AB20" s="37"/>
    </row>
    <row r="21" spans="2:28" ht="21" customHeight="1" x14ac:dyDescent="0.15">
      <c r="B21" s="391"/>
      <c r="C21" s="3" t="s">
        <v>102</v>
      </c>
      <c r="D21" s="5"/>
      <c r="E21" s="3"/>
      <c r="F21" s="4"/>
      <c r="G21" s="4"/>
      <c r="H21" s="4"/>
      <c r="I21" s="4"/>
      <c r="J21" s="4"/>
      <c r="K21" s="4"/>
      <c r="L21" s="5"/>
      <c r="M21" s="7"/>
      <c r="N21" s="8"/>
      <c r="O21" s="8"/>
      <c r="P21" s="8"/>
      <c r="Q21" s="8"/>
      <c r="R21" s="8"/>
      <c r="S21" s="8"/>
      <c r="T21" s="15"/>
      <c r="U21" s="8"/>
      <c r="V21" s="8"/>
      <c r="W21" s="8"/>
      <c r="X21" s="8"/>
      <c r="Y21" s="8"/>
      <c r="Z21" s="8"/>
      <c r="AA21" s="8"/>
      <c r="AB21" s="38"/>
    </row>
    <row r="22" spans="2:28" ht="18" customHeight="1" x14ac:dyDescent="0.15">
      <c r="B22" s="390" t="s">
        <v>31</v>
      </c>
      <c r="C22" s="3" t="s">
        <v>27</v>
      </c>
      <c r="D22" s="5"/>
      <c r="E22" s="3"/>
      <c r="F22" s="4"/>
      <c r="G22" s="4"/>
      <c r="H22" s="4"/>
      <c r="I22" s="4"/>
      <c r="J22" s="4"/>
      <c r="K22" s="4"/>
      <c r="L22" s="5"/>
      <c r="M22" s="9"/>
      <c r="N22" s="10"/>
      <c r="O22" s="10"/>
      <c r="P22" s="10"/>
      <c r="Q22" s="10"/>
      <c r="R22" s="10"/>
      <c r="S22" s="10"/>
      <c r="T22" s="11"/>
      <c r="U22" s="10"/>
      <c r="V22" s="10"/>
      <c r="W22" s="10"/>
      <c r="X22" s="10"/>
      <c r="Y22" s="10"/>
      <c r="Z22" s="10"/>
      <c r="AA22" s="10"/>
      <c r="AB22" s="37"/>
    </row>
    <row r="23" spans="2:28" ht="21" customHeight="1" x14ac:dyDescent="0.15">
      <c r="B23" s="391"/>
      <c r="C23" s="3" t="s">
        <v>102</v>
      </c>
      <c r="D23" s="5"/>
      <c r="E23" s="3"/>
      <c r="F23" s="4"/>
      <c r="G23" s="4"/>
      <c r="H23" s="4"/>
      <c r="I23" s="4"/>
      <c r="J23" s="4"/>
      <c r="K23" s="4"/>
      <c r="L23" s="5"/>
      <c r="M23" s="7"/>
      <c r="N23" s="8"/>
      <c r="O23" s="8"/>
      <c r="P23" s="8"/>
      <c r="Q23" s="8"/>
      <c r="R23" s="8"/>
      <c r="S23" s="8"/>
      <c r="T23" s="15"/>
      <c r="U23" s="8"/>
      <c r="V23" s="8"/>
      <c r="W23" s="8"/>
      <c r="X23" s="8"/>
      <c r="Y23" s="8"/>
      <c r="Z23" s="8"/>
      <c r="AA23" s="8"/>
      <c r="AB23" s="38"/>
    </row>
    <row r="24" spans="2:28" ht="18" customHeight="1" x14ac:dyDescent="0.15">
      <c r="B24" s="390" t="s">
        <v>32</v>
      </c>
      <c r="C24" s="3" t="s">
        <v>27</v>
      </c>
      <c r="D24" s="5"/>
      <c r="E24" s="3"/>
      <c r="F24" s="4"/>
      <c r="G24" s="4"/>
      <c r="H24" s="4"/>
      <c r="I24" s="4"/>
      <c r="J24" s="4"/>
      <c r="K24" s="4"/>
      <c r="L24" s="5"/>
      <c r="M24" s="9"/>
      <c r="N24" s="10"/>
      <c r="O24" s="10"/>
      <c r="P24" s="10"/>
      <c r="Q24" s="10"/>
      <c r="R24" s="10"/>
      <c r="S24" s="10"/>
      <c r="T24" s="11"/>
      <c r="U24" s="10"/>
      <c r="V24" s="10"/>
      <c r="W24" s="10"/>
      <c r="X24" s="10"/>
      <c r="Y24" s="10"/>
      <c r="Z24" s="10"/>
      <c r="AA24" s="10"/>
      <c r="AB24" s="37"/>
    </row>
    <row r="25" spans="2:28" ht="21" customHeight="1" x14ac:dyDescent="0.15">
      <c r="B25" s="391"/>
      <c r="C25" s="3" t="s">
        <v>102</v>
      </c>
      <c r="D25" s="5"/>
      <c r="E25" s="3"/>
      <c r="F25" s="4"/>
      <c r="G25" s="4"/>
      <c r="H25" s="4"/>
      <c r="I25" s="4"/>
      <c r="J25" s="4"/>
      <c r="K25" s="4"/>
      <c r="L25" s="5"/>
      <c r="M25" s="7"/>
      <c r="N25" s="8"/>
      <c r="O25" s="8"/>
      <c r="P25" s="8"/>
      <c r="Q25" s="8"/>
      <c r="R25" s="8"/>
      <c r="S25" s="8"/>
      <c r="T25" s="15"/>
      <c r="U25" s="8"/>
      <c r="V25" s="8"/>
      <c r="W25" s="8"/>
      <c r="X25" s="8"/>
      <c r="Y25" s="8"/>
      <c r="Z25" s="8"/>
      <c r="AA25" s="8"/>
      <c r="AB25" s="38"/>
    </row>
    <row r="26" spans="2:28" ht="18" customHeight="1" x14ac:dyDescent="0.15">
      <c r="B26" s="390" t="s">
        <v>33</v>
      </c>
      <c r="C26" s="3" t="s">
        <v>27</v>
      </c>
      <c r="D26" s="5"/>
      <c r="E26" s="3"/>
      <c r="F26" s="4"/>
      <c r="G26" s="4"/>
      <c r="H26" s="4"/>
      <c r="I26" s="4"/>
      <c r="J26" s="4"/>
      <c r="K26" s="4"/>
      <c r="L26" s="5"/>
      <c r="M26" s="9"/>
      <c r="N26" s="10"/>
      <c r="O26" s="10"/>
      <c r="P26" s="10"/>
      <c r="Q26" s="10"/>
      <c r="R26" s="10"/>
      <c r="S26" s="10"/>
      <c r="T26" s="11"/>
      <c r="U26" s="10"/>
      <c r="V26" s="10"/>
      <c r="W26" s="10"/>
      <c r="X26" s="10"/>
      <c r="Y26" s="10"/>
      <c r="Z26" s="10"/>
      <c r="AA26" s="10"/>
      <c r="AB26" s="37"/>
    </row>
    <row r="27" spans="2:28" ht="21" customHeight="1" x14ac:dyDescent="0.15">
      <c r="B27" s="391"/>
      <c r="C27" s="3" t="s">
        <v>102</v>
      </c>
      <c r="D27" s="5"/>
      <c r="E27" s="3"/>
      <c r="F27" s="4"/>
      <c r="G27" s="4"/>
      <c r="H27" s="4"/>
      <c r="I27" s="4"/>
      <c r="J27" s="4"/>
      <c r="K27" s="4"/>
      <c r="L27" s="5"/>
      <c r="M27" s="7"/>
      <c r="N27" s="8"/>
      <c r="O27" s="8"/>
      <c r="P27" s="8"/>
      <c r="Q27" s="8"/>
      <c r="R27" s="8"/>
      <c r="S27" s="8"/>
      <c r="T27" s="15"/>
      <c r="U27" s="8"/>
      <c r="V27" s="8"/>
      <c r="W27" s="8"/>
      <c r="X27" s="8"/>
      <c r="Y27" s="8"/>
      <c r="Z27" s="8"/>
      <c r="AA27" s="8"/>
      <c r="AB27" s="38"/>
    </row>
    <row r="28" spans="2:28" ht="18" customHeight="1" x14ac:dyDescent="0.15">
      <c r="B28" s="390" t="s">
        <v>34</v>
      </c>
      <c r="C28" s="3" t="s">
        <v>27</v>
      </c>
      <c r="D28" s="5"/>
      <c r="E28" s="3"/>
      <c r="F28" s="4"/>
      <c r="G28" s="4"/>
      <c r="H28" s="4"/>
      <c r="I28" s="4"/>
      <c r="J28" s="4"/>
      <c r="K28" s="4"/>
      <c r="L28" s="5"/>
      <c r="M28" s="9"/>
      <c r="N28" s="10"/>
      <c r="O28" s="10"/>
      <c r="P28" s="10"/>
      <c r="Q28" s="10"/>
      <c r="R28" s="10"/>
      <c r="S28" s="10"/>
      <c r="T28" s="11"/>
      <c r="U28" s="10"/>
      <c r="V28" s="10"/>
      <c r="W28" s="10"/>
      <c r="X28" s="10"/>
      <c r="Y28" s="10"/>
      <c r="Z28" s="10"/>
      <c r="AA28" s="10"/>
      <c r="AB28" s="37"/>
    </row>
    <row r="29" spans="2:28" ht="21" customHeight="1" x14ac:dyDescent="0.15">
      <c r="B29" s="391"/>
      <c r="C29" s="3" t="s">
        <v>102</v>
      </c>
      <c r="D29" s="5"/>
      <c r="E29" s="3"/>
      <c r="F29" s="4"/>
      <c r="G29" s="4"/>
      <c r="H29" s="4"/>
      <c r="I29" s="4"/>
      <c r="J29" s="4"/>
      <c r="K29" s="4"/>
      <c r="L29" s="5"/>
      <c r="M29" s="7"/>
      <c r="N29" s="8"/>
      <c r="O29" s="8"/>
      <c r="P29" s="8"/>
      <c r="Q29" s="8"/>
      <c r="R29" s="8"/>
      <c r="S29" s="8"/>
      <c r="T29" s="15"/>
      <c r="U29" s="8"/>
      <c r="V29" s="8"/>
      <c r="W29" s="8"/>
      <c r="X29" s="8"/>
      <c r="Y29" s="8"/>
      <c r="Z29" s="8"/>
      <c r="AA29" s="8"/>
      <c r="AB29" s="38"/>
    </row>
    <row r="30" spans="2:28" ht="18" customHeight="1" x14ac:dyDescent="0.15">
      <c r="B30" s="390" t="s">
        <v>35</v>
      </c>
      <c r="C30" s="3" t="s">
        <v>27</v>
      </c>
      <c r="D30" s="5"/>
      <c r="E30" s="3"/>
      <c r="F30" s="4"/>
      <c r="G30" s="4"/>
      <c r="H30" s="4"/>
      <c r="I30" s="4"/>
      <c r="J30" s="4"/>
      <c r="K30" s="4"/>
      <c r="L30" s="5"/>
      <c r="M30" s="9"/>
      <c r="N30" s="10"/>
      <c r="O30" s="10"/>
      <c r="P30" s="10"/>
      <c r="Q30" s="10"/>
      <c r="R30" s="10"/>
      <c r="S30" s="10"/>
      <c r="T30" s="11"/>
      <c r="U30" s="10"/>
      <c r="V30" s="10"/>
      <c r="W30" s="10"/>
      <c r="X30" s="10"/>
      <c r="Y30" s="10"/>
      <c r="Z30" s="10"/>
      <c r="AA30" s="10"/>
      <c r="AB30" s="37"/>
    </row>
    <row r="31" spans="2:28" ht="21" customHeight="1" x14ac:dyDescent="0.15">
      <c r="B31" s="391"/>
      <c r="C31" s="3" t="s">
        <v>102</v>
      </c>
      <c r="D31" s="5"/>
      <c r="E31" s="3"/>
      <c r="F31" s="4"/>
      <c r="G31" s="4"/>
      <c r="H31" s="4"/>
      <c r="I31" s="4"/>
      <c r="J31" s="4"/>
      <c r="K31" s="4"/>
      <c r="L31" s="5"/>
      <c r="M31" s="7"/>
      <c r="N31" s="8"/>
      <c r="O31" s="8"/>
      <c r="P31" s="8"/>
      <c r="Q31" s="8"/>
      <c r="R31" s="8"/>
      <c r="S31" s="8"/>
      <c r="T31" s="15"/>
      <c r="U31" s="8"/>
      <c r="V31" s="8"/>
      <c r="W31" s="8"/>
      <c r="X31" s="8"/>
      <c r="Y31" s="8"/>
      <c r="Z31" s="8"/>
      <c r="AA31" s="8"/>
      <c r="AB31" s="38"/>
    </row>
    <row r="32" spans="2:28" ht="20.100000000000001" customHeight="1" x14ac:dyDescent="0.15">
      <c r="B32" s="390" t="s">
        <v>36</v>
      </c>
      <c r="C32" s="3" t="s">
        <v>27</v>
      </c>
      <c r="D32" s="5"/>
      <c r="E32" s="3"/>
      <c r="F32" s="4"/>
      <c r="G32" s="4"/>
      <c r="H32" s="4"/>
      <c r="I32" s="4"/>
      <c r="J32" s="4"/>
      <c r="K32" s="4"/>
      <c r="L32" s="5"/>
      <c r="M32" s="9"/>
      <c r="N32" s="10"/>
      <c r="O32" s="10"/>
      <c r="P32" s="10"/>
      <c r="Q32" s="10"/>
      <c r="R32" s="10"/>
      <c r="S32" s="10"/>
      <c r="T32" s="11"/>
      <c r="U32" s="10"/>
      <c r="V32" s="10"/>
      <c r="W32" s="10"/>
      <c r="X32" s="10"/>
      <c r="Y32" s="10"/>
      <c r="Z32" s="10"/>
      <c r="AA32" s="10"/>
      <c r="AB32" s="37"/>
    </row>
    <row r="33" spans="2:28" ht="21" customHeight="1" x14ac:dyDescent="0.15">
      <c r="B33" s="391"/>
      <c r="C33" s="3" t="s">
        <v>102</v>
      </c>
      <c r="D33" s="5"/>
      <c r="E33" s="3"/>
      <c r="F33" s="4"/>
      <c r="G33" s="4"/>
      <c r="H33" s="4"/>
      <c r="I33" s="4"/>
      <c r="J33" s="4"/>
      <c r="K33" s="4"/>
      <c r="L33" s="5"/>
      <c r="M33" s="7"/>
      <c r="N33" s="8"/>
      <c r="O33" s="8"/>
      <c r="P33" s="8"/>
      <c r="Q33" s="8"/>
      <c r="R33" s="8"/>
      <c r="S33" s="8"/>
      <c r="T33" s="15"/>
      <c r="U33" s="8"/>
      <c r="V33" s="8"/>
      <c r="W33" s="8"/>
      <c r="X33" s="8"/>
      <c r="Y33" s="8"/>
      <c r="Z33" s="8"/>
      <c r="AA33" s="8"/>
      <c r="AB33" s="38"/>
    </row>
    <row r="34" spans="2:28" ht="20.100000000000001" customHeight="1" x14ac:dyDescent="0.15">
      <c r="B34" s="390" t="s">
        <v>37</v>
      </c>
      <c r="C34" s="3" t="s">
        <v>27</v>
      </c>
      <c r="D34" s="5"/>
      <c r="E34" s="3"/>
      <c r="F34" s="4"/>
      <c r="G34" s="4"/>
      <c r="H34" s="4"/>
      <c r="I34" s="4"/>
      <c r="J34" s="4"/>
      <c r="K34" s="4"/>
      <c r="L34" s="5"/>
      <c r="M34" s="6"/>
      <c r="N34" s="2"/>
      <c r="O34" s="2"/>
      <c r="P34" s="2"/>
      <c r="Q34" s="2"/>
      <c r="R34" s="2"/>
      <c r="S34" s="2"/>
      <c r="T34" s="14"/>
      <c r="U34" s="2"/>
      <c r="V34" s="2"/>
      <c r="W34" s="2"/>
      <c r="X34" s="2"/>
      <c r="Y34" s="2"/>
      <c r="Z34" s="2"/>
      <c r="AA34" s="2"/>
      <c r="AB34" s="36"/>
    </row>
    <row r="35" spans="2:28" ht="21" customHeight="1" x14ac:dyDescent="0.15">
      <c r="B35" s="391"/>
      <c r="C35" s="3" t="s">
        <v>102</v>
      </c>
      <c r="D35" s="5"/>
      <c r="E35" s="3"/>
      <c r="F35" s="4"/>
      <c r="G35" s="4"/>
      <c r="H35" s="4"/>
      <c r="I35" s="4"/>
      <c r="J35" s="4"/>
      <c r="K35" s="4"/>
      <c r="L35" s="5"/>
      <c r="M35" s="6"/>
      <c r="N35" s="2"/>
      <c r="O35" s="2"/>
      <c r="P35" s="2"/>
      <c r="Q35" s="2"/>
      <c r="R35" s="2"/>
      <c r="S35" s="2"/>
      <c r="T35" s="14"/>
      <c r="U35" s="2"/>
      <c r="V35" s="2"/>
      <c r="W35" s="2"/>
      <c r="X35" s="2"/>
      <c r="Y35" s="2"/>
      <c r="Z35" s="2"/>
      <c r="AA35" s="2"/>
      <c r="AB35" s="36"/>
    </row>
    <row r="36" spans="2:28" ht="20.100000000000001" customHeight="1" x14ac:dyDescent="0.15">
      <c r="B36" s="390" t="s">
        <v>38</v>
      </c>
      <c r="C36" s="3" t="s">
        <v>27</v>
      </c>
      <c r="D36" s="5"/>
      <c r="E36" s="3"/>
      <c r="F36" s="4"/>
      <c r="G36" s="4"/>
      <c r="H36" s="4"/>
      <c r="I36" s="4"/>
      <c r="J36" s="4"/>
      <c r="K36" s="4"/>
      <c r="L36" s="5"/>
      <c r="M36" s="9"/>
      <c r="N36" s="10"/>
      <c r="O36" s="10"/>
      <c r="P36" s="10"/>
      <c r="Q36" s="10"/>
      <c r="R36" s="10"/>
      <c r="S36" s="10"/>
      <c r="T36" s="11"/>
      <c r="U36" s="10"/>
      <c r="V36" s="10"/>
      <c r="W36" s="10"/>
      <c r="X36" s="10"/>
      <c r="Y36" s="10"/>
      <c r="Z36" s="10"/>
      <c r="AA36" s="10"/>
      <c r="AB36" s="37"/>
    </row>
    <row r="37" spans="2:28" ht="21" customHeight="1" thickBot="1" x14ac:dyDescent="0.2">
      <c r="B37" s="392"/>
      <c r="C37" s="41" t="s">
        <v>102</v>
      </c>
      <c r="D37" s="40"/>
      <c r="E37" s="41"/>
      <c r="F37" s="42"/>
      <c r="G37" s="42"/>
      <c r="H37" s="42"/>
      <c r="I37" s="42"/>
      <c r="J37" s="42"/>
      <c r="K37" s="42"/>
      <c r="L37" s="40"/>
      <c r="M37" s="7"/>
      <c r="N37" s="8"/>
      <c r="O37" s="8"/>
      <c r="P37" s="8"/>
      <c r="Q37" s="8"/>
      <c r="R37" s="8"/>
      <c r="S37" s="8"/>
      <c r="T37" s="15"/>
      <c r="U37" s="8"/>
      <c r="V37" s="8"/>
      <c r="W37" s="8"/>
      <c r="X37" s="8"/>
      <c r="Y37" s="8"/>
      <c r="Z37" s="8"/>
      <c r="AA37" s="8"/>
      <c r="AB37" s="38"/>
    </row>
    <row r="38" spans="2:28" ht="20.100000000000001" customHeight="1" x14ac:dyDescent="0.15">
      <c r="B38" s="12" t="s">
        <v>24</v>
      </c>
      <c r="C38" s="85"/>
      <c r="D38" s="12">
        <v>1</v>
      </c>
      <c r="E38" s="12" t="s">
        <v>25</v>
      </c>
      <c r="F38" s="85"/>
      <c r="G38" s="85"/>
      <c r="H38" s="85"/>
      <c r="I38" s="85"/>
      <c r="J38" s="85"/>
      <c r="K38" s="85"/>
      <c r="L38" s="85"/>
      <c r="M38" s="85"/>
      <c r="N38" s="85"/>
      <c r="O38" s="85"/>
      <c r="P38" s="85"/>
      <c r="Q38" s="85"/>
      <c r="R38" s="85"/>
      <c r="S38" s="85"/>
      <c r="T38" s="85"/>
      <c r="U38" s="85"/>
      <c r="V38" s="85"/>
      <c r="W38" s="85"/>
      <c r="X38" s="85"/>
      <c r="Y38" s="85"/>
      <c r="Z38" s="85"/>
      <c r="AA38" s="85"/>
      <c r="AB38" s="85"/>
    </row>
    <row r="39" spans="2:28" ht="14.25" customHeight="1" x14ac:dyDescent="0.15">
      <c r="C39" s="12"/>
      <c r="F39" s="12"/>
      <c r="G39" s="12"/>
      <c r="H39" s="12"/>
      <c r="I39" s="12"/>
      <c r="J39" s="12"/>
      <c r="K39" s="12"/>
      <c r="L39" s="12"/>
      <c r="M39" s="31"/>
      <c r="N39" s="12"/>
      <c r="O39" s="12"/>
      <c r="P39" s="12"/>
      <c r="Q39" s="12"/>
      <c r="R39" s="12"/>
      <c r="S39" s="12"/>
      <c r="T39" s="12"/>
      <c r="U39" s="12"/>
      <c r="V39" s="12"/>
      <c r="W39" s="12"/>
      <c r="X39" s="12"/>
      <c r="Y39" s="12"/>
      <c r="Z39" s="12"/>
      <c r="AA39" s="12"/>
      <c r="AB39" s="12"/>
    </row>
    <row r="40" spans="2:28" ht="14.25" customHeight="1" x14ac:dyDescent="0.15">
      <c r="B40" s="12"/>
      <c r="C40" s="68"/>
      <c r="D40" s="69"/>
      <c r="F40" s="12"/>
      <c r="G40" s="12"/>
      <c r="H40" s="12"/>
      <c r="I40" s="12"/>
      <c r="J40" s="12"/>
      <c r="K40" s="12"/>
      <c r="L40" s="12"/>
      <c r="M40" s="31"/>
      <c r="N40" s="12"/>
      <c r="O40" s="12"/>
      <c r="P40" s="12"/>
      <c r="Q40" s="12"/>
      <c r="R40" s="12"/>
      <c r="S40" s="12"/>
      <c r="T40" s="12"/>
      <c r="U40" s="12"/>
      <c r="V40" s="12"/>
      <c r="W40" s="2" t="s">
        <v>112</v>
      </c>
      <c r="X40" s="12"/>
      <c r="Y40" s="12"/>
      <c r="Z40" s="12"/>
      <c r="AA40" s="12"/>
      <c r="AB40" s="12"/>
    </row>
    <row r="41" spans="2:28" ht="14.25" customHeight="1" x14ac:dyDescent="0.15">
      <c r="B41" s="2"/>
      <c r="C41" s="2"/>
      <c r="D41" s="2"/>
      <c r="E41" s="2"/>
      <c r="F41" s="2"/>
      <c r="G41" s="2"/>
      <c r="H41" s="2"/>
      <c r="I41" s="2"/>
      <c r="J41" s="2"/>
      <c r="K41" s="2"/>
      <c r="L41" s="2"/>
      <c r="M41" s="2"/>
      <c r="N41" s="2"/>
      <c r="O41" s="2"/>
      <c r="P41" s="2"/>
      <c r="Q41" s="2"/>
      <c r="R41" s="2"/>
      <c r="S41" s="2"/>
      <c r="T41" s="2"/>
      <c r="U41" s="2"/>
      <c r="V41" s="2"/>
      <c r="Y41" s="2"/>
      <c r="Z41" s="2"/>
      <c r="AA41" s="2"/>
      <c r="AB41" s="2"/>
    </row>
    <row r="42" spans="2:28" ht="20.100000000000001" customHeight="1" x14ac:dyDescent="0.15">
      <c r="B42" s="2"/>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2:28" ht="20.100000000000001" customHeight="1" x14ac:dyDescent="0.15">
      <c r="B43" s="2"/>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2:28" ht="20.100000000000001" customHeight="1" x14ac:dyDescent="0.15">
      <c r="B44" s="2"/>
      <c r="C44" s="2"/>
      <c r="D44" s="2"/>
      <c r="E44" s="2"/>
      <c r="F44" s="2"/>
      <c r="G44" s="2"/>
      <c r="H44" s="2"/>
      <c r="I44" s="2"/>
      <c r="J44" s="2"/>
      <c r="K44" s="2"/>
      <c r="L44" s="2"/>
      <c r="M44" s="2"/>
      <c r="N44" s="2"/>
      <c r="O44" s="2"/>
      <c r="P44" s="2"/>
      <c r="Q44" s="2"/>
      <c r="R44" s="2"/>
      <c r="S44" s="2"/>
      <c r="T44" s="2"/>
      <c r="U44" s="2"/>
      <c r="V44" s="2"/>
      <c r="W44" s="2"/>
      <c r="X44" s="2"/>
      <c r="Y44" s="2"/>
      <c r="Z44" s="2"/>
      <c r="AA44" s="2"/>
      <c r="AB44" s="2"/>
    </row>
    <row r="45" spans="2:28" ht="20.100000000000001" customHeight="1" x14ac:dyDescent="0.15">
      <c r="B45" s="2"/>
      <c r="C45" s="2"/>
      <c r="D45" s="2"/>
      <c r="E45" s="2"/>
      <c r="F45" s="2"/>
      <c r="G45" s="2"/>
      <c r="H45" s="2"/>
      <c r="I45" s="2"/>
      <c r="J45" s="2"/>
      <c r="K45" s="2"/>
      <c r="L45" s="2"/>
      <c r="M45" s="2"/>
      <c r="N45" s="2"/>
      <c r="O45" s="2"/>
      <c r="P45" s="2"/>
      <c r="Q45" s="2"/>
      <c r="R45" s="2"/>
      <c r="S45" s="2"/>
      <c r="T45" s="2"/>
      <c r="U45" s="2"/>
      <c r="V45" s="2"/>
      <c r="W45" s="2"/>
      <c r="X45" s="2"/>
      <c r="Y45" s="2"/>
      <c r="Z45" s="2"/>
      <c r="AA45" s="2"/>
      <c r="AB45" s="2"/>
    </row>
    <row r="46" spans="2:28" ht="20.100000000000001" customHeight="1" x14ac:dyDescent="0.15">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2:28" ht="20.100000000000001" customHeight="1" x14ac:dyDescent="0.15">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2:28" ht="20.100000000000001" customHeight="1" x14ac:dyDescent="0.15">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2:28" ht="20.100000000000001" customHeight="1" x14ac:dyDescent="0.15">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2:28" ht="20.100000000000001" customHeight="1" x14ac:dyDescent="0.15">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2:28" ht="20.100000000000001"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2:28" ht="20.100000000000001"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2:28" ht="20.100000000000001"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2:28" ht="20.100000000000001"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2:28" ht="20.100000000000001"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2:28" ht="20.100000000000001"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row>
  </sheetData>
  <mergeCells count="19">
    <mergeCell ref="C5:L5"/>
    <mergeCell ref="M5:T5"/>
    <mergeCell ref="U5:AB5"/>
    <mergeCell ref="B6:B7"/>
    <mergeCell ref="B8:B9"/>
    <mergeCell ref="B10:B11"/>
    <mergeCell ref="B12:B13"/>
    <mergeCell ref="B14:B15"/>
    <mergeCell ref="B16:B17"/>
    <mergeCell ref="B18:B19"/>
    <mergeCell ref="B20:B21"/>
    <mergeCell ref="B22:B23"/>
    <mergeCell ref="B32:B33"/>
    <mergeCell ref="B34:B35"/>
    <mergeCell ref="B36:B37"/>
    <mergeCell ref="B24:B25"/>
    <mergeCell ref="B26:B27"/>
    <mergeCell ref="B28:B29"/>
    <mergeCell ref="B30:B31"/>
  </mergeCells>
  <phoneticPr fontId="11"/>
  <pageMargins left="0" right="0" top="0.98425196850393704" bottom="0.98425196850393704" header="0.51181102362204722" footer="0.51181102362204722"/>
  <pageSetup paperSize="9" orientation="portrait"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9"/>
  <sheetViews>
    <sheetView view="pageBreakPreview" zoomScale="40" zoomScaleNormal="40" zoomScaleSheetLayoutView="40" workbookViewId="0">
      <selection activeCell="BH18" sqref="BH18"/>
    </sheetView>
  </sheetViews>
  <sheetFormatPr defaultRowHeight="14.25" x14ac:dyDescent="0.15"/>
  <cols>
    <col min="1" max="56" width="5.25" style="133" customWidth="1"/>
    <col min="57" max="16384" width="9" style="133"/>
  </cols>
  <sheetData>
    <row r="1" spans="1:56" s="222" customFormat="1" ht="20.25" customHeight="1" thickBot="1" x14ac:dyDescent="0.25">
      <c r="A1" s="221" t="s">
        <v>245</v>
      </c>
      <c r="E1" s="223"/>
      <c r="F1" s="223"/>
      <c r="G1" s="223"/>
      <c r="P1" s="494" t="s">
        <v>246</v>
      </c>
      <c r="Q1" s="494"/>
      <c r="R1" s="480">
        <v>3</v>
      </c>
      <c r="S1" s="480"/>
      <c r="T1" s="480"/>
      <c r="U1" s="494" t="s">
        <v>191</v>
      </c>
      <c r="V1" s="494"/>
      <c r="W1" s="494" t="s">
        <v>247</v>
      </c>
      <c r="X1" s="480">
        <f>IF(R1=0,"",YEAR(DATE(2018+R1,1,1)))</f>
        <v>2021</v>
      </c>
      <c r="Y1" s="480"/>
      <c r="Z1" s="480"/>
      <c r="AA1" s="480"/>
      <c r="AB1" s="494" t="s">
        <v>248</v>
      </c>
      <c r="AC1" s="480">
        <v>4</v>
      </c>
      <c r="AD1" s="480"/>
      <c r="AE1" s="480"/>
      <c r="AF1" s="481" t="s">
        <v>249</v>
      </c>
      <c r="AG1" s="481"/>
      <c r="AH1" s="224"/>
      <c r="AI1" s="482" t="s">
        <v>250</v>
      </c>
      <c r="AJ1" s="482"/>
      <c r="AK1" s="482"/>
      <c r="AL1" s="482"/>
      <c r="AM1" s="483"/>
      <c r="AN1" s="484" t="s">
        <v>251</v>
      </c>
      <c r="AO1" s="485"/>
      <c r="AP1" s="485"/>
      <c r="AQ1" s="485"/>
      <c r="AR1" s="485"/>
      <c r="AS1" s="485"/>
      <c r="AT1" s="485"/>
      <c r="AU1" s="485"/>
      <c r="AV1" s="485"/>
      <c r="AW1" s="485"/>
      <c r="AX1" s="485"/>
      <c r="AY1" s="485"/>
      <c r="AZ1" s="485"/>
      <c r="BA1" s="485"/>
      <c r="BB1" s="485"/>
      <c r="BC1" s="486"/>
    </row>
    <row r="2" spans="1:56" s="222" customFormat="1" ht="20.25" customHeight="1" thickBot="1" x14ac:dyDescent="0.25">
      <c r="A2" s="487" t="s">
        <v>252</v>
      </c>
      <c r="B2" s="487"/>
      <c r="C2" s="487"/>
      <c r="D2" s="487"/>
      <c r="E2" s="487"/>
      <c r="F2" s="487"/>
      <c r="G2" s="487"/>
      <c r="H2" s="487"/>
      <c r="I2" s="487"/>
      <c r="J2" s="487"/>
      <c r="K2" s="487"/>
      <c r="L2" s="487"/>
      <c r="M2" s="487"/>
      <c r="N2" s="487"/>
      <c r="O2" s="225"/>
      <c r="P2" s="494"/>
      <c r="Q2" s="494"/>
      <c r="R2" s="480"/>
      <c r="S2" s="480"/>
      <c r="T2" s="480"/>
      <c r="U2" s="494"/>
      <c r="V2" s="494"/>
      <c r="W2" s="494"/>
      <c r="X2" s="480"/>
      <c r="Y2" s="480"/>
      <c r="Z2" s="480"/>
      <c r="AA2" s="480"/>
      <c r="AB2" s="494"/>
      <c r="AC2" s="480"/>
      <c r="AD2" s="480"/>
      <c r="AE2" s="480"/>
      <c r="AF2" s="481"/>
      <c r="AG2" s="481"/>
      <c r="AH2" s="226"/>
      <c r="AI2" s="488" t="s">
        <v>253</v>
      </c>
      <c r="AJ2" s="488"/>
      <c r="AK2" s="488"/>
      <c r="AL2" s="488"/>
      <c r="AM2" s="489"/>
      <c r="AN2" s="490"/>
      <c r="AO2" s="491"/>
      <c r="AP2" s="491"/>
      <c r="AQ2" s="491"/>
      <c r="AR2" s="491"/>
      <c r="AS2" s="491"/>
      <c r="AT2" s="491"/>
      <c r="AU2" s="491"/>
      <c r="AV2" s="491"/>
      <c r="AW2" s="491"/>
      <c r="AX2" s="491"/>
      <c r="AY2" s="491"/>
      <c r="AZ2" s="491"/>
      <c r="BA2" s="491"/>
      <c r="BB2" s="491"/>
      <c r="BC2" s="492"/>
    </row>
    <row r="3" spans="1:56" s="222" customFormat="1" ht="20.25" customHeight="1" x14ac:dyDescent="0.2">
      <c r="A3" s="487"/>
      <c r="B3" s="487"/>
      <c r="C3" s="487"/>
      <c r="D3" s="487"/>
      <c r="E3" s="487"/>
      <c r="F3" s="487"/>
      <c r="G3" s="487"/>
      <c r="H3" s="487"/>
      <c r="I3" s="487"/>
      <c r="J3" s="487"/>
      <c r="K3" s="487"/>
      <c r="L3" s="487"/>
      <c r="M3" s="487"/>
      <c r="N3" s="487"/>
      <c r="O3" s="225"/>
      <c r="P3" s="225"/>
      <c r="Q3" s="225"/>
      <c r="R3" s="225"/>
      <c r="T3" s="227"/>
      <c r="U3" s="227"/>
      <c r="W3" s="227"/>
      <c r="X3" s="227"/>
      <c r="Y3" s="226"/>
      <c r="Z3" s="226"/>
      <c r="AA3" s="226"/>
      <c r="AB3" s="226"/>
      <c r="AC3" s="226"/>
      <c r="AD3" s="226"/>
      <c r="AE3" s="226"/>
      <c r="AF3" s="226"/>
      <c r="AG3" s="226"/>
      <c r="AH3" s="226"/>
      <c r="AI3" s="228"/>
      <c r="AJ3" s="228"/>
      <c r="AK3" s="228"/>
      <c r="AL3" s="228"/>
      <c r="AM3" s="228"/>
      <c r="AN3" s="229"/>
      <c r="AO3" s="229"/>
      <c r="AP3" s="229"/>
      <c r="AQ3" s="229"/>
      <c r="AR3" s="229"/>
      <c r="AS3" s="229"/>
      <c r="AT3" s="229"/>
      <c r="AU3" s="229"/>
      <c r="AV3" s="229"/>
      <c r="AW3" s="229"/>
      <c r="AX3" s="229"/>
      <c r="AY3" s="229"/>
      <c r="AZ3" s="229"/>
      <c r="BA3" s="229"/>
      <c r="BB3" s="229"/>
      <c r="BC3" s="229"/>
    </row>
    <row r="4" spans="1:56" s="222" customFormat="1" ht="20.25" customHeight="1" x14ac:dyDescent="0.2">
      <c r="A4" s="487"/>
      <c r="B4" s="487"/>
      <c r="C4" s="487"/>
      <c r="D4" s="487"/>
      <c r="E4" s="487"/>
      <c r="F4" s="487"/>
      <c r="G4" s="487"/>
      <c r="H4" s="487"/>
      <c r="I4" s="487"/>
      <c r="J4" s="487"/>
      <c r="K4" s="487"/>
      <c r="L4" s="487"/>
      <c r="M4" s="487"/>
      <c r="N4" s="487"/>
      <c r="Y4" s="230"/>
      <c r="Z4" s="230"/>
      <c r="AA4" s="231"/>
      <c r="AB4" s="231"/>
      <c r="AC4" s="231"/>
      <c r="AD4" s="231"/>
      <c r="AE4" s="231"/>
      <c r="AF4" s="231"/>
      <c r="AG4" s="231"/>
      <c r="AH4" s="232"/>
      <c r="AI4" s="232"/>
      <c r="AJ4" s="232"/>
      <c r="AK4" s="232"/>
      <c r="AL4" s="232"/>
      <c r="AM4" s="232"/>
      <c r="AN4" s="232"/>
      <c r="AO4" s="232"/>
      <c r="AP4" s="232"/>
      <c r="AQ4" s="232"/>
      <c r="AR4" s="232"/>
      <c r="AS4" s="232"/>
      <c r="AT4" s="232"/>
      <c r="AU4" s="232"/>
      <c r="AV4" s="232"/>
      <c r="AW4" s="233"/>
      <c r="AX4" s="233"/>
      <c r="AY4" s="493" t="s">
        <v>254</v>
      </c>
      <c r="AZ4" s="493"/>
      <c r="BA4" s="493"/>
      <c r="BB4" s="232"/>
      <c r="BC4" s="232"/>
      <c r="BD4" s="233"/>
    </row>
    <row r="5" spans="1:56" s="222" customFormat="1" ht="20.25" customHeight="1" x14ac:dyDescent="0.2">
      <c r="U5" s="233"/>
      <c r="V5" s="233"/>
      <c r="W5" s="233"/>
      <c r="Y5" s="230"/>
      <c r="Z5" s="230"/>
      <c r="AA5" s="234"/>
      <c r="AB5" s="234"/>
      <c r="AC5" s="234"/>
      <c r="AD5" s="234"/>
      <c r="AE5" s="234"/>
      <c r="AF5" s="234"/>
      <c r="AG5" s="234"/>
      <c r="AH5" s="224"/>
      <c r="AY5" s="414" t="s">
        <v>255</v>
      </c>
      <c r="AZ5" s="414"/>
      <c r="BA5" s="414"/>
      <c r="BB5" s="224"/>
      <c r="BC5" s="224"/>
      <c r="BD5" s="233"/>
    </row>
    <row r="6" spans="1:56" s="222" customFormat="1" ht="20.25" customHeight="1" thickBot="1" x14ac:dyDescent="0.25">
      <c r="AG6" s="226"/>
      <c r="AH6" s="226"/>
      <c r="AI6" s="226"/>
      <c r="AJ6" s="226"/>
      <c r="AK6" s="226"/>
      <c r="AL6" s="226"/>
      <c r="AM6" s="226"/>
      <c r="AN6" s="226"/>
      <c r="AO6" s="226"/>
      <c r="AP6" s="226"/>
      <c r="AQ6" s="226"/>
      <c r="AR6" s="226"/>
      <c r="AT6" s="226"/>
      <c r="AU6" s="226" t="s">
        <v>256</v>
      </c>
      <c r="AV6" s="226"/>
      <c r="AW6" s="226"/>
      <c r="AX6" s="226"/>
      <c r="AY6" s="464">
        <f>DAY(EOMONTH(DATE(X1,AC1,1),0))</f>
        <v>30</v>
      </c>
      <c r="AZ6" s="465"/>
      <c r="BA6" s="466"/>
      <c r="BB6" s="226"/>
      <c r="BC6" s="226"/>
    </row>
    <row r="7" spans="1:56" s="222" customFormat="1" ht="20.25" customHeight="1" thickBot="1" x14ac:dyDescent="0.25">
      <c r="A7" s="467" t="s">
        <v>257</v>
      </c>
      <c r="B7" s="468"/>
      <c r="C7" s="468"/>
      <c r="D7" s="468"/>
      <c r="E7" s="468"/>
      <c r="F7" s="426" t="s">
        <v>258</v>
      </c>
      <c r="G7" s="426"/>
      <c r="H7" s="468" t="s">
        <v>259</v>
      </c>
      <c r="I7" s="468"/>
      <c r="J7" s="468"/>
      <c r="K7" s="468"/>
      <c r="L7" s="468"/>
      <c r="M7" s="472"/>
      <c r="N7" s="475" t="s">
        <v>260</v>
      </c>
      <c r="O7" s="476"/>
      <c r="P7" s="476"/>
      <c r="Q7" s="476"/>
      <c r="R7" s="476"/>
      <c r="S7" s="476"/>
      <c r="T7" s="477"/>
      <c r="U7" s="475" t="s">
        <v>261</v>
      </c>
      <c r="V7" s="476"/>
      <c r="W7" s="476"/>
      <c r="X7" s="476"/>
      <c r="Y7" s="476"/>
      <c r="Z7" s="476"/>
      <c r="AA7" s="478"/>
      <c r="AB7" s="479" t="s">
        <v>262</v>
      </c>
      <c r="AC7" s="476"/>
      <c r="AD7" s="476"/>
      <c r="AE7" s="476"/>
      <c r="AF7" s="476"/>
      <c r="AG7" s="476"/>
      <c r="AH7" s="477"/>
      <c r="AI7" s="479" t="s">
        <v>263</v>
      </c>
      <c r="AJ7" s="476"/>
      <c r="AK7" s="476"/>
      <c r="AL7" s="476"/>
      <c r="AM7" s="476"/>
      <c r="AN7" s="476"/>
      <c r="AO7" s="478"/>
      <c r="AP7" s="479" t="str">
        <f>IF(AY4="４週","","第５週")</f>
        <v/>
      </c>
      <c r="AQ7" s="476"/>
      <c r="AR7" s="477"/>
      <c r="AS7" s="425" t="str">
        <f>IF(AY4="４週","1～4週目の勤務時間数合計","1か月の勤務時間数合計")</f>
        <v>1～4週目の勤務時間数合計</v>
      </c>
      <c r="AT7" s="426"/>
      <c r="AU7" s="427"/>
      <c r="AV7" s="437" t="s">
        <v>264</v>
      </c>
      <c r="AW7" s="438"/>
      <c r="AX7" s="439"/>
      <c r="AY7" s="449" t="s">
        <v>265</v>
      </c>
      <c r="AZ7" s="449"/>
      <c r="BA7" s="449"/>
      <c r="BB7" s="449"/>
      <c r="BC7" s="449"/>
      <c r="BD7" s="450"/>
    </row>
    <row r="8" spans="1:56" s="222" customFormat="1" ht="20.25" customHeight="1" x14ac:dyDescent="0.2">
      <c r="A8" s="469"/>
      <c r="B8" s="418"/>
      <c r="C8" s="418"/>
      <c r="D8" s="418"/>
      <c r="E8" s="418"/>
      <c r="F8" s="429"/>
      <c r="G8" s="429"/>
      <c r="H8" s="418"/>
      <c r="I8" s="418"/>
      <c r="J8" s="418"/>
      <c r="K8" s="418"/>
      <c r="L8" s="418"/>
      <c r="M8" s="473"/>
      <c r="N8" s="235">
        <f>DAY(DATE($R$1,$X$1,1))</f>
        <v>1</v>
      </c>
      <c r="O8" s="236">
        <f>DAY(DATE($R$1,$X$1,2))</f>
        <v>2</v>
      </c>
      <c r="P8" s="236">
        <f>DAY(DATE($R$1,$X$1,3))</f>
        <v>3</v>
      </c>
      <c r="Q8" s="236">
        <f>DAY(DATE($R$1,$X$1,4))</f>
        <v>4</v>
      </c>
      <c r="R8" s="236">
        <f>DAY(DATE($R$1,$X$1,5))</f>
        <v>5</v>
      </c>
      <c r="S8" s="236">
        <f>DAY(DATE($R$1,$X$1,6))</f>
        <v>6</v>
      </c>
      <c r="T8" s="237">
        <f>DAY(DATE($R$1,$X$1,7))</f>
        <v>7</v>
      </c>
      <c r="U8" s="235">
        <f>DAY(DATE($R$1,$X$1,8))</f>
        <v>8</v>
      </c>
      <c r="V8" s="236">
        <f>DAY(DATE($R$1,$X$1,9))</f>
        <v>9</v>
      </c>
      <c r="W8" s="236">
        <f>DAY(DATE($R$1,$X$1,10))</f>
        <v>10</v>
      </c>
      <c r="X8" s="236">
        <f>DAY(DATE($R$1,$X$1,11))</f>
        <v>11</v>
      </c>
      <c r="Y8" s="236">
        <f>DAY(DATE($R$1,$X$1,12))</f>
        <v>12</v>
      </c>
      <c r="Z8" s="236">
        <f>DAY(DATE($R$1,$X$1,13))</f>
        <v>13</v>
      </c>
      <c r="AA8" s="238">
        <f>DAY(DATE($R$1,$X$1,14))</f>
        <v>14</v>
      </c>
      <c r="AB8" s="239">
        <f>DAY(DATE($R$1,$X$1,15))</f>
        <v>15</v>
      </c>
      <c r="AC8" s="236">
        <f>DAY(DATE($R$1,$X$1,16))</f>
        <v>16</v>
      </c>
      <c r="AD8" s="236">
        <f>DAY(DATE($R$1,$X$1,17))</f>
        <v>17</v>
      </c>
      <c r="AE8" s="236">
        <f>DAY(DATE($R$1,$X$1,18))</f>
        <v>18</v>
      </c>
      <c r="AF8" s="236">
        <f>DAY(DATE($R$1,$X$1,19))</f>
        <v>19</v>
      </c>
      <c r="AG8" s="236">
        <f>DAY(DATE($R$1,$X$1,20))</f>
        <v>20</v>
      </c>
      <c r="AH8" s="237">
        <f>DAY(DATE($R$1,$X$1,21))</f>
        <v>21</v>
      </c>
      <c r="AI8" s="239">
        <f>DAY(DATE($R$1,$X$1,22))</f>
        <v>22</v>
      </c>
      <c r="AJ8" s="236">
        <f>DAY(DATE($R$1,$X$1,23))</f>
        <v>23</v>
      </c>
      <c r="AK8" s="236">
        <f>DAY(DATE($R$1,$X$1,24))</f>
        <v>24</v>
      </c>
      <c r="AL8" s="236">
        <f>DAY(DATE($R$1,$X$1,25))</f>
        <v>25</v>
      </c>
      <c r="AM8" s="236">
        <f>DAY(DATE($R$1,$X$1,26))</f>
        <v>26</v>
      </c>
      <c r="AN8" s="236">
        <f>DAY(DATE($R$1,$X$1,27))</f>
        <v>27</v>
      </c>
      <c r="AO8" s="237">
        <f>DAY(DATE($R$1,$X$1,28))</f>
        <v>28</v>
      </c>
      <c r="AP8" s="235" t="str">
        <f>IF(AY4="暦月",IF(DAY(DATE($R$1,$X$1,29))=29,29,""),"")</f>
        <v/>
      </c>
      <c r="AQ8" s="236" t="str">
        <f>IF(AY4="暦月",IF(DAY(DATE($R$1,$X$1,30))=30,30,""),"")</f>
        <v/>
      </c>
      <c r="AR8" s="237" t="str">
        <f>IF(AY4="暦月",IF(DAY(DATE($X$1,$AC$1,31))=31,31,""),"")</f>
        <v/>
      </c>
      <c r="AS8" s="428"/>
      <c r="AT8" s="429"/>
      <c r="AU8" s="430"/>
      <c r="AV8" s="440"/>
      <c r="AW8" s="441"/>
      <c r="AX8" s="442"/>
      <c r="AY8" s="451"/>
      <c r="AZ8" s="451"/>
      <c r="BA8" s="451"/>
      <c r="BB8" s="451"/>
      <c r="BC8" s="451"/>
      <c r="BD8" s="452"/>
    </row>
    <row r="9" spans="1:56" s="222" customFormat="1" ht="0.75" customHeight="1" x14ac:dyDescent="0.2">
      <c r="A9" s="469"/>
      <c r="B9" s="418"/>
      <c r="C9" s="418"/>
      <c r="D9" s="418"/>
      <c r="E9" s="418"/>
      <c r="F9" s="429"/>
      <c r="G9" s="429"/>
      <c r="H9" s="418"/>
      <c r="I9" s="418"/>
      <c r="J9" s="418"/>
      <c r="K9" s="418"/>
      <c r="L9" s="418"/>
      <c r="M9" s="473"/>
      <c r="N9" s="240">
        <f>WEEKDAY(DATE($X$1,$AC$1,1))</f>
        <v>5</v>
      </c>
      <c r="O9" s="241">
        <f>WEEKDAY(DATE($X$1,$AC$1,2))</f>
        <v>6</v>
      </c>
      <c r="P9" s="241">
        <f>WEEKDAY(DATE($X$1,$AC$1,3))</f>
        <v>7</v>
      </c>
      <c r="Q9" s="241">
        <f>WEEKDAY(DATE($X$1,$AC$1,4))</f>
        <v>1</v>
      </c>
      <c r="R9" s="241">
        <f>WEEKDAY(DATE($X$1,$AC$1,5))</f>
        <v>2</v>
      </c>
      <c r="S9" s="241">
        <f>WEEKDAY(DATE($X$1,$AC$1,6))</f>
        <v>3</v>
      </c>
      <c r="T9" s="242">
        <f>WEEKDAY(DATE($X$1,$AC$1,7))</f>
        <v>4</v>
      </c>
      <c r="U9" s="240">
        <f>WEEKDAY(DATE($X$1,$AC$1,8))</f>
        <v>5</v>
      </c>
      <c r="V9" s="241">
        <f>WEEKDAY(DATE($X$1,$AC$1,9))</f>
        <v>6</v>
      </c>
      <c r="W9" s="241">
        <f>WEEKDAY(DATE($X$1,$AC$1,10))</f>
        <v>7</v>
      </c>
      <c r="X9" s="241">
        <f>WEEKDAY(DATE($X$1,$AC$1,11))</f>
        <v>1</v>
      </c>
      <c r="Y9" s="241">
        <f>WEEKDAY(DATE($X$1,$AC$1,12))</f>
        <v>2</v>
      </c>
      <c r="Z9" s="241">
        <f>WEEKDAY(DATE($X$1,$AC$1,13))</f>
        <v>3</v>
      </c>
      <c r="AA9" s="243">
        <f>WEEKDAY(DATE($X$1,$AC$1,14))</f>
        <v>4</v>
      </c>
      <c r="AB9" s="244">
        <f>WEEKDAY(DATE($X$1,$AC$1,15))</f>
        <v>5</v>
      </c>
      <c r="AC9" s="241">
        <f>WEEKDAY(DATE($X$1,$AC$1,16))</f>
        <v>6</v>
      </c>
      <c r="AD9" s="241">
        <f>WEEKDAY(DATE($X$1,$AC$1,17))</f>
        <v>7</v>
      </c>
      <c r="AE9" s="241">
        <f>WEEKDAY(DATE($X$1,$AC$1,18))</f>
        <v>1</v>
      </c>
      <c r="AF9" s="241">
        <f>WEEKDAY(DATE($X$1,$AC$1,19))</f>
        <v>2</v>
      </c>
      <c r="AG9" s="241">
        <f>WEEKDAY(DATE($X$1,$AC$1,20))</f>
        <v>3</v>
      </c>
      <c r="AH9" s="242">
        <f>WEEKDAY(DATE($X$1,$AC$1,21))</f>
        <v>4</v>
      </c>
      <c r="AI9" s="244">
        <f>WEEKDAY(DATE($X$1,$AC$1,22))</f>
        <v>5</v>
      </c>
      <c r="AJ9" s="241">
        <f>WEEKDAY(DATE($X$1,$AC$1,23))</f>
        <v>6</v>
      </c>
      <c r="AK9" s="241">
        <f>WEEKDAY(DATE($X$1,$AC$1,24))</f>
        <v>7</v>
      </c>
      <c r="AL9" s="241">
        <f>WEEKDAY(DATE($X$1,$AC$1,25))</f>
        <v>1</v>
      </c>
      <c r="AM9" s="241">
        <f>WEEKDAY(DATE($X$1,$AC$1,26))</f>
        <v>2</v>
      </c>
      <c r="AN9" s="241">
        <f>WEEKDAY(DATE($X$1,$AC$1,27))</f>
        <v>3</v>
      </c>
      <c r="AO9" s="242">
        <f>WEEKDAY(DATE($X$1,$AC$1,28))</f>
        <v>4</v>
      </c>
      <c r="AP9" s="240">
        <f>IF(AP8=29,WEEKDAY(DATE($X$1,$AC$1,29)),0)</f>
        <v>0</v>
      </c>
      <c r="AQ9" s="241">
        <f>IF(AQ8=30,WEEKDAY(DATE($X$1,$AC$1,30)),0)</f>
        <v>0</v>
      </c>
      <c r="AR9" s="242">
        <f>IF(AR8=31,WEEKDAY(DATE($X$1,$AC$1,31)),0)</f>
        <v>0</v>
      </c>
      <c r="AS9" s="431"/>
      <c r="AT9" s="432"/>
      <c r="AU9" s="433"/>
      <c r="AV9" s="443"/>
      <c r="AW9" s="444"/>
      <c r="AX9" s="445"/>
      <c r="AY9" s="451"/>
      <c r="AZ9" s="451"/>
      <c r="BA9" s="451"/>
      <c r="BB9" s="451"/>
      <c r="BC9" s="451"/>
      <c r="BD9" s="452"/>
    </row>
    <row r="10" spans="1:56" s="222" customFormat="1" ht="39.75" customHeight="1" thickBot="1" x14ac:dyDescent="0.25">
      <c r="A10" s="470"/>
      <c r="B10" s="471"/>
      <c r="C10" s="471"/>
      <c r="D10" s="471"/>
      <c r="E10" s="471"/>
      <c r="F10" s="432"/>
      <c r="G10" s="432"/>
      <c r="H10" s="471"/>
      <c r="I10" s="471"/>
      <c r="J10" s="471"/>
      <c r="K10" s="471"/>
      <c r="L10" s="471"/>
      <c r="M10" s="474"/>
      <c r="N10" s="245" t="str">
        <f>IF(N9=1,"日",IF(N9=2,"月",IF(N9=3,"火",IF(N9=4,"水",IF(N9=5,"木",IF(N9=6,"金","土"))))))</f>
        <v>木</v>
      </c>
      <c r="O10" s="246" t="str">
        <f t="shared" ref="O10:AO10" si="0">IF(O9=1,"日",IF(O9=2,"月",IF(O9=3,"火",IF(O9=4,"水",IF(O9=5,"木",IF(O9=6,"金","土"))))))</f>
        <v>金</v>
      </c>
      <c r="P10" s="246" t="str">
        <f t="shared" si="0"/>
        <v>土</v>
      </c>
      <c r="Q10" s="246" t="str">
        <f t="shared" si="0"/>
        <v>日</v>
      </c>
      <c r="R10" s="246" t="str">
        <f t="shared" si="0"/>
        <v>月</v>
      </c>
      <c r="S10" s="246" t="str">
        <f t="shared" si="0"/>
        <v>火</v>
      </c>
      <c r="T10" s="247" t="str">
        <f t="shared" si="0"/>
        <v>水</v>
      </c>
      <c r="U10" s="245" t="str">
        <f t="shared" si="0"/>
        <v>木</v>
      </c>
      <c r="V10" s="246" t="str">
        <f t="shared" si="0"/>
        <v>金</v>
      </c>
      <c r="W10" s="246" t="str">
        <f t="shared" si="0"/>
        <v>土</v>
      </c>
      <c r="X10" s="246" t="str">
        <f t="shared" si="0"/>
        <v>日</v>
      </c>
      <c r="Y10" s="246" t="str">
        <f t="shared" si="0"/>
        <v>月</v>
      </c>
      <c r="Z10" s="246" t="str">
        <f t="shared" si="0"/>
        <v>火</v>
      </c>
      <c r="AA10" s="248" t="str">
        <f t="shared" si="0"/>
        <v>水</v>
      </c>
      <c r="AB10" s="249" t="str">
        <f t="shared" si="0"/>
        <v>木</v>
      </c>
      <c r="AC10" s="246" t="str">
        <f t="shared" si="0"/>
        <v>金</v>
      </c>
      <c r="AD10" s="246" t="str">
        <f t="shared" si="0"/>
        <v>土</v>
      </c>
      <c r="AE10" s="246" t="str">
        <f t="shared" si="0"/>
        <v>日</v>
      </c>
      <c r="AF10" s="246" t="str">
        <f t="shared" si="0"/>
        <v>月</v>
      </c>
      <c r="AG10" s="246" t="str">
        <f t="shared" si="0"/>
        <v>火</v>
      </c>
      <c r="AH10" s="247" t="str">
        <f t="shared" si="0"/>
        <v>水</v>
      </c>
      <c r="AI10" s="249" t="str">
        <f t="shared" si="0"/>
        <v>木</v>
      </c>
      <c r="AJ10" s="246" t="str">
        <f t="shared" si="0"/>
        <v>金</v>
      </c>
      <c r="AK10" s="246" t="str">
        <f t="shared" si="0"/>
        <v>土</v>
      </c>
      <c r="AL10" s="246" t="str">
        <f t="shared" si="0"/>
        <v>日</v>
      </c>
      <c r="AM10" s="246" t="str">
        <f t="shared" si="0"/>
        <v>月</v>
      </c>
      <c r="AN10" s="246" t="str">
        <f t="shared" si="0"/>
        <v>火</v>
      </c>
      <c r="AO10" s="247" t="str">
        <f t="shared" si="0"/>
        <v>水</v>
      </c>
      <c r="AP10" s="245" t="str">
        <f>IF(AP9=1,"日",IF(AP9=2,"月",IF(AP9=3,"火",IF(AP9=4,"水",IF(AP9=5,"木",IF(AP9=6,"金",IF(AP9=0,"","土")))))))</f>
        <v/>
      </c>
      <c r="AQ10" s="246" t="str">
        <f>IF(AQ9=1,"日",IF(AQ9=2,"月",IF(AQ9=3,"火",IF(AQ9=4,"水",IF(AQ9=5,"木",IF(AQ9=6,"金",IF(AQ9=0,"","土")))))))</f>
        <v/>
      </c>
      <c r="AR10" s="247" t="str">
        <f>IF(AR9=1,"日",IF(AR9=2,"月",IF(AR9=3,"火",IF(AR9=4,"水",IF(AR9=5,"木",IF(AR9=6,"金",IF(AR9=0,"","土")))))))</f>
        <v/>
      </c>
      <c r="AS10" s="434"/>
      <c r="AT10" s="435"/>
      <c r="AU10" s="436"/>
      <c r="AV10" s="446"/>
      <c r="AW10" s="447"/>
      <c r="AX10" s="448"/>
      <c r="AY10" s="453"/>
      <c r="AZ10" s="453"/>
      <c r="BA10" s="453"/>
      <c r="BB10" s="453"/>
      <c r="BC10" s="453"/>
      <c r="BD10" s="454"/>
    </row>
    <row r="11" spans="1:56" s="222" customFormat="1" ht="43.5" customHeight="1" x14ac:dyDescent="0.2">
      <c r="A11" s="455"/>
      <c r="B11" s="456"/>
      <c r="C11" s="456"/>
      <c r="D11" s="456"/>
      <c r="E11" s="456"/>
      <c r="F11" s="457"/>
      <c r="G11" s="457"/>
      <c r="H11" s="458"/>
      <c r="I11" s="458"/>
      <c r="J11" s="458"/>
      <c r="K11" s="458"/>
      <c r="L11" s="458"/>
      <c r="M11" s="459"/>
      <c r="N11" s="250"/>
      <c r="O11" s="251"/>
      <c r="P11" s="251"/>
      <c r="Q11" s="251"/>
      <c r="R11" s="251"/>
      <c r="S11" s="251"/>
      <c r="T11" s="252"/>
      <c r="U11" s="253"/>
      <c r="V11" s="253"/>
      <c r="W11" s="253"/>
      <c r="X11" s="253"/>
      <c r="Y11" s="253"/>
      <c r="Z11" s="254"/>
      <c r="AA11" s="255"/>
      <c r="AB11" s="256"/>
      <c r="AC11" s="255"/>
      <c r="AD11" s="254"/>
      <c r="AE11" s="257"/>
      <c r="AF11" s="254"/>
      <c r="AG11" s="254"/>
      <c r="AH11" s="258"/>
      <c r="AI11" s="256"/>
      <c r="AJ11" s="254"/>
      <c r="AK11" s="253"/>
      <c r="AL11" s="253"/>
      <c r="AM11" s="253"/>
      <c r="AN11" s="254"/>
      <c r="AO11" s="255"/>
      <c r="AP11" s="259"/>
      <c r="AQ11" s="254"/>
      <c r="AR11" s="258"/>
      <c r="AS11" s="460">
        <f t="shared" ref="AS11:AS22" si="1">IF($AY$4="４週",SUM(N11:AO11),IF($AY$4="暦月",SUM(N11:AO11),""))</f>
        <v>0</v>
      </c>
      <c r="AT11" s="421"/>
      <c r="AU11" s="461"/>
      <c r="AV11" s="420">
        <f t="shared" ref="AV11:AV27" si="2">IF($AY$4="４週",AS11/4,IF($AY$4="暦月",AS11/($AY$6/7),""))</f>
        <v>0</v>
      </c>
      <c r="AW11" s="421"/>
      <c r="AX11" s="422"/>
      <c r="AY11" s="462"/>
      <c r="AZ11" s="462"/>
      <c r="BA11" s="462"/>
      <c r="BB11" s="462"/>
      <c r="BC11" s="462"/>
      <c r="BD11" s="463"/>
    </row>
    <row r="12" spans="1:56" s="222" customFormat="1" ht="43.5" customHeight="1" x14ac:dyDescent="0.2">
      <c r="A12" s="412"/>
      <c r="B12" s="413"/>
      <c r="C12" s="413"/>
      <c r="D12" s="413"/>
      <c r="E12" s="413"/>
      <c r="F12" s="414"/>
      <c r="G12" s="414"/>
      <c r="H12" s="415"/>
      <c r="I12" s="415"/>
      <c r="J12" s="415"/>
      <c r="K12" s="415"/>
      <c r="L12" s="415"/>
      <c r="M12" s="416"/>
      <c r="N12" s="260"/>
      <c r="O12" s="261"/>
      <c r="P12" s="261"/>
      <c r="Q12" s="261"/>
      <c r="R12" s="261"/>
      <c r="S12" s="261"/>
      <c r="T12" s="262"/>
      <c r="U12" s="260"/>
      <c r="V12" s="261"/>
      <c r="W12" s="261"/>
      <c r="X12" s="261"/>
      <c r="Y12" s="261"/>
      <c r="Z12" s="261"/>
      <c r="AA12" s="263"/>
      <c r="AB12" s="264"/>
      <c r="AC12" s="261"/>
      <c r="AD12" s="261"/>
      <c r="AE12" s="261"/>
      <c r="AF12" s="261"/>
      <c r="AG12" s="261"/>
      <c r="AH12" s="262"/>
      <c r="AI12" s="264"/>
      <c r="AJ12" s="261"/>
      <c r="AK12" s="261"/>
      <c r="AL12" s="261"/>
      <c r="AM12" s="261"/>
      <c r="AN12" s="261"/>
      <c r="AO12" s="263"/>
      <c r="AP12" s="264"/>
      <c r="AQ12" s="261"/>
      <c r="AR12" s="262"/>
      <c r="AS12" s="417">
        <f t="shared" si="1"/>
        <v>0</v>
      </c>
      <c r="AT12" s="418"/>
      <c r="AU12" s="419"/>
      <c r="AV12" s="420">
        <f t="shared" si="2"/>
        <v>0</v>
      </c>
      <c r="AW12" s="421"/>
      <c r="AX12" s="422"/>
      <c r="AY12" s="423"/>
      <c r="AZ12" s="423"/>
      <c r="BA12" s="423"/>
      <c r="BB12" s="423"/>
      <c r="BC12" s="423"/>
      <c r="BD12" s="424"/>
    </row>
    <row r="13" spans="1:56" s="222" customFormat="1" ht="43.5" customHeight="1" x14ac:dyDescent="0.2">
      <c r="A13" s="412"/>
      <c r="B13" s="413"/>
      <c r="C13" s="413"/>
      <c r="D13" s="413"/>
      <c r="E13" s="413"/>
      <c r="F13" s="414"/>
      <c r="G13" s="414"/>
      <c r="H13" s="415"/>
      <c r="I13" s="415"/>
      <c r="J13" s="415"/>
      <c r="K13" s="415"/>
      <c r="L13" s="415"/>
      <c r="M13" s="416"/>
      <c r="N13" s="265"/>
      <c r="O13" s="261"/>
      <c r="P13" s="261"/>
      <c r="Q13" s="261"/>
      <c r="R13" s="261"/>
      <c r="S13" s="261"/>
      <c r="T13" s="262"/>
      <c r="U13" s="260"/>
      <c r="V13" s="261"/>
      <c r="W13" s="261"/>
      <c r="X13" s="261"/>
      <c r="Y13" s="261"/>
      <c r="Z13" s="261"/>
      <c r="AA13" s="263"/>
      <c r="AB13" s="264"/>
      <c r="AC13" s="261"/>
      <c r="AD13" s="261"/>
      <c r="AE13" s="261"/>
      <c r="AF13" s="261"/>
      <c r="AG13" s="261"/>
      <c r="AH13" s="266"/>
      <c r="AI13" s="264"/>
      <c r="AJ13" s="261"/>
      <c r="AK13" s="261"/>
      <c r="AL13" s="261"/>
      <c r="AM13" s="261"/>
      <c r="AN13" s="261"/>
      <c r="AO13" s="267"/>
      <c r="AP13" s="268"/>
      <c r="AQ13" s="269"/>
      <c r="AR13" s="266"/>
      <c r="AS13" s="417">
        <f t="shared" si="1"/>
        <v>0</v>
      </c>
      <c r="AT13" s="418"/>
      <c r="AU13" s="419"/>
      <c r="AV13" s="420">
        <f t="shared" si="2"/>
        <v>0</v>
      </c>
      <c r="AW13" s="421"/>
      <c r="AX13" s="422"/>
      <c r="AY13" s="423"/>
      <c r="AZ13" s="423"/>
      <c r="BA13" s="423"/>
      <c r="BB13" s="423"/>
      <c r="BC13" s="423"/>
      <c r="BD13" s="424"/>
    </row>
    <row r="14" spans="1:56" s="222" customFormat="1" ht="43.5" customHeight="1" x14ac:dyDescent="0.2">
      <c r="A14" s="412"/>
      <c r="B14" s="413"/>
      <c r="C14" s="413"/>
      <c r="D14" s="413"/>
      <c r="E14" s="413"/>
      <c r="F14" s="414"/>
      <c r="G14" s="414"/>
      <c r="H14" s="415"/>
      <c r="I14" s="415"/>
      <c r="J14" s="415"/>
      <c r="K14" s="415"/>
      <c r="L14" s="415"/>
      <c r="M14" s="416"/>
      <c r="N14" s="265"/>
      <c r="O14" s="261"/>
      <c r="P14" s="261"/>
      <c r="Q14" s="261"/>
      <c r="R14" s="261"/>
      <c r="S14" s="261"/>
      <c r="T14" s="266"/>
      <c r="U14" s="260"/>
      <c r="V14" s="261"/>
      <c r="W14" s="261"/>
      <c r="X14" s="261"/>
      <c r="Y14" s="261"/>
      <c r="Z14" s="261"/>
      <c r="AA14" s="267"/>
      <c r="AB14" s="264"/>
      <c r="AC14" s="261"/>
      <c r="AD14" s="261"/>
      <c r="AE14" s="261"/>
      <c r="AF14" s="261"/>
      <c r="AG14" s="261"/>
      <c r="AH14" s="266"/>
      <c r="AI14" s="264"/>
      <c r="AJ14" s="261"/>
      <c r="AK14" s="261"/>
      <c r="AL14" s="261"/>
      <c r="AM14" s="261"/>
      <c r="AN14" s="261"/>
      <c r="AO14" s="267"/>
      <c r="AP14" s="268"/>
      <c r="AQ14" s="269"/>
      <c r="AR14" s="266"/>
      <c r="AS14" s="417">
        <f t="shared" si="1"/>
        <v>0</v>
      </c>
      <c r="AT14" s="418"/>
      <c r="AU14" s="419"/>
      <c r="AV14" s="420">
        <f t="shared" si="2"/>
        <v>0</v>
      </c>
      <c r="AW14" s="421"/>
      <c r="AX14" s="422"/>
      <c r="AY14" s="423"/>
      <c r="AZ14" s="423"/>
      <c r="BA14" s="423"/>
      <c r="BB14" s="423"/>
      <c r="BC14" s="423"/>
      <c r="BD14" s="424"/>
    </row>
    <row r="15" spans="1:56" s="222" customFormat="1" ht="43.5" customHeight="1" x14ac:dyDescent="0.2">
      <c r="A15" s="412"/>
      <c r="B15" s="413"/>
      <c r="C15" s="413"/>
      <c r="D15" s="413"/>
      <c r="E15" s="413"/>
      <c r="F15" s="414"/>
      <c r="G15" s="414"/>
      <c r="H15" s="415"/>
      <c r="I15" s="415"/>
      <c r="J15" s="415"/>
      <c r="K15" s="415"/>
      <c r="L15" s="415"/>
      <c r="M15" s="416"/>
      <c r="N15" s="265"/>
      <c r="O15" s="261"/>
      <c r="P15" s="261"/>
      <c r="Q15" s="261"/>
      <c r="R15" s="261"/>
      <c r="S15" s="261"/>
      <c r="T15" s="266"/>
      <c r="U15" s="260"/>
      <c r="V15" s="261"/>
      <c r="W15" s="261"/>
      <c r="X15" s="261"/>
      <c r="Y15" s="261"/>
      <c r="Z15" s="261"/>
      <c r="AA15" s="267"/>
      <c r="AB15" s="264"/>
      <c r="AC15" s="261"/>
      <c r="AD15" s="261"/>
      <c r="AE15" s="261"/>
      <c r="AF15" s="261"/>
      <c r="AG15" s="261"/>
      <c r="AH15" s="266"/>
      <c r="AI15" s="264"/>
      <c r="AJ15" s="261"/>
      <c r="AK15" s="261"/>
      <c r="AL15" s="261"/>
      <c r="AM15" s="261"/>
      <c r="AN15" s="261"/>
      <c r="AO15" s="267"/>
      <c r="AP15" s="268"/>
      <c r="AQ15" s="269"/>
      <c r="AR15" s="266"/>
      <c r="AS15" s="417">
        <f t="shared" si="1"/>
        <v>0</v>
      </c>
      <c r="AT15" s="418"/>
      <c r="AU15" s="419"/>
      <c r="AV15" s="420">
        <f t="shared" si="2"/>
        <v>0</v>
      </c>
      <c r="AW15" s="421"/>
      <c r="AX15" s="422"/>
      <c r="AY15" s="423"/>
      <c r="AZ15" s="423"/>
      <c r="BA15" s="423"/>
      <c r="BB15" s="423"/>
      <c r="BC15" s="423"/>
      <c r="BD15" s="424"/>
    </row>
    <row r="16" spans="1:56" s="222" customFormat="1" ht="43.5" customHeight="1" x14ac:dyDescent="0.2">
      <c r="A16" s="412"/>
      <c r="B16" s="413"/>
      <c r="C16" s="413"/>
      <c r="D16" s="413"/>
      <c r="E16" s="413"/>
      <c r="F16" s="414"/>
      <c r="G16" s="414"/>
      <c r="H16" s="415"/>
      <c r="I16" s="415"/>
      <c r="J16" s="415"/>
      <c r="K16" s="415"/>
      <c r="L16" s="415"/>
      <c r="M16" s="416"/>
      <c r="N16" s="265"/>
      <c r="O16" s="261"/>
      <c r="P16" s="261"/>
      <c r="Q16" s="261"/>
      <c r="R16" s="261"/>
      <c r="S16" s="261"/>
      <c r="T16" s="266"/>
      <c r="U16" s="260"/>
      <c r="V16" s="261"/>
      <c r="W16" s="261"/>
      <c r="X16" s="261"/>
      <c r="Y16" s="261"/>
      <c r="Z16" s="261"/>
      <c r="AA16" s="267"/>
      <c r="AB16" s="264"/>
      <c r="AC16" s="261"/>
      <c r="AD16" s="261"/>
      <c r="AE16" s="261"/>
      <c r="AF16" s="261"/>
      <c r="AG16" s="261"/>
      <c r="AH16" s="266"/>
      <c r="AI16" s="264"/>
      <c r="AJ16" s="261"/>
      <c r="AK16" s="261"/>
      <c r="AL16" s="261"/>
      <c r="AM16" s="261"/>
      <c r="AN16" s="261"/>
      <c r="AO16" s="267"/>
      <c r="AP16" s="268"/>
      <c r="AQ16" s="269"/>
      <c r="AR16" s="266"/>
      <c r="AS16" s="417">
        <f t="shared" si="1"/>
        <v>0</v>
      </c>
      <c r="AT16" s="418"/>
      <c r="AU16" s="419"/>
      <c r="AV16" s="420">
        <f t="shared" si="2"/>
        <v>0</v>
      </c>
      <c r="AW16" s="421"/>
      <c r="AX16" s="422"/>
      <c r="AY16" s="423"/>
      <c r="AZ16" s="423"/>
      <c r="BA16" s="423"/>
      <c r="BB16" s="423"/>
      <c r="BC16" s="423"/>
      <c r="BD16" s="424"/>
    </row>
    <row r="17" spans="1:77" s="222" customFormat="1" ht="43.5" customHeight="1" x14ac:dyDescent="0.2">
      <c r="A17" s="412"/>
      <c r="B17" s="413"/>
      <c r="C17" s="413"/>
      <c r="D17" s="413"/>
      <c r="E17" s="413"/>
      <c r="F17" s="414"/>
      <c r="G17" s="414"/>
      <c r="H17" s="415"/>
      <c r="I17" s="415"/>
      <c r="J17" s="415"/>
      <c r="K17" s="415"/>
      <c r="L17" s="415"/>
      <c r="M17" s="416"/>
      <c r="N17" s="265"/>
      <c r="O17" s="261"/>
      <c r="P17" s="261"/>
      <c r="Q17" s="261"/>
      <c r="R17" s="261"/>
      <c r="S17" s="261"/>
      <c r="T17" s="266"/>
      <c r="U17" s="260"/>
      <c r="V17" s="261"/>
      <c r="W17" s="261"/>
      <c r="X17" s="261"/>
      <c r="Y17" s="261"/>
      <c r="Z17" s="261"/>
      <c r="AA17" s="267"/>
      <c r="AB17" s="264"/>
      <c r="AC17" s="261"/>
      <c r="AD17" s="261"/>
      <c r="AE17" s="261"/>
      <c r="AF17" s="261"/>
      <c r="AG17" s="261"/>
      <c r="AH17" s="266"/>
      <c r="AI17" s="264"/>
      <c r="AJ17" s="261"/>
      <c r="AK17" s="261"/>
      <c r="AL17" s="261"/>
      <c r="AM17" s="261"/>
      <c r="AN17" s="261"/>
      <c r="AO17" s="267"/>
      <c r="AP17" s="268"/>
      <c r="AQ17" s="269"/>
      <c r="AR17" s="266"/>
      <c r="AS17" s="417">
        <f t="shared" si="1"/>
        <v>0</v>
      </c>
      <c r="AT17" s="418"/>
      <c r="AU17" s="419"/>
      <c r="AV17" s="420">
        <f t="shared" si="2"/>
        <v>0</v>
      </c>
      <c r="AW17" s="421"/>
      <c r="AX17" s="422"/>
      <c r="AY17" s="423"/>
      <c r="AZ17" s="423"/>
      <c r="BA17" s="423"/>
      <c r="BB17" s="423"/>
      <c r="BC17" s="423"/>
      <c r="BD17" s="424"/>
    </row>
    <row r="18" spans="1:77" s="222" customFormat="1" ht="43.5" customHeight="1" x14ac:dyDescent="0.2">
      <c r="A18" s="412"/>
      <c r="B18" s="413"/>
      <c r="C18" s="413"/>
      <c r="D18" s="413"/>
      <c r="E18" s="413"/>
      <c r="F18" s="414"/>
      <c r="G18" s="414"/>
      <c r="H18" s="415"/>
      <c r="I18" s="415"/>
      <c r="J18" s="415"/>
      <c r="K18" s="415"/>
      <c r="L18" s="415"/>
      <c r="M18" s="416"/>
      <c r="N18" s="270"/>
      <c r="O18" s="261"/>
      <c r="P18" s="261"/>
      <c r="Q18" s="261"/>
      <c r="R18" s="261"/>
      <c r="S18" s="261"/>
      <c r="T18" s="266"/>
      <c r="U18" s="270"/>
      <c r="V18" s="261"/>
      <c r="W18" s="254"/>
      <c r="X18" s="261"/>
      <c r="Y18" s="261"/>
      <c r="Z18" s="261"/>
      <c r="AA18" s="267"/>
      <c r="AB18" s="268"/>
      <c r="AC18" s="261"/>
      <c r="AD18" s="261"/>
      <c r="AE18" s="261"/>
      <c r="AF18" s="261"/>
      <c r="AG18" s="261"/>
      <c r="AH18" s="266"/>
      <c r="AI18" s="264"/>
      <c r="AJ18" s="261"/>
      <c r="AK18" s="261"/>
      <c r="AL18" s="261"/>
      <c r="AM18" s="261"/>
      <c r="AN18" s="261"/>
      <c r="AO18" s="267"/>
      <c r="AP18" s="268"/>
      <c r="AQ18" s="269"/>
      <c r="AR18" s="266"/>
      <c r="AS18" s="417">
        <f t="shared" si="1"/>
        <v>0</v>
      </c>
      <c r="AT18" s="418"/>
      <c r="AU18" s="419"/>
      <c r="AV18" s="420">
        <f t="shared" si="2"/>
        <v>0</v>
      </c>
      <c r="AW18" s="421"/>
      <c r="AX18" s="422"/>
      <c r="AY18" s="423"/>
      <c r="AZ18" s="423"/>
      <c r="BA18" s="423"/>
      <c r="BB18" s="423"/>
      <c r="BC18" s="423"/>
      <c r="BD18" s="424"/>
    </row>
    <row r="19" spans="1:77" s="222" customFormat="1" ht="43.5" customHeight="1" x14ac:dyDescent="0.2">
      <c r="A19" s="412"/>
      <c r="B19" s="413"/>
      <c r="C19" s="413"/>
      <c r="D19" s="413"/>
      <c r="E19" s="413"/>
      <c r="F19" s="414"/>
      <c r="G19" s="414"/>
      <c r="H19" s="415"/>
      <c r="I19" s="415"/>
      <c r="J19" s="415"/>
      <c r="K19" s="415"/>
      <c r="L19" s="415"/>
      <c r="M19" s="416"/>
      <c r="N19" s="265"/>
      <c r="O19" s="261"/>
      <c r="P19" s="261"/>
      <c r="Q19" s="261"/>
      <c r="R19" s="261"/>
      <c r="S19" s="261"/>
      <c r="T19" s="262"/>
      <c r="U19" s="260"/>
      <c r="V19" s="261"/>
      <c r="W19" s="261"/>
      <c r="X19" s="261"/>
      <c r="Y19" s="261"/>
      <c r="Z19" s="261"/>
      <c r="AA19" s="263"/>
      <c r="AB19" s="264"/>
      <c r="AC19" s="261"/>
      <c r="AD19" s="261"/>
      <c r="AE19" s="261"/>
      <c r="AF19" s="261"/>
      <c r="AG19" s="261"/>
      <c r="AH19" s="262"/>
      <c r="AI19" s="264"/>
      <c r="AJ19" s="261"/>
      <c r="AK19" s="261"/>
      <c r="AL19" s="261"/>
      <c r="AM19" s="261"/>
      <c r="AN19" s="261"/>
      <c r="AO19" s="267"/>
      <c r="AP19" s="268"/>
      <c r="AQ19" s="269"/>
      <c r="AR19" s="266"/>
      <c r="AS19" s="417">
        <f t="shared" si="1"/>
        <v>0</v>
      </c>
      <c r="AT19" s="418"/>
      <c r="AU19" s="419"/>
      <c r="AV19" s="420">
        <f t="shared" si="2"/>
        <v>0</v>
      </c>
      <c r="AW19" s="421"/>
      <c r="AX19" s="422"/>
      <c r="AY19" s="423"/>
      <c r="AZ19" s="423"/>
      <c r="BA19" s="423"/>
      <c r="BB19" s="423"/>
      <c r="BC19" s="423"/>
      <c r="BD19" s="424"/>
    </row>
    <row r="20" spans="1:77" s="222" customFormat="1" ht="43.5" customHeight="1" x14ac:dyDescent="0.2">
      <c r="A20" s="412"/>
      <c r="B20" s="413"/>
      <c r="C20" s="413"/>
      <c r="D20" s="413"/>
      <c r="E20" s="413"/>
      <c r="F20" s="414"/>
      <c r="G20" s="414"/>
      <c r="H20" s="415"/>
      <c r="I20" s="415"/>
      <c r="J20" s="415"/>
      <c r="K20" s="415"/>
      <c r="L20" s="415"/>
      <c r="M20" s="416"/>
      <c r="N20" s="265"/>
      <c r="O20" s="269"/>
      <c r="P20" s="269"/>
      <c r="Q20" s="269"/>
      <c r="R20" s="269"/>
      <c r="S20" s="269"/>
      <c r="T20" s="266"/>
      <c r="U20" s="265"/>
      <c r="V20" s="269"/>
      <c r="W20" s="269"/>
      <c r="X20" s="269"/>
      <c r="Y20" s="269"/>
      <c r="Z20" s="269"/>
      <c r="AA20" s="267"/>
      <c r="AB20" s="268"/>
      <c r="AC20" s="269"/>
      <c r="AD20" s="261"/>
      <c r="AE20" s="261"/>
      <c r="AF20" s="269"/>
      <c r="AG20" s="269"/>
      <c r="AH20" s="266"/>
      <c r="AI20" s="268"/>
      <c r="AJ20" s="269"/>
      <c r="AK20" s="269"/>
      <c r="AL20" s="261"/>
      <c r="AM20" s="261"/>
      <c r="AN20" s="269"/>
      <c r="AO20" s="267"/>
      <c r="AP20" s="268"/>
      <c r="AQ20" s="269"/>
      <c r="AR20" s="266"/>
      <c r="AS20" s="417">
        <f t="shared" si="1"/>
        <v>0</v>
      </c>
      <c r="AT20" s="418"/>
      <c r="AU20" s="419"/>
      <c r="AV20" s="420">
        <f t="shared" si="2"/>
        <v>0</v>
      </c>
      <c r="AW20" s="421"/>
      <c r="AX20" s="422"/>
      <c r="AY20" s="423"/>
      <c r="AZ20" s="423"/>
      <c r="BA20" s="423"/>
      <c r="BB20" s="423"/>
      <c r="BC20" s="423"/>
      <c r="BD20" s="424"/>
    </row>
    <row r="21" spans="1:77" s="222" customFormat="1" ht="43.5" customHeight="1" x14ac:dyDescent="0.2">
      <c r="A21" s="412"/>
      <c r="B21" s="413"/>
      <c r="C21" s="413"/>
      <c r="D21" s="413"/>
      <c r="E21" s="413"/>
      <c r="F21" s="414"/>
      <c r="G21" s="414"/>
      <c r="H21" s="415"/>
      <c r="I21" s="415"/>
      <c r="J21" s="415"/>
      <c r="K21" s="415"/>
      <c r="L21" s="415"/>
      <c r="M21" s="416"/>
      <c r="N21" s="265"/>
      <c r="O21" s="269"/>
      <c r="P21" s="269"/>
      <c r="Q21" s="269"/>
      <c r="R21" s="269"/>
      <c r="S21" s="269"/>
      <c r="T21" s="266"/>
      <c r="U21" s="265"/>
      <c r="V21" s="269"/>
      <c r="W21" s="269"/>
      <c r="X21" s="269"/>
      <c r="Y21" s="269"/>
      <c r="Z21" s="269"/>
      <c r="AA21" s="267"/>
      <c r="AB21" s="268"/>
      <c r="AC21" s="269"/>
      <c r="AD21" s="269"/>
      <c r="AE21" s="269"/>
      <c r="AF21" s="269"/>
      <c r="AG21" s="269"/>
      <c r="AH21" s="266"/>
      <c r="AI21" s="268"/>
      <c r="AJ21" s="269"/>
      <c r="AK21" s="269"/>
      <c r="AL21" s="269"/>
      <c r="AM21" s="269"/>
      <c r="AN21" s="269"/>
      <c r="AO21" s="267"/>
      <c r="AP21" s="268"/>
      <c r="AQ21" s="269"/>
      <c r="AR21" s="266"/>
      <c r="AS21" s="417">
        <f t="shared" si="1"/>
        <v>0</v>
      </c>
      <c r="AT21" s="418"/>
      <c r="AU21" s="419"/>
      <c r="AV21" s="420">
        <f t="shared" si="2"/>
        <v>0</v>
      </c>
      <c r="AW21" s="421"/>
      <c r="AX21" s="422"/>
      <c r="AY21" s="423"/>
      <c r="AZ21" s="423"/>
      <c r="BA21" s="423"/>
      <c r="BB21" s="423"/>
      <c r="BC21" s="423"/>
      <c r="BD21" s="424"/>
    </row>
    <row r="22" spans="1:77" s="222" customFormat="1" ht="43.5" customHeight="1" x14ac:dyDescent="0.2">
      <c r="A22" s="412"/>
      <c r="B22" s="413"/>
      <c r="C22" s="413"/>
      <c r="D22" s="413"/>
      <c r="E22" s="413"/>
      <c r="F22" s="414"/>
      <c r="G22" s="414"/>
      <c r="H22" s="415"/>
      <c r="I22" s="415"/>
      <c r="J22" s="415"/>
      <c r="K22" s="415"/>
      <c r="L22" s="415"/>
      <c r="M22" s="416"/>
      <c r="N22" s="271"/>
      <c r="O22" s="272"/>
      <c r="P22" s="272"/>
      <c r="Q22" s="272"/>
      <c r="R22" s="272"/>
      <c r="S22" s="272"/>
      <c r="T22" s="273"/>
      <c r="U22" s="271"/>
      <c r="V22" s="272"/>
      <c r="W22" s="272"/>
      <c r="X22" s="272"/>
      <c r="Y22" s="272"/>
      <c r="Z22" s="272"/>
      <c r="AA22" s="274"/>
      <c r="AB22" s="275"/>
      <c r="AC22" s="272"/>
      <c r="AD22" s="272"/>
      <c r="AE22" s="272"/>
      <c r="AF22" s="272"/>
      <c r="AG22" s="272"/>
      <c r="AH22" s="273"/>
      <c r="AI22" s="275"/>
      <c r="AJ22" s="272"/>
      <c r="AK22" s="272"/>
      <c r="AL22" s="272"/>
      <c r="AM22" s="272"/>
      <c r="AN22" s="272"/>
      <c r="AO22" s="274"/>
      <c r="AP22" s="275"/>
      <c r="AQ22" s="272"/>
      <c r="AR22" s="273"/>
      <c r="AS22" s="417">
        <f t="shared" si="1"/>
        <v>0</v>
      </c>
      <c r="AT22" s="418"/>
      <c r="AU22" s="419"/>
      <c r="AV22" s="420">
        <f t="shared" si="2"/>
        <v>0</v>
      </c>
      <c r="AW22" s="421"/>
      <c r="AX22" s="422"/>
      <c r="AY22" s="423"/>
      <c r="AZ22" s="423"/>
      <c r="BA22" s="423"/>
      <c r="BB22" s="423"/>
      <c r="BC22" s="423"/>
      <c r="BD22" s="424"/>
    </row>
    <row r="23" spans="1:77" s="222" customFormat="1" ht="43.5" customHeight="1" x14ac:dyDescent="0.2">
      <c r="A23" s="412"/>
      <c r="B23" s="413"/>
      <c r="C23" s="413"/>
      <c r="D23" s="413"/>
      <c r="E23" s="413"/>
      <c r="F23" s="414"/>
      <c r="G23" s="414"/>
      <c r="H23" s="415"/>
      <c r="I23" s="415"/>
      <c r="J23" s="415"/>
      <c r="K23" s="415"/>
      <c r="L23" s="415"/>
      <c r="M23" s="416"/>
      <c r="N23" s="271"/>
      <c r="O23" s="272"/>
      <c r="P23" s="272"/>
      <c r="Q23" s="272"/>
      <c r="R23" s="272"/>
      <c r="S23" s="272"/>
      <c r="T23" s="273"/>
      <c r="U23" s="271"/>
      <c r="V23" s="272"/>
      <c r="W23" s="272"/>
      <c r="X23" s="272"/>
      <c r="Y23" s="272"/>
      <c r="Z23" s="272"/>
      <c r="AA23" s="274"/>
      <c r="AB23" s="275"/>
      <c r="AC23" s="272"/>
      <c r="AD23" s="272"/>
      <c r="AE23" s="272"/>
      <c r="AF23" s="272"/>
      <c r="AG23" s="272"/>
      <c r="AH23" s="273"/>
      <c r="AI23" s="275"/>
      <c r="AJ23" s="272"/>
      <c r="AK23" s="272"/>
      <c r="AL23" s="272"/>
      <c r="AM23" s="272"/>
      <c r="AN23" s="272"/>
      <c r="AO23" s="274"/>
      <c r="AP23" s="275"/>
      <c r="AQ23" s="272"/>
      <c r="AR23" s="273"/>
      <c r="AS23" s="417">
        <f t="shared" ref="AS23:AS26" si="3">IF($AY$4="４週",SUM(N23:AO23),IF($AY$4="暦月",SUM(N23:AO23),""))</f>
        <v>0</v>
      </c>
      <c r="AT23" s="418"/>
      <c r="AU23" s="419"/>
      <c r="AV23" s="420">
        <f t="shared" si="2"/>
        <v>0</v>
      </c>
      <c r="AW23" s="421"/>
      <c r="AX23" s="422"/>
      <c r="AY23" s="423"/>
      <c r="AZ23" s="423"/>
      <c r="BA23" s="423"/>
      <c r="BB23" s="423"/>
      <c r="BC23" s="423"/>
      <c r="BD23" s="424"/>
    </row>
    <row r="24" spans="1:77" s="222" customFormat="1" ht="43.5" customHeight="1" x14ac:dyDescent="0.2">
      <c r="A24" s="412"/>
      <c r="B24" s="413"/>
      <c r="C24" s="413"/>
      <c r="D24" s="413"/>
      <c r="E24" s="413"/>
      <c r="F24" s="414"/>
      <c r="G24" s="414"/>
      <c r="H24" s="415"/>
      <c r="I24" s="415"/>
      <c r="J24" s="415"/>
      <c r="K24" s="415"/>
      <c r="L24" s="415"/>
      <c r="M24" s="416"/>
      <c r="N24" s="271"/>
      <c r="O24" s="272"/>
      <c r="P24" s="272"/>
      <c r="Q24" s="272"/>
      <c r="R24" s="272"/>
      <c r="S24" s="272"/>
      <c r="T24" s="273"/>
      <c r="U24" s="271"/>
      <c r="V24" s="272"/>
      <c r="W24" s="272"/>
      <c r="X24" s="272"/>
      <c r="Y24" s="272"/>
      <c r="Z24" s="272"/>
      <c r="AA24" s="274"/>
      <c r="AB24" s="275"/>
      <c r="AC24" s="272"/>
      <c r="AD24" s="272"/>
      <c r="AE24" s="272"/>
      <c r="AF24" s="272"/>
      <c r="AG24" s="272"/>
      <c r="AH24" s="273"/>
      <c r="AI24" s="275"/>
      <c r="AJ24" s="272"/>
      <c r="AK24" s="272"/>
      <c r="AL24" s="272"/>
      <c r="AM24" s="272"/>
      <c r="AN24" s="272"/>
      <c r="AO24" s="274"/>
      <c r="AP24" s="275"/>
      <c r="AQ24" s="272"/>
      <c r="AR24" s="273"/>
      <c r="AS24" s="417">
        <f t="shared" si="3"/>
        <v>0</v>
      </c>
      <c r="AT24" s="418"/>
      <c r="AU24" s="419"/>
      <c r="AV24" s="420">
        <f t="shared" si="2"/>
        <v>0</v>
      </c>
      <c r="AW24" s="421"/>
      <c r="AX24" s="422"/>
      <c r="AY24" s="423"/>
      <c r="AZ24" s="423"/>
      <c r="BA24" s="423"/>
      <c r="BB24" s="423"/>
      <c r="BC24" s="423"/>
      <c r="BD24" s="424"/>
    </row>
    <row r="25" spans="1:77" s="222" customFormat="1" ht="43.5" customHeight="1" x14ac:dyDescent="0.2">
      <c r="A25" s="412"/>
      <c r="B25" s="413"/>
      <c r="C25" s="413"/>
      <c r="D25" s="413"/>
      <c r="E25" s="413"/>
      <c r="F25" s="414"/>
      <c r="G25" s="414"/>
      <c r="H25" s="415"/>
      <c r="I25" s="415"/>
      <c r="J25" s="415"/>
      <c r="K25" s="415"/>
      <c r="L25" s="415"/>
      <c r="M25" s="416"/>
      <c r="N25" s="271"/>
      <c r="O25" s="272"/>
      <c r="P25" s="272"/>
      <c r="Q25" s="272"/>
      <c r="R25" s="272"/>
      <c r="S25" s="272"/>
      <c r="T25" s="273"/>
      <c r="U25" s="271"/>
      <c r="V25" s="272"/>
      <c r="W25" s="272"/>
      <c r="X25" s="272"/>
      <c r="Y25" s="272"/>
      <c r="Z25" s="272"/>
      <c r="AA25" s="274"/>
      <c r="AB25" s="275"/>
      <c r="AC25" s="272"/>
      <c r="AD25" s="272"/>
      <c r="AE25" s="272"/>
      <c r="AF25" s="272"/>
      <c r="AG25" s="272"/>
      <c r="AH25" s="273"/>
      <c r="AI25" s="275"/>
      <c r="AJ25" s="272"/>
      <c r="AK25" s="272"/>
      <c r="AL25" s="272"/>
      <c r="AM25" s="272"/>
      <c r="AN25" s="272"/>
      <c r="AO25" s="274"/>
      <c r="AP25" s="275"/>
      <c r="AQ25" s="272"/>
      <c r="AR25" s="273"/>
      <c r="AS25" s="417">
        <f t="shared" si="3"/>
        <v>0</v>
      </c>
      <c r="AT25" s="418"/>
      <c r="AU25" s="419"/>
      <c r="AV25" s="420">
        <f t="shared" si="2"/>
        <v>0</v>
      </c>
      <c r="AW25" s="421"/>
      <c r="AX25" s="422"/>
      <c r="AY25" s="423"/>
      <c r="AZ25" s="423"/>
      <c r="BA25" s="423"/>
      <c r="BB25" s="423"/>
      <c r="BC25" s="423"/>
      <c r="BD25" s="424"/>
    </row>
    <row r="26" spans="1:77" s="222" customFormat="1" ht="43.5" customHeight="1" x14ac:dyDescent="0.2">
      <c r="A26" s="412"/>
      <c r="B26" s="413"/>
      <c r="C26" s="413"/>
      <c r="D26" s="413"/>
      <c r="E26" s="413"/>
      <c r="F26" s="414"/>
      <c r="G26" s="414"/>
      <c r="H26" s="415"/>
      <c r="I26" s="415"/>
      <c r="J26" s="415"/>
      <c r="K26" s="415"/>
      <c r="L26" s="415"/>
      <c r="M26" s="416"/>
      <c r="N26" s="271"/>
      <c r="O26" s="272"/>
      <c r="P26" s="272"/>
      <c r="Q26" s="272"/>
      <c r="R26" s="272"/>
      <c r="S26" s="272"/>
      <c r="T26" s="273"/>
      <c r="U26" s="271"/>
      <c r="V26" s="272"/>
      <c r="W26" s="272"/>
      <c r="X26" s="272"/>
      <c r="Y26" s="272"/>
      <c r="Z26" s="272"/>
      <c r="AA26" s="274"/>
      <c r="AB26" s="275"/>
      <c r="AC26" s="272"/>
      <c r="AD26" s="272"/>
      <c r="AE26" s="272"/>
      <c r="AF26" s="272"/>
      <c r="AG26" s="272"/>
      <c r="AH26" s="273"/>
      <c r="AI26" s="275"/>
      <c r="AJ26" s="272"/>
      <c r="AK26" s="272"/>
      <c r="AL26" s="272"/>
      <c r="AM26" s="272"/>
      <c r="AN26" s="272"/>
      <c r="AO26" s="274"/>
      <c r="AP26" s="275"/>
      <c r="AQ26" s="272"/>
      <c r="AR26" s="273"/>
      <c r="AS26" s="417">
        <f t="shared" si="3"/>
        <v>0</v>
      </c>
      <c r="AT26" s="418"/>
      <c r="AU26" s="419"/>
      <c r="AV26" s="420">
        <f t="shared" si="2"/>
        <v>0</v>
      </c>
      <c r="AW26" s="421"/>
      <c r="AX26" s="422"/>
      <c r="AY26" s="423"/>
      <c r="AZ26" s="423"/>
      <c r="BA26" s="423"/>
      <c r="BB26" s="423"/>
      <c r="BC26" s="423"/>
      <c r="BD26" s="424"/>
    </row>
    <row r="27" spans="1:77" s="222" customFormat="1" ht="43.5" customHeight="1" thickBot="1" x14ac:dyDescent="0.25">
      <c r="A27" s="399"/>
      <c r="B27" s="400"/>
      <c r="C27" s="400"/>
      <c r="D27" s="400"/>
      <c r="E27" s="400"/>
      <c r="F27" s="401"/>
      <c r="G27" s="401"/>
      <c r="H27" s="402"/>
      <c r="I27" s="402"/>
      <c r="J27" s="402"/>
      <c r="K27" s="402"/>
      <c r="L27" s="402"/>
      <c r="M27" s="403"/>
      <c r="N27" s="276"/>
      <c r="O27" s="277"/>
      <c r="P27" s="277"/>
      <c r="Q27" s="277"/>
      <c r="R27" s="277"/>
      <c r="S27" s="277"/>
      <c r="T27" s="278"/>
      <c r="U27" s="276"/>
      <c r="V27" s="277"/>
      <c r="W27" s="277"/>
      <c r="X27" s="277"/>
      <c r="Y27" s="277"/>
      <c r="Z27" s="277"/>
      <c r="AA27" s="279"/>
      <c r="AB27" s="280"/>
      <c r="AC27" s="277"/>
      <c r="AD27" s="277"/>
      <c r="AE27" s="277"/>
      <c r="AF27" s="277"/>
      <c r="AG27" s="277"/>
      <c r="AH27" s="278"/>
      <c r="AI27" s="280"/>
      <c r="AJ27" s="277"/>
      <c r="AK27" s="277"/>
      <c r="AL27" s="277"/>
      <c r="AM27" s="277"/>
      <c r="AN27" s="277"/>
      <c r="AO27" s="279"/>
      <c r="AP27" s="280"/>
      <c r="AQ27" s="277"/>
      <c r="AR27" s="278"/>
      <c r="AS27" s="404">
        <f>IF($AY$4="４週",SUM(N27:AO27),IF($AY$4="暦月",SUM(N27:AO27),""))</f>
        <v>0</v>
      </c>
      <c r="AT27" s="405"/>
      <c r="AU27" s="406"/>
      <c r="AV27" s="407">
        <f t="shared" si="2"/>
        <v>0</v>
      </c>
      <c r="AW27" s="408"/>
      <c r="AX27" s="409"/>
      <c r="AY27" s="410"/>
      <c r="AZ27" s="410"/>
      <c r="BA27" s="410"/>
      <c r="BB27" s="410"/>
      <c r="BC27" s="410"/>
      <c r="BD27" s="411"/>
    </row>
    <row r="28" spans="1:77" s="284" customFormat="1" ht="36.75" customHeight="1" x14ac:dyDescent="0.15">
      <c r="A28" s="281"/>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3"/>
      <c r="AH28" s="283"/>
      <c r="AI28" s="283"/>
      <c r="AJ28" s="283"/>
    </row>
    <row r="29" spans="1:77" ht="36.75" customHeight="1" x14ac:dyDescent="0.2">
      <c r="A29" s="398" t="s">
        <v>266</v>
      </c>
      <c r="B29" s="398"/>
      <c r="C29" s="285">
        <v>1</v>
      </c>
      <c r="D29" s="286" t="s">
        <v>267</v>
      </c>
      <c r="E29" s="135"/>
      <c r="F29" s="135"/>
      <c r="G29" s="135"/>
      <c r="H29" s="135"/>
      <c r="I29" s="135"/>
      <c r="J29" s="135"/>
      <c r="K29" s="135"/>
      <c r="L29" s="135"/>
      <c r="M29" s="135"/>
      <c r="N29" s="135"/>
      <c r="O29" s="135"/>
      <c r="P29" s="135"/>
      <c r="Q29" s="135"/>
      <c r="R29" s="135"/>
      <c r="W29" s="227"/>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2"/>
    </row>
    <row r="30" spans="1:77" ht="36.75" customHeight="1" x14ac:dyDescent="0.2">
      <c r="A30" s="222"/>
      <c r="B30" s="222"/>
      <c r="C30" s="226">
        <v>2</v>
      </c>
      <c r="D30" s="226" t="s">
        <v>268</v>
      </c>
      <c r="E30" s="134"/>
      <c r="F30" s="134"/>
      <c r="G30" s="134"/>
      <c r="H30" s="134"/>
      <c r="I30" s="134"/>
      <c r="J30" s="134"/>
      <c r="K30" s="134"/>
      <c r="L30" s="134"/>
      <c r="M30" s="134"/>
      <c r="N30" s="134"/>
      <c r="O30" s="134"/>
      <c r="P30" s="134"/>
      <c r="Q30" s="134"/>
      <c r="R30" s="134"/>
      <c r="W30" s="227"/>
      <c r="X30" s="226"/>
      <c r="Y30" s="287"/>
      <c r="Z30" s="287"/>
      <c r="AA30" s="226"/>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c r="BM30" s="287"/>
      <c r="BN30" s="287"/>
      <c r="BO30" s="287"/>
      <c r="BP30" s="287"/>
      <c r="BQ30" s="287"/>
      <c r="BR30" s="287"/>
      <c r="BS30" s="287"/>
      <c r="BT30" s="287"/>
      <c r="BU30" s="287"/>
      <c r="BV30" s="287"/>
      <c r="BW30" s="287"/>
      <c r="BX30" s="287"/>
      <c r="BY30" s="222"/>
    </row>
    <row r="31" spans="1:77" ht="36.75" customHeight="1" x14ac:dyDescent="0.2">
      <c r="A31" s="222"/>
      <c r="B31" s="222"/>
      <c r="C31" s="285">
        <v>3</v>
      </c>
      <c r="D31" s="287" t="s">
        <v>269</v>
      </c>
      <c r="E31" s="134"/>
      <c r="F31" s="134"/>
      <c r="G31" s="134"/>
      <c r="H31" s="134"/>
      <c r="I31" s="134"/>
      <c r="J31" s="134"/>
      <c r="K31" s="134"/>
      <c r="L31" s="134"/>
      <c r="M31" s="134"/>
      <c r="N31" s="134"/>
      <c r="O31" s="134"/>
      <c r="P31" s="134"/>
      <c r="Q31" s="134"/>
      <c r="R31" s="134"/>
      <c r="W31" s="288"/>
      <c r="X31" s="288"/>
      <c r="Y31" s="288"/>
      <c r="Z31" s="288"/>
      <c r="AA31" s="288"/>
      <c r="AB31" s="288"/>
      <c r="AC31" s="288"/>
      <c r="AD31" s="288"/>
      <c r="AE31" s="288"/>
      <c r="AF31" s="288"/>
      <c r="AG31" s="288"/>
      <c r="AH31" s="288"/>
      <c r="AI31" s="288"/>
      <c r="AJ31" s="288"/>
      <c r="AK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9"/>
    </row>
    <row r="32" spans="1:77" ht="36.75" customHeight="1" x14ac:dyDescent="0.2">
      <c r="A32" s="222"/>
      <c r="B32" s="222"/>
      <c r="C32" s="226">
        <v>4</v>
      </c>
      <c r="D32" s="287" t="s">
        <v>270</v>
      </c>
      <c r="E32" s="134"/>
      <c r="F32" s="134"/>
      <c r="G32" s="134"/>
      <c r="H32" s="134"/>
      <c r="I32" s="134"/>
      <c r="J32" s="134"/>
      <c r="K32" s="134"/>
      <c r="L32" s="134"/>
      <c r="M32" s="134"/>
      <c r="N32" s="134"/>
      <c r="O32" s="134"/>
      <c r="P32" s="134"/>
      <c r="Q32" s="134"/>
      <c r="R32" s="134"/>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88"/>
      <c r="BY32" s="222"/>
    </row>
    <row r="33" spans="1:77" ht="36.75" customHeight="1" x14ac:dyDescent="0.2">
      <c r="A33" s="222"/>
      <c r="B33" s="222"/>
      <c r="C33" s="226"/>
      <c r="D33" s="287" t="s">
        <v>271</v>
      </c>
      <c r="E33" s="134"/>
      <c r="F33" s="134"/>
      <c r="G33" s="134"/>
      <c r="H33" s="134"/>
      <c r="I33" s="134"/>
      <c r="J33" s="134"/>
      <c r="K33" s="134"/>
      <c r="L33" s="134"/>
      <c r="M33" s="134"/>
      <c r="N33" s="134"/>
      <c r="O33" s="134"/>
      <c r="P33" s="134"/>
      <c r="Q33" s="134"/>
      <c r="R33" s="134"/>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22"/>
    </row>
    <row r="34" spans="1:77" s="137" customFormat="1" ht="36.75" customHeight="1" x14ac:dyDescent="0.2">
      <c r="A34" s="222"/>
      <c r="B34" s="222"/>
      <c r="C34" s="226">
        <v>5</v>
      </c>
      <c r="D34" s="226" t="s">
        <v>272</v>
      </c>
      <c r="E34" s="136"/>
      <c r="F34" s="136"/>
      <c r="G34" s="136"/>
      <c r="H34" s="136"/>
      <c r="I34" s="136"/>
      <c r="J34" s="136"/>
      <c r="K34" s="136"/>
      <c r="L34" s="136"/>
      <c r="M34" s="136"/>
      <c r="N34" s="136"/>
      <c r="O34" s="136"/>
      <c r="P34" s="136"/>
      <c r="Q34" s="136"/>
      <c r="R34" s="13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row>
    <row r="35" spans="1:77" ht="36.75" customHeight="1" x14ac:dyDescent="0.2">
      <c r="A35" s="222"/>
      <c r="B35" s="222"/>
      <c r="C35" s="226"/>
      <c r="D35" s="290" t="s">
        <v>273</v>
      </c>
      <c r="E35" s="134"/>
      <c r="F35" s="134"/>
      <c r="G35" s="134"/>
      <c r="H35" s="134"/>
      <c r="I35" s="134"/>
      <c r="J35" s="134"/>
      <c r="K35" s="134"/>
      <c r="L35" s="134"/>
      <c r="M35" s="134"/>
      <c r="N35" s="134"/>
      <c r="O35" s="134"/>
      <c r="P35" s="134"/>
      <c r="Q35" s="134"/>
      <c r="R35" s="134"/>
      <c r="W35" s="290"/>
      <c r="X35" s="290"/>
      <c r="Y35" s="290"/>
      <c r="Z35" s="290"/>
      <c r="AA35" s="290"/>
      <c r="AB35" s="290"/>
      <c r="AC35" s="290"/>
      <c r="AD35" s="290"/>
      <c r="AE35" s="290"/>
      <c r="AF35" s="290"/>
      <c r="AG35" s="290"/>
      <c r="AH35" s="290"/>
      <c r="AI35" s="290"/>
      <c r="AJ35" s="290"/>
      <c r="AK35" s="290"/>
      <c r="AL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87"/>
      <c r="BY35" s="291"/>
    </row>
    <row r="36" spans="1:77" ht="36.75" customHeight="1" x14ac:dyDescent="0.2">
      <c r="A36" s="222"/>
      <c r="B36" s="222"/>
      <c r="C36" s="226">
        <v>6</v>
      </c>
      <c r="D36" s="226" t="s">
        <v>274</v>
      </c>
      <c r="E36" s="134"/>
      <c r="F36" s="134"/>
      <c r="G36" s="134"/>
      <c r="H36" s="134"/>
      <c r="I36" s="134"/>
      <c r="J36" s="134"/>
      <c r="K36" s="134"/>
      <c r="L36" s="134"/>
      <c r="M36" s="134"/>
      <c r="N36" s="134"/>
      <c r="O36" s="134"/>
      <c r="P36" s="134"/>
      <c r="Q36" s="134"/>
      <c r="R36" s="134"/>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92"/>
    </row>
    <row r="37" spans="1:77" ht="41.25" customHeight="1" x14ac:dyDescent="0.2">
      <c r="A37" s="222"/>
      <c r="B37" s="222"/>
      <c r="C37" s="226"/>
      <c r="D37" s="226"/>
      <c r="E37" s="134"/>
      <c r="F37" s="134"/>
      <c r="G37" s="134"/>
      <c r="H37" s="134"/>
      <c r="I37" s="134"/>
      <c r="J37" s="134"/>
      <c r="K37" s="134"/>
      <c r="L37" s="134"/>
      <c r="M37" s="134"/>
      <c r="N37" s="134"/>
      <c r="O37" s="134"/>
      <c r="P37" s="134"/>
      <c r="Q37" s="134"/>
      <c r="R37" s="134"/>
      <c r="W37" s="226"/>
      <c r="X37" s="226"/>
      <c r="Y37" s="226"/>
      <c r="Z37" s="226"/>
      <c r="AA37" s="226"/>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1"/>
      <c r="BR37" s="291"/>
      <c r="BS37" s="291"/>
      <c r="BT37" s="291"/>
      <c r="BU37" s="291"/>
      <c r="BV37" s="291"/>
      <c r="BW37" s="291"/>
      <c r="BX37" s="291"/>
      <c r="BY37" s="287"/>
    </row>
    <row r="38" spans="1:77" ht="39.75" customHeight="1" x14ac:dyDescent="0.2">
      <c r="A38" s="138"/>
      <c r="B38" s="134"/>
      <c r="C38" s="134"/>
      <c r="D38" s="134"/>
      <c r="E38" s="134"/>
      <c r="F38" s="134"/>
      <c r="G38" s="134"/>
      <c r="H38" s="134"/>
      <c r="I38" s="134"/>
      <c r="J38" s="134"/>
      <c r="K38" s="134"/>
      <c r="L38" s="134"/>
      <c r="M38" s="134"/>
      <c r="N38" s="134"/>
      <c r="O38" s="134"/>
      <c r="P38" s="134"/>
      <c r="Q38" s="134"/>
      <c r="R38" s="134"/>
      <c r="S38" s="222"/>
      <c r="T38" s="222"/>
      <c r="BY38" s="226"/>
    </row>
    <row r="39" spans="1:77" ht="39.75" customHeight="1" x14ac:dyDescent="0.2">
      <c r="A39" s="134"/>
      <c r="B39" s="134"/>
      <c r="C39" s="134"/>
      <c r="D39" s="134"/>
      <c r="E39" s="134"/>
      <c r="F39" s="134"/>
      <c r="G39" s="134"/>
      <c r="H39" s="134"/>
      <c r="I39" s="134"/>
      <c r="J39" s="134"/>
      <c r="K39" s="134"/>
      <c r="L39" s="134"/>
      <c r="M39" s="134"/>
      <c r="N39" s="134"/>
      <c r="O39" s="134"/>
      <c r="P39" s="134"/>
      <c r="Q39" s="134"/>
      <c r="R39" s="134"/>
      <c r="S39" s="222"/>
      <c r="T39" s="222"/>
      <c r="U39" s="134"/>
      <c r="V39" s="134"/>
      <c r="W39" s="134"/>
      <c r="X39" s="134"/>
      <c r="Y39" s="134"/>
      <c r="Z39" s="134"/>
      <c r="AA39" s="134"/>
      <c r="AB39" s="134"/>
      <c r="AC39" s="134"/>
      <c r="AD39" s="134"/>
      <c r="AE39" s="134"/>
      <c r="AF39" s="134"/>
      <c r="AG39" s="134"/>
      <c r="BY39" s="226"/>
    </row>
    <row r="40" spans="1:77" ht="18" customHeight="1" x14ac:dyDescent="0.2">
      <c r="A40" s="134"/>
      <c r="B40" s="134"/>
      <c r="C40" s="134"/>
      <c r="D40" s="134"/>
      <c r="E40" s="134"/>
      <c r="F40" s="134"/>
      <c r="G40" s="134"/>
      <c r="H40" s="134"/>
      <c r="I40" s="134"/>
      <c r="J40" s="134"/>
      <c r="K40" s="134"/>
      <c r="L40" s="134"/>
      <c r="M40" s="134"/>
      <c r="N40" s="134"/>
      <c r="O40" s="134"/>
      <c r="P40" s="134"/>
      <c r="Q40" s="134"/>
      <c r="R40" s="134"/>
      <c r="S40" s="222"/>
      <c r="T40" s="222"/>
      <c r="BY40" s="226"/>
    </row>
    <row r="41" spans="1:77" ht="18" customHeight="1" x14ac:dyDescent="0.2">
      <c r="A41" s="134"/>
      <c r="B41" s="134"/>
      <c r="C41" s="134"/>
      <c r="D41" s="134"/>
      <c r="E41" s="134"/>
      <c r="F41" s="134"/>
      <c r="G41" s="134"/>
      <c r="H41" s="134"/>
      <c r="I41" s="134"/>
      <c r="J41" s="134"/>
      <c r="K41" s="134"/>
      <c r="L41" s="134"/>
      <c r="M41" s="134"/>
      <c r="N41" s="134"/>
      <c r="O41" s="134"/>
      <c r="P41" s="134"/>
      <c r="Q41" s="134"/>
      <c r="R41" s="134"/>
      <c r="S41" s="222"/>
      <c r="T41" s="222"/>
      <c r="BY41" s="291"/>
    </row>
    <row r="42" spans="1:77" ht="18" customHeight="1" x14ac:dyDescent="0.15">
      <c r="A42" s="134"/>
      <c r="B42" s="134"/>
      <c r="C42" s="134"/>
      <c r="D42" s="134"/>
      <c r="E42" s="134"/>
      <c r="F42" s="134"/>
      <c r="G42" s="134"/>
      <c r="H42" s="134"/>
      <c r="I42" s="134"/>
      <c r="J42" s="134"/>
      <c r="K42" s="134"/>
      <c r="L42" s="134"/>
      <c r="M42" s="134"/>
      <c r="N42" s="134"/>
      <c r="O42" s="134"/>
      <c r="P42" s="134"/>
      <c r="Q42" s="134"/>
      <c r="R42" s="134"/>
      <c r="S42" s="134"/>
      <c r="T42" s="134"/>
      <c r="BY42" s="293"/>
    </row>
    <row r="43" spans="1:77" ht="18" customHeight="1" x14ac:dyDescent="0.15">
      <c r="A43" s="134"/>
      <c r="B43" s="134"/>
      <c r="C43" s="134"/>
      <c r="D43" s="134"/>
      <c r="E43" s="134"/>
      <c r="F43" s="134"/>
      <c r="G43" s="134"/>
      <c r="H43" s="134"/>
      <c r="I43" s="134"/>
      <c r="J43" s="134"/>
      <c r="K43" s="134"/>
      <c r="L43" s="134"/>
      <c r="M43" s="134"/>
      <c r="N43" s="134"/>
      <c r="O43" s="134"/>
      <c r="P43" s="134"/>
      <c r="Q43" s="134"/>
      <c r="R43" s="134"/>
      <c r="S43" s="134"/>
      <c r="T43" s="134"/>
    </row>
    <row r="44" spans="1:77" ht="18" customHeight="1" x14ac:dyDescent="0.15">
      <c r="U44" s="134"/>
      <c r="V44" s="134"/>
      <c r="W44" s="134"/>
      <c r="X44" s="134"/>
      <c r="Y44" s="134"/>
      <c r="Z44" s="134"/>
      <c r="AA44" s="134"/>
      <c r="AB44" s="134"/>
      <c r="AC44" s="134"/>
      <c r="AD44" s="134"/>
      <c r="AE44" s="134"/>
      <c r="AF44" s="134"/>
      <c r="AG44" s="134"/>
    </row>
    <row r="45" spans="1:77" ht="18" customHeight="1" x14ac:dyDescent="0.15"/>
    <row r="46" spans="1:77" ht="18" customHeight="1" x14ac:dyDescent="0.15"/>
    <row r="47" spans="1:77" ht="18" customHeight="1" x14ac:dyDescent="0.15"/>
    <row r="48" spans="1:77" ht="18" customHeight="1" x14ac:dyDescent="0.15"/>
    <row r="49" ht="18" customHeight="1" x14ac:dyDescent="0.15"/>
  </sheetData>
  <mergeCells count="130">
    <mergeCell ref="AC1:AE2"/>
    <mergeCell ref="AF1:AG2"/>
    <mergeCell ref="AI1:AM1"/>
    <mergeCell ref="AN1:BC1"/>
    <mergeCell ref="A2:N4"/>
    <mergeCell ref="AI2:AM2"/>
    <mergeCell ref="AN2:BC2"/>
    <mergeCell ref="AY4:BA4"/>
    <mergeCell ref="P1:Q2"/>
    <mergeCell ref="R1:T2"/>
    <mergeCell ref="U1:V2"/>
    <mergeCell ref="W1:W2"/>
    <mergeCell ref="X1:AA2"/>
    <mergeCell ref="AB1:AB2"/>
    <mergeCell ref="AY5:BA5"/>
    <mergeCell ref="AY6:BA6"/>
    <mergeCell ref="A7:E10"/>
    <mergeCell ref="F7:G10"/>
    <mergeCell ref="H7:M10"/>
    <mergeCell ref="N7:T7"/>
    <mergeCell ref="U7:AA7"/>
    <mergeCell ref="AB7:AH7"/>
    <mergeCell ref="AI7:AO7"/>
    <mergeCell ref="AP7:AR7"/>
    <mergeCell ref="AS7:AU10"/>
    <mergeCell ref="AV7:AX10"/>
    <mergeCell ref="AY7:BD10"/>
    <mergeCell ref="A11:E11"/>
    <mergeCell ref="F11:G11"/>
    <mergeCell ref="H11:M11"/>
    <mergeCell ref="AS11:AU11"/>
    <mergeCell ref="AV11:AX11"/>
    <mergeCell ref="AY11:BD11"/>
    <mergeCell ref="A13:E13"/>
    <mergeCell ref="F13:G13"/>
    <mergeCell ref="H13:M13"/>
    <mergeCell ref="AS13:AU13"/>
    <mergeCell ref="AV13:AX13"/>
    <mergeCell ref="AY13:BD13"/>
    <mergeCell ref="A12:E12"/>
    <mergeCell ref="F12:G12"/>
    <mergeCell ref="H12:M12"/>
    <mergeCell ref="AS12:AU12"/>
    <mergeCell ref="AV12:AX12"/>
    <mergeCell ref="AY12:BD12"/>
    <mergeCell ref="A15:E15"/>
    <mergeCell ref="F15:G15"/>
    <mergeCell ref="H15:M15"/>
    <mergeCell ref="AS15:AU15"/>
    <mergeCell ref="AV15:AX15"/>
    <mergeCell ref="AY15:BD15"/>
    <mergeCell ref="A14:E14"/>
    <mergeCell ref="F14:G14"/>
    <mergeCell ref="H14:M14"/>
    <mergeCell ref="AS14:AU14"/>
    <mergeCell ref="AV14:AX14"/>
    <mergeCell ref="AY14:BD14"/>
    <mergeCell ref="A17:E17"/>
    <mergeCell ref="F17:G17"/>
    <mergeCell ref="H17:M17"/>
    <mergeCell ref="AS17:AU17"/>
    <mergeCell ref="AV17:AX17"/>
    <mergeCell ref="AY17:BD17"/>
    <mergeCell ref="A16:E16"/>
    <mergeCell ref="F16:G16"/>
    <mergeCell ref="H16:M16"/>
    <mergeCell ref="AS16:AU16"/>
    <mergeCell ref="AV16:AX16"/>
    <mergeCell ref="AY16:BD16"/>
    <mergeCell ref="A19:E19"/>
    <mergeCell ref="F19:G19"/>
    <mergeCell ref="H19:M19"/>
    <mergeCell ref="AS19:AU19"/>
    <mergeCell ref="AV19:AX19"/>
    <mergeCell ref="AY19:BD19"/>
    <mergeCell ref="A18:E18"/>
    <mergeCell ref="F18:G18"/>
    <mergeCell ref="H18:M18"/>
    <mergeCell ref="AS18:AU18"/>
    <mergeCell ref="AV18:AX18"/>
    <mergeCell ref="AY18:BD18"/>
    <mergeCell ref="A21:E21"/>
    <mergeCell ref="F21:G21"/>
    <mergeCell ref="H21:M21"/>
    <mergeCell ref="AS21:AU21"/>
    <mergeCell ref="AV21:AX21"/>
    <mergeCell ref="AY21:BD21"/>
    <mergeCell ref="A20:E20"/>
    <mergeCell ref="F20:G20"/>
    <mergeCell ref="H20:M20"/>
    <mergeCell ref="AS20:AU20"/>
    <mergeCell ref="AV20:AX20"/>
    <mergeCell ref="AY20:BD20"/>
    <mergeCell ref="A23:E23"/>
    <mergeCell ref="F23:G23"/>
    <mergeCell ref="H23:M23"/>
    <mergeCell ref="AS23:AU23"/>
    <mergeCell ref="AV23:AX23"/>
    <mergeCell ref="AY23:BD23"/>
    <mergeCell ref="A22:E22"/>
    <mergeCell ref="F22:G22"/>
    <mergeCell ref="H22:M22"/>
    <mergeCell ref="AS22:AU22"/>
    <mergeCell ref="AV22:AX22"/>
    <mergeCell ref="AY22:BD22"/>
    <mergeCell ref="A25:E25"/>
    <mergeCell ref="F25:G25"/>
    <mergeCell ref="H25:M25"/>
    <mergeCell ref="AS25:AU25"/>
    <mergeCell ref="AV25:AX25"/>
    <mergeCell ref="AY25:BD25"/>
    <mergeCell ref="A24:E24"/>
    <mergeCell ref="F24:G24"/>
    <mergeCell ref="H24:M24"/>
    <mergeCell ref="AS24:AU24"/>
    <mergeCell ref="AV24:AX24"/>
    <mergeCell ref="AY24:BD24"/>
    <mergeCell ref="A29:B29"/>
    <mergeCell ref="A27:E27"/>
    <mergeCell ref="F27:G27"/>
    <mergeCell ref="H27:M27"/>
    <mergeCell ref="AS27:AU27"/>
    <mergeCell ref="AV27:AX27"/>
    <mergeCell ref="AY27:BD27"/>
    <mergeCell ref="A26:E26"/>
    <mergeCell ref="F26:G26"/>
    <mergeCell ref="H26:M26"/>
    <mergeCell ref="AS26:AU26"/>
    <mergeCell ref="AV26:AX26"/>
    <mergeCell ref="AY26:BD26"/>
  </mergeCells>
  <phoneticPr fontId="11"/>
  <dataValidations count="4">
    <dataValidation type="list" allowBlank="1" showInputMessage="1" showErrorMessage="1" sqref="A11:E27">
      <formula1>"管理者,介護支援専門員,事務職員,‐"</formula1>
    </dataValidation>
    <dataValidation type="list" allowBlank="1" showInputMessage="1" showErrorMessage="1" sqref="AY5">
      <formula1>"予定,実績,予定・実績"</formula1>
    </dataValidation>
    <dataValidation type="list" allowBlank="1" showInputMessage="1" showErrorMessage="1" sqref="AY4:BA4">
      <formula1>"４週,暦月"</formula1>
    </dataValidation>
    <dataValidation type="list" allowBlank="1" showInputMessage="1" showErrorMessage="1" sqref="F11:G27">
      <formula1>"Ａ,Ｂ,Ｃ,Ｄ"</formula1>
    </dataValidation>
  </dataValidations>
  <pageMargins left="0.39370078740157483" right="0.39370078740157483" top="0.59055118110236227" bottom="0.39370078740157483" header="0.51181102362204722" footer="0.51181102362204722"/>
  <pageSetup paperSize="9" scale="44" orientation="landscape"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9"/>
  <sheetViews>
    <sheetView view="pageBreakPreview" zoomScale="40" zoomScaleNormal="40" zoomScaleSheetLayoutView="40" workbookViewId="0">
      <selection activeCell="BJ19" sqref="BJ19"/>
    </sheetView>
  </sheetViews>
  <sheetFormatPr defaultRowHeight="14.25" x14ac:dyDescent="0.15"/>
  <cols>
    <col min="1" max="56" width="5.25" style="133" customWidth="1"/>
    <col min="57" max="16384" width="9" style="133"/>
  </cols>
  <sheetData>
    <row r="1" spans="1:56" s="222" customFormat="1" ht="20.25" customHeight="1" thickBot="1" x14ac:dyDescent="0.25">
      <c r="A1" s="221" t="s">
        <v>245</v>
      </c>
      <c r="E1" s="223"/>
      <c r="F1" s="223"/>
      <c r="G1" s="223"/>
      <c r="P1" s="494" t="s">
        <v>246</v>
      </c>
      <c r="Q1" s="494"/>
      <c r="R1" s="480">
        <v>3</v>
      </c>
      <c r="S1" s="480"/>
      <c r="T1" s="480"/>
      <c r="U1" s="494" t="s">
        <v>191</v>
      </c>
      <c r="V1" s="494"/>
      <c r="W1" s="494" t="s">
        <v>275</v>
      </c>
      <c r="X1" s="480">
        <f>IF(R1=0,"",YEAR(DATE(2018+R1,1,1)))</f>
        <v>2021</v>
      </c>
      <c r="Y1" s="480"/>
      <c r="Z1" s="480"/>
      <c r="AA1" s="480"/>
      <c r="AB1" s="494" t="s">
        <v>248</v>
      </c>
      <c r="AC1" s="480">
        <v>3</v>
      </c>
      <c r="AD1" s="480"/>
      <c r="AE1" s="480"/>
      <c r="AF1" s="481" t="s">
        <v>249</v>
      </c>
      <c r="AG1" s="481"/>
      <c r="AH1" s="224"/>
      <c r="AI1" s="482" t="s">
        <v>250</v>
      </c>
      <c r="AJ1" s="482"/>
      <c r="AK1" s="482"/>
      <c r="AL1" s="482"/>
      <c r="AM1" s="483"/>
      <c r="AN1" s="484" t="s">
        <v>251</v>
      </c>
      <c r="AO1" s="485"/>
      <c r="AP1" s="485"/>
      <c r="AQ1" s="485"/>
      <c r="AR1" s="485"/>
      <c r="AS1" s="485"/>
      <c r="AT1" s="485"/>
      <c r="AU1" s="485"/>
      <c r="AV1" s="485"/>
      <c r="AW1" s="485"/>
      <c r="AX1" s="485"/>
      <c r="AY1" s="485"/>
      <c r="AZ1" s="485"/>
      <c r="BA1" s="485"/>
      <c r="BB1" s="485"/>
      <c r="BC1" s="486"/>
    </row>
    <row r="2" spans="1:56" s="222" customFormat="1" ht="20.25" customHeight="1" thickBot="1" x14ac:dyDescent="0.25">
      <c r="A2" s="487" t="s">
        <v>252</v>
      </c>
      <c r="B2" s="487"/>
      <c r="C2" s="487"/>
      <c r="D2" s="487"/>
      <c r="E2" s="487"/>
      <c r="F2" s="487"/>
      <c r="G2" s="487"/>
      <c r="H2" s="487"/>
      <c r="I2" s="487"/>
      <c r="J2" s="487"/>
      <c r="K2" s="487"/>
      <c r="L2" s="487"/>
      <c r="M2" s="487"/>
      <c r="N2" s="487"/>
      <c r="O2" s="225"/>
      <c r="P2" s="494"/>
      <c r="Q2" s="494"/>
      <c r="R2" s="480"/>
      <c r="S2" s="480"/>
      <c r="T2" s="480"/>
      <c r="U2" s="494"/>
      <c r="V2" s="494"/>
      <c r="W2" s="494"/>
      <c r="X2" s="480"/>
      <c r="Y2" s="480"/>
      <c r="Z2" s="480"/>
      <c r="AA2" s="480"/>
      <c r="AB2" s="494"/>
      <c r="AC2" s="480"/>
      <c r="AD2" s="480"/>
      <c r="AE2" s="480"/>
      <c r="AF2" s="481"/>
      <c r="AG2" s="481"/>
      <c r="AH2" s="226"/>
      <c r="AI2" s="488" t="s">
        <v>253</v>
      </c>
      <c r="AJ2" s="488"/>
      <c r="AK2" s="488"/>
      <c r="AL2" s="488"/>
      <c r="AM2" s="489"/>
      <c r="AN2" s="490"/>
      <c r="AO2" s="491"/>
      <c r="AP2" s="491"/>
      <c r="AQ2" s="491"/>
      <c r="AR2" s="491"/>
      <c r="AS2" s="491"/>
      <c r="AT2" s="491"/>
      <c r="AU2" s="491"/>
      <c r="AV2" s="491"/>
      <c r="AW2" s="491"/>
      <c r="AX2" s="491"/>
      <c r="AY2" s="491"/>
      <c r="AZ2" s="491"/>
      <c r="BA2" s="491"/>
      <c r="BB2" s="491"/>
      <c r="BC2" s="492"/>
    </row>
    <row r="3" spans="1:56" s="222" customFormat="1" ht="20.25" customHeight="1" x14ac:dyDescent="0.2">
      <c r="A3" s="487"/>
      <c r="B3" s="487"/>
      <c r="C3" s="487"/>
      <c r="D3" s="487"/>
      <c r="E3" s="487"/>
      <c r="F3" s="487"/>
      <c r="G3" s="487"/>
      <c r="H3" s="487"/>
      <c r="I3" s="487"/>
      <c r="J3" s="487"/>
      <c r="K3" s="487"/>
      <c r="L3" s="487"/>
      <c r="M3" s="487"/>
      <c r="N3" s="487"/>
      <c r="O3" s="225"/>
      <c r="P3" s="225"/>
      <c r="Q3" s="225"/>
      <c r="R3" s="225"/>
      <c r="T3" s="227"/>
      <c r="U3" s="227"/>
      <c r="W3" s="227"/>
      <c r="X3" s="227"/>
      <c r="Y3" s="226"/>
      <c r="Z3" s="226"/>
      <c r="AA3" s="226"/>
      <c r="AB3" s="226"/>
      <c r="AC3" s="226"/>
      <c r="AD3" s="226"/>
      <c r="AE3" s="226"/>
      <c r="AF3" s="226"/>
      <c r="AG3" s="226"/>
      <c r="AH3" s="226"/>
      <c r="AI3" s="228"/>
      <c r="AJ3" s="228"/>
      <c r="AK3" s="228"/>
      <c r="AL3" s="228"/>
      <c r="AM3" s="228"/>
      <c r="AN3" s="229"/>
      <c r="AO3" s="229"/>
      <c r="AP3" s="229"/>
      <c r="AQ3" s="229"/>
      <c r="AR3" s="229"/>
      <c r="AS3" s="229"/>
      <c r="AT3" s="229"/>
      <c r="AU3" s="229"/>
      <c r="AV3" s="229"/>
      <c r="AW3" s="229"/>
      <c r="AX3" s="229"/>
      <c r="AY3" s="229"/>
      <c r="AZ3" s="229"/>
      <c r="BA3" s="229"/>
      <c r="BB3" s="229"/>
      <c r="BC3" s="229"/>
    </row>
    <row r="4" spans="1:56" s="222" customFormat="1" ht="20.25" customHeight="1" x14ac:dyDescent="0.2">
      <c r="A4" s="487"/>
      <c r="B4" s="487"/>
      <c r="C4" s="487"/>
      <c r="D4" s="487"/>
      <c r="E4" s="487"/>
      <c r="F4" s="487"/>
      <c r="G4" s="487"/>
      <c r="H4" s="487"/>
      <c r="I4" s="487"/>
      <c r="J4" s="487"/>
      <c r="K4" s="487"/>
      <c r="L4" s="487"/>
      <c r="M4" s="487"/>
      <c r="N4" s="487"/>
      <c r="Y4" s="230"/>
      <c r="Z4" s="230"/>
      <c r="AA4" s="231"/>
      <c r="AB4" s="231"/>
      <c r="AC4" s="231"/>
      <c r="AD4" s="231"/>
      <c r="AE4" s="231"/>
      <c r="AF4" s="231"/>
      <c r="AG4" s="231"/>
      <c r="AH4" s="232"/>
      <c r="AI4" s="232"/>
      <c r="AJ4" s="232"/>
      <c r="AK4" s="232"/>
      <c r="AL4" s="232"/>
      <c r="AM4" s="232"/>
      <c r="AN4" s="232"/>
      <c r="AO4" s="232"/>
      <c r="AP4" s="232"/>
      <c r="AQ4" s="232"/>
      <c r="AR4" s="232"/>
      <c r="AS4" s="232"/>
      <c r="AT4" s="232"/>
      <c r="AU4" s="232"/>
      <c r="AV4" s="232"/>
      <c r="AW4" s="233"/>
      <c r="AX4" s="233"/>
      <c r="AY4" s="493" t="s">
        <v>254</v>
      </c>
      <c r="AZ4" s="493"/>
      <c r="BA4" s="493"/>
      <c r="BB4" s="232"/>
      <c r="BC4" s="232"/>
      <c r="BD4" s="233"/>
    </row>
    <row r="5" spans="1:56" s="222" customFormat="1" ht="20.25" customHeight="1" x14ac:dyDescent="0.2">
      <c r="U5" s="233"/>
      <c r="V5" s="233"/>
      <c r="W5" s="233"/>
      <c r="Y5" s="230"/>
      <c r="Z5" s="230"/>
      <c r="AA5" s="234"/>
      <c r="AB5" s="234"/>
      <c r="AC5" s="234"/>
      <c r="AD5" s="234"/>
      <c r="AE5" s="234"/>
      <c r="AF5" s="234"/>
      <c r="AG5" s="234"/>
      <c r="AH5" s="224"/>
      <c r="AY5" s="414" t="s">
        <v>255</v>
      </c>
      <c r="AZ5" s="414"/>
      <c r="BA5" s="414"/>
      <c r="BB5" s="224"/>
      <c r="BC5" s="224"/>
      <c r="BD5" s="233"/>
    </row>
    <row r="6" spans="1:56" s="222" customFormat="1" ht="20.25" customHeight="1" thickBot="1" x14ac:dyDescent="0.25">
      <c r="AG6" s="226"/>
      <c r="AH6" s="226"/>
      <c r="AI6" s="226"/>
      <c r="AJ6" s="226"/>
      <c r="AK6" s="226"/>
      <c r="AL6" s="226"/>
      <c r="AM6" s="226"/>
      <c r="AN6" s="226"/>
      <c r="AO6" s="226"/>
      <c r="AP6" s="226"/>
      <c r="AQ6" s="226"/>
      <c r="AR6" s="226"/>
      <c r="AT6" s="226"/>
      <c r="AU6" s="226" t="s">
        <v>256</v>
      </c>
      <c r="AV6" s="226"/>
      <c r="AW6" s="226"/>
      <c r="AX6" s="226"/>
      <c r="AY6" s="464">
        <f>DAY(EOMONTH(DATE(X1,AC1,1),0))</f>
        <v>31</v>
      </c>
      <c r="AZ6" s="465"/>
      <c r="BA6" s="466"/>
      <c r="BB6" s="226"/>
      <c r="BC6" s="226"/>
    </row>
    <row r="7" spans="1:56" s="222" customFormat="1" ht="20.25" customHeight="1" thickBot="1" x14ac:dyDescent="0.25">
      <c r="A7" s="467" t="s">
        <v>257</v>
      </c>
      <c r="B7" s="468"/>
      <c r="C7" s="468"/>
      <c r="D7" s="468"/>
      <c r="E7" s="468"/>
      <c r="F7" s="426" t="s">
        <v>258</v>
      </c>
      <c r="G7" s="426"/>
      <c r="H7" s="468" t="s">
        <v>259</v>
      </c>
      <c r="I7" s="468"/>
      <c r="J7" s="468"/>
      <c r="K7" s="468"/>
      <c r="L7" s="468"/>
      <c r="M7" s="472"/>
      <c r="N7" s="475" t="s">
        <v>260</v>
      </c>
      <c r="O7" s="476"/>
      <c r="P7" s="476"/>
      <c r="Q7" s="476"/>
      <c r="R7" s="476"/>
      <c r="S7" s="476"/>
      <c r="T7" s="477"/>
      <c r="U7" s="475" t="s">
        <v>261</v>
      </c>
      <c r="V7" s="476"/>
      <c r="W7" s="476"/>
      <c r="X7" s="476"/>
      <c r="Y7" s="476"/>
      <c r="Z7" s="476"/>
      <c r="AA7" s="478"/>
      <c r="AB7" s="479" t="s">
        <v>262</v>
      </c>
      <c r="AC7" s="476"/>
      <c r="AD7" s="476"/>
      <c r="AE7" s="476"/>
      <c r="AF7" s="476"/>
      <c r="AG7" s="476"/>
      <c r="AH7" s="477"/>
      <c r="AI7" s="479" t="s">
        <v>263</v>
      </c>
      <c r="AJ7" s="476"/>
      <c r="AK7" s="476"/>
      <c r="AL7" s="476"/>
      <c r="AM7" s="476"/>
      <c r="AN7" s="476"/>
      <c r="AO7" s="478"/>
      <c r="AP7" s="479" t="str">
        <f>IF(AY4="４週","","第５週")</f>
        <v/>
      </c>
      <c r="AQ7" s="476"/>
      <c r="AR7" s="477"/>
      <c r="AS7" s="425" t="str">
        <f>IF(AY4="４週","1～4週目の勤務時間数合計","1か月の勤務時間数合計")</f>
        <v>1～4週目の勤務時間数合計</v>
      </c>
      <c r="AT7" s="426"/>
      <c r="AU7" s="427"/>
      <c r="AV7" s="437" t="s">
        <v>264</v>
      </c>
      <c r="AW7" s="438"/>
      <c r="AX7" s="439"/>
      <c r="AY7" s="449" t="s">
        <v>265</v>
      </c>
      <c r="AZ7" s="449"/>
      <c r="BA7" s="449"/>
      <c r="BB7" s="449"/>
      <c r="BC7" s="449"/>
      <c r="BD7" s="450"/>
    </row>
    <row r="8" spans="1:56" s="222" customFormat="1" ht="20.25" customHeight="1" x14ac:dyDescent="0.2">
      <c r="A8" s="469"/>
      <c r="B8" s="418"/>
      <c r="C8" s="418"/>
      <c r="D8" s="418"/>
      <c r="E8" s="418"/>
      <c r="F8" s="429"/>
      <c r="G8" s="429"/>
      <c r="H8" s="418"/>
      <c r="I8" s="418"/>
      <c r="J8" s="418"/>
      <c r="K8" s="418"/>
      <c r="L8" s="418"/>
      <c r="M8" s="473"/>
      <c r="N8" s="235">
        <f>DAY(DATE($R$1,$X$1,1))</f>
        <v>1</v>
      </c>
      <c r="O8" s="236">
        <f>DAY(DATE($R$1,$X$1,2))</f>
        <v>2</v>
      </c>
      <c r="P8" s="236">
        <f>DAY(DATE($R$1,$X$1,3))</f>
        <v>3</v>
      </c>
      <c r="Q8" s="236">
        <f>DAY(DATE($R$1,$X$1,4))</f>
        <v>4</v>
      </c>
      <c r="R8" s="236">
        <f>DAY(DATE($R$1,$X$1,5))</f>
        <v>5</v>
      </c>
      <c r="S8" s="236">
        <f>DAY(DATE($R$1,$X$1,6))</f>
        <v>6</v>
      </c>
      <c r="T8" s="237">
        <f>DAY(DATE($R$1,$X$1,7))</f>
        <v>7</v>
      </c>
      <c r="U8" s="235">
        <f>DAY(DATE($R$1,$X$1,8))</f>
        <v>8</v>
      </c>
      <c r="V8" s="236">
        <f>DAY(DATE($R$1,$X$1,9))</f>
        <v>9</v>
      </c>
      <c r="W8" s="236">
        <f>DAY(DATE($R$1,$X$1,10))</f>
        <v>10</v>
      </c>
      <c r="X8" s="236">
        <f>DAY(DATE($R$1,$X$1,11))</f>
        <v>11</v>
      </c>
      <c r="Y8" s="236">
        <f>DAY(DATE($R$1,$X$1,12))</f>
        <v>12</v>
      </c>
      <c r="Z8" s="236">
        <f>DAY(DATE($R$1,$X$1,13))</f>
        <v>13</v>
      </c>
      <c r="AA8" s="238">
        <f>DAY(DATE($R$1,$X$1,14))</f>
        <v>14</v>
      </c>
      <c r="AB8" s="239">
        <f>DAY(DATE($R$1,$X$1,15))</f>
        <v>15</v>
      </c>
      <c r="AC8" s="236">
        <f>DAY(DATE($R$1,$X$1,16))</f>
        <v>16</v>
      </c>
      <c r="AD8" s="236">
        <f>DAY(DATE($R$1,$X$1,17))</f>
        <v>17</v>
      </c>
      <c r="AE8" s="236">
        <f>DAY(DATE($R$1,$X$1,18))</f>
        <v>18</v>
      </c>
      <c r="AF8" s="236">
        <f>DAY(DATE($R$1,$X$1,19))</f>
        <v>19</v>
      </c>
      <c r="AG8" s="236">
        <f>DAY(DATE($R$1,$X$1,20))</f>
        <v>20</v>
      </c>
      <c r="AH8" s="237">
        <f>DAY(DATE($R$1,$X$1,21))</f>
        <v>21</v>
      </c>
      <c r="AI8" s="239">
        <f>DAY(DATE($R$1,$X$1,22))</f>
        <v>22</v>
      </c>
      <c r="AJ8" s="236">
        <f>DAY(DATE($R$1,$X$1,23))</f>
        <v>23</v>
      </c>
      <c r="AK8" s="236">
        <f>DAY(DATE($R$1,$X$1,24))</f>
        <v>24</v>
      </c>
      <c r="AL8" s="236">
        <f>DAY(DATE($R$1,$X$1,25))</f>
        <v>25</v>
      </c>
      <c r="AM8" s="236">
        <f>DAY(DATE($R$1,$X$1,26))</f>
        <v>26</v>
      </c>
      <c r="AN8" s="236">
        <f>DAY(DATE($R$1,$X$1,27))</f>
        <v>27</v>
      </c>
      <c r="AO8" s="237">
        <f>DAY(DATE($R$1,$X$1,28))</f>
        <v>28</v>
      </c>
      <c r="AP8" s="235" t="str">
        <f>IF(AY4="暦月",IF(DAY(DATE($R$1,$X$1,29))=29,29,""),"")</f>
        <v/>
      </c>
      <c r="AQ8" s="236" t="str">
        <f>IF(AY4="暦月",IF(DAY(DATE($R$1,$X$1,30))=30,30,""),"")</f>
        <v/>
      </c>
      <c r="AR8" s="237" t="str">
        <f>IF(AY4="暦月",IF(DAY(DATE($X$1,$AC$1,31))=31,31,""),"")</f>
        <v/>
      </c>
      <c r="AS8" s="428"/>
      <c r="AT8" s="429"/>
      <c r="AU8" s="430"/>
      <c r="AV8" s="440"/>
      <c r="AW8" s="441"/>
      <c r="AX8" s="442"/>
      <c r="AY8" s="451"/>
      <c r="AZ8" s="451"/>
      <c r="BA8" s="451"/>
      <c r="BB8" s="451"/>
      <c r="BC8" s="451"/>
      <c r="BD8" s="452"/>
    </row>
    <row r="9" spans="1:56" s="222" customFormat="1" ht="0.75" customHeight="1" x14ac:dyDescent="0.2">
      <c r="A9" s="469"/>
      <c r="B9" s="418"/>
      <c r="C9" s="418"/>
      <c r="D9" s="418"/>
      <c r="E9" s="418"/>
      <c r="F9" s="429"/>
      <c r="G9" s="429"/>
      <c r="H9" s="418"/>
      <c r="I9" s="418"/>
      <c r="J9" s="418"/>
      <c r="K9" s="418"/>
      <c r="L9" s="418"/>
      <c r="M9" s="473"/>
      <c r="N9" s="240">
        <f>WEEKDAY(DATE($X$1,$AC$1,1))</f>
        <v>2</v>
      </c>
      <c r="O9" s="241">
        <f>WEEKDAY(DATE($X$1,$AC$1,2))</f>
        <v>3</v>
      </c>
      <c r="P9" s="241">
        <f>WEEKDAY(DATE($X$1,$AC$1,3))</f>
        <v>4</v>
      </c>
      <c r="Q9" s="241">
        <f>WEEKDAY(DATE($X$1,$AC$1,4))</f>
        <v>5</v>
      </c>
      <c r="R9" s="241">
        <f>WEEKDAY(DATE($X$1,$AC$1,5))</f>
        <v>6</v>
      </c>
      <c r="S9" s="241">
        <f>WEEKDAY(DATE($X$1,$AC$1,6))</f>
        <v>7</v>
      </c>
      <c r="T9" s="242">
        <f>WEEKDAY(DATE($X$1,$AC$1,7))</f>
        <v>1</v>
      </c>
      <c r="U9" s="240">
        <f>WEEKDAY(DATE($X$1,$AC$1,8))</f>
        <v>2</v>
      </c>
      <c r="V9" s="241">
        <f>WEEKDAY(DATE($X$1,$AC$1,9))</f>
        <v>3</v>
      </c>
      <c r="W9" s="241">
        <f>WEEKDAY(DATE($X$1,$AC$1,10))</f>
        <v>4</v>
      </c>
      <c r="X9" s="241">
        <f>WEEKDAY(DATE($X$1,$AC$1,11))</f>
        <v>5</v>
      </c>
      <c r="Y9" s="241">
        <f>WEEKDAY(DATE($X$1,$AC$1,12))</f>
        <v>6</v>
      </c>
      <c r="Z9" s="241">
        <f>WEEKDAY(DATE($X$1,$AC$1,13))</f>
        <v>7</v>
      </c>
      <c r="AA9" s="243">
        <f>WEEKDAY(DATE($X$1,$AC$1,14))</f>
        <v>1</v>
      </c>
      <c r="AB9" s="244">
        <f>WEEKDAY(DATE($X$1,$AC$1,15))</f>
        <v>2</v>
      </c>
      <c r="AC9" s="241">
        <f>WEEKDAY(DATE($X$1,$AC$1,16))</f>
        <v>3</v>
      </c>
      <c r="AD9" s="241">
        <f>WEEKDAY(DATE($X$1,$AC$1,17))</f>
        <v>4</v>
      </c>
      <c r="AE9" s="241">
        <f>WEEKDAY(DATE($X$1,$AC$1,18))</f>
        <v>5</v>
      </c>
      <c r="AF9" s="241">
        <f>WEEKDAY(DATE($X$1,$AC$1,19))</f>
        <v>6</v>
      </c>
      <c r="AG9" s="241">
        <f>WEEKDAY(DATE($X$1,$AC$1,20))</f>
        <v>7</v>
      </c>
      <c r="AH9" s="242">
        <f>WEEKDAY(DATE($X$1,$AC$1,21))</f>
        <v>1</v>
      </c>
      <c r="AI9" s="244">
        <f>WEEKDAY(DATE($X$1,$AC$1,22))</f>
        <v>2</v>
      </c>
      <c r="AJ9" s="241">
        <f>WEEKDAY(DATE($X$1,$AC$1,23))</f>
        <v>3</v>
      </c>
      <c r="AK9" s="241">
        <f>WEEKDAY(DATE($X$1,$AC$1,24))</f>
        <v>4</v>
      </c>
      <c r="AL9" s="241">
        <f>WEEKDAY(DATE($X$1,$AC$1,25))</f>
        <v>5</v>
      </c>
      <c r="AM9" s="241">
        <f>WEEKDAY(DATE($X$1,$AC$1,26))</f>
        <v>6</v>
      </c>
      <c r="AN9" s="241">
        <f>WEEKDAY(DATE($X$1,$AC$1,27))</f>
        <v>7</v>
      </c>
      <c r="AO9" s="242">
        <f>WEEKDAY(DATE($X$1,$AC$1,28))</f>
        <v>1</v>
      </c>
      <c r="AP9" s="240">
        <f>IF(AP8=29,WEEKDAY(DATE($X$1,$AC$1,29)),0)</f>
        <v>0</v>
      </c>
      <c r="AQ9" s="241">
        <f>IF(AQ8=30,WEEKDAY(DATE($X$1,$AC$1,30)),0)</f>
        <v>0</v>
      </c>
      <c r="AR9" s="242">
        <f>IF(AR8=31,WEEKDAY(DATE($X$1,$AC$1,31)),0)</f>
        <v>0</v>
      </c>
      <c r="AS9" s="431"/>
      <c r="AT9" s="432"/>
      <c r="AU9" s="433"/>
      <c r="AV9" s="443"/>
      <c r="AW9" s="444"/>
      <c r="AX9" s="445"/>
      <c r="AY9" s="451"/>
      <c r="AZ9" s="451"/>
      <c r="BA9" s="451"/>
      <c r="BB9" s="451"/>
      <c r="BC9" s="451"/>
      <c r="BD9" s="452"/>
    </row>
    <row r="10" spans="1:56" s="222" customFormat="1" ht="39.75" customHeight="1" thickBot="1" x14ac:dyDescent="0.25">
      <c r="A10" s="470"/>
      <c r="B10" s="471"/>
      <c r="C10" s="471"/>
      <c r="D10" s="471"/>
      <c r="E10" s="471"/>
      <c r="F10" s="432"/>
      <c r="G10" s="432"/>
      <c r="H10" s="471"/>
      <c r="I10" s="471"/>
      <c r="J10" s="471"/>
      <c r="K10" s="471"/>
      <c r="L10" s="471"/>
      <c r="M10" s="474"/>
      <c r="N10" s="245" t="str">
        <f>IF(N9=1,"日",IF(N9=2,"月",IF(N9=3,"火",IF(N9=4,"水",IF(N9=5,"木",IF(N9=6,"金","土"))))))</f>
        <v>月</v>
      </c>
      <c r="O10" s="246" t="str">
        <f t="shared" ref="O10:AO10" si="0">IF(O9=1,"日",IF(O9=2,"月",IF(O9=3,"火",IF(O9=4,"水",IF(O9=5,"木",IF(O9=6,"金","土"))))))</f>
        <v>火</v>
      </c>
      <c r="P10" s="246" t="str">
        <f t="shared" si="0"/>
        <v>水</v>
      </c>
      <c r="Q10" s="246" t="str">
        <f t="shared" si="0"/>
        <v>木</v>
      </c>
      <c r="R10" s="246" t="str">
        <f t="shared" si="0"/>
        <v>金</v>
      </c>
      <c r="S10" s="246" t="str">
        <f t="shared" si="0"/>
        <v>土</v>
      </c>
      <c r="T10" s="247" t="str">
        <f t="shared" si="0"/>
        <v>日</v>
      </c>
      <c r="U10" s="245" t="str">
        <f t="shared" si="0"/>
        <v>月</v>
      </c>
      <c r="V10" s="246" t="str">
        <f t="shared" si="0"/>
        <v>火</v>
      </c>
      <c r="W10" s="246" t="str">
        <f t="shared" si="0"/>
        <v>水</v>
      </c>
      <c r="X10" s="246" t="str">
        <f t="shared" si="0"/>
        <v>木</v>
      </c>
      <c r="Y10" s="246" t="str">
        <f t="shared" si="0"/>
        <v>金</v>
      </c>
      <c r="Z10" s="246" t="str">
        <f t="shared" si="0"/>
        <v>土</v>
      </c>
      <c r="AA10" s="248" t="str">
        <f t="shared" si="0"/>
        <v>日</v>
      </c>
      <c r="AB10" s="249" t="str">
        <f t="shared" si="0"/>
        <v>月</v>
      </c>
      <c r="AC10" s="246" t="str">
        <f t="shared" si="0"/>
        <v>火</v>
      </c>
      <c r="AD10" s="246" t="str">
        <f t="shared" si="0"/>
        <v>水</v>
      </c>
      <c r="AE10" s="246" t="str">
        <f t="shared" si="0"/>
        <v>木</v>
      </c>
      <c r="AF10" s="246" t="str">
        <f t="shared" si="0"/>
        <v>金</v>
      </c>
      <c r="AG10" s="246" t="str">
        <f t="shared" si="0"/>
        <v>土</v>
      </c>
      <c r="AH10" s="247" t="str">
        <f t="shared" si="0"/>
        <v>日</v>
      </c>
      <c r="AI10" s="249" t="str">
        <f t="shared" si="0"/>
        <v>月</v>
      </c>
      <c r="AJ10" s="246" t="str">
        <f t="shared" si="0"/>
        <v>火</v>
      </c>
      <c r="AK10" s="246" t="str">
        <f t="shared" si="0"/>
        <v>水</v>
      </c>
      <c r="AL10" s="246" t="str">
        <f t="shared" si="0"/>
        <v>木</v>
      </c>
      <c r="AM10" s="246" t="str">
        <f t="shared" si="0"/>
        <v>金</v>
      </c>
      <c r="AN10" s="246" t="str">
        <f t="shared" si="0"/>
        <v>土</v>
      </c>
      <c r="AO10" s="247" t="str">
        <f t="shared" si="0"/>
        <v>日</v>
      </c>
      <c r="AP10" s="245" t="str">
        <f>IF(AP9=1,"日",IF(AP9=2,"月",IF(AP9=3,"火",IF(AP9=4,"水",IF(AP9=5,"木",IF(AP9=6,"金",IF(AP9=0,"","土")))))))</f>
        <v/>
      </c>
      <c r="AQ10" s="246" t="str">
        <f>IF(AQ9=1,"日",IF(AQ9=2,"月",IF(AQ9=3,"火",IF(AQ9=4,"水",IF(AQ9=5,"木",IF(AQ9=6,"金",IF(AQ9=0,"","土")))))))</f>
        <v/>
      </c>
      <c r="AR10" s="247" t="str">
        <f>IF(AR9=1,"日",IF(AR9=2,"月",IF(AR9=3,"火",IF(AR9=4,"水",IF(AR9=5,"木",IF(AR9=6,"金",IF(AR9=0,"","土")))))))</f>
        <v/>
      </c>
      <c r="AS10" s="434"/>
      <c r="AT10" s="435"/>
      <c r="AU10" s="436"/>
      <c r="AV10" s="446"/>
      <c r="AW10" s="447"/>
      <c r="AX10" s="448"/>
      <c r="AY10" s="453"/>
      <c r="AZ10" s="453"/>
      <c r="BA10" s="453"/>
      <c r="BB10" s="453"/>
      <c r="BC10" s="453"/>
      <c r="BD10" s="454"/>
    </row>
    <row r="11" spans="1:56" s="222" customFormat="1" ht="43.5" customHeight="1" x14ac:dyDescent="0.2">
      <c r="A11" s="455" t="s">
        <v>276</v>
      </c>
      <c r="B11" s="456"/>
      <c r="C11" s="456"/>
      <c r="D11" s="456"/>
      <c r="E11" s="456"/>
      <c r="F11" s="457" t="s">
        <v>277</v>
      </c>
      <c r="G11" s="457"/>
      <c r="H11" s="458" t="s">
        <v>278</v>
      </c>
      <c r="I11" s="458"/>
      <c r="J11" s="458"/>
      <c r="K11" s="458"/>
      <c r="L11" s="458"/>
      <c r="M11" s="459"/>
      <c r="N11" s="250">
        <v>1</v>
      </c>
      <c r="O11" s="251">
        <v>1</v>
      </c>
      <c r="P11" s="251">
        <v>1</v>
      </c>
      <c r="Q11" s="251">
        <v>1</v>
      </c>
      <c r="R11" s="251">
        <v>1</v>
      </c>
      <c r="S11" s="251"/>
      <c r="T11" s="252"/>
      <c r="U11" s="253">
        <v>1</v>
      </c>
      <c r="V11" s="253">
        <v>1</v>
      </c>
      <c r="W11" s="253">
        <v>1</v>
      </c>
      <c r="X11" s="253">
        <v>1</v>
      </c>
      <c r="Y11" s="253">
        <v>1</v>
      </c>
      <c r="Z11" s="254"/>
      <c r="AA11" s="255"/>
      <c r="AB11" s="256">
        <v>1</v>
      </c>
      <c r="AC11" s="255">
        <v>1</v>
      </c>
      <c r="AD11" s="254">
        <v>1</v>
      </c>
      <c r="AE11" s="257">
        <v>1</v>
      </c>
      <c r="AF11" s="254">
        <v>1</v>
      </c>
      <c r="AG11" s="254"/>
      <c r="AH11" s="258"/>
      <c r="AI11" s="256">
        <v>1</v>
      </c>
      <c r="AJ11" s="254">
        <v>1</v>
      </c>
      <c r="AK11" s="253">
        <v>1</v>
      </c>
      <c r="AL11" s="253">
        <v>1</v>
      </c>
      <c r="AM11" s="253">
        <v>1</v>
      </c>
      <c r="AN11" s="254"/>
      <c r="AO11" s="255"/>
      <c r="AP11" s="259"/>
      <c r="AQ11" s="254"/>
      <c r="AR11" s="258"/>
      <c r="AS11" s="460">
        <f t="shared" ref="AS11:AS22" si="1">IF($AY$4="４週",SUM(N11:AO11),IF($AY$4="暦月",SUM(N11:AO11),""))</f>
        <v>20</v>
      </c>
      <c r="AT11" s="421"/>
      <c r="AU11" s="461"/>
      <c r="AV11" s="420">
        <f t="shared" ref="AV11:AV27" si="2">IF($AY$4="４週",AS11/4,IF($AY$4="暦月",AS11/($AY$6/7),""))</f>
        <v>5</v>
      </c>
      <c r="AW11" s="421"/>
      <c r="AX11" s="422"/>
      <c r="AY11" s="462" t="s">
        <v>279</v>
      </c>
      <c r="AZ11" s="462"/>
      <c r="BA11" s="462"/>
      <c r="BB11" s="462"/>
      <c r="BC11" s="462"/>
      <c r="BD11" s="463"/>
    </row>
    <row r="12" spans="1:56" s="222" customFormat="1" ht="43.5" customHeight="1" x14ac:dyDescent="0.2">
      <c r="A12" s="412" t="s">
        <v>280</v>
      </c>
      <c r="B12" s="413"/>
      <c r="C12" s="413"/>
      <c r="D12" s="413"/>
      <c r="E12" s="413"/>
      <c r="F12" s="414" t="s">
        <v>277</v>
      </c>
      <c r="G12" s="414"/>
      <c r="H12" s="415" t="s">
        <v>278</v>
      </c>
      <c r="I12" s="415"/>
      <c r="J12" s="415"/>
      <c r="K12" s="415"/>
      <c r="L12" s="415"/>
      <c r="M12" s="416"/>
      <c r="N12" s="260">
        <v>7</v>
      </c>
      <c r="O12" s="261">
        <v>7</v>
      </c>
      <c r="P12" s="261">
        <v>7</v>
      </c>
      <c r="Q12" s="261">
        <v>7</v>
      </c>
      <c r="R12" s="261">
        <v>7</v>
      </c>
      <c r="S12" s="261"/>
      <c r="T12" s="262"/>
      <c r="U12" s="260">
        <v>7</v>
      </c>
      <c r="V12" s="261">
        <v>7</v>
      </c>
      <c r="W12" s="261">
        <v>7</v>
      </c>
      <c r="X12" s="261">
        <v>7</v>
      </c>
      <c r="Y12" s="261">
        <v>7</v>
      </c>
      <c r="Z12" s="261"/>
      <c r="AA12" s="263"/>
      <c r="AB12" s="264">
        <v>7</v>
      </c>
      <c r="AC12" s="261">
        <v>7</v>
      </c>
      <c r="AD12" s="261">
        <v>7</v>
      </c>
      <c r="AE12" s="261">
        <v>7</v>
      </c>
      <c r="AF12" s="261">
        <v>7</v>
      </c>
      <c r="AG12" s="261"/>
      <c r="AH12" s="262"/>
      <c r="AI12" s="264">
        <v>7</v>
      </c>
      <c r="AJ12" s="261">
        <v>7</v>
      </c>
      <c r="AK12" s="261">
        <v>7</v>
      </c>
      <c r="AL12" s="261">
        <v>7</v>
      </c>
      <c r="AM12" s="261">
        <v>7</v>
      </c>
      <c r="AN12" s="261"/>
      <c r="AO12" s="263"/>
      <c r="AP12" s="264"/>
      <c r="AQ12" s="261"/>
      <c r="AR12" s="262"/>
      <c r="AS12" s="417">
        <f t="shared" si="1"/>
        <v>140</v>
      </c>
      <c r="AT12" s="418"/>
      <c r="AU12" s="419"/>
      <c r="AV12" s="420">
        <f t="shared" si="2"/>
        <v>35</v>
      </c>
      <c r="AW12" s="421"/>
      <c r="AX12" s="422"/>
      <c r="AY12" s="423" t="s">
        <v>281</v>
      </c>
      <c r="AZ12" s="423"/>
      <c r="BA12" s="423"/>
      <c r="BB12" s="423"/>
      <c r="BC12" s="423"/>
      <c r="BD12" s="424"/>
    </row>
    <row r="13" spans="1:56" s="222" customFormat="1" ht="43.5" customHeight="1" x14ac:dyDescent="0.2">
      <c r="A13" s="412" t="s">
        <v>280</v>
      </c>
      <c r="B13" s="413"/>
      <c r="C13" s="413"/>
      <c r="D13" s="413"/>
      <c r="E13" s="413"/>
      <c r="F13" s="414" t="s">
        <v>282</v>
      </c>
      <c r="G13" s="414"/>
      <c r="H13" s="415" t="s">
        <v>283</v>
      </c>
      <c r="I13" s="415"/>
      <c r="J13" s="415"/>
      <c r="K13" s="415"/>
      <c r="L13" s="415"/>
      <c r="M13" s="416"/>
      <c r="N13" s="265">
        <v>8</v>
      </c>
      <c r="O13" s="261">
        <v>8</v>
      </c>
      <c r="P13" s="261">
        <v>8</v>
      </c>
      <c r="Q13" s="261">
        <v>8</v>
      </c>
      <c r="R13" s="261">
        <v>8</v>
      </c>
      <c r="S13" s="261"/>
      <c r="T13" s="262"/>
      <c r="U13" s="260">
        <v>8</v>
      </c>
      <c r="V13" s="261">
        <v>8</v>
      </c>
      <c r="W13" s="261">
        <v>8</v>
      </c>
      <c r="X13" s="261">
        <v>8</v>
      </c>
      <c r="Y13" s="261">
        <v>8</v>
      </c>
      <c r="Z13" s="261"/>
      <c r="AA13" s="263"/>
      <c r="AB13" s="264">
        <v>8</v>
      </c>
      <c r="AC13" s="261">
        <v>8</v>
      </c>
      <c r="AD13" s="261">
        <v>8</v>
      </c>
      <c r="AE13" s="261">
        <v>8</v>
      </c>
      <c r="AF13" s="261">
        <v>8</v>
      </c>
      <c r="AG13" s="261"/>
      <c r="AH13" s="266"/>
      <c r="AI13" s="264">
        <v>8</v>
      </c>
      <c r="AJ13" s="261">
        <v>8</v>
      </c>
      <c r="AK13" s="261">
        <v>8</v>
      </c>
      <c r="AL13" s="261">
        <v>8</v>
      </c>
      <c r="AM13" s="261">
        <v>8</v>
      </c>
      <c r="AN13" s="261"/>
      <c r="AO13" s="267"/>
      <c r="AP13" s="268"/>
      <c r="AQ13" s="269"/>
      <c r="AR13" s="266"/>
      <c r="AS13" s="417">
        <f t="shared" si="1"/>
        <v>160</v>
      </c>
      <c r="AT13" s="418"/>
      <c r="AU13" s="419"/>
      <c r="AV13" s="420">
        <f t="shared" si="2"/>
        <v>40</v>
      </c>
      <c r="AW13" s="421"/>
      <c r="AX13" s="422"/>
      <c r="AY13" s="423"/>
      <c r="AZ13" s="423"/>
      <c r="BA13" s="423"/>
      <c r="BB13" s="423"/>
      <c r="BC13" s="423"/>
      <c r="BD13" s="424"/>
    </row>
    <row r="14" spans="1:56" s="222" customFormat="1" ht="43.5" customHeight="1" x14ac:dyDescent="0.2">
      <c r="A14" s="412" t="s">
        <v>280</v>
      </c>
      <c r="B14" s="413"/>
      <c r="C14" s="413"/>
      <c r="D14" s="413"/>
      <c r="E14" s="413"/>
      <c r="F14" s="414" t="s">
        <v>282</v>
      </c>
      <c r="G14" s="414"/>
      <c r="H14" s="415" t="s">
        <v>284</v>
      </c>
      <c r="I14" s="415"/>
      <c r="J14" s="415"/>
      <c r="K14" s="415"/>
      <c r="L14" s="415"/>
      <c r="M14" s="416"/>
      <c r="N14" s="265"/>
      <c r="O14" s="261"/>
      <c r="P14" s="261">
        <v>8</v>
      </c>
      <c r="Q14" s="261">
        <v>8</v>
      </c>
      <c r="R14" s="261">
        <v>8</v>
      </c>
      <c r="S14" s="261">
        <v>8</v>
      </c>
      <c r="T14" s="266">
        <v>8</v>
      </c>
      <c r="U14" s="260"/>
      <c r="V14" s="261"/>
      <c r="W14" s="261">
        <v>8</v>
      </c>
      <c r="X14" s="261">
        <v>8</v>
      </c>
      <c r="Y14" s="261">
        <v>8</v>
      </c>
      <c r="Z14" s="261">
        <v>8</v>
      </c>
      <c r="AA14" s="267">
        <v>8</v>
      </c>
      <c r="AB14" s="264"/>
      <c r="AC14" s="261"/>
      <c r="AD14" s="261">
        <v>8</v>
      </c>
      <c r="AE14" s="261">
        <v>8</v>
      </c>
      <c r="AF14" s="261">
        <v>8</v>
      </c>
      <c r="AG14" s="261">
        <v>8</v>
      </c>
      <c r="AH14" s="266">
        <v>8</v>
      </c>
      <c r="AI14" s="264"/>
      <c r="AJ14" s="261"/>
      <c r="AK14" s="261">
        <v>8</v>
      </c>
      <c r="AL14" s="261">
        <v>8</v>
      </c>
      <c r="AM14" s="261">
        <v>8</v>
      </c>
      <c r="AN14" s="261">
        <v>8</v>
      </c>
      <c r="AO14" s="267">
        <v>8</v>
      </c>
      <c r="AP14" s="268"/>
      <c r="AQ14" s="269"/>
      <c r="AR14" s="266"/>
      <c r="AS14" s="417">
        <f t="shared" si="1"/>
        <v>160</v>
      </c>
      <c r="AT14" s="418"/>
      <c r="AU14" s="419"/>
      <c r="AV14" s="420">
        <f t="shared" si="2"/>
        <v>40</v>
      </c>
      <c r="AW14" s="421"/>
      <c r="AX14" s="422"/>
      <c r="AY14" s="423"/>
      <c r="AZ14" s="423"/>
      <c r="BA14" s="423"/>
      <c r="BB14" s="423"/>
      <c r="BC14" s="423"/>
      <c r="BD14" s="424"/>
    </row>
    <row r="15" spans="1:56" s="222" customFormat="1" ht="43.5" customHeight="1" x14ac:dyDescent="0.2">
      <c r="A15" s="412" t="s">
        <v>280</v>
      </c>
      <c r="B15" s="413"/>
      <c r="C15" s="413"/>
      <c r="D15" s="413"/>
      <c r="E15" s="413"/>
      <c r="F15" s="414" t="s">
        <v>285</v>
      </c>
      <c r="G15" s="414"/>
      <c r="H15" s="415" t="s">
        <v>286</v>
      </c>
      <c r="I15" s="415"/>
      <c r="J15" s="415"/>
      <c r="K15" s="415"/>
      <c r="L15" s="415"/>
      <c r="M15" s="416"/>
      <c r="N15" s="265">
        <v>4</v>
      </c>
      <c r="O15" s="261">
        <v>4</v>
      </c>
      <c r="P15" s="261">
        <v>4</v>
      </c>
      <c r="Q15" s="261"/>
      <c r="R15" s="261"/>
      <c r="S15" s="261"/>
      <c r="T15" s="266"/>
      <c r="U15" s="260">
        <v>4</v>
      </c>
      <c r="V15" s="261">
        <v>4</v>
      </c>
      <c r="W15" s="261">
        <v>4</v>
      </c>
      <c r="X15" s="261"/>
      <c r="Y15" s="261"/>
      <c r="Z15" s="261"/>
      <c r="AA15" s="267"/>
      <c r="AB15" s="264">
        <v>4</v>
      </c>
      <c r="AC15" s="261">
        <v>4</v>
      </c>
      <c r="AD15" s="261">
        <v>4</v>
      </c>
      <c r="AE15" s="261"/>
      <c r="AF15" s="261"/>
      <c r="AG15" s="261"/>
      <c r="AH15" s="266"/>
      <c r="AI15" s="264">
        <v>4</v>
      </c>
      <c r="AJ15" s="261">
        <v>4</v>
      </c>
      <c r="AK15" s="261">
        <v>4</v>
      </c>
      <c r="AL15" s="261"/>
      <c r="AM15" s="261"/>
      <c r="AN15" s="261"/>
      <c r="AO15" s="267"/>
      <c r="AP15" s="268"/>
      <c r="AQ15" s="269"/>
      <c r="AR15" s="266"/>
      <c r="AS15" s="417">
        <f t="shared" si="1"/>
        <v>48</v>
      </c>
      <c r="AT15" s="418"/>
      <c r="AU15" s="419"/>
      <c r="AV15" s="420">
        <f t="shared" si="2"/>
        <v>12</v>
      </c>
      <c r="AW15" s="421"/>
      <c r="AX15" s="422"/>
      <c r="AY15" s="423"/>
      <c r="AZ15" s="423"/>
      <c r="BA15" s="423"/>
      <c r="BB15" s="423"/>
      <c r="BC15" s="423"/>
      <c r="BD15" s="424"/>
    </row>
    <row r="16" spans="1:56" s="222" customFormat="1" ht="43.5" customHeight="1" x14ac:dyDescent="0.2">
      <c r="A16" s="412"/>
      <c r="B16" s="413"/>
      <c r="C16" s="413"/>
      <c r="D16" s="413"/>
      <c r="E16" s="413"/>
      <c r="F16" s="414"/>
      <c r="G16" s="414"/>
      <c r="H16" s="415"/>
      <c r="I16" s="415"/>
      <c r="J16" s="415"/>
      <c r="K16" s="415"/>
      <c r="L16" s="415"/>
      <c r="M16" s="416"/>
      <c r="N16" s="265"/>
      <c r="O16" s="261"/>
      <c r="P16" s="261"/>
      <c r="Q16" s="261"/>
      <c r="R16" s="261"/>
      <c r="S16" s="261"/>
      <c r="T16" s="266"/>
      <c r="U16" s="260"/>
      <c r="V16" s="261"/>
      <c r="W16" s="261"/>
      <c r="X16" s="261"/>
      <c r="Y16" s="261"/>
      <c r="Z16" s="261"/>
      <c r="AA16" s="267"/>
      <c r="AB16" s="264"/>
      <c r="AC16" s="261"/>
      <c r="AD16" s="261"/>
      <c r="AE16" s="261"/>
      <c r="AF16" s="261"/>
      <c r="AG16" s="261"/>
      <c r="AH16" s="266"/>
      <c r="AI16" s="264"/>
      <c r="AJ16" s="261"/>
      <c r="AK16" s="261"/>
      <c r="AL16" s="261"/>
      <c r="AM16" s="261"/>
      <c r="AN16" s="261"/>
      <c r="AO16" s="267"/>
      <c r="AP16" s="268"/>
      <c r="AQ16" s="269"/>
      <c r="AR16" s="266"/>
      <c r="AS16" s="417">
        <f t="shared" si="1"/>
        <v>0</v>
      </c>
      <c r="AT16" s="418"/>
      <c r="AU16" s="419"/>
      <c r="AV16" s="420">
        <f t="shared" si="2"/>
        <v>0</v>
      </c>
      <c r="AW16" s="421"/>
      <c r="AX16" s="422"/>
      <c r="AY16" s="423"/>
      <c r="AZ16" s="423"/>
      <c r="BA16" s="423"/>
      <c r="BB16" s="423"/>
      <c r="BC16" s="423"/>
      <c r="BD16" s="424"/>
    </row>
    <row r="17" spans="1:77" s="222" customFormat="1" ht="43.5" customHeight="1" x14ac:dyDescent="0.2">
      <c r="A17" s="412"/>
      <c r="B17" s="413"/>
      <c r="C17" s="413"/>
      <c r="D17" s="413"/>
      <c r="E17" s="413"/>
      <c r="F17" s="414"/>
      <c r="G17" s="414"/>
      <c r="H17" s="415"/>
      <c r="I17" s="415"/>
      <c r="J17" s="415"/>
      <c r="K17" s="415"/>
      <c r="L17" s="415"/>
      <c r="M17" s="416"/>
      <c r="N17" s="265"/>
      <c r="O17" s="261"/>
      <c r="P17" s="261"/>
      <c r="Q17" s="261"/>
      <c r="R17" s="261"/>
      <c r="S17" s="261"/>
      <c r="T17" s="266"/>
      <c r="U17" s="260"/>
      <c r="V17" s="261"/>
      <c r="W17" s="261"/>
      <c r="X17" s="261"/>
      <c r="Y17" s="261"/>
      <c r="Z17" s="261"/>
      <c r="AA17" s="267"/>
      <c r="AB17" s="264"/>
      <c r="AC17" s="261"/>
      <c r="AD17" s="261"/>
      <c r="AE17" s="261"/>
      <c r="AF17" s="261"/>
      <c r="AG17" s="261"/>
      <c r="AH17" s="266"/>
      <c r="AI17" s="264"/>
      <c r="AJ17" s="261"/>
      <c r="AK17" s="261"/>
      <c r="AL17" s="261"/>
      <c r="AM17" s="261"/>
      <c r="AN17" s="261"/>
      <c r="AO17" s="267"/>
      <c r="AP17" s="268"/>
      <c r="AQ17" s="269"/>
      <c r="AR17" s="266"/>
      <c r="AS17" s="417">
        <f t="shared" si="1"/>
        <v>0</v>
      </c>
      <c r="AT17" s="418"/>
      <c r="AU17" s="419"/>
      <c r="AV17" s="420">
        <f t="shared" si="2"/>
        <v>0</v>
      </c>
      <c r="AW17" s="421"/>
      <c r="AX17" s="422"/>
      <c r="AY17" s="423"/>
      <c r="AZ17" s="423"/>
      <c r="BA17" s="423"/>
      <c r="BB17" s="423"/>
      <c r="BC17" s="423"/>
      <c r="BD17" s="424"/>
    </row>
    <row r="18" spans="1:77" s="222" customFormat="1" ht="43.5" customHeight="1" x14ac:dyDescent="0.2">
      <c r="A18" s="412"/>
      <c r="B18" s="413"/>
      <c r="C18" s="413"/>
      <c r="D18" s="413"/>
      <c r="E18" s="413"/>
      <c r="F18" s="414"/>
      <c r="G18" s="414"/>
      <c r="H18" s="415"/>
      <c r="I18" s="415"/>
      <c r="J18" s="415"/>
      <c r="K18" s="415"/>
      <c r="L18" s="415"/>
      <c r="M18" s="416"/>
      <c r="N18" s="270"/>
      <c r="O18" s="261"/>
      <c r="P18" s="261"/>
      <c r="Q18" s="261"/>
      <c r="R18" s="261"/>
      <c r="S18" s="261"/>
      <c r="T18" s="266"/>
      <c r="U18" s="270"/>
      <c r="V18" s="261"/>
      <c r="W18" s="254"/>
      <c r="X18" s="261"/>
      <c r="Y18" s="261"/>
      <c r="Z18" s="261"/>
      <c r="AA18" s="267"/>
      <c r="AB18" s="268"/>
      <c r="AC18" s="261"/>
      <c r="AD18" s="261"/>
      <c r="AE18" s="261"/>
      <c r="AF18" s="261"/>
      <c r="AG18" s="261"/>
      <c r="AH18" s="266"/>
      <c r="AI18" s="264"/>
      <c r="AJ18" s="261"/>
      <c r="AK18" s="261"/>
      <c r="AL18" s="261"/>
      <c r="AM18" s="261"/>
      <c r="AN18" s="261"/>
      <c r="AO18" s="267"/>
      <c r="AP18" s="268"/>
      <c r="AQ18" s="269"/>
      <c r="AR18" s="266"/>
      <c r="AS18" s="417">
        <f t="shared" si="1"/>
        <v>0</v>
      </c>
      <c r="AT18" s="418"/>
      <c r="AU18" s="419"/>
      <c r="AV18" s="420">
        <f t="shared" si="2"/>
        <v>0</v>
      </c>
      <c r="AW18" s="421"/>
      <c r="AX18" s="422"/>
      <c r="AY18" s="423"/>
      <c r="AZ18" s="423"/>
      <c r="BA18" s="423"/>
      <c r="BB18" s="423"/>
      <c r="BC18" s="423"/>
      <c r="BD18" s="424"/>
    </row>
    <row r="19" spans="1:77" s="222" customFormat="1" ht="43.5" customHeight="1" x14ac:dyDescent="0.2">
      <c r="A19" s="412"/>
      <c r="B19" s="413"/>
      <c r="C19" s="413"/>
      <c r="D19" s="413"/>
      <c r="E19" s="413"/>
      <c r="F19" s="414"/>
      <c r="G19" s="414"/>
      <c r="H19" s="415"/>
      <c r="I19" s="415"/>
      <c r="J19" s="415"/>
      <c r="K19" s="415"/>
      <c r="L19" s="415"/>
      <c r="M19" s="416"/>
      <c r="N19" s="265"/>
      <c r="O19" s="261"/>
      <c r="P19" s="261"/>
      <c r="Q19" s="261"/>
      <c r="R19" s="261"/>
      <c r="S19" s="261"/>
      <c r="T19" s="262"/>
      <c r="U19" s="260"/>
      <c r="V19" s="261"/>
      <c r="W19" s="261"/>
      <c r="X19" s="261"/>
      <c r="Y19" s="261"/>
      <c r="Z19" s="261"/>
      <c r="AA19" s="263"/>
      <c r="AB19" s="264"/>
      <c r="AC19" s="261"/>
      <c r="AD19" s="261"/>
      <c r="AE19" s="261"/>
      <c r="AF19" s="261"/>
      <c r="AG19" s="261"/>
      <c r="AH19" s="262"/>
      <c r="AI19" s="264"/>
      <c r="AJ19" s="261"/>
      <c r="AK19" s="261"/>
      <c r="AL19" s="261"/>
      <c r="AM19" s="261"/>
      <c r="AN19" s="261"/>
      <c r="AO19" s="267"/>
      <c r="AP19" s="268"/>
      <c r="AQ19" s="269"/>
      <c r="AR19" s="266"/>
      <c r="AS19" s="417">
        <f t="shared" si="1"/>
        <v>0</v>
      </c>
      <c r="AT19" s="418"/>
      <c r="AU19" s="419"/>
      <c r="AV19" s="420">
        <f t="shared" si="2"/>
        <v>0</v>
      </c>
      <c r="AW19" s="421"/>
      <c r="AX19" s="422"/>
      <c r="AY19" s="423"/>
      <c r="AZ19" s="423"/>
      <c r="BA19" s="423"/>
      <c r="BB19" s="423"/>
      <c r="BC19" s="423"/>
      <c r="BD19" s="424"/>
    </row>
    <row r="20" spans="1:77" s="222" customFormat="1" ht="43.5" customHeight="1" x14ac:dyDescent="0.2">
      <c r="A20" s="412"/>
      <c r="B20" s="413"/>
      <c r="C20" s="413"/>
      <c r="D20" s="413"/>
      <c r="E20" s="413"/>
      <c r="F20" s="414"/>
      <c r="G20" s="414"/>
      <c r="H20" s="415"/>
      <c r="I20" s="415"/>
      <c r="J20" s="415"/>
      <c r="K20" s="415"/>
      <c r="L20" s="415"/>
      <c r="M20" s="416"/>
      <c r="N20" s="265"/>
      <c r="O20" s="269"/>
      <c r="P20" s="269"/>
      <c r="Q20" s="269"/>
      <c r="R20" s="269"/>
      <c r="S20" s="269"/>
      <c r="T20" s="266"/>
      <c r="U20" s="265"/>
      <c r="V20" s="269"/>
      <c r="W20" s="269"/>
      <c r="X20" s="269"/>
      <c r="Y20" s="269"/>
      <c r="Z20" s="269"/>
      <c r="AA20" s="267"/>
      <c r="AB20" s="268"/>
      <c r="AC20" s="269"/>
      <c r="AD20" s="261"/>
      <c r="AE20" s="261"/>
      <c r="AF20" s="269"/>
      <c r="AG20" s="269"/>
      <c r="AH20" s="266"/>
      <c r="AI20" s="268"/>
      <c r="AJ20" s="269"/>
      <c r="AK20" s="269"/>
      <c r="AL20" s="261"/>
      <c r="AM20" s="261"/>
      <c r="AN20" s="269"/>
      <c r="AO20" s="267"/>
      <c r="AP20" s="268"/>
      <c r="AQ20" s="269"/>
      <c r="AR20" s="266"/>
      <c r="AS20" s="417">
        <f t="shared" si="1"/>
        <v>0</v>
      </c>
      <c r="AT20" s="418"/>
      <c r="AU20" s="419"/>
      <c r="AV20" s="420">
        <f t="shared" si="2"/>
        <v>0</v>
      </c>
      <c r="AW20" s="421"/>
      <c r="AX20" s="422"/>
      <c r="AY20" s="423"/>
      <c r="AZ20" s="423"/>
      <c r="BA20" s="423"/>
      <c r="BB20" s="423"/>
      <c r="BC20" s="423"/>
      <c r="BD20" s="424"/>
    </row>
    <row r="21" spans="1:77" s="222" customFormat="1" ht="43.5" customHeight="1" x14ac:dyDescent="0.2">
      <c r="A21" s="412"/>
      <c r="B21" s="413"/>
      <c r="C21" s="413"/>
      <c r="D21" s="413"/>
      <c r="E21" s="413"/>
      <c r="F21" s="414"/>
      <c r="G21" s="414"/>
      <c r="H21" s="415"/>
      <c r="I21" s="415"/>
      <c r="J21" s="415"/>
      <c r="K21" s="415"/>
      <c r="L21" s="415"/>
      <c r="M21" s="416"/>
      <c r="N21" s="265"/>
      <c r="O21" s="269"/>
      <c r="P21" s="269"/>
      <c r="Q21" s="269"/>
      <c r="R21" s="269"/>
      <c r="S21" s="269"/>
      <c r="T21" s="266"/>
      <c r="U21" s="265"/>
      <c r="V21" s="269"/>
      <c r="W21" s="269"/>
      <c r="X21" s="269"/>
      <c r="Y21" s="269"/>
      <c r="Z21" s="269"/>
      <c r="AA21" s="267"/>
      <c r="AB21" s="268"/>
      <c r="AC21" s="269"/>
      <c r="AD21" s="269"/>
      <c r="AE21" s="269"/>
      <c r="AF21" s="269"/>
      <c r="AG21" s="269"/>
      <c r="AH21" s="266"/>
      <c r="AI21" s="268"/>
      <c r="AJ21" s="269"/>
      <c r="AK21" s="269"/>
      <c r="AL21" s="269"/>
      <c r="AM21" s="269"/>
      <c r="AN21" s="269"/>
      <c r="AO21" s="267"/>
      <c r="AP21" s="268"/>
      <c r="AQ21" s="269"/>
      <c r="AR21" s="266"/>
      <c r="AS21" s="417">
        <f t="shared" si="1"/>
        <v>0</v>
      </c>
      <c r="AT21" s="418"/>
      <c r="AU21" s="419"/>
      <c r="AV21" s="420">
        <f t="shared" si="2"/>
        <v>0</v>
      </c>
      <c r="AW21" s="421"/>
      <c r="AX21" s="422"/>
      <c r="AY21" s="423"/>
      <c r="AZ21" s="423"/>
      <c r="BA21" s="423"/>
      <c r="BB21" s="423"/>
      <c r="BC21" s="423"/>
      <c r="BD21" s="424"/>
    </row>
    <row r="22" spans="1:77" s="222" customFormat="1" ht="43.5" customHeight="1" x14ac:dyDescent="0.2">
      <c r="A22" s="412"/>
      <c r="B22" s="413"/>
      <c r="C22" s="413"/>
      <c r="D22" s="413"/>
      <c r="E22" s="413"/>
      <c r="F22" s="414"/>
      <c r="G22" s="414"/>
      <c r="H22" s="415"/>
      <c r="I22" s="415"/>
      <c r="J22" s="415"/>
      <c r="K22" s="415"/>
      <c r="L22" s="415"/>
      <c r="M22" s="416"/>
      <c r="N22" s="271"/>
      <c r="O22" s="272"/>
      <c r="P22" s="272"/>
      <c r="Q22" s="272"/>
      <c r="R22" s="272"/>
      <c r="S22" s="272"/>
      <c r="T22" s="273"/>
      <c r="U22" s="271"/>
      <c r="V22" s="272"/>
      <c r="W22" s="272"/>
      <c r="X22" s="272"/>
      <c r="Y22" s="272"/>
      <c r="Z22" s="272"/>
      <c r="AA22" s="274"/>
      <c r="AB22" s="275"/>
      <c r="AC22" s="272"/>
      <c r="AD22" s="272"/>
      <c r="AE22" s="272"/>
      <c r="AF22" s="272"/>
      <c r="AG22" s="272"/>
      <c r="AH22" s="273"/>
      <c r="AI22" s="275"/>
      <c r="AJ22" s="272"/>
      <c r="AK22" s="272"/>
      <c r="AL22" s="272"/>
      <c r="AM22" s="272"/>
      <c r="AN22" s="272"/>
      <c r="AO22" s="274"/>
      <c r="AP22" s="275"/>
      <c r="AQ22" s="272"/>
      <c r="AR22" s="273"/>
      <c r="AS22" s="417">
        <f t="shared" si="1"/>
        <v>0</v>
      </c>
      <c r="AT22" s="418"/>
      <c r="AU22" s="419"/>
      <c r="AV22" s="420">
        <f t="shared" si="2"/>
        <v>0</v>
      </c>
      <c r="AW22" s="421"/>
      <c r="AX22" s="422"/>
      <c r="AY22" s="423"/>
      <c r="AZ22" s="423"/>
      <c r="BA22" s="423"/>
      <c r="BB22" s="423"/>
      <c r="BC22" s="423"/>
      <c r="BD22" s="424"/>
    </row>
    <row r="23" spans="1:77" s="222" customFormat="1" ht="43.5" customHeight="1" x14ac:dyDescent="0.2">
      <c r="A23" s="412"/>
      <c r="B23" s="413"/>
      <c r="C23" s="413"/>
      <c r="D23" s="413"/>
      <c r="E23" s="413"/>
      <c r="F23" s="414"/>
      <c r="G23" s="414"/>
      <c r="H23" s="415"/>
      <c r="I23" s="415"/>
      <c r="J23" s="415"/>
      <c r="K23" s="415"/>
      <c r="L23" s="415"/>
      <c r="M23" s="416"/>
      <c r="N23" s="271"/>
      <c r="O23" s="272"/>
      <c r="P23" s="272"/>
      <c r="Q23" s="272"/>
      <c r="R23" s="272"/>
      <c r="S23" s="272"/>
      <c r="T23" s="273"/>
      <c r="U23" s="271"/>
      <c r="V23" s="272"/>
      <c r="W23" s="272"/>
      <c r="X23" s="272"/>
      <c r="Y23" s="272"/>
      <c r="Z23" s="272"/>
      <c r="AA23" s="274"/>
      <c r="AB23" s="275"/>
      <c r="AC23" s="272"/>
      <c r="AD23" s="272"/>
      <c r="AE23" s="272"/>
      <c r="AF23" s="272"/>
      <c r="AG23" s="272"/>
      <c r="AH23" s="273"/>
      <c r="AI23" s="275"/>
      <c r="AJ23" s="272"/>
      <c r="AK23" s="272"/>
      <c r="AL23" s="272"/>
      <c r="AM23" s="272"/>
      <c r="AN23" s="272"/>
      <c r="AO23" s="274"/>
      <c r="AP23" s="275"/>
      <c r="AQ23" s="272"/>
      <c r="AR23" s="273"/>
      <c r="AS23" s="417">
        <f t="shared" ref="AS23:AS26" si="3">IF($AY$4="４週",SUM(N23:AO23),IF($AY$4="暦月",SUM(N23:AO23),""))</f>
        <v>0</v>
      </c>
      <c r="AT23" s="418"/>
      <c r="AU23" s="419"/>
      <c r="AV23" s="420">
        <f t="shared" si="2"/>
        <v>0</v>
      </c>
      <c r="AW23" s="421"/>
      <c r="AX23" s="422"/>
      <c r="AY23" s="423"/>
      <c r="AZ23" s="423"/>
      <c r="BA23" s="423"/>
      <c r="BB23" s="423"/>
      <c r="BC23" s="423"/>
      <c r="BD23" s="424"/>
    </row>
    <row r="24" spans="1:77" s="222" customFormat="1" ht="43.5" customHeight="1" x14ac:dyDescent="0.2">
      <c r="A24" s="412"/>
      <c r="B24" s="413"/>
      <c r="C24" s="413"/>
      <c r="D24" s="413"/>
      <c r="E24" s="413"/>
      <c r="F24" s="414"/>
      <c r="G24" s="414"/>
      <c r="H24" s="415"/>
      <c r="I24" s="415"/>
      <c r="J24" s="415"/>
      <c r="K24" s="415"/>
      <c r="L24" s="415"/>
      <c r="M24" s="416"/>
      <c r="N24" s="271"/>
      <c r="O24" s="272"/>
      <c r="P24" s="272"/>
      <c r="Q24" s="272"/>
      <c r="R24" s="272"/>
      <c r="S24" s="272"/>
      <c r="T24" s="273"/>
      <c r="U24" s="271"/>
      <c r="V24" s="272"/>
      <c r="W24" s="272"/>
      <c r="X24" s="272"/>
      <c r="Y24" s="272"/>
      <c r="Z24" s="272"/>
      <c r="AA24" s="274"/>
      <c r="AB24" s="275"/>
      <c r="AC24" s="272"/>
      <c r="AD24" s="272"/>
      <c r="AE24" s="272"/>
      <c r="AF24" s="272"/>
      <c r="AG24" s="272"/>
      <c r="AH24" s="273"/>
      <c r="AI24" s="275"/>
      <c r="AJ24" s="272"/>
      <c r="AK24" s="272"/>
      <c r="AL24" s="272"/>
      <c r="AM24" s="272"/>
      <c r="AN24" s="272"/>
      <c r="AO24" s="274"/>
      <c r="AP24" s="275"/>
      <c r="AQ24" s="272"/>
      <c r="AR24" s="273"/>
      <c r="AS24" s="417">
        <f t="shared" si="3"/>
        <v>0</v>
      </c>
      <c r="AT24" s="418"/>
      <c r="AU24" s="419"/>
      <c r="AV24" s="420">
        <f t="shared" si="2"/>
        <v>0</v>
      </c>
      <c r="AW24" s="421"/>
      <c r="AX24" s="422"/>
      <c r="AY24" s="423"/>
      <c r="AZ24" s="423"/>
      <c r="BA24" s="423"/>
      <c r="BB24" s="423"/>
      <c r="BC24" s="423"/>
      <c r="BD24" s="424"/>
    </row>
    <row r="25" spans="1:77" s="222" customFormat="1" ht="43.5" customHeight="1" x14ac:dyDescent="0.2">
      <c r="A25" s="412"/>
      <c r="B25" s="413"/>
      <c r="C25" s="413"/>
      <c r="D25" s="413"/>
      <c r="E25" s="413"/>
      <c r="F25" s="414"/>
      <c r="G25" s="414"/>
      <c r="H25" s="415"/>
      <c r="I25" s="415"/>
      <c r="J25" s="415"/>
      <c r="K25" s="415"/>
      <c r="L25" s="415"/>
      <c r="M25" s="416"/>
      <c r="N25" s="271"/>
      <c r="O25" s="272"/>
      <c r="P25" s="272"/>
      <c r="Q25" s="272"/>
      <c r="R25" s="272"/>
      <c r="S25" s="272"/>
      <c r="T25" s="273"/>
      <c r="U25" s="271"/>
      <c r="V25" s="272"/>
      <c r="W25" s="272"/>
      <c r="X25" s="272"/>
      <c r="Y25" s="272"/>
      <c r="Z25" s="272"/>
      <c r="AA25" s="274"/>
      <c r="AB25" s="275"/>
      <c r="AC25" s="272"/>
      <c r="AD25" s="272"/>
      <c r="AE25" s="272"/>
      <c r="AF25" s="272"/>
      <c r="AG25" s="272"/>
      <c r="AH25" s="273"/>
      <c r="AI25" s="275"/>
      <c r="AJ25" s="272"/>
      <c r="AK25" s="272"/>
      <c r="AL25" s="272"/>
      <c r="AM25" s="272"/>
      <c r="AN25" s="272"/>
      <c r="AO25" s="274"/>
      <c r="AP25" s="275"/>
      <c r="AQ25" s="272"/>
      <c r="AR25" s="273"/>
      <c r="AS25" s="417">
        <f t="shared" si="3"/>
        <v>0</v>
      </c>
      <c r="AT25" s="418"/>
      <c r="AU25" s="419"/>
      <c r="AV25" s="420">
        <f t="shared" si="2"/>
        <v>0</v>
      </c>
      <c r="AW25" s="421"/>
      <c r="AX25" s="422"/>
      <c r="AY25" s="423"/>
      <c r="AZ25" s="423"/>
      <c r="BA25" s="423"/>
      <c r="BB25" s="423"/>
      <c r="BC25" s="423"/>
      <c r="BD25" s="424"/>
    </row>
    <row r="26" spans="1:77" s="222" customFormat="1" ht="43.5" customHeight="1" x14ac:dyDescent="0.2">
      <c r="A26" s="412"/>
      <c r="B26" s="413"/>
      <c r="C26" s="413"/>
      <c r="D26" s="413"/>
      <c r="E26" s="413"/>
      <c r="F26" s="414"/>
      <c r="G26" s="414"/>
      <c r="H26" s="415"/>
      <c r="I26" s="415"/>
      <c r="J26" s="415"/>
      <c r="K26" s="415"/>
      <c r="L26" s="415"/>
      <c r="M26" s="416"/>
      <c r="N26" s="271"/>
      <c r="O26" s="272"/>
      <c r="P26" s="272"/>
      <c r="Q26" s="272"/>
      <c r="R26" s="272"/>
      <c r="S26" s="272"/>
      <c r="T26" s="273"/>
      <c r="U26" s="271"/>
      <c r="V26" s="272"/>
      <c r="W26" s="272"/>
      <c r="X26" s="272"/>
      <c r="Y26" s="272"/>
      <c r="Z26" s="272"/>
      <c r="AA26" s="274"/>
      <c r="AB26" s="275"/>
      <c r="AC26" s="272"/>
      <c r="AD26" s="272"/>
      <c r="AE26" s="272"/>
      <c r="AF26" s="272"/>
      <c r="AG26" s="272"/>
      <c r="AH26" s="273"/>
      <c r="AI26" s="275"/>
      <c r="AJ26" s="272"/>
      <c r="AK26" s="272"/>
      <c r="AL26" s="272"/>
      <c r="AM26" s="272"/>
      <c r="AN26" s="272"/>
      <c r="AO26" s="274"/>
      <c r="AP26" s="275"/>
      <c r="AQ26" s="272"/>
      <c r="AR26" s="273"/>
      <c r="AS26" s="417">
        <f t="shared" si="3"/>
        <v>0</v>
      </c>
      <c r="AT26" s="418"/>
      <c r="AU26" s="419"/>
      <c r="AV26" s="420">
        <f t="shared" si="2"/>
        <v>0</v>
      </c>
      <c r="AW26" s="421"/>
      <c r="AX26" s="422"/>
      <c r="AY26" s="423"/>
      <c r="AZ26" s="423"/>
      <c r="BA26" s="423"/>
      <c r="BB26" s="423"/>
      <c r="BC26" s="423"/>
      <c r="BD26" s="424"/>
    </row>
    <row r="27" spans="1:77" s="222" customFormat="1" ht="43.5" customHeight="1" thickBot="1" x14ac:dyDescent="0.25">
      <c r="A27" s="399"/>
      <c r="B27" s="400"/>
      <c r="C27" s="400"/>
      <c r="D27" s="400"/>
      <c r="E27" s="400"/>
      <c r="F27" s="401"/>
      <c r="G27" s="401"/>
      <c r="H27" s="402"/>
      <c r="I27" s="402"/>
      <c r="J27" s="402"/>
      <c r="K27" s="402"/>
      <c r="L27" s="402"/>
      <c r="M27" s="403"/>
      <c r="N27" s="276"/>
      <c r="O27" s="277"/>
      <c r="P27" s="277"/>
      <c r="Q27" s="277"/>
      <c r="R27" s="277"/>
      <c r="S27" s="277"/>
      <c r="T27" s="278"/>
      <c r="U27" s="276"/>
      <c r="V27" s="277"/>
      <c r="W27" s="277"/>
      <c r="X27" s="277"/>
      <c r="Y27" s="277"/>
      <c r="Z27" s="277"/>
      <c r="AA27" s="279"/>
      <c r="AB27" s="280"/>
      <c r="AC27" s="277"/>
      <c r="AD27" s="277"/>
      <c r="AE27" s="277"/>
      <c r="AF27" s="277"/>
      <c r="AG27" s="277"/>
      <c r="AH27" s="278"/>
      <c r="AI27" s="280"/>
      <c r="AJ27" s="277"/>
      <c r="AK27" s="277"/>
      <c r="AL27" s="277"/>
      <c r="AM27" s="277"/>
      <c r="AN27" s="277"/>
      <c r="AO27" s="279"/>
      <c r="AP27" s="280"/>
      <c r="AQ27" s="277"/>
      <c r="AR27" s="278"/>
      <c r="AS27" s="404">
        <f>IF($AY$4="４週",SUM(N27:AO27),IF($AY$4="暦月",SUM(N27:AO27),""))</f>
        <v>0</v>
      </c>
      <c r="AT27" s="405"/>
      <c r="AU27" s="406"/>
      <c r="AV27" s="407">
        <f t="shared" si="2"/>
        <v>0</v>
      </c>
      <c r="AW27" s="408"/>
      <c r="AX27" s="409"/>
      <c r="AY27" s="410"/>
      <c r="AZ27" s="410"/>
      <c r="BA27" s="410"/>
      <c r="BB27" s="410"/>
      <c r="BC27" s="410"/>
      <c r="BD27" s="411"/>
    </row>
    <row r="28" spans="1:77" s="284" customFormat="1" ht="36.75" customHeight="1" x14ac:dyDescent="0.15">
      <c r="A28" s="281"/>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3"/>
      <c r="AH28" s="283"/>
      <c r="AI28" s="283"/>
      <c r="AJ28" s="283"/>
    </row>
    <row r="29" spans="1:77" ht="36.75" customHeight="1" x14ac:dyDescent="0.2">
      <c r="A29" s="398" t="s">
        <v>266</v>
      </c>
      <c r="B29" s="398"/>
      <c r="C29" s="285">
        <v>1</v>
      </c>
      <c r="D29" s="286" t="s">
        <v>287</v>
      </c>
      <c r="E29" s="135"/>
      <c r="F29" s="135"/>
      <c r="G29" s="135"/>
      <c r="H29" s="135"/>
      <c r="I29" s="135"/>
      <c r="J29" s="135"/>
      <c r="K29" s="135"/>
      <c r="L29" s="135"/>
      <c r="M29" s="135"/>
      <c r="N29" s="135"/>
      <c r="O29" s="135"/>
      <c r="P29" s="135"/>
      <c r="Q29" s="135"/>
      <c r="R29" s="135"/>
      <c r="W29" s="227"/>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2"/>
    </row>
    <row r="30" spans="1:77" ht="36.75" customHeight="1" x14ac:dyDescent="0.2">
      <c r="A30" s="222"/>
      <c r="B30" s="222"/>
      <c r="C30" s="226">
        <v>2</v>
      </c>
      <c r="D30" s="226" t="s">
        <v>268</v>
      </c>
      <c r="E30" s="134"/>
      <c r="F30" s="134"/>
      <c r="G30" s="134"/>
      <c r="H30" s="134"/>
      <c r="I30" s="134"/>
      <c r="J30" s="134"/>
      <c r="K30" s="134"/>
      <c r="L30" s="134"/>
      <c r="M30" s="134"/>
      <c r="N30" s="134"/>
      <c r="O30" s="134"/>
      <c r="P30" s="134"/>
      <c r="Q30" s="134"/>
      <c r="R30" s="134"/>
      <c r="W30" s="227"/>
      <c r="X30" s="226"/>
      <c r="Y30" s="287"/>
      <c r="Z30" s="287"/>
      <c r="AA30" s="226"/>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c r="BM30" s="287"/>
      <c r="BN30" s="287"/>
      <c r="BO30" s="287"/>
      <c r="BP30" s="287"/>
      <c r="BQ30" s="287"/>
      <c r="BR30" s="287"/>
      <c r="BS30" s="287"/>
      <c r="BT30" s="287"/>
      <c r="BU30" s="287"/>
      <c r="BV30" s="287"/>
      <c r="BW30" s="287"/>
      <c r="BX30" s="287"/>
      <c r="BY30" s="222"/>
    </row>
    <row r="31" spans="1:77" ht="36.75" customHeight="1" x14ac:dyDescent="0.2">
      <c r="A31" s="222"/>
      <c r="B31" s="222"/>
      <c r="C31" s="285">
        <v>3</v>
      </c>
      <c r="D31" s="287" t="s">
        <v>269</v>
      </c>
      <c r="E31" s="134"/>
      <c r="F31" s="134"/>
      <c r="G31" s="134"/>
      <c r="H31" s="134"/>
      <c r="I31" s="134"/>
      <c r="J31" s="134"/>
      <c r="K31" s="134"/>
      <c r="L31" s="134"/>
      <c r="M31" s="134"/>
      <c r="N31" s="134"/>
      <c r="O31" s="134"/>
      <c r="P31" s="134"/>
      <c r="Q31" s="134"/>
      <c r="R31" s="134"/>
      <c r="W31" s="288"/>
      <c r="X31" s="288"/>
      <c r="Y31" s="288"/>
      <c r="Z31" s="288"/>
      <c r="AA31" s="288"/>
      <c r="AB31" s="288"/>
      <c r="AC31" s="288"/>
      <c r="AD31" s="288"/>
      <c r="AE31" s="288"/>
      <c r="AF31" s="288"/>
      <c r="AG31" s="288"/>
      <c r="AH31" s="288"/>
      <c r="AI31" s="288"/>
      <c r="AJ31" s="288"/>
      <c r="AK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9"/>
    </row>
    <row r="32" spans="1:77" ht="36.75" customHeight="1" x14ac:dyDescent="0.2">
      <c r="A32" s="222"/>
      <c r="B32" s="222"/>
      <c r="C32" s="226">
        <v>4</v>
      </c>
      <c r="D32" s="287" t="s">
        <v>270</v>
      </c>
      <c r="E32" s="134"/>
      <c r="F32" s="134"/>
      <c r="G32" s="134"/>
      <c r="H32" s="134"/>
      <c r="I32" s="134"/>
      <c r="J32" s="134"/>
      <c r="K32" s="134"/>
      <c r="L32" s="134"/>
      <c r="M32" s="134"/>
      <c r="N32" s="134"/>
      <c r="O32" s="134"/>
      <c r="P32" s="134"/>
      <c r="Q32" s="134"/>
      <c r="R32" s="134"/>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88"/>
      <c r="BY32" s="222"/>
    </row>
    <row r="33" spans="1:77" ht="36.75" customHeight="1" x14ac:dyDescent="0.2">
      <c r="A33" s="222"/>
      <c r="B33" s="222"/>
      <c r="C33" s="226"/>
      <c r="D33" s="287" t="s">
        <v>288</v>
      </c>
      <c r="E33" s="134"/>
      <c r="F33" s="134"/>
      <c r="G33" s="134"/>
      <c r="H33" s="134"/>
      <c r="I33" s="134"/>
      <c r="J33" s="134"/>
      <c r="K33" s="134"/>
      <c r="L33" s="134"/>
      <c r="M33" s="134"/>
      <c r="N33" s="134"/>
      <c r="O33" s="134"/>
      <c r="P33" s="134"/>
      <c r="Q33" s="134"/>
      <c r="R33" s="134"/>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22"/>
    </row>
    <row r="34" spans="1:77" s="137" customFormat="1" ht="36.75" customHeight="1" x14ac:dyDescent="0.2">
      <c r="A34" s="222"/>
      <c r="B34" s="222"/>
      <c r="C34" s="226">
        <v>5</v>
      </c>
      <c r="D34" s="226" t="s">
        <v>272</v>
      </c>
      <c r="E34" s="136"/>
      <c r="F34" s="136"/>
      <c r="G34" s="136"/>
      <c r="H34" s="136"/>
      <c r="I34" s="136"/>
      <c r="J34" s="136"/>
      <c r="K34" s="136"/>
      <c r="L34" s="136"/>
      <c r="M34" s="136"/>
      <c r="N34" s="136"/>
      <c r="O34" s="136"/>
      <c r="P34" s="136"/>
      <c r="Q34" s="136"/>
      <c r="R34" s="13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row>
    <row r="35" spans="1:77" ht="36.75" customHeight="1" x14ac:dyDescent="0.2">
      <c r="A35" s="222"/>
      <c r="B35" s="222"/>
      <c r="C35" s="226"/>
      <c r="D35" s="290" t="s">
        <v>273</v>
      </c>
      <c r="E35" s="134"/>
      <c r="F35" s="134"/>
      <c r="G35" s="134"/>
      <c r="H35" s="134"/>
      <c r="I35" s="134"/>
      <c r="J35" s="134"/>
      <c r="K35" s="134"/>
      <c r="L35" s="134"/>
      <c r="M35" s="134"/>
      <c r="N35" s="134"/>
      <c r="O35" s="134"/>
      <c r="P35" s="134"/>
      <c r="Q35" s="134"/>
      <c r="R35" s="134"/>
      <c r="W35" s="290"/>
      <c r="X35" s="290"/>
      <c r="Y35" s="290"/>
      <c r="Z35" s="290"/>
      <c r="AA35" s="290"/>
      <c r="AB35" s="290"/>
      <c r="AC35" s="290"/>
      <c r="AD35" s="290"/>
      <c r="AE35" s="290"/>
      <c r="AF35" s="290"/>
      <c r="AG35" s="290"/>
      <c r="AH35" s="290"/>
      <c r="AI35" s="290"/>
      <c r="AJ35" s="290"/>
      <c r="AK35" s="290"/>
      <c r="AL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87"/>
      <c r="BY35" s="291"/>
    </row>
    <row r="36" spans="1:77" ht="36.75" customHeight="1" x14ac:dyDescent="0.2">
      <c r="A36" s="222"/>
      <c r="B36" s="222"/>
      <c r="C36" s="226">
        <v>6</v>
      </c>
      <c r="D36" s="226" t="s">
        <v>274</v>
      </c>
      <c r="E36" s="134"/>
      <c r="F36" s="134"/>
      <c r="G36" s="134"/>
      <c r="H36" s="134"/>
      <c r="I36" s="134"/>
      <c r="J36" s="134"/>
      <c r="K36" s="134"/>
      <c r="L36" s="134"/>
      <c r="M36" s="134"/>
      <c r="N36" s="134"/>
      <c r="O36" s="134"/>
      <c r="P36" s="134"/>
      <c r="Q36" s="134"/>
      <c r="R36" s="134"/>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92"/>
    </row>
    <row r="37" spans="1:77" ht="41.25" customHeight="1" x14ac:dyDescent="0.2">
      <c r="A37" s="222"/>
      <c r="B37" s="222"/>
      <c r="C37" s="226"/>
      <c r="D37" s="226"/>
      <c r="E37" s="134"/>
      <c r="F37" s="134"/>
      <c r="G37" s="134"/>
      <c r="H37" s="134"/>
      <c r="I37" s="134"/>
      <c r="J37" s="134"/>
      <c r="K37" s="134"/>
      <c r="L37" s="134"/>
      <c r="M37" s="134"/>
      <c r="N37" s="134"/>
      <c r="O37" s="134"/>
      <c r="P37" s="134"/>
      <c r="Q37" s="134"/>
      <c r="R37" s="134"/>
      <c r="W37" s="226"/>
      <c r="X37" s="226"/>
      <c r="Y37" s="226"/>
      <c r="Z37" s="226"/>
      <c r="AA37" s="226"/>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1"/>
      <c r="BR37" s="291"/>
      <c r="BS37" s="291"/>
      <c r="BT37" s="291"/>
      <c r="BU37" s="291"/>
      <c r="BV37" s="291"/>
      <c r="BW37" s="291"/>
      <c r="BX37" s="291"/>
      <c r="BY37" s="287"/>
    </row>
    <row r="38" spans="1:77" ht="39.75" customHeight="1" x14ac:dyDescent="0.2">
      <c r="A38" s="138"/>
      <c r="B38" s="134"/>
      <c r="C38" s="134"/>
      <c r="D38" s="134"/>
      <c r="E38" s="134"/>
      <c r="F38" s="134"/>
      <c r="G38" s="134"/>
      <c r="H38" s="134"/>
      <c r="I38" s="134"/>
      <c r="J38" s="134"/>
      <c r="K38" s="134"/>
      <c r="L38" s="134"/>
      <c r="M38" s="134"/>
      <c r="N38" s="134"/>
      <c r="O38" s="134"/>
      <c r="P38" s="134"/>
      <c r="Q38" s="134"/>
      <c r="R38" s="134"/>
      <c r="S38" s="222"/>
      <c r="T38" s="222"/>
      <c r="BY38" s="226"/>
    </row>
    <row r="39" spans="1:77" ht="39.75" customHeight="1" x14ac:dyDescent="0.2">
      <c r="A39" s="134"/>
      <c r="B39" s="134"/>
      <c r="C39" s="134"/>
      <c r="D39" s="134"/>
      <c r="E39" s="134"/>
      <c r="F39" s="134"/>
      <c r="G39" s="134"/>
      <c r="H39" s="134"/>
      <c r="I39" s="134"/>
      <c r="J39" s="134"/>
      <c r="K39" s="134"/>
      <c r="L39" s="134"/>
      <c r="M39" s="134"/>
      <c r="N39" s="134"/>
      <c r="O39" s="134"/>
      <c r="P39" s="134"/>
      <c r="Q39" s="134"/>
      <c r="R39" s="134"/>
      <c r="S39" s="222"/>
      <c r="T39" s="222"/>
      <c r="U39" s="134"/>
      <c r="V39" s="134"/>
      <c r="W39" s="134"/>
      <c r="X39" s="134"/>
      <c r="Y39" s="134"/>
      <c r="Z39" s="134"/>
      <c r="AA39" s="134"/>
      <c r="AB39" s="134"/>
      <c r="AC39" s="134"/>
      <c r="AD39" s="134"/>
      <c r="AE39" s="134"/>
      <c r="AF39" s="134"/>
      <c r="AG39" s="134"/>
      <c r="BY39" s="226"/>
    </row>
    <row r="40" spans="1:77" ht="18" customHeight="1" x14ac:dyDescent="0.2">
      <c r="A40" s="134"/>
      <c r="B40" s="134"/>
      <c r="C40" s="134"/>
      <c r="D40" s="134"/>
      <c r="E40" s="134"/>
      <c r="F40" s="134"/>
      <c r="G40" s="134"/>
      <c r="H40" s="134"/>
      <c r="I40" s="134"/>
      <c r="J40" s="134"/>
      <c r="K40" s="134"/>
      <c r="L40" s="134"/>
      <c r="M40" s="134"/>
      <c r="N40" s="134"/>
      <c r="O40" s="134"/>
      <c r="P40" s="134"/>
      <c r="Q40" s="134"/>
      <c r="R40" s="134"/>
      <c r="S40" s="222"/>
      <c r="T40" s="222"/>
      <c r="BY40" s="226"/>
    </row>
    <row r="41" spans="1:77" ht="18" customHeight="1" x14ac:dyDescent="0.2">
      <c r="A41" s="134"/>
      <c r="B41" s="134"/>
      <c r="C41" s="134"/>
      <c r="D41" s="134"/>
      <c r="E41" s="134"/>
      <c r="F41" s="134"/>
      <c r="G41" s="134"/>
      <c r="H41" s="134"/>
      <c r="I41" s="134"/>
      <c r="J41" s="134"/>
      <c r="K41" s="134"/>
      <c r="L41" s="134"/>
      <c r="M41" s="134"/>
      <c r="N41" s="134"/>
      <c r="O41" s="134"/>
      <c r="P41" s="134"/>
      <c r="Q41" s="134"/>
      <c r="R41" s="134"/>
      <c r="S41" s="222"/>
      <c r="T41" s="222"/>
      <c r="BY41" s="291"/>
    </row>
    <row r="42" spans="1:77" ht="18" customHeight="1" x14ac:dyDescent="0.15">
      <c r="A42" s="134"/>
      <c r="B42" s="134"/>
      <c r="C42" s="134"/>
      <c r="D42" s="134"/>
      <c r="E42" s="134"/>
      <c r="F42" s="134"/>
      <c r="G42" s="134"/>
      <c r="H42" s="134"/>
      <c r="I42" s="134"/>
      <c r="J42" s="134"/>
      <c r="K42" s="134"/>
      <c r="L42" s="134"/>
      <c r="M42" s="134"/>
      <c r="N42" s="134"/>
      <c r="O42" s="134"/>
      <c r="P42" s="134"/>
      <c r="Q42" s="134"/>
      <c r="R42" s="134"/>
      <c r="S42" s="134"/>
      <c r="T42" s="134"/>
      <c r="BY42" s="293"/>
    </row>
    <row r="43" spans="1:77" ht="18" customHeight="1" x14ac:dyDescent="0.15">
      <c r="A43" s="134"/>
      <c r="B43" s="134"/>
      <c r="C43" s="134"/>
      <c r="D43" s="134"/>
      <c r="E43" s="134"/>
      <c r="F43" s="134"/>
      <c r="G43" s="134"/>
      <c r="H43" s="134"/>
      <c r="I43" s="134"/>
      <c r="J43" s="134"/>
      <c r="K43" s="134"/>
      <c r="L43" s="134"/>
      <c r="M43" s="134"/>
      <c r="N43" s="134"/>
      <c r="O43" s="134"/>
      <c r="P43" s="134"/>
      <c r="Q43" s="134"/>
      <c r="R43" s="134"/>
      <c r="S43" s="134"/>
      <c r="T43" s="134"/>
    </row>
    <row r="44" spans="1:77" ht="18" customHeight="1" x14ac:dyDescent="0.15">
      <c r="U44" s="134"/>
      <c r="V44" s="134"/>
      <c r="W44" s="134"/>
      <c r="X44" s="134"/>
      <c r="Y44" s="134"/>
      <c r="Z44" s="134"/>
      <c r="AA44" s="134"/>
      <c r="AB44" s="134"/>
      <c r="AC44" s="134"/>
      <c r="AD44" s="134"/>
      <c r="AE44" s="134"/>
      <c r="AF44" s="134"/>
      <c r="AG44" s="134"/>
    </row>
    <row r="45" spans="1:77" ht="18" customHeight="1" x14ac:dyDescent="0.15"/>
    <row r="46" spans="1:77" ht="18" customHeight="1" x14ac:dyDescent="0.15"/>
    <row r="47" spans="1:77" ht="18" customHeight="1" x14ac:dyDescent="0.15"/>
    <row r="48" spans="1:77" ht="18" customHeight="1" x14ac:dyDescent="0.15"/>
    <row r="49" ht="18" customHeight="1" x14ac:dyDescent="0.15"/>
  </sheetData>
  <mergeCells count="130">
    <mergeCell ref="AC1:AE2"/>
    <mergeCell ref="AF1:AG2"/>
    <mergeCell ref="AI1:AM1"/>
    <mergeCell ref="AN1:BC1"/>
    <mergeCell ref="A2:N4"/>
    <mergeCell ref="AI2:AM2"/>
    <mergeCell ref="AN2:BC2"/>
    <mergeCell ref="AY4:BA4"/>
    <mergeCell ref="P1:Q2"/>
    <mergeCell ref="R1:T2"/>
    <mergeCell ref="U1:V2"/>
    <mergeCell ref="W1:W2"/>
    <mergeCell ref="X1:AA2"/>
    <mergeCell ref="AB1:AB2"/>
    <mergeCell ref="AY5:BA5"/>
    <mergeCell ref="AY6:BA6"/>
    <mergeCell ref="A7:E10"/>
    <mergeCell ref="F7:G10"/>
    <mergeCell ref="H7:M10"/>
    <mergeCell ref="N7:T7"/>
    <mergeCell ref="U7:AA7"/>
    <mergeCell ref="AB7:AH7"/>
    <mergeCell ref="AI7:AO7"/>
    <mergeCell ref="AP7:AR7"/>
    <mergeCell ref="AS7:AU10"/>
    <mergeCell ref="AV7:AX10"/>
    <mergeCell ref="AY7:BD10"/>
    <mergeCell ref="A11:E11"/>
    <mergeCell ref="F11:G11"/>
    <mergeCell ref="H11:M11"/>
    <mergeCell ref="AS11:AU11"/>
    <mergeCell ref="AV11:AX11"/>
    <mergeCell ref="AY11:BD11"/>
    <mergeCell ref="A13:E13"/>
    <mergeCell ref="F13:G13"/>
    <mergeCell ref="H13:M13"/>
    <mergeCell ref="AS13:AU13"/>
    <mergeCell ref="AV13:AX13"/>
    <mergeCell ref="AY13:BD13"/>
    <mergeCell ref="A12:E12"/>
    <mergeCell ref="F12:G12"/>
    <mergeCell ref="H12:M12"/>
    <mergeCell ref="AS12:AU12"/>
    <mergeCell ref="AV12:AX12"/>
    <mergeCell ref="AY12:BD12"/>
    <mergeCell ref="A15:E15"/>
    <mergeCell ref="F15:G15"/>
    <mergeCell ref="H15:M15"/>
    <mergeCell ref="AS15:AU15"/>
    <mergeCell ref="AV15:AX15"/>
    <mergeCell ref="AY15:BD15"/>
    <mergeCell ref="A14:E14"/>
    <mergeCell ref="F14:G14"/>
    <mergeCell ref="H14:M14"/>
    <mergeCell ref="AS14:AU14"/>
    <mergeCell ref="AV14:AX14"/>
    <mergeCell ref="AY14:BD14"/>
    <mergeCell ref="A17:E17"/>
    <mergeCell ref="F17:G17"/>
    <mergeCell ref="H17:M17"/>
    <mergeCell ref="AS17:AU17"/>
    <mergeCell ref="AV17:AX17"/>
    <mergeCell ref="AY17:BD17"/>
    <mergeCell ref="A16:E16"/>
    <mergeCell ref="F16:G16"/>
    <mergeCell ref="H16:M16"/>
    <mergeCell ref="AS16:AU16"/>
    <mergeCell ref="AV16:AX16"/>
    <mergeCell ref="AY16:BD16"/>
    <mergeCell ref="A19:E19"/>
    <mergeCell ref="F19:G19"/>
    <mergeCell ref="H19:M19"/>
    <mergeCell ref="AS19:AU19"/>
    <mergeCell ref="AV19:AX19"/>
    <mergeCell ref="AY19:BD19"/>
    <mergeCell ref="A18:E18"/>
    <mergeCell ref="F18:G18"/>
    <mergeCell ref="H18:M18"/>
    <mergeCell ref="AS18:AU18"/>
    <mergeCell ref="AV18:AX18"/>
    <mergeCell ref="AY18:BD18"/>
    <mergeCell ref="A21:E21"/>
    <mergeCell ref="F21:G21"/>
    <mergeCell ref="H21:M21"/>
    <mergeCell ref="AS21:AU21"/>
    <mergeCell ref="AV21:AX21"/>
    <mergeCell ref="AY21:BD21"/>
    <mergeCell ref="A20:E20"/>
    <mergeCell ref="F20:G20"/>
    <mergeCell ref="H20:M20"/>
    <mergeCell ref="AS20:AU20"/>
    <mergeCell ref="AV20:AX20"/>
    <mergeCell ref="AY20:BD20"/>
    <mergeCell ref="A23:E23"/>
    <mergeCell ref="F23:G23"/>
    <mergeCell ref="H23:M23"/>
    <mergeCell ref="AS23:AU23"/>
    <mergeCell ref="AV23:AX23"/>
    <mergeCell ref="AY23:BD23"/>
    <mergeCell ref="A22:E22"/>
    <mergeCell ref="F22:G22"/>
    <mergeCell ref="H22:M22"/>
    <mergeCell ref="AS22:AU22"/>
    <mergeCell ref="AV22:AX22"/>
    <mergeCell ref="AY22:BD22"/>
    <mergeCell ref="A25:E25"/>
    <mergeCell ref="F25:G25"/>
    <mergeCell ref="H25:M25"/>
    <mergeCell ref="AS25:AU25"/>
    <mergeCell ref="AV25:AX25"/>
    <mergeCell ref="AY25:BD25"/>
    <mergeCell ref="A24:E24"/>
    <mergeCell ref="F24:G24"/>
    <mergeCell ref="H24:M24"/>
    <mergeCell ref="AS24:AU24"/>
    <mergeCell ref="AV24:AX24"/>
    <mergeCell ref="AY24:BD24"/>
    <mergeCell ref="A29:B29"/>
    <mergeCell ref="A27:E27"/>
    <mergeCell ref="F27:G27"/>
    <mergeCell ref="H27:M27"/>
    <mergeCell ref="AS27:AU27"/>
    <mergeCell ref="AV27:AX27"/>
    <mergeCell ref="AY27:BD27"/>
    <mergeCell ref="A26:E26"/>
    <mergeCell ref="F26:G26"/>
    <mergeCell ref="H26:M26"/>
    <mergeCell ref="AS26:AU26"/>
    <mergeCell ref="AV26:AX26"/>
    <mergeCell ref="AY26:BD26"/>
  </mergeCells>
  <phoneticPr fontId="11"/>
  <dataValidations count="4">
    <dataValidation type="list" allowBlank="1" showInputMessage="1" showErrorMessage="1" sqref="F11:G27">
      <formula1>"Ａ,Ｂ,Ｃ,Ｄ"</formula1>
    </dataValidation>
    <dataValidation type="list" allowBlank="1" showInputMessage="1" showErrorMessage="1" sqref="AY4:BA4">
      <formula1>"４週,暦月"</formula1>
    </dataValidation>
    <dataValidation type="list" allowBlank="1" showInputMessage="1" showErrorMessage="1" sqref="AY5">
      <formula1>"予定,実績,予定・実績"</formula1>
    </dataValidation>
    <dataValidation type="list" allowBlank="1" showInputMessage="1" showErrorMessage="1" sqref="A11:E27">
      <formula1>"管理者,介護支援専門員,事務職員,‐"</formula1>
    </dataValidation>
  </dataValidations>
  <pageMargins left="0.39370078740157483" right="0.39370078740157483" top="0.59055118110236227" bottom="0.39370078740157483" header="0.51181102362204722" footer="0.51181102362204722"/>
  <pageSetup paperSize="9" scale="44" orientation="landscape"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75" zoomScaleSheetLayoutView="90" workbookViewId="0">
      <selection activeCell="M1" sqref="M1"/>
    </sheetView>
  </sheetViews>
  <sheetFormatPr defaultColWidth="10.625" defaultRowHeight="14.25" x14ac:dyDescent="0.15"/>
  <cols>
    <col min="1" max="16384" width="10.625" style="102"/>
  </cols>
  <sheetData>
    <row r="1" spans="1:12" x14ac:dyDescent="0.15">
      <c r="A1" s="102" t="s">
        <v>42</v>
      </c>
    </row>
    <row r="2" spans="1:12" x14ac:dyDescent="0.15">
      <c r="A2" s="102" t="s">
        <v>43</v>
      </c>
    </row>
    <row r="4" spans="1:12" ht="21.75" customHeight="1" x14ac:dyDescent="0.15">
      <c r="B4" s="111" t="s">
        <v>41</v>
      </c>
      <c r="C4" s="104"/>
      <c r="D4" s="103"/>
      <c r="E4" s="103"/>
      <c r="F4" s="103"/>
      <c r="G4" s="104"/>
    </row>
    <row r="5" spans="1:12" ht="12" customHeight="1" x14ac:dyDescent="0.15">
      <c r="B5" s="106"/>
      <c r="C5" s="106"/>
      <c r="D5" s="106"/>
      <c r="E5" s="106"/>
      <c r="F5" s="106"/>
      <c r="G5" s="106"/>
      <c r="H5" s="106"/>
      <c r="I5" s="106"/>
      <c r="J5" s="106"/>
      <c r="K5" s="106"/>
      <c r="L5" s="106"/>
    </row>
    <row r="6" spans="1:12" ht="18.75" x14ac:dyDescent="0.2">
      <c r="A6" s="112"/>
      <c r="L6" s="105"/>
    </row>
    <row r="7" spans="1:12" ht="18.75" x14ac:dyDescent="0.2">
      <c r="A7" s="113"/>
      <c r="L7" s="109"/>
    </row>
    <row r="8" spans="1:12" x14ac:dyDescent="0.15">
      <c r="A8" s="110"/>
      <c r="B8"/>
      <c r="C8"/>
      <c r="D8"/>
      <c r="E8"/>
      <c r="F8"/>
      <c r="G8"/>
      <c r="H8"/>
      <c r="I8"/>
      <c r="J8"/>
      <c r="K8"/>
      <c r="L8" s="109"/>
    </row>
    <row r="9" spans="1:12" x14ac:dyDescent="0.15">
      <c r="A9" s="110"/>
      <c r="B9"/>
      <c r="C9"/>
      <c r="D9"/>
      <c r="E9"/>
      <c r="F9"/>
      <c r="G9"/>
      <c r="H9"/>
      <c r="I9"/>
      <c r="J9"/>
      <c r="K9"/>
      <c r="L9" s="109"/>
    </row>
    <row r="10" spans="1:12" ht="18" customHeight="1" x14ac:dyDescent="0.15">
      <c r="A10" s="114"/>
      <c r="B10"/>
      <c r="C10"/>
      <c r="D10"/>
      <c r="E10"/>
      <c r="F10"/>
      <c r="G10"/>
      <c r="H10"/>
      <c r="I10"/>
      <c r="J10"/>
      <c r="K10"/>
      <c r="L10" s="109"/>
    </row>
    <row r="11" spans="1:12" ht="18" customHeight="1" x14ac:dyDescent="0.15">
      <c r="A11" s="114"/>
      <c r="B11"/>
      <c r="C11"/>
      <c r="D11"/>
      <c r="E11"/>
      <c r="F11"/>
      <c r="G11"/>
      <c r="H11"/>
      <c r="I11"/>
      <c r="J11"/>
      <c r="K11"/>
      <c r="L11" s="109"/>
    </row>
    <row r="12" spans="1:12" ht="18" customHeight="1" x14ac:dyDescent="0.15">
      <c r="A12" s="114"/>
      <c r="B12"/>
      <c r="C12"/>
      <c r="D12"/>
      <c r="E12"/>
      <c r="F12"/>
      <c r="G12"/>
      <c r="H12"/>
      <c r="I12"/>
      <c r="J12"/>
      <c r="K12"/>
      <c r="L12" s="109"/>
    </row>
    <row r="13" spans="1:12" ht="18" customHeight="1" x14ac:dyDescent="0.15">
      <c r="A13" s="110"/>
      <c r="B13"/>
      <c r="C13"/>
      <c r="D13"/>
      <c r="E13"/>
      <c r="F13"/>
      <c r="G13"/>
      <c r="H13"/>
      <c r="I13"/>
      <c r="J13"/>
      <c r="K13"/>
      <c r="L13" s="109"/>
    </row>
    <row r="14" spans="1:12" ht="18" customHeight="1" x14ac:dyDescent="0.15">
      <c r="A14" s="110"/>
      <c r="B14"/>
      <c r="C14"/>
      <c r="D14"/>
      <c r="E14"/>
      <c r="F14"/>
      <c r="G14"/>
      <c r="H14"/>
      <c r="I14"/>
      <c r="J14"/>
      <c r="K14"/>
      <c r="L14" s="109"/>
    </row>
    <row r="15" spans="1:12" ht="18" customHeight="1" x14ac:dyDescent="0.15">
      <c r="A15" s="110"/>
      <c r="B15"/>
      <c r="C15"/>
      <c r="D15"/>
      <c r="E15"/>
      <c r="F15"/>
      <c r="G15"/>
      <c r="H15"/>
      <c r="I15"/>
      <c r="J15"/>
      <c r="K15"/>
      <c r="L15" s="109"/>
    </row>
    <row r="16" spans="1:12" ht="18" customHeight="1" x14ac:dyDescent="0.15">
      <c r="A16" s="110"/>
      <c r="B16"/>
      <c r="C16"/>
      <c r="D16"/>
      <c r="E16"/>
      <c r="F16"/>
      <c r="G16"/>
      <c r="H16"/>
      <c r="I16"/>
      <c r="J16"/>
      <c r="K16"/>
      <c r="L16" s="109"/>
    </row>
    <row r="17" spans="1:12" ht="18" customHeight="1" x14ac:dyDescent="0.15">
      <c r="A17" s="110"/>
      <c r="B17"/>
      <c r="C17"/>
      <c r="D17"/>
      <c r="E17"/>
      <c r="F17"/>
      <c r="G17"/>
      <c r="H17"/>
      <c r="I17"/>
      <c r="J17"/>
      <c r="K17"/>
      <c r="L17" s="109"/>
    </row>
    <row r="18" spans="1:12" ht="18" customHeight="1" x14ac:dyDescent="0.15">
      <c r="A18" s="110"/>
      <c r="B18"/>
      <c r="C18"/>
      <c r="D18"/>
      <c r="E18"/>
      <c r="F18"/>
      <c r="G18"/>
      <c r="H18"/>
      <c r="I18"/>
      <c r="J18"/>
      <c r="K18"/>
      <c r="L18" s="109"/>
    </row>
    <row r="19" spans="1:12" ht="18" customHeight="1" x14ac:dyDescent="0.15">
      <c r="A19" s="110"/>
      <c r="B19"/>
      <c r="C19"/>
      <c r="D19"/>
      <c r="E19"/>
      <c r="F19"/>
      <c r="G19"/>
      <c r="H19"/>
      <c r="I19"/>
      <c r="J19"/>
      <c r="K19"/>
      <c r="L19" s="109"/>
    </row>
    <row r="20" spans="1:12" ht="18" customHeight="1" x14ac:dyDescent="0.15">
      <c r="A20" s="110"/>
      <c r="B20"/>
      <c r="C20"/>
      <c r="D20"/>
      <c r="E20"/>
      <c r="F20"/>
      <c r="G20"/>
      <c r="H20"/>
      <c r="I20"/>
      <c r="J20"/>
      <c r="K20"/>
      <c r="L20" s="109"/>
    </row>
    <row r="21" spans="1:12" ht="18" customHeight="1" x14ac:dyDescent="0.15">
      <c r="A21" s="110"/>
      <c r="B21"/>
      <c r="C21"/>
      <c r="D21"/>
      <c r="E21"/>
      <c r="F21"/>
      <c r="G21"/>
      <c r="H21"/>
      <c r="I21"/>
      <c r="J21"/>
      <c r="K21"/>
      <c r="L21" s="109"/>
    </row>
    <row r="22" spans="1:12" ht="18" customHeight="1" x14ac:dyDescent="0.15">
      <c r="A22" s="110"/>
      <c r="B22"/>
      <c r="C22"/>
      <c r="D22"/>
      <c r="E22"/>
      <c r="F22"/>
      <c r="G22"/>
      <c r="H22"/>
      <c r="I22"/>
      <c r="J22"/>
      <c r="K22"/>
      <c r="L22" s="109"/>
    </row>
    <row r="23" spans="1:12" ht="18" customHeight="1" x14ac:dyDescent="0.15">
      <c r="A23" s="110"/>
      <c r="L23" s="109"/>
    </row>
    <row r="24" spans="1:12" ht="18" customHeight="1" x14ac:dyDescent="0.15">
      <c r="A24" s="110"/>
      <c r="L24" s="109"/>
    </row>
    <row r="25" spans="1:12" ht="18" customHeight="1" x14ac:dyDescent="0.15">
      <c r="A25" s="110"/>
      <c r="L25" s="109"/>
    </row>
    <row r="26" spans="1:12" ht="18" customHeight="1" x14ac:dyDescent="0.15">
      <c r="A26" s="110"/>
      <c r="L26" s="109"/>
    </row>
    <row r="27" spans="1:12" ht="18" customHeight="1" x14ac:dyDescent="0.15">
      <c r="A27" s="108"/>
      <c r="B27" s="106"/>
      <c r="C27" s="106"/>
      <c r="D27" s="106"/>
      <c r="E27" s="106"/>
      <c r="F27" s="106"/>
      <c r="G27" s="106"/>
      <c r="H27" s="106"/>
      <c r="I27" s="106"/>
      <c r="J27" s="106"/>
      <c r="K27" s="106"/>
      <c r="L27" s="107"/>
    </row>
    <row r="28" spans="1:12" ht="18" customHeight="1" x14ac:dyDescent="0.15">
      <c r="A28" s="102" t="s">
        <v>39</v>
      </c>
    </row>
    <row r="29" spans="1:12" ht="18" customHeight="1" x14ac:dyDescent="0.15">
      <c r="A29" s="102" t="s">
        <v>44</v>
      </c>
    </row>
    <row r="30" spans="1:12" ht="18" customHeight="1" x14ac:dyDescent="0.15">
      <c r="A30" s="102" t="s">
        <v>45</v>
      </c>
    </row>
    <row r="31" spans="1:12" ht="18" customHeight="1" x14ac:dyDescent="0.15">
      <c r="A31" s="102" t="s">
        <v>46</v>
      </c>
    </row>
    <row r="32" spans="1:12" ht="18" customHeight="1" x14ac:dyDescent="0.15">
      <c r="K32" s="115" t="s">
        <v>40</v>
      </c>
    </row>
    <row r="33" spans="1:1" ht="18" customHeight="1" x14ac:dyDescent="0.15"/>
    <row r="34" spans="1:1" ht="18" customHeight="1" x14ac:dyDescent="0.15"/>
    <row r="35" spans="1:1" ht="18" customHeight="1" x14ac:dyDescent="0.15"/>
    <row r="36" spans="1:1" ht="18" customHeight="1" x14ac:dyDescent="0.15"/>
    <row r="37" spans="1:1" ht="18" customHeight="1" x14ac:dyDescent="0.15"/>
    <row r="38" spans="1:1" ht="18" customHeight="1" x14ac:dyDescent="0.15"/>
    <row r="39" spans="1:1" ht="18" customHeight="1" x14ac:dyDescent="0.15"/>
    <row r="40" spans="1:1" ht="18" customHeight="1" x14ac:dyDescent="0.15"/>
    <row r="41" spans="1:1" ht="18" customHeight="1" x14ac:dyDescent="0.15"/>
    <row r="42" spans="1:1" ht="18" customHeight="1" x14ac:dyDescent="0.15">
      <c r="A42" s="115"/>
    </row>
    <row r="43" spans="1:1" ht="18" customHeight="1" x14ac:dyDescent="0.15">
      <c r="A43" s="115"/>
    </row>
    <row r="44" spans="1:1" ht="18" customHeight="1" x14ac:dyDescent="0.15">
      <c r="A44" s="115"/>
    </row>
    <row r="45" spans="1:1" ht="18" customHeight="1" x14ac:dyDescent="0.15">
      <c r="A45" s="115"/>
    </row>
    <row r="46" spans="1:1" ht="18" customHeight="1" x14ac:dyDescent="0.15"/>
    <row r="47" spans="1:1" ht="18" customHeight="1" x14ac:dyDescent="0.15"/>
    <row r="48" spans="1: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phoneticPr fontId="11"/>
  <pageMargins left="0.78740157480314965" right="0.78740157480314965" top="0.78740157480314965" bottom="0.78740157480314965" header="0.51181102362204722" footer="0.51181102362204722"/>
  <pageSetup paperSize="9" scale="90" orientation="landscape"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
  <sheetViews>
    <sheetView view="pageBreakPreview" zoomScale="84" zoomScaleNormal="100" zoomScaleSheetLayoutView="84" workbookViewId="0">
      <selection activeCell="H13" sqref="H13"/>
    </sheetView>
  </sheetViews>
  <sheetFormatPr defaultRowHeight="13.5" x14ac:dyDescent="0.15"/>
  <cols>
    <col min="1" max="1" width="1.5" style="124" customWidth="1"/>
    <col min="2" max="2" width="6.375" style="163" customWidth="1"/>
    <col min="3" max="9" width="8.625" style="124" customWidth="1"/>
    <col min="10" max="10" width="7.875" style="124" customWidth="1"/>
    <col min="11" max="11" width="12.75" style="124" customWidth="1"/>
    <col min="12" max="12" width="2.125" style="124" customWidth="1"/>
    <col min="13" max="16384" width="9" style="124"/>
  </cols>
  <sheetData>
    <row r="1" spans="2:14" x14ac:dyDescent="0.15">
      <c r="B1" s="124"/>
      <c r="J1" s="165"/>
      <c r="K1" s="166"/>
    </row>
    <row r="2" spans="2:14" s="144" customFormat="1" x14ac:dyDescent="0.15">
      <c r="B2" s="143" t="s">
        <v>113</v>
      </c>
    </row>
    <row r="3" spans="2:14" s="144" customFormat="1" ht="21" customHeight="1" x14ac:dyDescent="0.15">
      <c r="B3" s="145"/>
    </row>
    <row r="4" spans="2:14" s="144" customFormat="1" x14ac:dyDescent="0.15">
      <c r="B4" s="497" t="s">
        <v>114</v>
      </c>
      <c r="C4" s="497"/>
      <c r="D4" s="497"/>
      <c r="E4" s="497"/>
      <c r="F4" s="497"/>
      <c r="G4" s="497"/>
      <c r="H4" s="497"/>
      <c r="I4" s="497"/>
      <c r="J4" s="497"/>
      <c r="K4" s="497"/>
    </row>
    <row r="5" spans="2:14" s="144" customFormat="1" x14ac:dyDescent="0.15">
      <c r="B5" s="145"/>
    </row>
    <row r="6" spans="2:14" s="144" customFormat="1" ht="14.25" customHeight="1" x14ac:dyDescent="0.15">
      <c r="B6" s="145"/>
      <c r="C6" s="144" t="s">
        <v>135</v>
      </c>
      <c r="I6" s="497" t="s">
        <v>163</v>
      </c>
      <c r="J6" s="497"/>
      <c r="K6" s="497"/>
    </row>
    <row r="7" spans="2:14" s="144" customFormat="1" ht="21" customHeight="1" x14ac:dyDescent="0.15">
      <c r="B7" s="145"/>
      <c r="C7" s="146" t="s">
        <v>136</v>
      </c>
    </row>
    <row r="8" spans="2:14" s="144" customFormat="1" x14ac:dyDescent="0.15">
      <c r="B8" s="145"/>
      <c r="F8" s="184" t="s">
        <v>115</v>
      </c>
      <c r="G8" s="144" t="s">
        <v>105</v>
      </c>
    </row>
    <row r="9" spans="2:14" s="144" customFormat="1" x14ac:dyDescent="0.15">
      <c r="B9" s="145"/>
      <c r="F9" s="147"/>
      <c r="G9" s="148"/>
      <c r="H9" s="149"/>
      <c r="I9" s="149"/>
      <c r="J9" s="149"/>
      <c r="K9" s="149"/>
    </row>
    <row r="10" spans="2:14" s="144" customFormat="1" x14ac:dyDescent="0.15">
      <c r="B10" s="150" t="s">
        <v>107</v>
      </c>
    </row>
    <row r="11" spans="2:14" s="144" customFormat="1" x14ac:dyDescent="0.15">
      <c r="B11" s="151"/>
      <c r="G11" s="146" t="s">
        <v>116</v>
      </c>
    </row>
    <row r="12" spans="2:14" s="144" customFormat="1" x14ac:dyDescent="0.15">
      <c r="B12" s="151"/>
      <c r="G12" s="146"/>
    </row>
    <row r="13" spans="2:14" s="144" customFormat="1" x14ac:dyDescent="0.15">
      <c r="B13" s="151"/>
      <c r="G13" s="152"/>
      <c r="H13" s="149"/>
      <c r="I13" s="149"/>
      <c r="J13" s="149"/>
      <c r="K13" s="153"/>
      <c r="N13" s="164"/>
    </row>
    <row r="14" spans="2:14" s="144" customFormat="1" x14ac:dyDescent="0.15">
      <c r="B14" s="154"/>
    </row>
    <row r="15" spans="2:14" s="144" customFormat="1" ht="39" customHeight="1" x14ac:dyDescent="0.15">
      <c r="B15" s="498" t="s">
        <v>117</v>
      </c>
      <c r="C15" s="498"/>
      <c r="D15" s="498"/>
      <c r="E15" s="498"/>
      <c r="F15" s="498"/>
      <c r="G15" s="498"/>
      <c r="H15" s="498"/>
      <c r="I15" s="498"/>
      <c r="J15" s="498"/>
      <c r="K15" s="498"/>
    </row>
    <row r="16" spans="2:14" s="125" customFormat="1" ht="30.75" customHeight="1" x14ac:dyDescent="0.15">
      <c r="B16" s="499" t="s">
        <v>106</v>
      </c>
      <c r="C16" s="499"/>
      <c r="D16" s="499"/>
      <c r="E16" s="499"/>
      <c r="F16" s="499"/>
      <c r="G16" s="499" t="s">
        <v>104</v>
      </c>
      <c r="H16" s="499"/>
      <c r="I16" s="499"/>
      <c r="J16" s="499"/>
      <c r="K16" s="499"/>
    </row>
    <row r="17" spans="1:11" s="125" customFormat="1" ht="22.5" customHeight="1" thickBot="1" x14ac:dyDescent="0.2">
      <c r="B17" s="155"/>
      <c r="C17" s="126"/>
      <c r="D17" s="126"/>
      <c r="E17" s="126"/>
      <c r="F17" s="126"/>
      <c r="G17" s="126"/>
      <c r="H17" s="126"/>
      <c r="I17" s="126"/>
      <c r="J17" s="126"/>
      <c r="K17" s="126"/>
    </row>
    <row r="18" spans="1:11" s="125" customFormat="1" ht="9" customHeight="1" x14ac:dyDescent="0.15">
      <c r="B18" s="185"/>
      <c r="C18" s="157"/>
      <c r="D18" s="157"/>
      <c r="E18" s="157"/>
      <c r="F18" s="157"/>
      <c r="G18" s="157"/>
      <c r="H18" s="157"/>
      <c r="I18" s="157"/>
      <c r="J18" s="157"/>
      <c r="K18" s="186"/>
    </row>
    <row r="19" spans="1:11" s="158" customFormat="1" ht="23.25" customHeight="1" x14ac:dyDescent="0.15">
      <c r="B19" s="167" t="s">
        <v>164</v>
      </c>
      <c r="C19" s="187"/>
      <c r="D19" s="187"/>
      <c r="E19" s="187"/>
      <c r="F19" s="188"/>
      <c r="G19" s="188"/>
      <c r="H19" s="188"/>
      <c r="I19" s="188"/>
      <c r="J19" s="188"/>
      <c r="K19" s="189"/>
    </row>
    <row r="20" spans="1:11" s="158" customFormat="1" ht="30" customHeight="1" x14ac:dyDescent="0.15">
      <c r="B20" s="167" t="s">
        <v>120</v>
      </c>
      <c r="C20" s="500" t="s">
        <v>165</v>
      </c>
      <c r="D20" s="500"/>
      <c r="E20" s="500"/>
      <c r="F20" s="500"/>
      <c r="G20" s="500"/>
      <c r="H20" s="500"/>
      <c r="I20" s="500"/>
      <c r="J20" s="500"/>
      <c r="K20" s="501"/>
    </row>
    <row r="21" spans="1:11" s="158" customFormat="1" ht="41.25" customHeight="1" x14ac:dyDescent="0.15">
      <c r="B21" s="167" t="s">
        <v>121</v>
      </c>
      <c r="C21" s="502" t="s">
        <v>166</v>
      </c>
      <c r="D21" s="502"/>
      <c r="E21" s="502"/>
      <c r="F21" s="502"/>
      <c r="G21" s="502"/>
      <c r="H21" s="502"/>
      <c r="I21" s="502"/>
      <c r="J21" s="502"/>
      <c r="K21" s="503"/>
    </row>
    <row r="22" spans="1:11" s="158" customFormat="1" ht="37.5" customHeight="1" x14ac:dyDescent="0.15">
      <c r="B22" s="167" t="s">
        <v>122</v>
      </c>
      <c r="C22" s="502" t="s">
        <v>167</v>
      </c>
      <c r="D22" s="502"/>
      <c r="E22" s="502"/>
      <c r="F22" s="502"/>
      <c r="G22" s="502"/>
      <c r="H22" s="502"/>
      <c r="I22" s="502"/>
      <c r="J22" s="502"/>
      <c r="K22" s="503"/>
    </row>
    <row r="23" spans="1:11" s="158" customFormat="1" ht="47.25" customHeight="1" x14ac:dyDescent="0.15">
      <c r="B23" s="167" t="s">
        <v>123</v>
      </c>
      <c r="C23" s="502" t="s">
        <v>168</v>
      </c>
      <c r="D23" s="502"/>
      <c r="E23" s="502"/>
      <c r="F23" s="502"/>
      <c r="G23" s="502"/>
      <c r="H23" s="502"/>
      <c r="I23" s="502"/>
      <c r="J23" s="502"/>
      <c r="K23" s="503"/>
    </row>
    <row r="24" spans="1:11" s="158" customFormat="1" ht="54.75" customHeight="1" x14ac:dyDescent="0.15">
      <c r="B24" s="167" t="s">
        <v>124</v>
      </c>
      <c r="C24" s="502" t="s">
        <v>169</v>
      </c>
      <c r="D24" s="502"/>
      <c r="E24" s="502"/>
      <c r="F24" s="502"/>
      <c r="G24" s="502"/>
      <c r="H24" s="502"/>
      <c r="I24" s="502"/>
      <c r="J24" s="502"/>
      <c r="K24" s="503"/>
    </row>
    <row r="25" spans="1:11" s="158" customFormat="1" ht="45" customHeight="1" x14ac:dyDescent="0.15">
      <c r="B25" s="167" t="s">
        <v>125</v>
      </c>
      <c r="C25" s="502" t="s">
        <v>170</v>
      </c>
      <c r="D25" s="502"/>
      <c r="E25" s="502"/>
      <c r="F25" s="502"/>
      <c r="G25" s="502"/>
      <c r="H25" s="502"/>
      <c r="I25" s="502"/>
      <c r="J25" s="502"/>
      <c r="K25" s="503"/>
    </row>
    <row r="26" spans="1:11" s="158" customFormat="1" ht="69" customHeight="1" x14ac:dyDescent="0.15">
      <c r="B26" s="167" t="s">
        <v>126</v>
      </c>
      <c r="C26" s="502" t="s">
        <v>171</v>
      </c>
      <c r="D26" s="502"/>
      <c r="E26" s="502"/>
      <c r="F26" s="502"/>
      <c r="G26" s="502"/>
      <c r="H26" s="502"/>
      <c r="I26" s="502"/>
      <c r="J26" s="502"/>
      <c r="K26" s="503"/>
    </row>
    <row r="27" spans="1:11" s="158" customFormat="1" ht="181.5" customHeight="1" thickBot="1" x14ac:dyDescent="0.2">
      <c r="B27" s="190" t="s">
        <v>127</v>
      </c>
      <c r="C27" s="495" t="s">
        <v>172</v>
      </c>
      <c r="D27" s="495"/>
      <c r="E27" s="495"/>
      <c r="F27" s="495"/>
      <c r="G27" s="495"/>
      <c r="H27" s="495"/>
      <c r="I27" s="495"/>
      <c r="J27" s="495"/>
      <c r="K27" s="496"/>
    </row>
    <row r="28" spans="1:11" s="158" customFormat="1" ht="14.25" customHeight="1" x14ac:dyDescent="0.15">
      <c r="A28" s="188"/>
      <c r="B28" s="183"/>
      <c r="C28" s="182"/>
      <c r="D28" s="182"/>
      <c r="E28" s="182"/>
      <c r="F28" s="182"/>
      <c r="G28" s="182"/>
      <c r="H28" s="182"/>
      <c r="I28" s="182"/>
      <c r="J28" s="182"/>
      <c r="K28" s="182"/>
    </row>
    <row r="29" spans="1:11" s="158" customFormat="1" ht="14.25" customHeight="1" thickBot="1" x14ac:dyDescent="0.2">
      <c r="A29" s="188"/>
      <c r="B29" s="183"/>
      <c r="C29" s="182"/>
      <c r="D29" s="182"/>
      <c r="E29" s="182"/>
      <c r="F29" s="182"/>
      <c r="G29" s="182"/>
      <c r="H29" s="182"/>
      <c r="I29" s="182"/>
      <c r="J29" s="182"/>
      <c r="K29" s="182"/>
    </row>
    <row r="30" spans="1:11" s="158" customFormat="1" ht="8.25" customHeight="1" x14ac:dyDescent="0.15">
      <c r="A30" s="188"/>
      <c r="B30" s="156"/>
      <c r="C30" s="191"/>
      <c r="D30" s="191"/>
      <c r="E30" s="191"/>
      <c r="F30" s="191"/>
      <c r="G30" s="191"/>
      <c r="H30" s="191"/>
      <c r="I30" s="191"/>
      <c r="J30" s="191"/>
      <c r="K30" s="192"/>
    </row>
    <row r="31" spans="1:11" s="158" customFormat="1" ht="121.5" customHeight="1" x14ac:dyDescent="0.15">
      <c r="B31" s="167" t="s">
        <v>128</v>
      </c>
      <c r="C31" s="502" t="s">
        <v>173</v>
      </c>
      <c r="D31" s="502"/>
      <c r="E31" s="502"/>
      <c r="F31" s="502"/>
      <c r="G31" s="502"/>
      <c r="H31" s="502"/>
      <c r="I31" s="502"/>
      <c r="J31" s="502"/>
      <c r="K31" s="503"/>
    </row>
    <row r="32" spans="1:11" s="158" customFormat="1" ht="86.25" customHeight="1" x14ac:dyDescent="0.15">
      <c r="B32" s="167" t="s">
        <v>129</v>
      </c>
      <c r="C32" s="502" t="s">
        <v>174</v>
      </c>
      <c r="D32" s="502"/>
      <c r="E32" s="502"/>
      <c r="F32" s="502"/>
      <c r="G32" s="502"/>
      <c r="H32" s="502"/>
      <c r="I32" s="502"/>
      <c r="J32" s="502"/>
      <c r="K32" s="503"/>
    </row>
    <row r="33" spans="2:11" s="158" customFormat="1" ht="114.75" customHeight="1" x14ac:dyDescent="0.15">
      <c r="B33" s="167" t="s">
        <v>130</v>
      </c>
      <c r="C33" s="502" t="s">
        <v>175</v>
      </c>
      <c r="D33" s="502"/>
      <c r="E33" s="502"/>
      <c r="F33" s="502"/>
      <c r="G33" s="502"/>
      <c r="H33" s="502"/>
      <c r="I33" s="502"/>
      <c r="J33" s="502"/>
      <c r="K33" s="503"/>
    </row>
    <row r="34" spans="2:11" s="158" customFormat="1" ht="84" customHeight="1" x14ac:dyDescent="0.15">
      <c r="B34" s="167" t="s">
        <v>131</v>
      </c>
      <c r="C34" s="502" t="s">
        <v>176</v>
      </c>
      <c r="D34" s="502"/>
      <c r="E34" s="502"/>
      <c r="F34" s="502"/>
      <c r="G34" s="502"/>
      <c r="H34" s="502"/>
      <c r="I34" s="502"/>
      <c r="J34" s="502"/>
      <c r="K34" s="503"/>
    </row>
    <row r="35" spans="2:11" s="158" customFormat="1" ht="45.75" customHeight="1" x14ac:dyDescent="0.15">
      <c r="B35" s="167" t="s">
        <v>132</v>
      </c>
      <c r="C35" s="502" t="s">
        <v>177</v>
      </c>
      <c r="D35" s="502"/>
      <c r="E35" s="502"/>
      <c r="F35" s="502"/>
      <c r="G35" s="502"/>
      <c r="H35" s="502"/>
      <c r="I35" s="502"/>
      <c r="J35" s="502"/>
      <c r="K35" s="503"/>
    </row>
    <row r="36" spans="2:11" s="158" customFormat="1" ht="43.5" customHeight="1" x14ac:dyDescent="0.15">
      <c r="B36" s="167" t="s">
        <v>133</v>
      </c>
      <c r="C36" s="502" t="s">
        <v>178</v>
      </c>
      <c r="D36" s="502"/>
      <c r="E36" s="502"/>
      <c r="F36" s="502"/>
      <c r="G36" s="502"/>
      <c r="H36" s="502"/>
      <c r="I36" s="502"/>
      <c r="J36" s="502"/>
      <c r="K36" s="503"/>
    </row>
    <row r="37" spans="2:11" s="158" customFormat="1" ht="42.75" customHeight="1" thickBot="1" x14ac:dyDescent="0.2">
      <c r="B37" s="190" t="s">
        <v>134</v>
      </c>
      <c r="C37" s="495" t="s">
        <v>179</v>
      </c>
      <c r="D37" s="495"/>
      <c r="E37" s="495"/>
      <c r="F37" s="495"/>
      <c r="G37" s="495"/>
      <c r="H37" s="495"/>
      <c r="I37" s="495"/>
      <c r="J37" s="495"/>
      <c r="K37" s="496"/>
    </row>
    <row r="38" spans="2:11" s="158" customFormat="1" ht="12" x14ac:dyDescent="0.15">
      <c r="B38" s="159"/>
      <c r="C38" s="160"/>
      <c r="D38" s="160"/>
      <c r="E38" s="160"/>
      <c r="F38" s="160"/>
      <c r="G38" s="160"/>
      <c r="H38" s="160"/>
      <c r="I38" s="160"/>
      <c r="J38" s="160"/>
      <c r="K38" s="160"/>
    </row>
    <row r="39" spans="2:11" s="158" customFormat="1" ht="12" x14ac:dyDescent="0.15">
      <c r="B39" s="159"/>
      <c r="C39" s="160"/>
      <c r="D39" s="160"/>
      <c r="E39" s="160"/>
      <c r="F39" s="160"/>
      <c r="G39" s="160"/>
      <c r="H39" s="160"/>
      <c r="I39" s="160"/>
      <c r="J39" s="160"/>
      <c r="K39" s="160"/>
    </row>
    <row r="40" spans="2:11" s="158" customFormat="1" ht="12" x14ac:dyDescent="0.15">
      <c r="B40" s="159"/>
      <c r="C40" s="160"/>
      <c r="D40" s="160"/>
      <c r="E40" s="160"/>
      <c r="F40" s="160"/>
      <c r="G40" s="160"/>
      <c r="H40" s="160"/>
      <c r="I40" s="160"/>
      <c r="J40" s="160"/>
      <c r="K40" s="160"/>
    </row>
    <row r="41" spans="2:11" s="158" customFormat="1" ht="12" x14ac:dyDescent="0.15">
      <c r="B41" s="159"/>
      <c r="C41" s="160"/>
      <c r="D41" s="160"/>
      <c r="E41" s="160"/>
      <c r="F41" s="160"/>
      <c r="G41" s="160"/>
      <c r="H41" s="160"/>
      <c r="I41" s="160"/>
      <c r="J41" s="160"/>
      <c r="K41" s="160"/>
    </row>
    <row r="42" spans="2:11" s="158" customFormat="1" ht="12" x14ac:dyDescent="0.15">
      <c r="B42" s="159"/>
      <c r="C42" s="160"/>
      <c r="D42" s="160"/>
      <c r="E42" s="160"/>
      <c r="F42" s="160"/>
      <c r="G42" s="160"/>
      <c r="H42" s="160"/>
      <c r="I42" s="160"/>
      <c r="J42" s="160"/>
      <c r="K42" s="160"/>
    </row>
    <row r="43" spans="2:11" s="158" customFormat="1" ht="12" x14ac:dyDescent="0.15">
      <c r="B43" s="159"/>
      <c r="C43" s="160"/>
      <c r="D43" s="160"/>
      <c r="E43" s="160"/>
      <c r="F43" s="160"/>
      <c r="G43" s="160"/>
      <c r="H43" s="160"/>
      <c r="I43" s="160"/>
      <c r="J43" s="160"/>
      <c r="K43" s="160"/>
    </row>
    <row r="44" spans="2:11" s="158" customFormat="1" ht="12" x14ac:dyDescent="0.15">
      <c r="B44" s="159"/>
      <c r="C44" s="160"/>
      <c r="D44" s="160"/>
      <c r="E44" s="160"/>
      <c r="F44" s="160"/>
      <c r="G44" s="160"/>
      <c r="H44" s="160"/>
      <c r="I44" s="160"/>
      <c r="J44" s="160"/>
      <c r="K44" s="160"/>
    </row>
    <row r="45" spans="2:11" s="158" customFormat="1" ht="12" x14ac:dyDescent="0.15">
      <c r="B45" s="159"/>
      <c r="C45" s="160"/>
      <c r="D45" s="160"/>
      <c r="E45" s="160"/>
      <c r="F45" s="160"/>
      <c r="G45" s="160"/>
      <c r="H45" s="160"/>
      <c r="I45" s="160"/>
      <c r="J45" s="160"/>
      <c r="K45" s="160"/>
    </row>
    <row r="46" spans="2:11" s="158" customFormat="1" ht="12" x14ac:dyDescent="0.15">
      <c r="B46" s="159"/>
      <c r="C46" s="160"/>
      <c r="D46" s="160"/>
      <c r="E46" s="160"/>
      <c r="F46" s="160"/>
      <c r="G46" s="160"/>
      <c r="H46" s="160"/>
      <c r="I46" s="160"/>
      <c r="J46" s="160"/>
      <c r="K46" s="160"/>
    </row>
    <row r="47" spans="2:11" s="158" customFormat="1" ht="12" x14ac:dyDescent="0.15">
      <c r="B47" s="159"/>
      <c r="C47" s="160"/>
      <c r="D47" s="160"/>
      <c r="E47" s="160"/>
      <c r="F47" s="160"/>
      <c r="G47" s="160"/>
      <c r="H47" s="160"/>
      <c r="I47" s="160"/>
      <c r="J47" s="160"/>
      <c r="K47" s="160"/>
    </row>
    <row r="48" spans="2:11" s="158" customFormat="1" ht="12" x14ac:dyDescent="0.15">
      <c r="B48" s="159"/>
      <c r="C48" s="160"/>
      <c r="D48" s="160"/>
      <c r="E48" s="160"/>
      <c r="F48" s="160"/>
      <c r="G48" s="160"/>
      <c r="H48" s="160"/>
      <c r="I48" s="160"/>
      <c r="J48" s="160"/>
      <c r="K48" s="160"/>
    </row>
    <row r="49" spans="2:11" s="158" customFormat="1" ht="12" x14ac:dyDescent="0.15">
      <c r="B49" s="159"/>
      <c r="C49" s="160"/>
      <c r="D49" s="160"/>
      <c r="E49" s="160"/>
      <c r="F49" s="160"/>
      <c r="G49" s="160"/>
      <c r="H49" s="160"/>
      <c r="I49" s="160"/>
      <c r="J49" s="160"/>
      <c r="K49" s="160"/>
    </row>
    <row r="50" spans="2:11" s="158" customFormat="1" ht="12" x14ac:dyDescent="0.15">
      <c r="B50" s="159"/>
      <c r="C50" s="160"/>
      <c r="D50" s="160"/>
      <c r="E50" s="160"/>
      <c r="F50" s="160"/>
      <c r="G50" s="160"/>
      <c r="H50" s="160"/>
      <c r="I50" s="160"/>
      <c r="J50" s="160"/>
      <c r="K50" s="160"/>
    </row>
    <row r="51" spans="2:11" s="158" customFormat="1" ht="12" x14ac:dyDescent="0.15">
      <c r="B51" s="159"/>
      <c r="C51" s="160"/>
      <c r="D51" s="160"/>
      <c r="E51" s="160"/>
      <c r="F51" s="160"/>
      <c r="G51" s="160"/>
      <c r="H51" s="160"/>
      <c r="I51" s="160"/>
      <c r="J51" s="160"/>
      <c r="K51" s="160"/>
    </row>
    <row r="52" spans="2:11" s="158" customFormat="1" ht="12" x14ac:dyDescent="0.15">
      <c r="B52" s="159"/>
      <c r="C52" s="160"/>
      <c r="D52" s="160"/>
      <c r="E52" s="160"/>
      <c r="F52" s="160"/>
      <c r="G52" s="160"/>
      <c r="H52" s="160"/>
      <c r="I52" s="160"/>
      <c r="J52" s="160"/>
      <c r="K52" s="160"/>
    </row>
    <row r="53" spans="2:11" s="158" customFormat="1" ht="12" x14ac:dyDescent="0.15">
      <c r="B53" s="159"/>
      <c r="C53" s="160"/>
      <c r="D53" s="160"/>
      <c r="E53" s="160"/>
      <c r="F53" s="160"/>
      <c r="G53" s="160"/>
      <c r="H53" s="160"/>
      <c r="I53" s="160"/>
      <c r="J53" s="160"/>
      <c r="K53" s="160"/>
    </row>
    <row r="54" spans="2:11" s="158" customFormat="1" ht="12" x14ac:dyDescent="0.15">
      <c r="B54" s="159"/>
    </row>
    <row r="55" spans="2:11" s="158" customFormat="1" ht="12" x14ac:dyDescent="0.15">
      <c r="B55" s="159"/>
    </row>
    <row r="56" spans="2:11" s="158" customFormat="1" ht="12" x14ac:dyDescent="0.15">
      <c r="B56" s="159"/>
    </row>
    <row r="57" spans="2:11" s="158" customFormat="1" ht="12" x14ac:dyDescent="0.15">
      <c r="B57" s="159"/>
    </row>
    <row r="58" spans="2:11" s="158" customFormat="1" ht="12" x14ac:dyDescent="0.15">
      <c r="B58" s="159"/>
    </row>
    <row r="59" spans="2:11" s="158" customFormat="1" ht="12" x14ac:dyDescent="0.15">
      <c r="B59" s="159"/>
    </row>
    <row r="60" spans="2:11" s="158" customFormat="1" ht="12" x14ac:dyDescent="0.15">
      <c r="B60" s="159"/>
    </row>
    <row r="61" spans="2:11" s="158" customFormat="1" ht="12" x14ac:dyDescent="0.15">
      <c r="B61" s="159"/>
    </row>
    <row r="62" spans="2:11" s="158" customFormat="1" ht="12" x14ac:dyDescent="0.15">
      <c r="B62" s="159"/>
    </row>
    <row r="63" spans="2:11" s="158" customFormat="1" ht="12" x14ac:dyDescent="0.15">
      <c r="B63" s="159"/>
    </row>
    <row r="64" spans="2:11" s="158" customFormat="1" ht="12" x14ac:dyDescent="0.15">
      <c r="B64" s="159"/>
    </row>
    <row r="65" spans="2:2" s="158" customFormat="1" ht="12" x14ac:dyDescent="0.15">
      <c r="B65" s="159"/>
    </row>
    <row r="66" spans="2:2" s="158" customFormat="1" ht="12" x14ac:dyDescent="0.15">
      <c r="B66" s="159"/>
    </row>
    <row r="67" spans="2:2" s="158" customFormat="1" ht="12" x14ac:dyDescent="0.15">
      <c r="B67" s="159"/>
    </row>
    <row r="68" spans="2:2" s="158" customFormat="1" ht="12" x14ac:dyDescent="0.15">
      <c r="B68" s="159"/>
    </row>
    <row r="69" spans="2:2" s="158" customFormat="1" ht="12" x14ac:dyDescent="0.15">
      <c r="B69" s="159"/>
    </row>
    <row r="70" spans="2:2" s="158" customFormat="1" ht="12" x14ac:dyDescent="0.15">
      <c r="B70" s="159"/>
    </row>
    <row r="71" spans="2:2" s="158" customFormat="1" ht="12" x14ac:dyDescent="0.15">
      <c r="B71" s="159"/>
    </row>
    <row r="72" spans="2:2" s="158" customFormat="1" ht="12" x14ac:dyDescent="0.15">
      <c r="B72" s="159"/>
    </row>
    <row r="73" spans="2:2" s="158" customFormat="1" ht="12" x14ac:dyDescent="0.15">
      <c r="B73" s="159"/>
    </row>
    <row r="74" spans="2:2" s="158" customFormat="1" ht="12" x14ac:dyDescent="0.15">
      <c r="B74" s="159"/>
    </row>
    <row r="75" spans="2:2" s="158" customFormat="1" ht="12" x14ac:dyDescent="0.15">
      <c r="B75" s="159"/>
    </row>
    <row r="76" spans="2:2" s="158" customFormat="1" ht="12" x14ac:dyDescent="0.15">
      <c r="B76" s="159"/>
    </row>
    <row r="77" spans="2:2" s="158" customFormat="1" ht="12" x14ac:dyDescent="0.15">
      <c r="B77" s="159"/>
    </row>
    <row r="78" spans="2:2" s="158" customFormat="1" ht="12" x14ac:dyDescent="0.15">
      <c r="B78" s="159"/>
    </row>
    <row r="79" spans="2:2" s="158" customFormat="1" ht="12" x14ac:dyDescent="0.15">
      <c r="B79" s="159"/>
    </row>
    <row r="80" spans="2:2" s="158" customFormat="1" ht="12" x14ac:dyDescent="0.15">
      <c r="B80" s="159"/>
    </row>
    <row r="81" spans="2:2" s="158" customFormat="1" ht="12" x14ac:dyDescent="0.15">
      <c r="B81" s="159"/>
    </row>
    <row r="82" spans="2:2" s="158" customFormat="1" ht="12" x14ac:dyDescent="0.15">
      <c r="B82" s="159"/>
    </row>
    <row r="83" spans="2:2" s="158" customFormat="1" ht="12" x14ac:dyDescent="0.15">
      <c r="B83" s="159"/>
    </row>
    <row r="84" spans="2:2" s="158" customFormat="1" ht="12" x14ac:dyDescent="0.15">
      <c r="B84" s="159"/>
    </row>
    <row r="85" spans="2:2" s="158" customFormat="1" ht="12" x14ac:dyDescent="0.15">
      <c r="B85" s="159"/>
    </row>
    <row r="86" spans="2:2" s="158" customFormat="1" ht="12" x14ac:dyDescent="0.15">
      <c r="B86" s="159"/>
    </row>
    <row r="87" spans="2:2" s="158" customFormat="1" ht="12" x14ac:dyDescent="0.15">
      <c r="B87" s="159"/>
    </row>
    <row r="88" spans="2:2" s="158" customFormat="1" ht="12" x14ac:dyDescent="0.15">
      <c r="B88" s="159"/>
    </row>
    <row r="89" spans="2:2" s="158" customFormat="1" ht="12" x14ac:dyDescent="0.15">
      <c r="B89" s="159"/>
    </row>
    <row r="90" spans="2:2" s="158" customFormat="1" ht="12" x14ac:dyDescent="0.15">
      <c r="B90" s="159"/>
    </row>
    <row r="91" spans="2:2" s="158" customFormat="1" ht="12" x14ac:dyDescent="0.15">
      <c r="B91" s="159"/>
    </row>
    <row r="92" spans="2:2" s="158" customFormat="1" ht="12" x14ac:dyDescent="0.15">
      <c r="B92" s="159"/>
    </row>
    <row r="93" spans="2:2" s="158" customFormat="1" ht="12" x14ac:dyDescent="0.15">
      <c r="B93" s="159"/>
    </row>
    <row r="94" spans="2:2" s="158" customFormat="1" ht="12" x14ac:dyDescent="0.15">
      <c r="B94" s="159"/>
    </row>
    <row r="95" spans="2:2" s="158" customFormat="1" ht="12" x14ac:dyDescent="0.15">
      <c r="B95" s="159"/>
    </row>
    <row r="96" spans="2:2" s="158" customFormat="1" ht="12" x14ac:dyDescent="0.15">
      <c r="B96" s="159"/>
    </row>
    <row r="97" spans="2:2" s="158" customFormat="1" ht="12" x14ac:dyDescent="0.15">
      <c r="B97" s="159"/>
    </row>
    <row r="98" spans="2:2" s="158" customFormat="1" ht="12" x14ac:dyDescent="0.15">
      <c r="B98" s="159"/>
    </row>
    <row r="99" spans="2:2" s="158" customFormat="1" ht="12" x14ac:dyDescent="0.15">
      <c r="B99" s="159"/>
    </row>
    <row r="100" spans="2:2" s="162" customFormat="1" ht="12" x14ac:dyDescent="0.15">
      <c r="B100" s="161"/>
    </row>
    <row r="101" spans="2:2" s="162" customFormat="1" ht="12" x14ac:dyDescent="0.15">
      <c r="B101" s="161"/>
    </row>
    <row r="102" spans="2:2" s="162" customFormat="1" ht="12" x14ac:dyDescent="0.15">
      <c r="B102" s="161"/>
    </row>
    <row r="103" spans="2:2" s="162" customFormat="1" ht="12" x14ac:dyDescent="0.15">
      <c r="B103" s="161"/>
    </row>
    <row r="104" spans="2:2" s="162" customFormat="1" ht="12" x14ac:dyDescent="0.15">
      <c r="B104" s="161"/>
    </row>
    <row r="105" spans="2:2" s="162" customFormat="1" ht="12" x14ac:dyDescent="0.15">
      <c r="B105" s="161"/>
    </row>
    <row r="106" spans="2:2" s="162" customFormat="1" ht="12" x14ac:dyDescent="0.15">
      <c r="B106" s="161"/>
    </row>
    <row r="107" spans="2:2" s="162" customFormat="1" ht="12" x14ac:dyDescent="0.15">
      <c r="B107" s="161"/>
    </row>
    <row r="108" spans="2:2" s="162" customFormat="1" ht="12" x14ac:dyDescent="0.15">
      <c r="B108" s="161"/>
    </row>
    <row r="109" spans="2:2" s="162" customFormat="1" ht="12" x14ac:dyDescent="0.15">
      <c r="B109" s="161"/>
    </row>
    <row r="110" spans="2:2" s="162" customFormat="1" ht="12" x14ac:dyDescent="0.15">
      <c r="B110" s="161"/>
    </row>
    <row r="111" spans="2:2" s="162" customFormat="1" ht="12" x14ac:dyDescent="0.15">
      <c r="B111" s="161"/>
    </row>
    <row r="112" spans="2:2" s="162" customFormat="1" ht="12" x14ac:dyDescent="0.15">
      <c r="B112" s="161"/>
    </row>
    <row r="113" spans="2:2" s="162" customFormat="1" ht="12" x14ac:dyDescent="0.15">
      <c r="B113" s="161"/>
    </row>
    <row r="114" spans="2:2" s="162" customFormat="1" ht="12" x14ac:dyDescent="0.15">
      <c r="B114" s="161"/>
    </row>
    <row r="115" spans="2:2" s="162" customFormat="1" ht="12" x14ac:dyDescent="0.15">
      <c r="B115" s="161"/>
    </row>
    <row r="116" spans="2:2" s="162" customFormat="1" ht="12" x14ac:dyDescent="0.15">
      <c r="B116" s="161"/>
    </row>
    <row r="117" spans="2:2" s="162" customFormat="1" ht="12" x14ac:dyDescent="0.15">
      <c r="B117" s="161"/>
    </row>
    <row r="118" spans="2:2" s="162" customFormat="1" ht="12" x14ac:dyDescent="0.15">
      <c r="B118" s="161"/>
    </row>
    <row r="119" spans="2:2" s="162" customFormat="1" ht="12" x14ac:dyDescent="0.15">
      <c r="B119" s="161"/>
    </row>
    <row r="120" spans="2:2" s="162" customFormat="1" ht="12" x14ac:dyDescent="0.15">
      <c r="B120" s="161"/>
    </row>
    <row r="121" spans="2:2" s="162" customFormat="1" ht="12" x14ac:dyDescent="0.15">
      <c r="B121" s="161"/>
    </row>
    <row r="122" spans="2:2" s="162" customFormat="1" ht="12" x14ac:dyDescent="0.15">
      <c r="B122" s="161"/>
    </row>
    <row r="123" spans="2:2" s="162" customFormat="1" ht="12" x14ac:dyDescent="0.15">
      <c r="B123" s="161"/>
    </row>
  </sheetData>
  <mergeCells count="19">
    <mergeCell ref="C37:K37"/>
    <mergeCell ref="C31:K31"/>
    <mergeCell ref="C32:K32"/>
    <mergeCell ref="C33:K33"/>
    <mergeCell ref="C34:K34"/>
    <mergeCell ref="C35:K35"/>
    <mergeCell ref="C36:K36"/>
    <mergeCell ref="C27:K27"/>
    <mergeCell ref="B4:K4"/>
    <mergeCell ref="I6:K6"/>
    <mergeCell ref="B15:K15"/>
    <mergeCell ref="B16:K16"/>
    <mergeCell ref="C20:K20"/>
    <mergeCell ref="C21:K21"/>
    <mergeCell ref="C22:K22"/>
    <mergeCell ref="C23:K23"/>
    <mergeCell ref="C24:K24"/>
    <mergeCell ref="C25:K25"/>
    <mergeCell ref="C26:K26"/>
  </mergeCells>
  <phoneticPr fontId="11"/>
  <printOptions horizontalCentered="1"/>
  <pageMargins left="0.51181102362204722" right="0.39370078740157483" top="0.51181102362204722" bottom="0.43307086614173229" header="0.55118110236220474" footer="0.47244094488188981"/>
  <pageSetup paperSize="9" scale="96" fitToHeight="0" orientation="portrait" r:id="rId1"/>
  <headerFooter alignWithMargins="0"/>
  <rowBreaks count="1" manualBreakCount="1">
    <brk id="2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変更事項別提出書類一覧</vt:lpstr>
      <vt:lpstr>変更届</vt:lpstr>
      <vt:lpstr>付表10</vt:lpstr>
      <vt:lpstr>付表10（別紙）</vt:lpstr>
      <vt:lpstr>勤務表（参考様式1）</vt:lpstr>
      <vt:lpstr>勤務表（記載例）</vt:lpstr>
      <vt:lpstr>平面図(参考様式3）</vt:lpstr>
      <vt:lpstr>誓約書第79条(様式9-4）</vt:lpstr>
      <vt:lpstr>'勤務表（記載例）'!Print_Area</vt:lpstr>
      <vt:lpstr>'勤務表（参考様式1）'!Print_Area</vt:lpstr>
      <vt:lpstr>'誓約書第79条(様式9-4）'!Print_Area</vt:lpstr>
      <vt:lpstr>変更事項別提出書類一覧!Print_Area</vt:lpstr>
      <vt:lpstr>変更事項別提出書類一覧!Print_Titles</vt:lpstr>
    </vt:vector>
  </TitlesOfParts>
  <Company>厚生省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ita_sys</cp:lastModifiedBy>
  <cp:lastPrinted>2021-03-31T08:47:50Z</cp:lastPrinted>
  <dcterms:created xsi:type="dcterms:W3CDTF">1999-03-12T15:58:00Z</dcterms:created>
  <dcterms:modified xsi:type="dcterms:W3CDTF">2021-05-19T23:54:31Z</dcterms:modified>
</cp:coreProperties>
</file>