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00" windowWidth="7560" windowHeight="4815" tabRatio="779" activeTab="4"/>
  </bookViews>
  <sheets>
    <sheet name="エコアクション一覧" sheetId="1" r:id="rId1"/>
    <sheet name="強化シート一覧" sheetId="2" r:id="rId2"/>
    <sheet name="001" sheetId="3" r:id="rId3"/>
    <sheet name="002" sheetId="4" r:id="rId4"/>
    <sheet name="003" sheetId="5" r:id="rId5"/>
    <sheet name="004" sheetId="6" r:id="rId6"/>
    <sheet name="005" sheetId="7" r:id="rId7"/>
    <sheet name="006" sheetId="8" r:id="rId8"/>
    <sheet name="007" sheetId="9" r:id="rId9"/>
    <sheet name="008" sheetId="10" r:id="rId10"/>
    <sheet name="009" sheetId="11" r:id="rId11"/>
    <sheet name="010" sheetId="12" r:id="rId12"/>
    <sheet name="011" sheetId="13" r:id="rId13"/>
    <sheet name="012" sheetId="14" r:id="rId14"/>
    <sheet name="013" sheetId="15" r:id="rId15"/>
    <sheet name="014" sheetId="16" r:id="rId16"/>
    <sheet name="取組項目一覧表" sheetId="17" state="hidden" r:id="rId17"/>
  </sheets>
  <definedNames>
    <definedName name="_xlfn.BAHTTEXT" hidden="1">#NAME?</definedName>
    <definedName name="_xlnm.Print_Area" localSheetId="2">'001'!$A$1:$AW$72</definedName>
    <definedName name="_xlnm.Print_Area" localSheetId="3">'002'!$A$1:$AW$72</definedName>
    <definedName name="_xlnm.Print_Area" localSheetId="4">'003'!$A$1:$AW$72</definedName>
    <definedName name="_xlnm.Print_Area" localSheetId="5">'004'!$A$1:$AW$72</definedName>
    <definedName name="_xlnm.Print_Area" localSheetId="6">'005'!$A$1:$AW$72</definedName>
    <definedName name="_xlnm.Print_Area" localSheetId="7">'006'!$A$1:$AW$72</definedName>
    <definedName name="_xlnm.Print_Area" localSheetId="8">'007'!$A$1:$AW$72</definedName>
    <definedName name="_xlnm.Print_Area" localSheetId="9">'008'!$A$1:$AW$72</definedName>
    <definedName name="_xlnm.Print_Area" localSheetId="10">'009'!$A$1:$AW$72</definedName>
    <definedName name="_xlnm.Print_Area" localSheetId="11">'010'!$A$1:$AW$72</definedName>
    <definedName name="_xlnm.Print_Area" localSheetId="12">'011'!$A$1:$AW$72</definedName>
    <definedName name="_xlnm.Print_Area" localSheetId="13">'012'!$A$1:$AW$72</definedName>
    <definedName name="_xlnm.Print_Area" localSheetId="14">'013'!$A$1:$AW$72</definedName>
    <definedName name="_xlnm.Print_Area" localSheetId="15">'014'!$A$1:$AW$72</definedName>
    <definedName name="_xlnm.Print_Area" localSheetId="0">'エコアクション一覧'!$A$1:$AW$78</definedName>
    <definedName name="_xlnm.Print_Area" localSheetId="1">'強化シート一覧'!$A$1:$AW$78</definedName>
  </definedNames>
  <calcPr fullCalcOnLoad="1"/>
</workbook>
</file>

<file path=xl/sharedStrings.xml><?xml version="1.0" encoding="utf-8"?>
<sst xmlns="http://schemas.openxmlformats.org/spreadsheetml/2006/main" count="1593" uniqueCount="717">
  <si>
    <t>顧客配慮</t>
  </si>
  <si>
    <t>社会貢献</t>
  </si>
  <si>
    <r>
      <t>エコアクション一覧　</t>
    </r>
    <r>
      <rPr>
        <sz val="11"/>
        <rFont val="HG丸ｺﾞｼｯｸM-PRO"/>
        <family val="3"/>
      </rPr>
      <t>（Ａ４シート、Ａ５シート関係）</t>
    </r>
  </si>
  <si>
    <t>空調や照明等の適正管理（設定温度等）</t>
  </si>
  <si>
    <t>こまめな保守点検（フィルター清掃等）</t>
  </si>
  <si>
    <t>省エネルギー機器・設備の選択導入・設備管理</t>
  </si>
  <si>
    <t>設備やＯＡ機器を使用しないときの、こまめなスイッチオフ</t>
  </si>
  <si>
    <t>自然エネルギー（太陽光発電など）の積極的導入</t>
  </si>
  <si>
    <t>節水の徹底</t>
  </si>
  <si>
    <t>雨水・中水利用の推進</t>
  </si>
  <si>
    <t>給湯設備の温度調節などの推進</t>
  </si>
  <si>
    <t>エネルギー使用量や原材料使用量などの把握</t>
  </si>
  <si>
    <t>公共交通機関や自転車等の利用推奨</t>
  </si>
  <si>
    <t>アイドリングストップの徹底</t>
  </si>
  <si>
    <t>エコドライブ運転（経済速度での運転等）の励行</t>
  </si>
  <si>
    <t>日常の車両の維持管理、定期的な点検・整備の徹底</t>
  </si>
  <si>
    <t>低公害車（最新規制適合車等）の導入</t>
  </si>
  <si>
    <t>燃料消費の少ない自動車・工事用建設機械等の採用</t>
  </si>
  <si>
    <t>効率的な輸送経路、手段の選択</t>
  </si>
  <si>
    <t>冷暖房効果を高めるため、ブラインド・カーテンの利用</t>
  </si>
  <si>
    <t>敷地内の緑化や屋上・壁面緑化の推進</t>
  </si>
  <si>
    <t>敷地内でのごみの発生抑制、資源の効率的な利用促進</t>
  </si>
  <si>
    <t>発生する廃棄物の分別徹底・リサイクルの推進</t>
  </si>
  <si>
    <t>裏紙の利用、両面印刷、両面コピーの励行</t>
  </si>
  <si>
    <t>生産工程を見直し、余分な原料の使用の削減</t>
  </si>
  <si>
    <t>仕入れや販売システムを見直し、余剰物品の削減</t>
  </si>
  <si>
    <t>環境負荷の少ない資材・原料等の選択（再生品等）</t>
  </si>
  <si>
    <t>リサイクル可能な原料、資材等の優先利用</t>
  </si>
  <si>
    <t>牛乳パックやトレイ等の回収・リサイクルシステムの構築</t>
  </si>
  <si>
    <t>使用済み製品の回収・リサイクルシステムの構築</t>
  </si>
  <si>
    <t>食品廃棄物の堆肥化等活用促進</t>
  </si>
  <si>
    <t>産業廃棄物の保管管理の徹底</t>
  </si>
  <si>
    <t>産業廃棄物管理票（マニフェスト）の管理徹底</t>
  </si>
  <si>
    <t>排気ガス、排水の浄化</t>
  </si>
  <si>
    <t>化学物質や有害物質などの適正使用・安全管理の徹底</t>
  </si>
  <si>
    <t>不要になった有害物質等の適正な管理・処分、報告を実施</t>
  </si>
  <si>
    <t>代替フロン等の使用抑制、回収・破壊の徹底を実施</t>
  </si>
  <si>
    <t>アスベストや粉塵の飛散防止等の実施</t>
  </si>
  <si>
    <t>社員の環境保全に関する講演会などへの参加支援</t>
  </si>
  <si>
    <t>社員の力量向上に役立つ資格の取得についての支援</t>
  </si>
  <si>
    <t>従業員等への環境教育の推進</t>
  </si>
  <si>
    <t>通勤時のマイカー利用の自粛（ノーカーデー導入等）</t>
  </si>
  <si>
    <t>騒音･振動対策（環境低負荷型の機械等の導入）</t>
  </si>
  <si>
    <t>深夜・早朝の車両騒音の注意</t>
  </si>
  <si>
    <t>通行人等の迷惑にならないよう駐輪所等の配慮</t>
  </si>
  <si>
    <t>資材搬入口での渋滞防止、作業騒音・粉塵対策の実施</t>
  </si>
  <si>
    <t>防臭装置や密閉性の高い施設の整備</t>
  </si>
  <si>
    <t>工場等の施設見学の受け入れ、施設等の開放</t>
  </si>
  <si>
    <t>周辺景観に配慮した建物や看板等の採用</t>
  </si>
  <si>
    <t>照明方法、時間帯、場所に配慮した屋外照明</t>
  </si>
  <si>
    <t>事業所周辺の美化活動や、歩行喫煙、ポイ捨て禁止などの推進</t>
  </si>
  <si>
    <t>不法投棄のパトロールへの協力</t>
  </si>
  <si>
    <t>共同運送・荷捌き場の設置</t>
  </si>
  <si>
    <t>機械・設備等の定期的なメンテナンスの実施</t>
  </si>
  <si>
    <t>工事に伴う粉塵等の発生防止・被害拡散の防止</t>
  </si>
  <si>
    <t>地域住民への工事等の説明等の実施</t>
  </si>
  <si>
    <t>工事車両による大気汚染の防止（渋滞の解消・排気ガスの浄化等）</t>
  </si>
  <si>
    <t>工事用車両の走行ルートや時間帯の工夫</t>
  </si>
  <si>
    <t>作業に伴う騒音・振動の低減</t>
  </si>
  <si>
    <t>産地や原材料など、商品に関する情報の明示</t>
  </si>
  <si>
    <t>地場産の野菜などの積極的な利用</t>
  </si>
  <si>
    <t>過剰包装の自粛、簡易包装の実施</t>
  </si>
  <si>
    <t>ばら売り・量り売り等の推進</t>
  </si>
  <si>
    <t>長寿命（ロングライフ）で、リサイクル可能な商品（リターナブル容器・詰め替え製品など）の販売促進</t>
  </si>
  <si>
    <t>省エネルギー、省資源、長寿命設計の推進</t>
  </si>
  <si>
    <t>環境に配慮した事業活動やサービス等の情報公開</t>
  </si>
  <si>
    <t>地域での環境保全活動やイベント等への参加・協力</t>
  </si>
  <si>
    <t>植林活動などの地球環境保全活動への参加・協力</t>
  </si>
  <si>
    <t>生物多様性の保全や自然再生技術等の採用</t>
  </si>
  <si>
    <t>グリーン購入･グリーン調達の推進</t>
  </si>
  <si>
    <t>建設資材･機材等のグリーン調達の推進・熱帯材型枠の使用自粛</t>
  </si>
  <si>
    <t>利用者コード</t>
  </si>
  <si>
    <t>コスト削減</t>
  </si>
  <si>
    <t>設備投資</t>
  </si>
  <si>
    <t>環境ﾋﾞｼﾞﾈｽ</t>
  </si>
  <si>
    <t>従業員意識啓発</t>
  </si>
  <si>
    <t>地域貢献</t>
  </si>
  <si>
    <t>PR</t>
  </si>
  <si>
    <t>リスク管理</t>
  </si>
  <si>
    <t>顧客満足</t>
  </si>
  <si>
    <t>効率的な輸送・搬入・搬出経路、手段を選ぶ。</t>
  </si>
  <si>
    <t>1</t>
  </si>
  <si>
    <t>EA01</t>
  </si>
  <si>
    <t>EA02</t>
  </si>
  <si>
    <t>EA03</t>
  </si>
  <si>
    <t>EA04</t>
  </si>
  <si>
    <t>EA05</t>
  </si>
  <si>
    <t>EA06</t>
  </si>
  <si>
    <t>EA07</t>
  </si>
  <si>
    <t>EA08</t>
  </si>
  <si>
    <t>EA09</t>
  </si>
  <si>
    <t>EA10</t>
  </si>
  <si>
    <t>EA11</t>
  </si>
  <si>
    <t>EA12</t>
  </si>
  <si>
    <t>EA13</t>
  </si>
  <si>
    <t>EA14</t>
  </si>
  <si>
    <t>EA15</t>
  </si>
  <si>
    <t>EA16</t>
  </si>
  <si>
    <t>EA17</t>
  </si>
  <si>
    <t>EA18</t>
  </si>
  <si>
    <t>EA19</t>
  </si>
  <si>
    <t>EA20</t>
  </si>
  <si>
    <t>EA21</t>
  </si>
  <si>
    <t>EA22</t>
  </si>
  <si>
    <t>EA23</t>
  </si>
  <si>
    <t>EA24</t>
  </si>
  <si>
    <t>テスト</t>
  </si>
  <si>
    <t>2</t>
  </si>
  <si>
    <t>3</t>
  </si>
  <si>
    <t>4</t>
  </si>
  <si>
    <t>5</t>
  </si>
  <si>
    <t>6</t>
  </si>
  <si>
    <t>7</t>
  </si>
  <si>
    <t>8</t>
  </si>
  <si>
    <t>効率的な輸送・搬入・搬出経路、手段を選ぶ。効率的な輸送・搬入・搬出経路、手段を選ぶ。</t>
  </si>
  <si>
    <t>2</t>
  </si>
  <si>
    <t>3</t>
  </si>
  <si>
    <t>4</t>
  </si>
  <si>
    <t>5</t>
  </si>
  <si>
    <t>6</t>
  </si>
  <si>
    <t>7</t>
  </si>
  <si>
    <t>8</t>
  </si>
  <si>
    <t>9</t>
  </si>
  <si>
    <t>10</t>
  </si>
  <si>
    <t>11</t>
  </si>
  <si>
    <t>12</t>
  </si>
  <si>
    <t>13</t>
  </si>
  <si>
    <t>14</t>
  </si>
  <si>
    <t>15</t>
  </si>
  <si>
    <t>16</t>
  </si>
  <si>
    <t>17</t>
  </si>
  <si>
    <t>取組項目コード</t>
  </si>
  <si>
    <t>取組項目</t>
  </si>
  <si>
    <t>年</t>
  </si>
  <si>
    <t>月</t>
  </si>
  <si>
    <t>シートの説明</t>
  </si>
  <si>
    <t>作成者から一言</t>
  </si>
  <si>
    <t>目的</t>
  </si>
  <si>
    <t>高圧ガス保安法適用の有無、貯蔵・保管の状態のチェック</t>
  </si>
  <si>
    <t>高圧ガス保安法についての簡易チェック</t>
  </si>
  <si>
    <t>高圧ガスの使用</t>
  </si>
  <si>
    <t>高圧ガスに該当するものを使用している</t>
  </si>
  <si>
    <t>ガスの分類について理解している</t>
  </si>
  <si>
    <t>高圧ガスの貯蔵がある</t>
  </si>
  <si>
    <t>高圧ガスの製造行為がある</t>
  </si>
  <si>
    <t>貯蔵所</t>
  </si>
  <si>
    <t>該当しない</t>
  </si>
  <si>
    <t>製造事業所</t>
  </si>
  <si>
    <t>第二種製造事業所（要届出）</t>
  </si>
  <si>
    <t>特定高圧ガス消費事業所</t>
  </si>
  <si>
    <t>特定高圧ガスを規定量以上貯蔵</t>
  </si>
  <si>
    <t>導管供給により特定高圧ガスを消費</t>
  </si>
  <si>
    <t>確認年月日</t>
  </si>
  <si>
    <t>使用している高圧ガス一覧</t>
  </si>
  <si>
    <t>主な高圧ガスの種類</t>
  </si>
  <si>
    <t>ガスの分類</t>
  </si>
  <si>
    <t>数量</t>
  </si>
  <si>
    <t>用途ほか</t>
  </si>
  <si>
    <t>可燃性</t>
  </si>
  <si>
    <t>支燃性</t>
  </si>
  <si>
    <t>毒性</t>
  </si>
  <si>
    <t>腐食性</t>
  </si>
  <si>
    <t>不活性</t>
  </si>
  <si>
    <t>刻印Ｖ</t>
  </si>
  <si>
    <t>刻印Ｗ</t>
  </si>
  <si>
    <r>
      <t xml:space="preserve">容器
内容積
</t>
    </r>
    <r>
      <rPr>
        <sz val="10"/>
        <rFont val="HG丸ｺﾞｼｯｸM-PRO"/>
        <family val="3"/>
      </rPr>
      <t>〔L〕</t>
    </r>
  </si>
  <si>
    <r>
      <t xml:space="preserve">本数
</t>
    </r>
    <r>
      <rPr>
        <sz val="10"/>
        <rFont val="HG丸ｺﾞｼｯｸM-PRO"/>
        <family val="3"/>
      </rPr>
      <t>〔本〕</t>
    </r>
  </si>
  <si>
    <t>（１ＭＰａ以上の圧縮ガス、０．２ＭＰａ以上の圧縮アセチレンガス、０．２ＭＰａ以上の液化ガスなど）</t>
  </si>
  <si>
    <t>作成者</t>
  </si>
  <si>
    <t>作成年月</t>
  </si>
  <si>
    <t>板橋エコアクション事務局</t>
  </si>
  <si>
    <t>行動１</t>
  </si>
  <si>
    <t>行動２</t>
  </si>
  <si>
    <t>行動３</t>
  </si>
  <si>
    <t>行動４</t>
  </si>
  <si>
    <t>行動５</t>
  </si>
  <si>
    <t>行動６</t>
  </si>
  <si>
    <t>エネルギー等
使用量</t>
  </si>
  <si>
    <t>廃棄物等
排出量</t>
  </si>
  <si>
    <r>
      <t>リスク・法令順守</t>
    </r>
    <r>
      <rPr>
        <sz val="11"/>
        <rFont val="HG丸ｺﾞｼｯｸM-PRO"/>
        <family val="3"/>
      </rPr>
      <t xml:space="preserve">
緊急事態対応</t>
    </r>
  </si>
  <si>
    <t>化学物質
管理・保管</t>
  </si>
  <si>
    <r>
      <t>活動・社会への貢献</t>
    </r>
    <r>
      <rPr>
        <sz val="11"/>
        <rFont val="HG丸ｺﾞｼｯｸM-PRO"/>
        <family val="3"/>
      </rPr>
      <t xml:space="preserve">
</t>
    </r>
    <r>
      <rPr>
        <sz val="9"/>
        <rFont val="HG丸ｺﾞｼｯｸM-PRO"/>
        <family val="3"/>
      </rPr>
      <t>グリーン購入</t>
    </r>
  </si>
  <si>
    <r>
      <t xml:space="preserve">内部・周辺・外部
</t>
    </r>
    <r>
      <rPr>
        <sz val="8"/>
        <rFont val="HG丸ｺﾞｼｯｸM-PRO"/>
        <family val="3"/>
      </rPr>
      <t>（環境負荷を減らす）</t>
    </r>
  </si>
  <si>
    <r>
      <t xml:space="preserve">教育・訓練
</t>
    </r>
    <r>
      <rPr>
        <sz val="8"/>
        <rFont val="HG丸ｺﾞｼｯｸM-PRO"/>
        <family val="3"/>
      </rPr>
      <t>コミュニケーション</t>
    </r>
  </si>
  <si>
    <t>取組期間
・
回数</t>
  </si>
  <si>
    <t>エネルギー等 使用量</t>
  </si>
  <si>
    <t>廃棄物等 排出量</t>
  </si>
  <si>
    <t>リスク・法令順守
緊急事態対応</t>
  </si>
  <si>
    <t>教育・訓練
コミュニケーション</t>
  </si>
  <si>
    <t>化学物質 管理・保管</t>
  </si>
  <si>
    <t>活動・社会への貢献
グリーン購入</t>
  </si>
  <si>
    <r>
      <t>内部・周辺・外部</t>
    </r>
    <r>
      <rPr>
        <sz val="10"/>
        <rFont val="HG丸ｺﾞｼｯｸM-PRO"/>
        <family val="3"/>
      </rPr>
      <t xml:space="preserve">
（環境負荷を減らす）</t>
    </r>
  </si>
  <si>
    <t>前年度実績を整理するためのシート</t>
  </si>
  <si>
    <t>目標達成に向けて実践した月に○</t>
  </si>
  <si>
    <t>使用法
(効果)</t>
  </si>
  <si>
    <t>エコアクションを実践した月に○</t>
  </si>
  <si>
    <t>計画にもとづく実践の結果</t>
  </si>
  <si>
    <t>エコアクション実践の結果</t>
  </si>
  <si>
    <t>番号</t>
  </si>
  <si>
    <t>強化シートの名称</t>
  </si>
  <si>
    <r>
      <t>シート</t>
    </r>
    <r>
      <rPr>
        <sz val="10"/>
        <rFont val="HG丸ｺﾞｼｯｸM-PRO"/>
        <family val="3"/>
      </rPr>
      <t xml:space="preserve">
番号</t>
    </r>
  </si>
  <si>
    <t>強化シート</t>
  </si>
  <si>
    <t>a</t>
  </si>
  <si>
    <t>環境方針</t>
  </si>
  <si>
    <t>b</t>
  </si>
  <si>
    <t>c</t>
  </si>
  <si>
    <t>d</t>
  </si>
  <si>
    <t>e</t>
  </si>
  <si>
    <t>f</t>
  </si>
  <si>
    <t>g</t>
  </si>
  <si>
    <t>h</t>
  </si>
  <si>
    <t>i</t>
  </si>
  <si>
    <t>j</t>
  </si>
  <si>
    <t>k</t>
  </si>
  <si>
    <t>l</t>
  </si>
  <si>
    <t>m</t>
  </si>
  <si>
    <t>n</t>
  </si>
  <si>
    <t>o</t>
  </si>
  <si>
    <t>p</t>
  </si>
  <si>
    <t>q</t>
  </si>
  <si>
    <t>r</t>
  </si>
  <si>
    <t>s</t>
  </si>
  <si>
    <t>t</t>
  </si>
  <si>
    <t>u</t>
  </si>
  <si>
    <t>v</t>
  </si>
  <si>
    <t>w</t>
  </si>
  <si>
    <t>x</t>
  </si>
  <si>
    <t>y</t>
  </si>
  <si>
    <t>z</t>
  </si>
  <si>
    <t>責任者</t>
  </si>
  <si>
    <t>担当者</t>
  </si>
  <si>
    <t>都度</t>
  </si>
  <si>
    <t>（四半期毎）</t>
  </si>
  <si>
    <t>（半年毎）</t>
  </si>
  <si>
    <t>（年１回毎）</t>
  </si>
  <si>
    <t>１２ヵ月</t>
  </si>
  <si>
    <t>６ヵ月</t>
  </si>
  <si>
    <t>３ヵ月</t>
  </si>
  <si>
    <t>１ヵ月</t>
  </si>
  <si>
    <t>（毎月毎）</t>
  </si>
  <si>
    <t>関係機関</t>
  </si>
  <si>
    <t>報告</t>
  </si>
  <si>
    <t>指示</t>
  </si>
  <si>
    <t>見直し頻度（有効期間）</t>
  </si>
  <si>
    <t>通報</t>
  </si>
  <si>
    <t>担当者（作成者）</t>
  </si>
  <si>
    <t>通報・届出</t>
  </si>
  <si>
    <t>東京都下水道局（西部第二下水道事務所：下水道法に基づく水質事故03-3969-2404）</t>
  </si>
  <si>
    <t>東京都環境局　環境改善部（大気保全課大気係：大気汚染防止法に基づく大気事故03-5388-3492）</t>
  </si>
  <si>
    <t>東京都環境局　環境改善部（環境保安課ガス冷凍係：高圧ガス保安法に基づく事故03-5388-3543）</t>
  </si>
  <si>
    <t>東京都環境局　自然環境部（水環境課河川水質係：水質汚濁防止法に基づく水質事故03-5388-3494）</t>
  </si>
  <si>
    <t>東京都環境局　廃棄物対策部（産業廃棄物対策課：廃棄物処理法に基づく特定処理施設の事故03-5388-3586）</t>
  </si>
  <si>
    <t>警視庁（板橋警察署03-3964-0110、志村警察署03-3966-0110、高島平警察署03-3979-0110）</t>
  </si>
  <si>
    <t>東京消防庁（板橋消防署03-3964-0119、志村消防署03-5398-0119）</t>
  </si>
  <si>
    <t>緊急時の連絡及び責任体制の整備、緊急時の通報先及び事故報告など関係機関の把握</t>
  </si>
  <si>
    <t>現場責任者氏名</t>
  </si>
  <si>
    <t>緊急時連絡体制(現場・外部施設)</t>
  </si>
  <si>
    <t>２．緊急時連絡網</t>
  </si>
  <si>
    <t>１．緊急時対応の責任者・役割</t>
  </si>
  <si>
    <t>緊急時対応の責任者・役割を明確にするとともに、基本的となる緊急連絡網を整備することができる。</t>
  </si>
  <si>
    <t>事故発見者
（応急処置）</t>
  </si>
  <si>
    <t>板橋区保健所・生活衛生課（医務・薬事グループ：毒物及び劇物取締法の事故03-3579-2332）</t>
  </si>
  <si>
    <t>自家用車燃費管理</t>
  </si>
  <si>
    <t>ナンバー</t>
  </si>
  <si>
    <t>燃料使用量
（年間）</t>
  </si>
  <si>
    <t>ℓ</t>
  </si>
  <si>
    <t>自家用車一覧</t>
  </si>
  <si>
    <t>燃費グラフ（年間）</t>
  </si>
  <si>
    <t>走行距離
（期末）</t>
  </si>
  <si>
    <t>走行距離
（期首）</t>
  </si>
  <si>
    <t>平均燃費
（年間）</t>
  </si>
  <si>
    <t>走行距離
（年間）</t>
  </si>
  <si>
    <t>燃費</t>
  </si>
  <si>
    <t>責任者（現場責任者・教育担当）</t>
  </si>
  <si>
    <t>活動方針を踏まえて、環境方針を策定する。</t>
  </si>
  <si>
    <t>c) 組織の環境側面に関係して適用可能な法的要求事項及び組織が同意するその他の要求事項を順守するコミットメントを含む。</t>
  </si>
  <si>
    <t>組織の活動、製品及びサービスの、性質、規模及び環境影響に対して適切である。</t>
  </si>
  <si>
    <t>a)</t>
  </si>
  <si>
    <t>b)</t>
  </si>
  <si>
    <t>組織の環境側面に関係して適用可能な法的要求事項及び組織が同意するその他の要求事項を順守するコミットメントを含む。</t>
  </si>
  <si>
    <t>d)</t>
  </si>
  <si>
    <t>e)</t>
  </si>
  <si>
    <t>f)</t>
  </si>
  <si>
    <t>g)</t>
  </si>
  <si>
    <t>継続的改善及び汚染の予防に関するコミットメントを含む。</t>
  </si>
  <si>
    <t>環境目的及び目標の設定及びレビューのための枠組みを与える。</t>
  </si>
  <si>
    <t>文書化され，実行され，維持される。</t>
  </si>
  <si>
    <t>組織で働く又は組織のために働くすべての人に周知される。</t>
  </si>
  <si>
    <t>一般の人々が入手可能である。</t>
  </si>
  <si>
    <t>環境方針を考えてみよう</t>
  </si>
  <si>
    <t>この環境方針は、板橋エコアクション２００８活動方針を置き換えるものではない。</t>
  </si>
  <si>
    <t>ＩＥＡ代表者</t>
  </si>
  <si>
    <t>ＩＥＡ代表者（最高責任者・決定者）</t>
  </si>
  <si>
    <t xml:space="preserve">a) </t>
  </si>
  <si>
    <t xml:space="preserve">b) </t>
  </si>
  <si>
    <t>組織の概要紹介と環境方針の位置付け</t>
  </si>
  <si>
    <t>検討フォームで整理した、要求事項を満たす環境方針の文面　（改行するときはＡｌｔを押しながらＥｎｔｅｒを押す）</t>
  </si>
  <si>
    <r>
      <t>検討フォーム　</t>
    </r>
    <r>
      <rPr>
        <sz val="11"/>
        <rFont val="MS UI Gothic"/>
        <family val="3"/>
      </rPr>
      <t>（ＩＳＯ１４００１：２００４の要求事項４．２）</t>
    </r>
  </si>
  <si>
    <t>用紙使用量、グリーン購入</t>
  </si>
  <si>
    <t>用紙使用量</t>
  </si>
  <si>
    <t>用紙使用量
（前々年度）</t>
  </si>
  <si>
    <t>使用量の変化</t>
  </si>
  <si>
    <t>用紙使用量
（前年度）</t>
  </si>
  <si>
    <t>Ａ４判用紙
210×297</t>
  </si>
  <si>
    <t>Ａ３判用紙
297×420</t>
  </si>
  <si>
    <t>Ｂ５判用紙
182×257</t>
  </si>
  <si>
    <t>Ｂ４判用紙
257×364</t>
  </si>
  <si>
    <t>封筒（角３）
216×277</t>
  </si>
  <si>
    <t>封筒（角２）
240×332</t>
  </si>
  <si>
    <t>変化の主な原因</t>
  </si>
  <si>
    <r>
      <t>グリーン購入　</t>
    </r>
    <r>
      <rPr>
        <sz val="11"/>
        <rFont val="MS UI Gothic"/>
        <family val="3"/>
      </rPr>
      <t>（環境物品等の調達）</t>
    </r>
  </si>
  <si>
    <t>紙類</t>
  </si>
  <si>
    <t>文具類</t>
  </si>
  <si>
    <t>オフィス家具等</t>
  </si>
  <si>
    <t>ＯＡ機器</t>
  </si>
  <si>
    <t>家電製品</t>
  </si>
  <si>
    <t>エアコンディショナー</t>
  </si>
  <si>
    <t>温水器等</t>
  </si>
  <si>
    <t>照明</t>
  </si>
  <si>
    <t>自動車等</t>
  </si>
  <si>
    <t>消火器</t>
  </si>
  <si>
    <t>制服・作業服</t>
  </si>
  <si>
    <t>インテリア・寝具等</t>
  </si>
  <si>
    <t>作業手袋</t>
  </si>
  <si>
    <t>その他繊維製品</t>
  </si>
  <si>
    <t>設備</t>
  </si>
  <si>
    <t>防災備品用品</t>
  </si>
  <si>
    <t>公共工事</t>
  </si>
  <si>
    <t>役務</t>
  </si>
  <si>
    <t>購入する際は、カタログ上でグリーン購入法対象となっている商品を選んでいる。</t>
  </si>
  <si>
    <t>実際にグリーン購入したもの</t>
  </si>
  <si>
    <t>各分類の代表例</t>
  </si>
  <si>
    <t>情報用紙（コピー用紙、インクジェット用紙など）、封筒などの使用量（前々年度、前年度）を記入します。</t>
  </si>
  <si>
    <t>情報用紙（コピー用紙）、衛生用紙（トイレットペーパー）</t>
  </si>
  <si>
    <t>ボールペン、朱肉、粘着テープ、ファイル、付箋紙、ごみ箱</t>
  </si>
  <si>
    <t>冷蔵庫、テレビ、電気便座</t>
  </si>
  <si>
    <t>蛍光灯、ＬＥＤ照明、蛍光ランプ</t>
  </si>
  <si>
    <t>繊維が再生使用された製品</t>
  </si>
  <si>
    <t>薬剤が再生使用された製品</t>
  </si>
  <si>
    <t>カーテン、毛布、ベッド、マットレス</t>
  </si>
  <si>
    <t>テント、ブルーシート</t>
  </si>
  <si>
    <t>防災用の飲料・食料・など</t>
  </si>
  <si>
    <t>契約図書で義務付けありのもの</t>
  </si>
  <si>
    <t>省エネ診断、食堂、タイヤ更生、自動車整備、植栽管理、清掃</t>
  </si>
  <si>
    <t>電気自動車、ハイブリッド自動車、タイヤ、エンジンオイル</t>
  </si>
  <si>
    <t>太陽光発電、生ごみ処理機</t>
  </si>
  <si>
    <t>ヒートポンプ式給湯器、ガス風呂釜、ガス調理器具、ガスレンジ</t>
  </si>
  <si>
    <t>コピー機、パソコン、プリンター、記録メディア、電卓、電池</t>
  </si>
  <si>
    <t>椅子、机、棚、収納用什器（棚以外）、傘立て、白板、掲示板</t>
  </si>
  <si>
    <t>エアコン、ストーブ</t>
  </si>
  <si>
    <t>ＩＥＡ代表者</t>
  </si>
  <si>
    <t>IEA2008-</t>
  </si>
  <si>
    <t>月</t>
  </si>
  <si>
    <t>年度【前】に実践したこと</t>
  </si>
  <si>
    <t>月</t>
  </si>
  <si>
    <t>結果</t>
  </si>
  <si>
    <t>（実践した内容）</t>
  </si>
  <si>
    <t>強化シートを一覧表にまとめる（ａ～ｚの２６シート）</t>
  </si>
  <si>
    <t>強化シートを１０シート以上利用する場合に活用して下さい。</t>
  </si>
  <si>
    <t>基本シート３にある強化シート一覧表は１０シート（ａ～ｊ）であるため、１１シート以上の記載ができない。この場合に本シートを使用する。</t>
  </si>
  <si>
    <t>燃料の種類</t>
  </si>
  <si>
    <t>車両毎の燃費の把握</t>
  </si>
  <si>
    <t>情報の整理に活用して下さい。</t>
  </si>
  <si>
    <t>ガス溶接やフロンガス回収などをする組織は活用して下さい。</t>
  </si>
  <si>
    <t>高圧ガス保安法が適用される事業所かチェックする。また、ガスボンベの保管を適切にするために表に整理できる。</t>
  </si>
  <si>
    <t>燃料の削減に向けた取組みを行うために、車両の燃費（年間平均）を把握する。</t>
  </si>
  <si>
    <t>組織が独自の環境方針を定める際に使用できるフォーム。ＩＳＯ１４００１の要求事項を満たす、検討フォームで作業を進める。（環境方針は板橋エコアクション２００８活動方針は置き換えるものではない。）</t>
  </si>
  <si>
    <t>組織の特性を踏まえて、具体的な方針を制定する際に活用して下さい。</t>
  </si>
  <si>
    <t>資源保全など購入時における意識向上</t>
  </si>
  <si>
    <t>意識向上に活用して下さい。</t>
  </si>
  <si>
    <t>グリーン購入の分類に基づき、実際に購入したものを整理します。</t>
  </si>
  <si>
    <t>不必要なものは購入せず、必要なものはグリーン購入が有効か判断して購入します。対象品目を購入しているか分類により整理します。</t>
  </si>
  <si>
    <t>事故時対応の連絡先整理に活用して下さい。</t>
  </si>
  <si>
    <t>Ａ５シートで決めた計画を、どのように実行したかを記載する。</t>
  </si>
  <si>
    <t>Ａ４シートで決めたエコアクション、目標がどのような結果であったか記載する。</t>
  </si>
  <si>
    <t>当初の目標</t>
  </si>
  <si>
    <t>担当者による評価</t>
  </si>
  <si>
    <t>エコアクション</t>
  </si>
  <si>
    <t>（宣言した内容）</t>
  </si>
  <si>
    <t>必達</t>
  </si>
  <si>
    <t>挑戦</t>
  </si>
  <si>
    <t>設定した目標、その結果</t>
  </si>
  <si>
    <t>（結果の妥当性は）</t>
  </si>
  <si>
    <r>
      <t>エコアクション</t>
    </r>
    <r>
      <rPr>
        <sz val="14"/>
        <rFont val="HG丸ｺﾞｼｯｸM-PRO"/>
        <family val="3"/>
      </rPr>
      <t xml:space="preserve">
行動１</t>
    </r>
  </si>
  <si>
    <r>
      <t>エコアクション</t>
    </r>
    <r>
      <rPr>
        <sz val="14"/>
        <rFont val="HG丸ｺﾞｼｯｸM-PRO"/>
        <family val="3"/>
      </rPr>
      <t xml:space="preserve">
行動２</t>
    </r>
  </si>
  <si>
    <r>
      <t>エコアクション</t>
    </r>
    <r>
      <rPr>
        <sz val="14"/>
        <rFont val="HG丸ｺﾞｼｯｸM-PRO"/>
        <family val="3"/>
      </rPr>
      <t xml:space="preserve">
行動３</t>
    </r>
  </si>
  <si>
    <r>
      <t>エコアクション</t>
    </r>
    <r>
      <rPr>
        <sz val="14"/>
        <rFont val="HG丸ｺﾞｼｯｸM-PRO"/>
        <family val="3"/>
      </rPr>
      <t xml:space="preserve">
行動４</t>
    </r>
  </si>
  <si>
    <r>
      <t>エコアクション</t>
    </r>
    <r>
      <rPr>
        <sz val="14"/>
        <rFont val="HG丸ｺﾞｼｯｸM-PRO"/>
        <family val="3"/>
      </rPr>
      <t xml:space="preserve">
行動５</t>
    </r>
  </si>
  <si>
    <r>
      <t>エコアクション</t>
    </r>
    <r>
      <rPr>
        <sz val="14"/>
        <rFont val="HG丸ｺﾞｼｯｸM-PRO"/>
        <family val="3"/>
      </rPr>
      <t xml:space="preserve">
行動６</t>
    </r>
  </si>
  <si>
    <t>（事実関係を記載）</t>
  </si>
  <si>
    <t>該当法規</t>
  </si>
  <si>
    <t>品目</t>
  </si>
  <si>
    <t>消防法</t>
  </si>
  <si>
    <t>火薬類取締法</t>
  </si>
  <si>
    <t>道路法</t>
  </si>
  <si>
    <t>環境汚染性</t>
  </si>
  <si>
    <t>性状</t>
  </si>
  <si>
    <t>水溶性</t>
  </si>
  <si>
    <t>気体</t>
  </si>
  <si>
    <t>液体</t>
  </si>
  <si>
    <t>固体</t>
  </si>
  <si>
    <t>禁水性</t>
  </si>
  <si>
    <t>揮発性</t>
  </si>
  <si>
    <t>有害ガス発生</t>
  </si>
  <si>
    <t>常温</t>
  </si>
  <si>
    <t>水に接触</t>
  </si>
  <si>
    <t>有害性</t>
  </si>
  <si>
    <t>危険物</t>
  </si>
  <si>
    <t>特性</t>
  </si>
  <si>
    <t>荷主会社</t>
  </si>
  <si>
    <t>住所</t>
  </si>
  <si>
    <t>電話</t>
  </si>
  <si>
    <t>運送会社</t>
  </si>
  <si>
    <t>平日</t>
  </si>
  <si>
    <t>昼間</t>
  </si>
  <si>
    <t>休日</t>
  </si>
  <si>
    <t>夜間</t>
  </si>
  <si>
    <t>事故発生時の応急措置</t>
  </si>
  <si>
    <r>
      <t>緊急連絡　</t>
    </r>
    <r>
      <rPr>
        <sz val="11"/>
        <rFont val="MS UI Gothic"/>
        <family val="3"/>
      </rPr>
      <t>（特に休日・夜間に確実に連絡が取れる部署の電話番号を記入する）</t>
    </r>
  </si>
  <si>
    <t>緊急通報</t>
  </si>
  <si>
    <t>ケガ人は</t>
  </si>
  <si>
    <t>私の名前は</t>
  </si>
  <si>
    <t>○○時○○分ごろ</t>
  </si>
  <si>
    <t>○○市○○地区　国道（県道・市道）○○線○○付近で</t>
  </si>
  <si>
    <t>飛散しています、飛散して火災になっています</t>
  </si>
  <si>
    <t>ケガ人がいます（ケガの程度を説明、救急車の依頼）、ケガ人がいません</t>
  </si>
  <si>
    <t>○○運送会社　○○です</t>
  </si>
  <si>
    <t>（緊急通報例）</t>
  </si>
  <si>
    <t>種別</t>
  </si>
  <si>
    <t>指定可燃物</t>
  </si>
  <si>
    <t>品目
（法別表）</t>
  </si>
  <si>
    <t>毒物</t>
  </si>
  <si>
    <t>劇物</t>
  </si>
  <si>
    <t>指定毒物</t>
  </si>
  <si>
    <t>火薬</t>
  </si>
  <si>
    <t>爆薬</t>
  </si>
  <si>
    <t>火工品</t>
  </si>
  <si>
    <t>施行令第１９条の１２、１３に該当</t>
  </si>
  <si>
    <t>第１類</t>
  </si>
  <si>
    <t>第２類</t>
  </si>
  <si>
    <t>第３類</t>
  </si>
  <si>
    <t>第４類</t>
  </si>
  <si>
    <t>第５類</t>
  </si>
  <si>
    <t>第６類</t>
  </si>
  <si>
    <t>一般
高圧
ガス</t>
  </si>
  <si>
    <t>液化
石油
ガス</t>
  </si>
  <si>
    <t>毒物及び劇物
取締法</t>
  </si>
  <si>
    <t>目・皮膚に
触れると
危険</t>
  </si>
  <si>
    <t>河川への
流入注意</t>
  </si>
  <si>
    <t>加熱時
火災時</t>
  </si>
  <si>
    <t>高圧ガス
保安法</t>
  </si>
  <si>
    <t>社団法人日本化学工業協会のイエローカード様式見本をベースに作成しました。</t>
  </si>
  <si>
    <t>物流過程における安全性確保と事故時の適切な対応を目的として、化学物質メーカー等が輸送業者等に渡す。</t>
  </si>
  <si>
    <t>化学物質等（緊急連絡カード　１/２）</t>
  </si>
  <si>
    <t>化学物質等（緊急連絡カード　２/２）</t>
  </si>
  <si>
    <t>災害拡大防止措置</t>
  </si>
  <si>
    <t>漏洩・飛散したとき</t>
  </si>
  <si>
    <t>周辺火災のとき</t>
  </si>
  <si>
    <t>引火・発火したとき</t>
  </si>
  <si>
    <t>特記事項</t>
  </si>
  <si>
    <t>処理剤</t>
  </si>
  <si>
    <t>・</t>
  </si>
  <si>
    <t>どこで</t>
  </si>
  <si>
    <t>なにが</t>
  </si>
  <si>
    <t>「○○○○○○○○○○○」が</t>
  </si>
  <si>
    <t>どうした</t>
  </si>
  <si>
    <t>※高圧ガスにあっては、温度と圧力の関係、比重、色、臭い等を記入する。</t>
  </si>
  <si>
    <t>いつ</t>
  </si>
  <si>
    <t>　１１９（消防署）　１１０（警察署）　高速道路の非常電話</t>
  </si>
  <si>
    <t>国連番号（４桁）</t>
  </si>
  <si>
    <t>危険有害性のある化学物質等の対応（陸上輸送）をまとめたシート　（２/２）</t>
  </si>
  <si>
    <t>危険有害性のある化学物質等の対応（陸上輸送）をまとめたシート　（１/２）</t>
  </si>
  <si>
    <t>当初意気込み</t>
  </si>
  <si>
    <t>第二種貯蔵所（要届出）
高圧ガスの合計が３〔ｔ〕以上３０〔ｔ〕未満</t>
  </si>
  <si>
    <t>第一種貯蔵所（要許可）
高圧ガスの合計が３０〔ｔ〕以上</t>
  </si>
  <si>
    <t>その他貯蔵所(届出不要だが技術上の基準に従う)
高圧ガスの合計が１．５〔ｋｇ〕以上３〔ｔ〕未満</t>
  </si>
  <si>
    <t>第一種製造事業所（要許可）</t>
  </si>
  <si>
    <t>高圧ガス貯蔵量</t>
  </si>
  <si>
    <r>
      <t xml:space="preserve">容器
質量
</t>
    </r>
    <r>
      <rPr>
        <sz val="10"/>
        <rFont val="HG丸ｺﾞｼｯｸM-PRO"/>
        <family val="3"/>
      </rPr>
      <t>〔kg〕</t>
    </r>
  </si>
  <si>
    <t>車両情報
（年式、名称、車種）</t>
  </si>
  <si>
    <t>グリーン購入法（国等による環境物品等の調達の推進等に関する法律 第７条）に準じて調達方針を作成している。</t>
  </si>
  <si>
    <t>（宣言した内容、数値目標の当初設定値）</t>
  </si>
  <si>
    <t>廃棄物・リサイクル
マニフェスト</t>
  </si>
  <si>
    <r>
      <t>廃棄物・リサイクル</t>
    </r>
    <r>
      <rPr>
        <sz val="10"/>
        <rFont val="HG丸ｺﾞｼｯｸM-PRO"/>
        <family val="3"/>
      </rPr>
      <t xml:space="preserve">
マニフェスト</t>
    </r>
  </si>
  <si>
    <t>法令順守（高圧ガス保安法）no.1</t>
  </si>
  <si>
    <t>基本シート３追加（強化シート一覧）</t>
  </si>
  <si>
    <t>様式第５号　（強化シート）</t>
  </si>
  <si>
    <t>独自の環境方針</t>
  </si>
  <si>
    <t>○</t>
  </si>
  <si>
    <t>○</t>
  </si>
  <si>
    <t>○</t>
  </si>
  <si>
    <t>決定年月日</t>
  </si>
  <si>
    <t>板橋区シート</t>
  </si>
  <si>
    <t>法令順守（高圧ガス保安法）no.1</t>
  </si>
  <si>
    <t>緊急時連絡体制(現場・外部施設)</t>
  </si>
  <si>
    <t>自家用車燃費管理</t>
  </si>
  <si>
    <t>独自の環境方針</t>
  </si>
  <si>
    <t>用紙使用量、グリーン購入</t>
  </si>
  <si>
    <t>化学物質等（緊急連絡カード　１/２）</t>
  </si>
  <si>
    <t>化学物質等（緊急連絡カード　２/２）</t>
  </si>
  <si>
    <t>エコアクションの内容</t>
  </si>
  <si>
    <t>作成者</t>
  </si>
  <si>
    <t>組織内</t>
  </si>
  <si>
    <t>エネルギー等</t>
  </si>
  <si>
    <t>事務局</t>
  </si>
  <si>
    <t>厨房などにおける、ガス火力の調節</t>
  </si>
  <si>
    <t>廃棄物等</t>
  </si>
  <si>
    <t>汚染防止</t>
  </si>
  <si>
    <t>意識向上</t>
  </si>
  <si>
    <t>周辺との関係</t>
  </si>
  <si>
    <t>近隣配慮</t>
  </si>
  <si>
    <t>散布薬剤の適正使用</t>
  </si>
  <si>
    <t>作業により発生する臭気の処理</t>
  </si>
  <si>
    <t>組織外との関係</t>
  </si>
  <si>
    <t>現場対応</t>
  </si>
  <si>
    <t>Ａ４前年シート（定期エコレポートでは必ず提出）</t>
  </si>
  <si>
    <t>Ａ５前年シート（定期エコレポートでは必ず提出）</t>
  </si>
  <si>
    <t>マネジメントシート一覧（基本３シート改）</t>
  </si>
  <si>
    <t>Ａ４前年シート（定期エコレポートでは必ず提出）</t>
  </si>
  <si>
    <t>Ａ５前年シート（定期エコレポートでは必ず提出）</t>
  </si>
  <si>
    <r>
      <t>強化シート一覧　</t>
    </r>
    <r>
      <rPr>
        <sz val="11"/>
        <rFont val="HG丸ｺﾞｼｯｸM-PRO"/>
        <family val="3"/>
      </rPr>
      <t>（基本３シート関係）</t>
    </r>
  </si>
  <si>
    <t>２年目以降の組織は、定期エコレポート提出時に使用して下さい。</t>
  </si>
  <si>
    <t>第５号様式　（強化シート）</t>
  </si>
  <si>
    <t/>
  </si>
  <si>
    <t>エコアクション</t>
  </si>
  <si>
    <t>年度【前】に実践したこと</t>
  </si>
  <si>
    <t>目標</t>
  </si>
  <si>
    <t>意気込み</t>
  </si>
  <si>
    <t>（環境負荷の低減・抑制、環境改善・環境価値の向上）</t>
  </si>
  <si>
    <t>行動７</t>
  </si>
  <si>
    <t>行動８</t>
  </si>
  <si>
    <t>行動９</t>
  </si>
  <si>
    <t>行動１０</t>
  </si>
  <si>
    <t>行動１１</t>
  </si>
  <si>
    <t>行動１２</t>
  </si>
  <si>
    <t>行動１３</t>
  </si>
  <si>
    <t>行動１４</t>
  </si>
  <si>
    <t>行動１５</t>
  </si>
  <si>
    <t>行動１６</t>
  </si>
  <si>
    <t>行動１７</t>
  </si>
  <si>
    <t>（どうする）</t>
  </si>
  <si>
    <t>様式第５号　（強化シート）</t>
  </si>
  <si>
    <t>１．準備するもの</t>
  </si>
  <si>
    <t>２．育てる植物</t>
  </si>
  <si>
    <t>●プランター</t>
  </si>
  <si>
    <t>●</t>
  </si>
  <si>
    <t>ゴーヤ</t>
  </si>
  <si>
    <t>深さ30cm以上の大き目のものがよい。</t>
  </si>
  <si>
    <t>収穫が嬉しい。葉っぱは薄く、家庭で一番人気。</t>
  </si>
  <si>
    <t>●ネット</t>
  </si>
  <si>
    <t>●ヘチマ</t>
  </si>
  <si>
    <t>10cm目角がよい。</t>
  </si>
  <si>
    <t>高く伸びて、葉が大きく厚い。大きな場所向け。</t>
  </si>
  <si>
    <t>●土</t>
  </si>
  <si>
    <t>日よけ効果大。タワシや化粧水も楽しめる。</t>
  </si>
  <si>
    <t>培養土が簡単。</t>
  </si>
  <si>
    <t>●きゅうり</t>
  </si>
  <si>
    <t>●鉢底石</t>
  </si>
  <si>
    <t>収穫が嬉しいが、病気になりやすい。接木の苗がよい。</t>
  </si>
  <si>
    <t>●苗</t>
  </si>
  <si>
    <t>●朝顔</t>
  </si>
  <si>
    <t>GW前後の苗がよい。売り切れることもあるので注意。</t>
  </si>
  <si>
    <t>琉球朝顔、西洋朝顔などもよい。花がきれい。</t>
  </si>
  <si>
    <t>●肥料</t>
  </si>
  <si>
    <t>●フウセンカズラ</t>
  </si>
  <si>
    <t>追肥用。化成肥料は便利。有機肥料は安心。</t>
  </si>
  <si>
    <t>葉が小さく、種がかわいい。</t>
  </si>
  <si>
    <t>●その他</t>
  </si>
  <si>
    <t>ネットをかけるフックや支柱など、状況に応じて用意。</t>
  </si>
  <si>
    <t>などなど・・</t>
  </si>
  <si>
    <t>３．育成の流れ（参考）</t>
  </si>
  <si>
    <t>事前</t>
  </si>
  <si>
    <t>資材の準備</t>
  </si>
  <si>
    <t>・時期によって資材が品切れになることもあります。早目に準備します。</t>
  </si>
  <si>
    <t>・種から始める場合には、４月始め頃種をまきます。苗になるまではポットで育てます。</t>
  </si>
  <si>
    <t>・ネットは早目に設置します。棒をネットに通して使うとピンと張ることができます。</t>
  </si>
  <si>
    <t>5月</t>
  </si>
  <si>
    <t>苗の植付</t>
  </si>
  <si>
    <t>・苗は買ってきたら早目にプランターに植えつけ、水をたっぷりやります。</t>
  </si>
  <si>
    <t>・苗を植える間隔は、ゴーヤ、ヘチマ、きゅうりなどは30cm程度、フウセンカズラや朝顔は</t>
  </si>
  <si>
    <t xml:space="preserve"> 20cm程度にします。</t>
  </si>
  <si>
    <t>・培養土に肥料が入っている場合には、肥料はあげません。</t>
  </si>
  <si>
    <t>水 や り</t>
  </si>
  <si>
    <t>・暑くなるまでは、土が乾いたら水をたっぷりやります。あげすぎには注意です。</t>
  </si>
  <si>
    <t>・梅雨があけて暑くなってきたら、朝晩２回たっぷりあげます。</t>
  </si>
  <si>
    <t>誘　引</t>
  </si>
  <si>
    <t>・初めのうちは、ツルをネットに巻きつけて安定させてあげます。</t>
  </si>
  <si>
    <t>・ネット全体に広がるように、誘引します。</t>
  </si>
  <si>
    <t>6月</t>
  </si>
  <si>
    <t>摘　芯</t>
  </si>
  <si>
    <t>・親ヅルが伸びてきたら、伸ばしたい高さに応じて先端を摘みます。</t>
  </si>
  <si>
    <t>・摘芯をすると根が張り、子ヅルが広がってきます。</t>
  </si>
  <si>
    <t>花・実を摘む</t>
  </si>
  <si>
    <t>・葉を茂らせるため、初めのうちは花や実を摘みます。</t>
  </si>
  <si>
    <t>7～9月</t>
  </si>
  <si>
    <t>追　肥</t>
  </si>
  <si>
    <t>･植付後、１ヶ月程たったら追肥します。</t>
  </si>
  <si>
    <t>・その後は、肥料によって時期と量を守って追肥します。</t>
  </si>
  <si>
    <t>・ゴーヤやきゅうりには専用の肥料もあります。詳しくはお店で聞いてみてください。</t>
  </si>
  <si>
    <t>病害虫対策</t>
  </si>
  <si>
    <t>・病害虫対策は、何より予防が肝心です。定期的に植物保護液などをまきます。</t>
  </si>
  <si>
    <t>・梅雨時期は特に病気に注意します。</t>
  </si>
  <si>
    <t>・虫は、葉の裏などもときどきチェックして見つけたらすぐに駆除します。</t>
  </si>
  <si>
    <t>収　穫</t>
  </si>
  <si>
    <t>・ゴーヤは放っておくと、黄色く熟して割れてしまいます。</t>
  </si>
  <si>
    <t>10
月</t>
  </si>
  <si>
    <t>撤　去</t>
  </si>
  <si>
    <t>・涼しくなってきたら緑のカーテンは終わりです。</t>
  </si>
  <si>
    <t>・始めに茎を切って、枯らしてから撤去すると楽です。</t>
  </si>
  <si>
    <t>終了</t>
  </si>
  <si>
    <t>片 付 け</t>
  </si>
  <si>
    <t>・プランター、ネット、鉢底石は来年のためにとっておきます。</t>
  </si>
  <si>
    <t>･土は日光消毒して、元肥を混ぜ込んで、できれば来年も使います。</t>
  </si>
  <si>
    <t>エコアクション（みどりのカーテン）に必要な事項をチェックする。</t>
  </si>
  <si>
    <t>楽しんで育てて、エアコンの使用抑制を始めとした地球温暖化対策につなげていってください♪</t>
  </si>
  <si>
    <t>１.育てる植物</t>
  </si>
  <si>
    <t>種・苗</t>
  </si>
  <si>
    <t>・種から</t>
  </si>
  <si>
    <t>・苗から</t>
  </si>
  <si>
    <t>植え方</t>
  </si>
  <si>
    <t>・地植え</t>
  </si>
  <si>
    <t>・プランター</t>
  </si>
  <si>
    <t>㎝</t>
  </si>
  <si>
    <t>×</t>
  </si>
  <si>
    <t>プランターの数</t>
  </si>
  <si>
    <t>個</t>
  </si>
  <si>
    <t>ネットの大きさ</t>
  </si>
  <si>
    <t>高さ</t>
  </si>
  <si>
    <t>幅</t>
  </si>
  <si>
    <t>㎝</t>
  </si>
  <si>
    <t>土の配合</t>
  </si>
  <si>
    <t>・培養土</t>
  </si>
  <si>
    <t>・自己配合</t>
  </si>
  <si>
    <t>赤玉土</t>
  </si>
  <si>
    <t>：</t>
  </si>
  <si>
    <t>黒土</t>
  </si>
  <si>
    <t>：</t>
  </si>
  <si>
    <t>腐葉土</t>
  </si>
  <si>
    <t>その他使用機材</t>
  </si>
  <si>
    <t>３.栽培記録</t>
  </si>
  <si>
    <t>種まき日</t>
  </si>
  <si>
    <t>月</t>
  </si>
  <si>
    <t>日</t>
  </si>
  <si>
    <t>発芽日</t>
  </si>
  <si>
    <t>植付（植替）日</t>
  </si>
  <si>
    <t>植付株数</t>
  </si>
  <si>
    <t>株</t>
  </si>
  <si>
    <t>摘芯</t>
  </si>
  <si>
    <t>・実施</t>
  </si>
  <si>
    <t>・未実施</t>
  </si>
  <si>
    <t>摘花・摘果</t>
  </si>
  <si>
    <t>追肥</t>
  </si>
  <si>
    <t>実施日</t>
  </si>
  <si>
    <t>肥料名</t>
  </si>
  <si>
    <t>薬剤名</t>
  </si>
  <si>
    <t>・びっしり</t>
  </si>
  <si>
    <t>・まあまあ</t>
  </si>
  <si>
    <t>・まばら</t>
  </si>
  <si>
    <t>カーテン撤去日</t>
  </si>
  <si>
    <t>４.栽培をふり返って</t>
  </si>
  <si>
    <t>緑のカーテンを栽培した感想（涼しさの実感、エアコン使用状況、温度測定等）</t>
  </si>
  <si>
    <t>緑のカーテンを栽培して、良かった点、反省（改善）点</t>
  </si>
  <si>
    <r>
      <t xml:space="preserve">大きさ（広さ）
</t>
    </r>
    <r>
      <rPr>
        <sz val="7"/>
        <rFont val="HG丸ｺﾞｼｯｸM-PRO"/>
        <family val="3"/>
      </rPr>
      <t>（プランターは1個あたり）</t>
    </r>
  </si>
  <si>
    <r>
      <t xml:space="preserve">生育状況
</t>
    </r>
    <r>
      <rPr>
        <sz val="7"/>
        <rFont val="HG丸ｺﾞｼｯｸM-PRO"/>
        <family val="3"/>
      </rPr>
      <t>（カーテンの茂り具合）</t>
    </r>
  </si>
  <si>
    <t>ℓ</t>
  </si>
  <si>
    <t>１.対象となる自動車</t>
  </si>
  <si>
    <t>メーカー</t>
  </si>
  <si>
    <t>車　種</t>
  </si>
  <si>
    <t>使用燃料</t>
  </si>
  <si>
    <t>年間走行距離</t>
  </si>
  <si>
    <t>年間燃料使用量
(燃費計算使用量）</t>
  </si>
  <si>
    <t>ℓ</t>
  </si>
  <si>
    <t>年間平均燃費</t>
  </si>
  <si>
    <t>㎞/ℓ</t>
  </si>
  <si>
    <t>(</t>
  </si>
  <si>
    <t>)</t>
  </si>
  <si>
    <t>２.走行距離・給油量</t>
  </si>
  <si>
    <t>上半期</t>
  </si>
  <si>
    <t>～</t>
  </si>
  <si>
    <t>下半期</t>
  </si>
  <si>
    <t>給油日</t>
  </si>
  <si>
    <t>距離計数値</t>
  </si>
  <si>
    <t>走行距離</t>
  </si>
  <si>
    <t>給油量</t>
  </si>
  <si>
    <t>㎞</t>
  </si>
  <si>
    <t>ℓ</t>
  </si>
  <si>
    <t>上期計</t>
  </si>
  <si>
    <t>㎞</t>
  </si>
  <si>
    <t>下期計</t>
  </si>
  <si>
    <t>自社で使用した根量の把握と</t>
  </si>
  <si>
    <t>所有自動車１台毎の燃料使用量と燃費の計算ができるシートです。燃費を細かく知ることでエコドライブ等の効果測定をすることができます。</t>
  </si>
  <si>
    <t>より細かな燃費把握により燃料使用量の削減に役立ててください。</t>
  </si>
  <si>
    <t>燃費くん「燃費計算シート（車毎）」</t>
  </si>
  <si>
    <t>みどりのカーテン（１/２）</t>
  </si>
  <si>
    <t>みどりのカーテン（２/２）</t>
  </si>
  <si>
    <t>エコアクション項目の追加</t>
  </si>
  <si>
    <t>㎞</t>
  </si>
  <si>
    <t>選択</t>
  </si>
  <si>
    <t>コード</t>
  </si>
  <si>
    <t>○</t>
  </si>
  <si>
    <t>燃費くん「燃費計算シート（車毎）」</t>
  </si>
  <si>
    <t>みどりのカーテン（１/２）</t>
  </si>
  <si>
    <t>エコアクション０１８、０１９を強化するシート。必要な用具、準備段階で必要なこと、活動中の注意事項、活動終了後の片付けなど、一連の作業をチェックすることで、活動を円滑に進めることができる。</t>
  </si>
  <si>
    <t>みどりのカーテン（２/２）</t>
  </si>
  <si>
    <t>板橋区 地球温暖化対策係</t>
  </si>
  <si>
    <t>板橋区 地球温暖化対策係</t>
  </si>
  <si>
    <t>エコアクションを増やす</t>
  </si>
  <si>
    <t>７つ以上のエコアクションがある利用者のお役に立ちます。</t>
  </si>
  <si>
    <t>Ａ４シートの記入欄（６項目）が不足する場合に使用します。</t>
  </si>
  <si>
    <t>２.栽培方法・規模</t>
  </si>
  <si>
    <t>㎝</t>
  </si>
  <si>
    <t>×</t>
  </si>
  <si>
    <t>：</t>
  </si>
  <si>
    <t>板橋区環境課（公害指導係：東京都環境確保条例に基づく工場・指定作業場の事故、悪臭の事故03-3579-2594）</t>
  </si>
  <si>
    <t>ℓ</t>
  </si>
  <si>
    <t>km/ℓ</t>
  </si>
  <si>
    <t>km/ℓ</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</si>
</sst>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_ "/>
    <numFmt numFmtId="180" formatCode="0.000_ "/>
    <numFmt numFmtId="181" formatCode="0.000_);[Red]\(0.000\)"/>
    <numFmt numFmtId="182" formatCode="0.0000_);[Red]\(0.0000\)"/>
    <numFmt numFmtId="183" formatCode="#,##0_);[Red]\(#,##0\)"/>
    <numFmt numFmtId="184" formatCode="0.00_);[Red]\(0.00\)"/>
    <numFmt numFmtId="185" formatCode="0.00_ "/>
    <numFmt numFmtId="186" formatCode="[&lt;=999]000;[&lt;=99999]000\-00;000\-0000"/>
    <numFmt numFmtId="187" formatCode="#_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00_ "/>
    <numFmt numFmtId="194" formatCode="yyyy/mm/dd"/>
    <numFmt numFmtId="195" formatCode="000"/>
    <numFmt numFmtId="196" formatCode="00"/>
    <numFmt numFmtId="197" formatCode="0000"/>
    <numFmt numFmtId="198" formatCode="#,##0.0_);[Red]\(#,##0.0\)"/>
    <numFmt numFmtId="199" formatCode="yyyy&quot;年&quot;mm&quot;月&quot;dd&quot;日&quot;"/>
    <numFmt numFmtId="200" formatCode="mmm\-yyyy"/>
    <numFmt numFmtId="201" formatCode="0000\-000"/>
    <numFmt numFmtId="202" formatCode="&quot;IEA2008&quot;\-0000"/>
    <numFmt numFmtId="203" formatCode="yyyy&quot;年&quot;m&quot;月&quot;d&quot;日&quot;;@"/>
    <numFmt numFmtId="204" formatCode="#,##0_,&quot;km&quot;"/>
    <numFmt numFmtId="205" formatCode="#,##0_,&quot;枚&quot;"/>
    <numFmt numFmtId="206" formatCode="yyyy&quot;年&quot;m&quot;月&quot;;@"/>
    <numFmt numFmtId="207" formatCode="yyyy&quot;年&quot;mm&quot;月&quot;;@"/>
    <numFmt numFmtId="208" formatCode="#\ ?/10"/>
    <numFmt numFmtId="209" formatCode="#,##0.0;[Red]\-#,##0.0"/>
    <numFmt numFmtId="210" formatCode="m&quot;月&quot;d&quot;日&quot;;@"/>
    <numFmt numFmtId="211" formatCode="0.0_ "/>
  </numFmts>
  <fonts count="51">
    <font>
      <sz val="11"/>
      <name val="MS UI Gothic"/>
      <family val="3"/>
    </font>
    <font>
      <sz val="6"/>
      <name val="MS UI Gothic"/>
      <family val="3"/>
    </font>
    <font>
      <sz val="11"/>
      <name val="ＭＳ ゴシック"/>
      <family val="3"/>
    </font>
    <font>
      <sz val="10"/>
      <name val="MS UI Gothic"/>
      <family val="3"/>
    </font>
    <font>
      <sz val="9"/>
      <color indexed="12"/>
      <name val="ＭＳ Ｐ明朝"/>
      <family val="1"/>
    </font>
    <font>
      <sz val="10"/>
      <name val="ＭＳ ゴシック"/>
      <family val="3"/>
    </font>
    <font>
      <u val="single"/>
      <sz val="7.7"/>
      <color indexed="12"/>
      <name val="MS UI Gothic"/>
      <family val="3"/>
    </font>
    <font>
      <u val="single"/>
      <sz val="7.7"/>
      <color indexed="36"/>
      <name val="MS UI Gothic"/>
      <family val="3"/>
    </font>
    <font>
      <sz val="16"/>
      <name val="MS UI Gothic"/>
      <family val="3"/>
    </font>
    <font>
      <sz val="10"/>
      <name val="HG丸ｺﾞｼｯｸM-PRO"/>
      <family val="3"/>
    </font>
    <font>
      <sz val="14"/>
      <name val="MS UI Gothic"/>
      <family val="3"/>
    </font>
    <font>
      <sz val="12"/>
      <name val="MS UI Gothic"/>
      <family val="3"/>
    </font>
    <font>
      <sz val="11"/>
      <color indexed="55"/>
      <name val="ＭＳ ゴシック"/>
      <family val="3"/>
    </font>
    <font>
      <sz val="11"/>
      <name val="HG丸ｺﾞｼｯｸM-PRO"/>
      <family val="3"/>
    </font>
    <font>
      <sz val="12"/>
      <name val="HG丸ｺﾞｼｯｸM-PRO"/>
      <family val="3"/>
    </font>
    <font>
      <sz val="9"/>
      <name val="HG丸ｺﾞｼｯｸM-PRO"/>
      <family val="3"/>
    </font>
    <font>
      <b/>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丸ｺﾞｼｯｸM-PRO"/>
      <family val="3"/>
    </font>
    <font>
      <sz val="8"/>
      <name val="HG丸ｺﾞｼｯｸM-PRO"/>
      <family val="3"/>
    </font>
    <font>
      <b/>
      <sz val="13"/>
      <name val="HG丸ｺﾞｼｯｸM-PRO"/>
      <family val="3"/>
    </font>
    <font>
      <b/>
      <sz val="16"/>
      <name val="HG丸ｺﾞｼｯｸM-PRO"/>
      <family val="3"/>
    </font>
    <font>
      <sz val="6"/>
      <name val="ＭＳ Ｐゴシック"/>
      <family val="3"/>
    </font>
    <font>
      <sz val="10.5"/>
      <name val="MS UI Gothic"/>
      <family val="3"/>
    </font>
    <font>
      <sz val="10.5"/>
      <name val="ＭＳ ゴシック"/>
      <family val="3"/>
    </font>
    <font>
      <sz val="10.5"/>
      <name val="HG丸ｺﾞｼｯｸM-PRO"/>
      <family val="3"/>
    </font>
    <font>
      <sz val="7"/>
      <name val="HG丸ｺﾞｼｯｸM-PRO"/>
      <family val="3"/>
    </font>
    <font>
      <sz val="6"/>
      <name val="HG丸ｺﾞｼｯｸM-PRO"/>
      <family val="3"/>
    </font>
    <font>
      <sz val="9"/>
      <name val="ＭＳ ゴシック"/>
      <family val="3"/>
    </font>
    <font>
      <sz val="9"/>
      <color indexed="9"/>
      <name val="HG丸ｺﾞｼｯｸM-PRO"/>
      <family val="3"/>
    </font>
    <font>
      <sz val="8"/>
      <name val="ＭＳ ゴシック"/>
      <family val="3"/>
    </font>
    <font>
      <sz val="10"/>
      <color indexed="55"/>
      <name val="MS UI Gothic"/>
      <family val="3"/>
    </font>
    <font>
      <sz val="8"/>
      <color indexed="8"/>
      <name val="ＭＳ Ｐゴシック"/>
      <family val="3"/>
    </font>
    <font>
      <sz val="9"/>
      <color indexed="8"/>
      <name val="MS UI Gothic"/>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style="hair">
        <color indexed="12"/>
      </top>
      <bottom>
        <color indexed="63"/>
      </bottom>
    </border>
    <border>
      <left>
        <color indexed="63"/>
      </left>
      <right style="hair">
        <color indexed="12"/>
      </right>
      <top style="hair">
        <color indexed="12"/>
      </top>
      <bottom>
        <color indexed="63"/>
      </bottom>
    </border>
    <border>
      <left style="hair">
        <color indexed="12"/>
      </left>
      <right>
        <color indexed="63"/>
      </right>
      <top>
        <color indexed="63"/>
      </top>
      <bottom>
        <color indexed="63"/>
      </bottom>
    </border>
    <border>
      <left>
        <color indexed="63"/>
      </left>
      <right style="hair">
        <color indexed="12"/>
      </right>
      <top>
        <color indexed="63"/>
      </top>
      <bottom>
        <color indexed="63"/>
      </bottom>
    </border>
    <border>
      <left style="hair">
        <color indexed="12"/>
      </left>
      <right>
        <color indexed="63"/>
      </right>
      <top>
        <color indexed="63"/>
      </top>
      <bottom style="hair">
        <color indexed="12"/>
      </bottom>
    </border>
    <border>
      <left>
        <color indexed="63"/>
      </left>
      <right>
        <color indexed="63"/>
      </right>
      <top>
        <color indexed="63"/>
      </top>
      <bottom style="hair">
        <color indexed="12"/>
      </bottom>
    </border>
    <border>
      <left>
        <color indexed="63"/>
      </left>
      <right style="hair">
        <color indexed="12"/>
      </right>
      <top>
        <color indexed="63"/>
      </top>
      <bottom style="hair">
        <color indexed="12"/>
      </bottom>
    </border>
    <border>
      <left>
        <color indexed="63"/>
      </left>
      <right>
        <color indexed="63"/>
      </right>
      <top>
        <color indexed="63"/>
      </top>
      <bottom style="hair">
        <color indexed="46"/>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color indexed="22"/>
      </right>
      <top>
        <color indexed="63"/>
      </top>
      <bottom>
        <color indexed="63"/>
      </bottom>
    </border>
    <border>
      <left>
        <color indexed="63"/>
      </left>
      <right>
        <color indexed="63"/>
      </right>
      <top style="thin">
        <color indexed="52"/>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hair">
        <color indexed="12"/>
      </left>
      <right>
        <color indexed="63"/>
      </right>
      <top style="hair">
        <color indexed="12"/>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medium"/>
      <right style="thin"/>
      <top style="medium"/>
      <bottom style="thin"/>
    </border>
    <border>
      <left>
        <color indexed="63"/>
      </left>
      <right>
        <color indexed="63"/>
      </right>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double"/>
    </border>
    <border>
      <left>
        <color indexed="63"/>
      </left>
      <right style="medium"/>
      <top>
        <color indexed="63"/>
      </top>
      <bottom style="mediu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style="double"/>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color indexed="63"/>
      </bottom>
    </border>
    <border>
      <left>
        <color indexed="63"/>
      </left>
      <right style="hair"/>
      <top>
        <color indexed="63"/>
      </top>
      <bottom style="thin"/>
    </border>
    <border>
      <left style="hair">
        <color indexed="12"/>
      </left>
      <right style="thin">
        <color indexed="8"/>
      </right>
      <top style="thin">
        <color indexed="8"/>
      </top>
      <bottom>
        <color indexed="63"/>
      </bottom>
    </border>
    <border>
      <left style="hair">
        <color indexed="12"/>
      </left>
      <right style="thin">
        <color indexed="8"/>
      </right>
      <top>
        <color indexed="63"/>
      </top>
      <bottom>
        <color indexed="63"/>
      </bottom>
    </border>
    <border>
      <left style="hair">
        <color indexed="12"/>
      </left>
      <right style="thin">
        <color indexed="8"/>
      </right>
      <top>
        <color indexed="63"/>
      </top>
      <bottom style="thin">
        <color indexed="8"/>
      </bottom>
    </border>
    <border>
      <left style="thin"/>
      <right style="thin"/>
      <top style="hair"/>
      <bottom style="thin"/>
    </border>
    <border>
      <left style="thin"/>
      <right style="thin"/>
      <top style="hair"/>
      <bottom style="hair"/>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thin"/>
      <bottom style="thin"/>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color indexed="12"/>
      </left>
      <right style="thin"/>
      <top style="thin"/>
      <bottom>
        <color indexed="63"/>
      </bottom>
    </border>
    <border>
      <left style="hair">
        <color indexed="12"/>
      </left>
      <right style="thin"/>
      <top>
        <color indexed="63"/>
      </top>
      <bottom>
        <color indexed="63"/>
      </bottom>
    </border>
    <border>
      <left style="hair">
        <color indexed="12"/>
      </left>
      <right style="thin"/>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thin">
        <color indexed="52"/>
      </right>
      <top style="thin">
        <color indexed="52"/>
      </top>
      <bottom>
        <color indexed="63"/>
      </bottom>
    </border>
    <border>
      <left>
        <color indexed="63"/>
      </left>
      <right>
        <color indexed="63"/>
      </right>
      <top>
        <color indexed="63"/>
      </top>
      <bottom style="thin">
        <color indexed="52"/>
      </bottom>
    </border>
    <border>
      <left>
        <color indexed="63"/>
      </left>
      <right style="thin">
        <color indexed="52"/>
      </right>
      <top>
        <color indexed="63"/>
      </top>
      <bottom style="thin">
        <color indexed="52"/>
      </bottom>
    </border>
    <border>
      <left style="thin"/>
      <right>
        <color indexed="63"/>
      </right>
      <top style="thin"/>
      <bottom style="thin"/>
    </border>
    <border>
      <left>
        <color indexed="63"/>
      </left>
      <right style="thin"/>
      <top style="thin"/>
      <bottom style="thin"/>
    </border>
    <border>
      <left style="thin">
        <color indexed="52"/>
      </left>
      <right>
        <color indexed="63"/>
      </right>
      <top style="thin">
        <color indexed="52"/>
      </top>
      <bottom>
        <color indexed="63"/>
      </bottom>
    </border>
    <border>
      <left style="thin">
        <color indexed="52"/>
      </left>
      <right>
        <color indexed="63"/>
      </right>
      <top>
        <color indexed="63"/>
      </top>
      <bottom style="thin">
        <color indexed="52"/>
      </bottom>
    </border>
    <border>
      <left style="thin"/>
      <right>
        <color indexed="63"/>
      </right>
      <top style="hair"/>
      <bottom>
        <color indexed="63"/>
      </bottom>
    </border>
    <border>
      <left>
        <color indexed="63"/>
      </left>
      <right style="thin"/>
      <top style="hair"/>
      <bottom>
        <color indexed="63"/>
      </bottom>
    </border>
    <border>
      <left style="hair"/>
      <right>
        <color indexed="63"/>
      </right>
      <top style="thin"/>
      <bottom>
        <color indexed="63"/>
      </bottom>
    </border>
    <border>
      <left style="hair"/>
      <right>
        <color indexed="63"/>
      </right>
      <top>
        <color indexed="63"/>
      </top>
      <bottom style="thin"/>
    </border>
    <border>
      <left style="thin"/>
      <right style="hair"/>
      <top>
        <color indexed="63"/>
      </top>
      <bottom style="hair"/>
    </border>
    <border>
      <left style="hair"/>
      <right style="hair"/>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color indexed="63"/>
      </right>
      <top style="hair"/>
      <bottom style="hair"/>
    </border>
    <border>
      <left>
        <color indexed="63"/>
      </left>
      <right style="hair"/>
      <top style="hair"/>
      <bottom style="hair"/>
    </border>
    <border>
      <left style="thin">
        <color indexed="52"/>
      </left>
      <right>
        <color indexed="63"/>
      </right>
      <top>
        <color indexed="63"/>
      </top>
      <bottom>
        <color indexed="63"/>
      </bottom>
    </border>
    <border>
      <left>
        <color indexed="63"/>
      </left>
      <right style="thin">
        <color indexed="52"/>
      </right>
      <top>
        <color indexed="63"/>
      </top>
      <bottom>
        <color indexed="63"/>
      </bottom>
    </border>
    <border>
      <left style="hair"/>
      <right>
        <color indexed="63"/>
      </right>
      <top style="hair"/>
      <bottom style="thin"/>
    </border>
    <border>
      <left>
        <color indexed="63"/>
      </left>
      <right style="thin"/>
      <top style="thin">
        <color indexed="52"/>
      </top>
      <bottom>
        <color indexed="63"/>
      </bottom>
    </border>
    <border>
      <left>
        <color indexed="63"/>
      </left>
      <right style="thin"/>
      <top>
        <color indexed="63"/>
      </top>
      <bottom style="thin">
        <color indexed="52"/>
      </bottom>
    </border>
    <border>
      <left>
        <color indexed="63"/>
      </left>
      <right style="hair"/>
      <top style="hair"/>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hair"/>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color indexed="63"/>
      </right>
      <top style="dotted"/>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hair"/>
      <top style="dotted"/>
      <bottom>
        <color indexed="63"/>
      </bottom>
    </border>
    <border>
      <left style="thin"/>
      <right>
        <color indexed="63"/>
      </right>
      <top>
        <color indexed="63"/>
      </top>
      <bottom style="dotted"/>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style="hair"/>
      <top>
        <color indexed="63"/>
      </top>
      <bottom style="dotted"/>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style="thin"/>
      <right>
        <color indexed="63"/>
      </right>
      <top style="double"/>
      <bottom>
        <color indexed="63"/>
      </bottom>
    </border>
    <border>
      <left>
        <color indexed="63"/>
      </left>
      <right style="thin"/>
      <top>
        <color indexed="63"/>
      </top>
      <bottom style="double"/>
    </border>
    <border>
      <left style="medium"/>
      <right style="thin"/>
      <top style="thin"/>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
      <left style="thin"/>
      <right style="thin"/>
      <top style="medium"/>
      <bottom style="thin"/>
    </border>
    <border>
      <left>
        <color indexed="63"/>
      </left>
      <right style="medium"/>
      <top style="medium"/>
      <bottom style="thin"/>
    </border>
    <border>
      <left style="thin"/>
      <right>
        <color indexed="63"/>
      </right>
      <top>
        <color indexed="63"/>
      </top>
      <bottom style="double"/>
    </border>
    <border>
      <left style="medium"/>
      <right style="thin"/>
      <top>
        <color indexed="63"/>
      </top>
      <bottom style="double"/>
    </border>
    <border>
      <left style="medium"/>
      <right>
        <color indexed="63"/>
      </right>
      <top>
        <color indexed="63"/>
      </top>
      <bottom style="thin"/>
    </border>
    <border>
      <left style="medium"/>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7" fillId="0" borderId="0" applyNumberFormat="0" applyFill="0" applyBorder="0" applyAlignment="0" applyProtection="0"/>
    <xf numFmtId="0" fontId="33" fillId="4" borderId="0" applyNumberFormat="0" applyBorder="0" applyAlignment="0" applyProtection="0"/>
  </cellStyleXfs>
  <cellXfs count="1279">
    <xf numFmtId="0" fontId="0" fillId="0" borderId="0" xfId="0" applyAlignment="1">
      <alignment vertical="center"/>
    </xf>
    <xf numFmtId="49" fontId="2" fillId="21" borderId="0" xfId="0" applyNumberFormat="1" applyFont="1" applyFill="1" applyAlignment="1">
      <alignment vertical="center" shrinkToFit="1"/>
    </xf>
    <xf numFmtId="0" fontId="3" fillId="21" borderId="10" xfId="0" applyFont="1" applyFill="1" applyBorder="1" applyAlignment="1" applyProtection="1">
      <alignment horizontal="left" vertical="center" shrinkToFit="1"/>
      <protection locked="0"/>
    </xf>
    <xf numFmtId="0" fontId="3" fillId="21" borderId="11" xfId="0" applyFont="1" applyFill="1" applyBorder="1" applyAlignment="1" applyProtection="1">
      <alignment horizontal="left" vertical="center" shrinkToFit="1"/>
      <protection locked="0"/>
    </xf>
    <xf numFmtId="0" fontId="3" fillId="21" borderId="12" xfId="0" applyFont="1" applyFill="1" applyBorder="1" applyAlignment="1" applyProtection="1">
      <alignment horizontal="left" vertical="center" shrinkToFit="1"/>
      <protection locked="0"/>
    </xf>
    <xf numFmtId="49" fontId="2" fillId="0" borderId="0" xfId="0" applyNumberFormat="1" applyFont="1" applyAlignment="1">
      <alignment vertical="center" shrinkToFit="1"/>
    </xf>
    <xf numFmtId="49" fontId="3" fillId="0" borderId="0" xfId="0" applyNumberFormat="1" applyFont="1" applyAlignment="1">
      <alignment vertical="center" shrinkToFit="1"/>
    </xf>
    <xf numFmtId="49" fontId="5" fillId="0" borderId="0" xfId="0" applyNumberFormat="1" applyFont="1" applyAlignment="1">
      <alignment vertical="center" shrinkToFit="1"/>
    </xf>
    <xf numFmtId="0" fontId="3" fillId="0" borderId="0" xfId="0" applyFont="1" applyAlignment="1" applyProtection="1">
      <alignment vertical="center"/>
      <protection/>
    </xf>
    <xf numFmtId="0" fontId="2" fillId="0" borderId="0" xfId="0" applyFont="1" applyAlignment="1" applyProtection="1">
      <alignment vertical="center"/>
      <protection/>
    </xf>
    <xf numFmtId="0" fontId="3" fillId="24" borderId="13" xfId="0" applyFont="1" applyFill="1" applyBorder="1" applyAlignment="1" applyProtection="1">
      <alignment vertical="center"/>
      <protection/>
    </xf>
    <xf numFmtId="0" fontId="3" fillId="24" borderId="14" xfId="0" applyFont="1" applyFill="1" applyBorder="1" applyAlignment="1" applyProtection="1">
      <alignment vertical="center"/>
      <protection/>
    </xf>
    <xf numFmtId="0" fontId="3" fillId="24" borderId="15"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6" xfId="0" applyFont="1" applyFill="1" applyBorder="1" applyAlignment="1" applyProtection="1">
      <alignment vertical="center"/>
      <protection/>
    </xf>
    <xf numFmtId="0" fontId="8" fillId="24" borderId="0" xfId="0" applyFont="1" applyFill="1" applyBorder="1" applyAlignment="1" applyProtection="1">
      <alignment horizontal="center" vertical="center"/>
      <protection/>
    </xf>
    <xf numFmtId="0" fontId="3" fillId="24" borderId="17" xfId="0" applyFont="1" applyFill="1" applyBorder="1" applyAlignment="1" applyProtection="1">
      <alignment vertical="center"/>
      <protection/>
    </xf>
    <xf numFmtId="0" fontId="3" fillId="24" borderId="18" xfId="0" applyFont="1" applyFill="1" applyBorder="1" applyAlignment="1" applyProtection="1">
      <alignment vertical="center"/>
      <protection/>
    </xf>
    <xf numFmtId="0" fontId="2" fillId="0" borderId="0" xfId="0" applyFont="1" applyFill="1" applyBorder="1" applyAlignment="1" applyProtection="1">
      <alignment vertical="center"/>
      <protection/>
    </xf>
    <xf numFmtId="179" fontId="2" fillId="0" borderId="0" xfId="0" applyNumberFormat="1" applyFont="1" applyAlignment="1" applyProtection="1">
      <alignment vertical="center"/>
      <protection/>
    </xf>
    <xf numFmtId="0" fontId="12" fillId="0" borderId="0" xfId="0" applyFont="1" applyAlignment="1" applyProtection="1">
      <alignment vertical="center"/>
      <protection/>
    </xf>
    <xf numFmtId="0" fontId="3" fillId="24" borderId="19"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1" fillId="24" borderId="0" xfId="0" applyFont="1" applyFill="1" applyBorder="1" applyAlignment="1" applyProtection="1">
      <alignment vertical="center" shrinkToFit="1"/>
      <protection/>
    </xf>
    <xf numFmtId="0" fontId="15" fillId="24" borderId="0" xfId="0" applyFont="1" applyFill="1" applyBorder="1" applyAlignment="1" applyProtection="1">
      <alignment horizontal="justify" vertical="center" wrapText="1"/>
      <protection/>
    </xf>
    <xf numFmtId="0" fontId="3" fillId="24" borderId="0" xfId="0" applyFont="1" applyFill="1" applyBorder="1" applyAlignment="1" applyProtection="1">
      <alignment vertical="top" wrapText="1" shrinkToFit="1"/>
      <protection/>
    </xf>
    <xf numFmtId="0" fontId="11" fillId="24" borderId="0" xfId="0" applyFont="1" applyFill="1" applyBorder="1" applyAlignment="1" applyProtection="1">
      <alignment horizontal="center" vertical="center" shrinkToFit="1"/>
      <protection/>
    </xf>
    <xf numFmtId="0" fontId="4" fillId="24" borderId="20" xfId="0" applyFont="1" applyFill="1" applyBorder="1" applyAlignment="1" applyProtection="1">
      <alignment vertical="center"/>
      <protection/>
    </xf>
    <xf numFmtId="0" fontId="9" fillId="0" borderId="0" xfId="0" applyFont="1" applyFill="1" applyBorder="1" applyAlignment="1" applyProtection="1">
      <alignment horizontal="center" vertical="center" shrinkToFit="1"/>
      <protection/>
    </xf>
    <xf numFmtId="195" fontId="9" fillId="0" borderId="0" xfId="0" applyNumberFormat="1" applyFont="1" applyFill="1" applyBorder="1" applyAlignment="1" applyProtection="1">
      <alignment horizontal="center" vertical="center" shrinkToFit="1"/>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shrinkToFit="1"/>
      <protection/>
    </xf>
    <xf numFmtId="197" fontId="9" fillId="0" borderId="0" xfId="0" applyNumberFormat="1" applyFont="1" applyFill="1" applyBorder="1" applyAlignment="1" applyProtection="1">
      <alignment horizontal="center" vertical="center" shrinkToFit="1"/>
      <protection/>
    </xf>
    <xf numFmtId="196" fontId="9" fillId="0" borderId="0" xfId="0" applyNumberFormat="1" applyFont="1" applyFill="1" applyBorder="1" applyAlignment="1" applyProtection="1">
      <alignment horizontal="center" vertical="center" shrinkToFit="1"/>
      <protection/>
    </xf>
    <xf numFmtId="0" fontId="3" fillId="0" borderId="0" xfId="0" applyFont="1" applyFill="1" applyBorder="1" applyAlignment="1" applyProtection="1">
      <alignment horizontal="left" vertical="center" wrapText="1"/>
      <protection/>
    </xf>
    <xf numFmtId="0" fontId="9" fillId="24" borderId="0" xfId="0" applyFont="1" applyFill="1" applyBorder="1" applyAlignment="1" applyProtection="1">
      <alignment horizontal="center" vertical="center" shrinkToFit="1"/>
      <protection/>
    </xf>
    <xf numFmtId="49" fontId="9" fillId="24" borderId="0" xfId="0" applyNumberFormat="1" applyFont="1" applyFill="1" applyBorder="1" applyAlignment="1" applyProtection="1">
      <alignment horizontal="center" vertical="center" shrinkToFit="1"/>
      <protection/>
    </xf>
    <xf numFmtId="0" fontId="3" fillId="24" borderId="21" xfId="0" applyFont="1" applyFill="1" applyBorder="1" applyAlignment="1" applyProtection="1">
      <alignment vertical="center"/>
      <protection/>
    </xf>
    <xf numFmtId="0" fontId="3" fillId="24" borderId="22" xfId="0" applyFont="1" applyFill="1" applyBorder="1" applyAlignment="1" applyProtection="1">
      <alignment vertical="center"/>
      <protection/>
    </xf>
    <xf numFmtId="0" fontId="3" fillId="24" borderId="23" xfId="0" applyFont="1" applyFill="1" applyBorder="1" applyAlignment="1" applyProtection="1">
      <alignment vertical="center"/>
      <protection/>
    </xf>
    <xf numFmtId="0" fontId="3" fillId="24" borderId="24" xfId="0" applyFont="1" applyFill="1" applyBorder="1" applyAlignment="1" applyProtection="1">
      <alignment vertical="center"/>
      <protection/>
    </xf>
    <xf numFmtId="0" fontId="3" fillId="24" borderId="25" xfId="0" applyFont="1" applyFill="1" applyBorder="1" applyAlignment="1" applyProtection="1">
      <alignment vertical="center"/>
      <protection/>
    </xf>
    <xf numFmtId="0" fontId="3" fillId="24" borderId="26" xfId="0" applyFont="1" applyFill="1" applyBorder="1" applyAlignment="1" applyProtection="1">
      <alignment vertical="center"/>
      <protection/>
    </xf>
    <xf numFmtId="0" fontId="0" fillId="24" borderId="27" xfId="0" applyFill="1" applyBorder="1" applyAlignment="1" applyProtection="1">
      <alignment vertical="center"/>
      <protection/>
    </xf>
    <xf numFmtId="0" fontId="0" fillId="24" borderId="0" xfId="0" applyFill="1" applyBorder="1" applyAlignment="1" applyProtection="1">
      <alignment vertical="center"/>
      <protection/>
    </xf>
    <xf numFmtId="0" fontId="0" fillId="24" borderId="22" xfId="0" applyFill="1" applyBorder="1" applyAlignment="1" applyProtection="1">
      <alignment vertical="center"/>
      <protection/>
    </xf>
    <xf numFmtId="0" fontId="0" fillId="24" borderId="21" xfId="0" applyFill="1" applyBorder="1" applyAlignment="1" applyProtection="1">
      <alignment vertical="center"/>
      <protection/>
    </xf>
    <xf numFmtId="0" fontId="0" fillId="24" borderId="28" xfId="0" applyFill="1" applyBorder="1" applyAlignment="1" applyProtection="1">
      <alignment vertical="center"/>
      <protection/>
    </xf>
    <xf numFmtId="0" fontId="0" fillId="24" borderId="23" xfId="0" applyFill="1" applyBorder="1" applyAlignment="1" applyProtection="1">
      <alignment vertical="center"/>
      <protection/>
    </xf>
    <xf numFmtId="0" fontId="0" fillId="24" borderId="29" xfId="0" applyFill="1" applyBorder="1" applyAlignment="1" applyProtection="1">
      <alignment vertical="center"/>
      <protection/>
    </xf>
    <xf numFmtId="0" fontId="0" fillId="24" borderId="30" xfId="0" applyFill="1" applyBorder="1" applyAlignment="1" applyProtection="1">
      <alignment vertical="center"/>
      <protection/>
    </xf>
    <xf numFmtId="0" fontId="0" fillId="24" borderId="28" xfId="0" applyFill="1" applyBorder="1" applyAlignment="1" applyProtection="1">
      <alignment horizontal="right" vertical="center"/>
      <protection/>
    </xf>
    <xf numFmtId="0" fontId="13" fillId="24" borderId="0" xfId="0" applyFont="1" applyFill="1" applyBorder="1" applyAlignment="1" applyProtection="1">
      <alignment vertical="center"/>
      <protection/>
    </xf>
    <xf numFmtId="0" fontId="0" fillId="24" borderId="31" xfId="0" applyFill="1" applyBorder="1" applyAlignment="1" applyProtection="1">
      <alignment vertical="center"/>
      <protection/>
    </xf>
    <xf numFmtId="0" fontId="0" fillId="24" borderId="32" xfId="0" applyFill="1" applyBorder="1" applyAlignment="1" applyProtection="1">
      <alignment vertical="center"/>
      <protection/>
    </xf>
    <xf numFmtId="0" fontId="0" fillId="24" borderId="33" xfId="0" applyFill="1" applyBorder="1" applyAlignment="1" applyProtection="1">
      <alignment vertical="center"/>
      <protection/>
    </xf>
    <xf numFmtId="0" fontId="0" fillId="24" borderId="26" xfId="0" applyFill="1" applyBorder="1" applyAlignment="1" applyProtection="1">
      <alignment vertical="center"/>
      <protection/>
    </xf>
    <xf numFmtId="0" fontId="0" fillId="24" borderId="34" xfId="0" applyFill="1" applyBorder="1" applyAlignment="1" applyProtection="1">
      <alignment vertical="center"/>
      <protection/>
    </xf>
    <xf numFmtId="0" fontId="13" fillId="24" borderId="35" xfId="0" applyFont="1" applyFill="1" applyBorder="1" applyAlignment="1" applyProtection="1">
      <alignment vertical="center"/>
      <protection/>
    </xf>
    <xf numFmtId="0" fontId="0" fillId="24" borderId="24" xfId="0" applyFill="1" applyBorder="1" applyAlignment="1" applyProtection="1">
      <alignment vertical="center"/>
      <protection/>
    </xf>
    <xf numFmtId="0" fontId="13" fillId="24" borderId="33" xfId="0" applyFont="1" applyFill="1" applyBorder="1" applyAlignment="1" applyProtection="1">
      <alignment vertical="center"/>
      <protection/>
    </xf>
    <xf numFmtId="0" fontId="0" fillId="24" borderId="25" xfId="0" applyFill="1" applyBorder="1" applyAlignment="1" applyProtection="1">
      <alignment vertical="center"/>
      <protection/>
    </xf>
    <xf numFmtId="0" fontId="3" fillId="24" borderId="0" xfId="0" applyFont="1" applyFill="1" applyBorder="1" applyAlignment="1" applyProtection="1">
      <alignment vertical="top"/>
      <protection/>
    </xf>
    <xf numFmtId="0" fontId="10" fillId="24" borderId="0"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13" fillId="4" borderId="0" xfId="0" applyFont="1" applyFill="1" applyBorder="1" applyAlignment="1" applyProtection="1">
      <alignment horizontal="center" vertical="center" wrapText="1"/>
      <protection/>
    </xf>
    <xf numFmtId="0" fontId="13" fillId="4" borderId="30" xfId="0" applyFont="1" applyFill="1" applyBorder="1" applyAlignment="1" applyProtection="1">
      <alignment horizontal="center" vertical="center" wrapText="1"/>
      <protection/>
    </xf>
    <xf numFmtId="178" fontId="12" fillId="0" borderId="0" xfId="0" applyNumberFormat="1" applyFont="1" applyAlignment="1" applyProtection="1">
      <alignment vertical="center"/>
      <protection/>
    </xf>
    <xf numFmtId="0" fontId="3" fillId="24" borderId="36" xfId="0" applyFont="1" applyFill="1" applyBorder="1" applyAlignment="1" applyProtection="1">
      <alignment vertical="center"/>
      <protection/>
    </xf>
    <xf numFmtId="0" fontId="9" fillId="24" borderId="0" xfId="0" applyFont="1" applyFill="1" applyBorder="1" applyAlignment="1" applyProtection="1">
      <alignment vertical="center"/>
      <protection/>
    </xf>
    <xf numFmtId="0" fontId="3" fillId="22" borderId="37" xfId="0" applyFont="1" applyFill="1" applyBorder="1" applyAlignment="1" applyProtection="1">
      <alignment vertical="center" shrinkToFit="1"/>
      <protection locked="0"/>
    </xf>
    <xf numFmtId="0" fontId="3" fillId="22" borderId="38" xfId="0" applyFont="1" applyFill="1" applyBorder="1" applyAlignment="1" applyProtection="1">
      <alignment vertical="center" shrinkToFit="1"/>
      <protection locked="0"/>
    </xf>
    <xf numFmtId="0" fontId="3" fillId="22" borderId="39" xfId="0" applyFont="1" applyFill="1" applyBorder="1" applyAlignment="1" applyProtection="1">
      <alignment vertical="center" shrinkToFit="1"/>
      <protection locked="0"/>
    </xf>
    <xf numFmtId="0" fontId="3" fillId="24" borderId="40" xfId="0" applyFont="1" applyFill="1" applyBorder="1" applyAlignment="1" applyProtection="1">
      <alignment vertical="center" wrapText="1"/>
      <protection/>
    </xf>
    <xf numFmtId="0" fontId="3" fillId="24" borderId="41" xfId="0" applyFont="1" applyFill="1" applyBorder="1" applyAlignment="1" applyProtection="1">
      <alignment vertical="center" wrapText="1"/>
      <protection/>
    </xf>
    <xf numFmtId="0" fontId="15" fillId="24" borderId="42" xfId="0" applyFont="1" applyFill="1" applyBorder="1" applyAlignment="1" applyProtection="1">
      <alignment vertical="center"/>
      <protection/>
    </xf>
    <xf numFmtId="0" fontId="15" fillId="24" borderId="23" xfId="0" applyFont="1" applyFill="1" applyBorder="1" applyAlignment="1" applyProtection="1">
      <alignment vertical="center"/>
      <protection/>
    </xf>
    <xf numFmtId="0" fontId="15" fillId="24" borderId="0" xfId="0" applyFont="1" applyFill="1" applyBorder="1" applyAlignment="1" applyProtection="1">
      <alignment vertical="center"/>
      <protection/>
    </xf>
    <xf numFmtId="0" fontId="15" fillId="24" borderId="30" xfId="0" applyFont="1" applyFill="1" applyBorder="1" applyAlignment="1" applyProtection="1">
      <alignment vertical="center"/>
      <protection/>
    </xf>
    <xf numFmtId="0" fontId="15" fillId="24" borderId="21" xfId="0" applyFont="1" applyFill="1" applyBorder="1" applyAlignment="1" applyProtection="1">
      <alignment vertical="center"/>
      <protection/>
    </xf>
    <xf numFmtId="0" fontId="15" fillId="24" borderId="28" xfId="0" applyFont="1" applyFill="1" applyBorder="1" applyAlignment="1" applyProtection="1">
      <alignment vertical="center"/>
      <protection/>
    </xf>
    <xf numFmtId="0" fontId="3" fillId="24" borderId="43" xfId="0" applyFont="1" applyFill="1" applyBorder="1" applyAlignment="1" applyProtection="1">
      <alignment vertical="center"/>
      <protection locked="0"/>
    </xf>
    <xf numFmtId="0" fontId="12" fillId="0" borderId="0" xfId="0" applyFont="1" applyAlignment="1" applyProtection="1">
      <alignment vertical="center" shrinkToFit="1"/>
      <protection/>
    </xf>
    <xf numFmtId="0" fontId="2" fillId="0" borderId="0" xfId="0" applyFont="1" applyAlignment="1" applyProtection="1">
      <alignment vertical="center" shrinkToFit="1"/>
      <protection/>
    </xf>
    <xf numFmtId="0" fontId="3" fillId="24" borderId="43" xfId="0" applyFont="1" applyFill="1" applyBorder="1" applyAlignment="1" applyProtection="1">
      <alignment vertical="center"/>
      <protection/>
    </xf>
    <xf numFmtId="0" fontId="15" fillId="24" borderId="15" xfId="0" applyFont="1" applyFill="1" applyBorder="1" applyAlignment="1" applyProtection="1">
      <alignment horizontal="center" vertical="center" wrapText="1" shrinkToFit="1"/>
      <protection/>
    </xf>
    <xf numFmtId="0" fontId="15" fillId="24" borderId="0" xfId="0" applyFont="1" applyFill="1" applyBorder="1" applyAlignment="1" applyProtection="1">
      <alignment horizontal="center" vertical="center" wrapText="1" shrinkToFit="1"/>
      <protection/>
    </xf>
    <xf numFmtId="0" fontId="15" fillId="24" borderId="16" xfId="0" applyFont="1" applyFill="1" applyBorder="1" applyAlignment="1" applyProtection="1">
      <alignment horizontal="center" vertical="center" wrapText="1" shrinkToFit="1"/>
      <protection/>
    </xf>
    <xf numFmtId="0" fontId="2" fillId="0" borderId="0" xfId="0" applyFont="1" applyAlignment="1" applyProtection="1">
      <alignment vertical="center"/>
      <protection locked="0"/>
    </xf>
    <xf numFmtId="0" fontId="9" fillId="24" borderId="0" xfId="0" applyFont="1" applyFill="1" applyBorder="1" applyAlignment="1" applyProtection="1">
      <alignment horizontal="center" vertical="center"/>
      <protection/>
    </xf>
    <xf numFmtId="0" fontId="9" fillId="0" borderId="0" xfId="0" applyFont="1" applyAlignment="1" applyProtection="1">
      <alignment vertical="center"/>
      <protection locked="0"/>
    </xf>
    <xf numFmtId="0" fontId="14" fillId="24" borderId="29" xfId="0" applyFont="1" applyFill="1" applyBorder="1" applyAlignment="1" applyProtection="1">
      <alignment horizontal="left"/>
      <protection/>
    </xf>
    <xf numFmtId="0" fontId="3" fillId="24" borderId="29" xfId="0" applyFont="1" applyFill="1" applyBorder="1" applyAlignment="1" applyProtection="1">
      <alignment vertical="top" wrapText="1" shrinkToFit="1"/>
      <protection/>
    </xf>
    <xf numFmtId="0" fontId="14" fillId="24" borderId="44" xfId="0" applyFont="1" applyFill="1" applyBorder="1" applyAlignment="1" applyProtection="1">
      <alignment horizontal="left"/>
      <protection/>
    </xf>
    <xf numFmtId="0" fontId="14" fillId="24" borderId="45" xfId="0" applyFont="1" applyFill="1" applyBorder="1" applyAlignment="1" applyProtection="1">
      <alignment horizontal="left"/>
      <protection/>
    </xf>
    <xf numFmtId="0" fontId="39" fillId="24" borderId="23"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39" fillId="24" borderId="30" xfId="0" applyFont="1" applyFill="1" applyBorder="1" applyAlignment="1" applyProtection="1">
      <alignment vertical="center"/>
      <protection/>
    </xf>
    <xf numFmtId="0" fontId="39" fillId="24" borderId="23" xfId="0" applyFont="1" applyFill="1" applyBorder="1" applyAlignment="1" applyProtection="1">
      <alignment vertical="center"/>
      <protection/>
    </xf>
    <xf numFmtId="0" fontId="39" fillId="24" borderId="23" xfId="0" applyFont="1" applyFill="1" applyBorder="1" applyAlignment="1" applyProtection="1">
      <alignment horizontal="left" vertical="center"/>
      <protection/>
    </xf>
    <xf numFmtId="0" fontId="39" fillId="24" borderId="0"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39" fillId="24" borderId="22" xfId="0" applyFont="1" applyFill="1" applyBorder="1" applyAlignment="1" applyProtection="1">
      <alignment horizontal="left" vertical="center"/>
      <protection/>
    </xf>
    <xf numFmtId="0" fontId="39" fillId="24" borderId="21" xfId="0" applyFont="1" applyFill="1" applyBorder="1" applyAlignment="1" applyProtection="1">
      <alignment horizontal="left" vertical="center"/>
      <protection/>
    </xf>
    <xf numFmtId="0" fontId="39" fillId="24" borderId="21" xfId="0" applyFont="1" applyFill="1" applyBorder="1" applyAlignment="1" applyProtection="1">
      <alignment vertical="center"/>
      <protection/>
    </xf>
    <xf numFmtId="0" fontId="39" fillId="24" borderId="21" xfId="0" applyFont="1" applyFill="1" applyBorder="1" applyAlignment="1" applyProtection="1">
      <alignment vertical="center"/>
      <protection/>
    </xf>
    <xf numFmtId="0" fontId="39" fillId="24" borderId="28" xfId="0" applyFont="1" applyFill="1" applyBorder="1" applyAlignment="1" applyProtection="1">
      <alignment vertical="center"/>
      <protection/>
    </xf>
    <xf numFmtId="0" fontId="39" fillId="24" borderId="22" xfId="0" applyFont="1" applyFill="1" applyBorder="1" applyAlignment="1" applyProtection="1">
      <alignment vertical="center"/>
      <protection/>
    </xf>
    <xf numFmtId="0" fontId="14" fillId="24" borderId="0" xfId="0" applyFont="1" applyFill="1" applyBorder="1" applyAlignment="1" applyProtection="1">
      <alignment horizontal="left"/>
      <protection/>
    </xf>
    <xf numFmtId="0" fontId="0" fillId="24" borderId="44" xfId="0" applyFill="1" applyBorder="1" applyAlignment="1" applyProtection="1">
      <alignment vertical="center"/>
      <protection/>
    </xf>
    <xf numFmtId="0" fontId="0" fillId="24" borderId="45" xfId="0" applyFill="1" applyBorder="1" applyAlignment="1" applyProtection="1">
      <alignment vertical="center"/>
      <protection/>
    </xf>
    <xf numFmtId="0" fontId="2" fillId="24" borderId="0" xfId="0" applyFont="1" applyFill="1" applyBorder="1" applyAlignment="1" applyProtection="1">
      <alignment vertical="center"/>
      <protection/>
    </xf>
    <xf numFmtId="0" fontId="40" fillId="24" borderId="0" xfId="0" applyFont="1" applyFill="1" applyBorder="1" applyAlignment="1" applyProtection="1">
      <alignment vertical="center"/>
      <protection/>
    </xf>
    <xf numFmtId="0" fontId="39" fillId="24" borderId="0" xfId="0" applyFont="1" applyFill="1" applyAlignment="1" applyProtection="1">
      <alignment vertical="center"/>
      <protection/>
    </xf>
    <xf numFmtId="0" fontId="0" fillId="24" borderId="46" xfId="0" applyFill="1" applyBorder="1" applyAlignment="1" applyProtection="1">
      <alignment vertical="center"/>
      <protection/>
    </xf>
    <xf numFmtId="0" fontId="0" fillId="24" borderId="0" xfId="0" applyFill="1" applyBorder="1" applyAlignment="1" applyProtection="1">
      <alignment horizontal="center" vertical="center"/>
      <protection/>
    </xf>
    <xf numFmtId="0" fontId="2" fillId="24" borderId="0" xfId="0" applyFont="1" applyFill="1" applyAlignment="1" applyProtection="1">
      <alignment vertical="center"/>
      <protection/>
    </xf>
    <xf numFmtId="0" fontId="3" fillId="24" borderId="47" xfId="0" applyFont="1" applyFill="1" applyBorder="1" applyAlignment="1" applyProtection="1">
      <alignment vertical="center" textRotation="255"/>
      <protection/>
    </xf>
    <xf numFmtId="0" fontId="3" fillId="24" borderId="0" xfId="0" applyFont="1" applyFill="1" applyBorder="1" applyAlignment="1" applyProtection="1">
      <alignment vertical="center" textRotation="255"/>
      <protection/>
    </xf>
    <xf numFmtId="0" fontId="41" fillId="24" borderId="0" xfId="0" applyFont="1" applyFill="1" applyBorder="1" applyAlignment="1" applyProtection="1">
      <alignment vertical="center"/>
      <protection/>
    </xf>
    <xf numFmtId="0" fontId="14" fillId="24" borderId="0" xfId="0" applyFont="1" applyFill="1" applyBorder="1" applyAlignment="1" applyProtection="1">
      <alignment vertical="center"/>
      <protection/>
    </xf>
    <xf numFmtId="0" fontId="9" fillId="24" borderId="0" xfId="0" applyFont="1" applyFill="1" applyBorder="1" applyAlignment="1" applyProtection="1">
      <alignment horizontal="center" vertical="center" textRotation="255"/>
      <protection/>
    </xf>
    <xf numFmtId="0" fontId="13" fillId="24" borderId="0" xfId="0" applyFont="1" applyFill="1" applyBorder="1" applyAlignment="1" applyProtection="1">
      <alignment horizontal="center" vertical="center"/>
      <protection/>
    </xf>
    <xf numFmtId="0" fontId="13" fillId="24" borderId="23" xfId="0" applyFont="1" applyFill="1" applyBorder="1" applyAlignment="1" applyProtection="1">
      <alignment vertical="center"/>
      <protection/>
    </xf>
    <xf numFmtId="0" fontId="2" fillId="24" borderId="16" xfId="0" applyFont="1" applyFill="1" applyBorder="1" applyAlignment="1" applyProtection="1">
      <alignment vertical="center"/>
      <protection/>
    </xf>
    <xf numFmtId="192" fontId="12" fillId="0" borderId="0" xfId="0" applyNumberFormat="1" applyFont="1" applyAlignment="1" applyProtection="1">
      <alignment vertical="center"/>
      <protection/>
    </xf>
    <xf numFmtId="0" fontId="44" fillId="4" borderId="48" xfId="0" applyFont="1" applyFill="1" applyBorder="1" applyAlignment="1" applyProtection="1">
      <alignment vertical="center"/>
      <protection/>
    </xf>
    <xf numFmtId="0" fontId="2" fillId="0" borderId="0" xfId="0" applyFont="1" applyAlignment="1" applyProtection="1">
      <alignment horizontal="left" vertical="top" shrinkToFit="1"/>
      <protection/>
    </xf>
    <xf numFmtId="0" fontId="2" fillId="0" borderId="0" xfId="0" applyFont="1" applyAlignment="1" applyProtection="1">
      <alignment horizontal="right" shrinkToFit="1"/>
      <protection/>
    </xf>
    <xf numFmtId="38" fontId="12" fillId="0" borderId="0" xfId="0" applyNumberFormat="1" applyFont="1" applyAlignment="1" applyProtection="1">
      <alignment vertical="center"/>
      <protection/>
    </xf>
    <xf numFmtId="0" fontId="47" fillId="0" borderId="0" xfId="0" applyFont="1" applyAlignment="1" applyProtection="1">
      <alignment vertical="center" shrinkToFit="1"/>
      <protection/>
    </xf>
    <xf numFmtId="0" fontId="47" fillId="0" borderId="0" xfId="0" applyFont="1" applyAlignment="1">
      <alignment vertical="center" shrinkToFit="1"/>
    </xf>
    <xf numFmtId="0" fontId="46" fillId="24" borderId="0" xfId="0" applyFont="1" applyFill="1" applyBorder="1" applyAlignment="1" applyProtection="1">
      <alignment horizontal="center" vertical="center"/>
      <protection/>
    </xf>
    <xf numFmtId="0" fontId="14" fillId="24" borderId="0" xfId="0" applyFont="1" applyFill="1" applyBorder="1" applyAlignment="1" applyProtection="1">
      <alignment horizontal="center" vertical="center" shrinkToFit="1"/>
      <protection/>
    </xf>
    <xf numFmtId="38" fontId="9" fillId="24" borderId="0" xfId="49" applyFont="1" applyFill="1" applyBorder="1" applyAlignment="1" applyProtection="1">
      <alignment vertical="center"/>
      <protection/>
    </xf>
    <xf numFmtId="0" fontId="9" fillId="24" borderId="0" xfId="0" applyFont="1" applyFill="1" applyBorder="1" applyAlignment="1" applyProtection="1">
      <alignment vertical="center"/>
      <protection/>
    </xf>
    <xf numFmtId="38" fontId="9" fillId="24" borderId="49" xfId="0" applyNumberFormat="1" applyFont="1" applyFill="1" applyBorder="1" applyAlignment="1" applyProtection="1">
      <alignment vertical="center"/>
      <protection/>
    </xf>
    <xf numFmtId="0" fontId="9" fillId="24" borderId="49" xfId="0" applyFont="1" applyFill="1" applyBorder="1" applyAlignment="1" applyProtection="1">
      <alignment vertical="center"/>
      <protection/>
    </xf>
    <xf numFmtId="0" fontId="15" fillId="24" borderId="0" xfId="0" applyFont="1" applyFill="1" applyBorder="1" applyAlignment="1" applyProtection="1">
      <alignment horizontal="center" vertical="center"/>
      <protection/>
    </xf>
    <xf numFmtId="210" fontId="14" fillId="24" borderId="0" xfId="0" applyNumberFormat="1" applyFont="1" applyFill="1" applyBorder="1" applyAlignment="1" applyProtection="1">
      <alignment horizontal="center" vertical="center" shrinkToFit="1"/>
      <protection/>
    </xf>
    <xf numFmtId="0" fontId="44" fillId="24" borderId="0" xfId="0" applyFont="1" applyFill="1" applyBorder="1" applyAlignment="1" applyProtection="1">
      <alignment horizontal="center" vertical="center" shrinkToFit="1"/>
      <protection/>
    </xf>
    <xf numFmtId="0" fontId="2" fillId="24" borderId="0" xfId="0" applyFont="1" applyFill="1" applyBorder="1" applyAlignment="1" applyProtection="1">
      <alignment horizontal="center" vertical="center" shrinkToFit="1"/>
      <protection/>
    </xf>
    <xf numFmtId="0" fontId="46" fillId="24" borderId="0" xfId="0" applyFont="1" applyFill="1" applyBorder="1" applyAlignment="1" applyProtection="1">
      <alignment horizontal="right" vertical="center"/>
      <protection/>
    </xf>
    <xf numFmtId="0" fontId="14" fillId="24" borderId="0" xfId="0" applyFont="1" applyFill="1" applyBorder="1" applyAlignment="1" applyProtection="1">
      <alignment vertical="center" shrinkToFit="1"/>
      <protection/>
    </xf>
    <xf numFmtId="0" fontId="15" fillId="24" borderId="0" xfId="0" applyFont="1" applyFill="1" applyBorder="1" applyAlignment="1" applyProtection="1">
      <alignment horizontal="center" vertical="center" shrinkToFit="1"/>
      <protection/>
    </xf>
    <xf numFmtId="0" fontId="15" fillId="24" borderId="50" xfId="0" applyFont="1" applyFill="1" applyBorder="1" applyAlignment="1" applyProtection="1">
      <alignment horizontal="left" vertical="top" shrinkToFit="1"/>
      <protection/>
    </xf>
    <xf numFmtId="0" fontId="15" fillId="24" borderId="51" xfId="0" applyFont="1" applyFill="1" applyBorder="1" applyAlignment="1" applyProtection="1">
      <alignment horizontal="right" shrinkToFit="1"/>
      <protection/>
    </xf>
    <xf numFmtId="0" fontId="15" fillId="24" borderId="52" xfId="0" applyFont="1" applyFill="1" applyBorder="1" applyAlignment="1" applyProtection="1">
      <alignment horizontal="right" shrinkToFit="1"/>
      <protection/>
    </xf>
    <xf numFmtId="0" fontId="15" fillId="24" borderId="51" xfId="0" applyFont="1" applyFill="1" applyBorder="1" applyAlignment="1" applyProtection="1">
      <alignment horizontal="left" vertical="top" shrinkToFit="1"/>
      <protection/>
    </xf>
    <xf numFmtId="0" fontId="15" fillId="24" borderId="53" xfId="0" applyFont="1" applyFill="1" applyBorder="1" applyAlignment="1" applyProtection="1">
      <alignment horizontal="right" shrinkToFit="1"/>
      <protection/>
    </xf>
    <xf numFmtId="0" fontId="15" fillId="24" borderId="54" xfId="0" applyFont="1" applyFill="1" applyBorder="1" applyAlignment="1" applyProtection="1">
      <alignment horizontal="right" shrinkToFit="1"/>
      <protection/>
    </xf>
    <xf numFmtId="0" fontId="14" fillId="24" borderId="49" xfId="0" applyFont="1" applyFill="1" applyBorder="1" applyAlignment="1" applyProtection="1">
      <alignment vertical="center"/>
      <protection/>
    </xf>
    <xf numFmtId="0" fontId="14" fillId="24" borderId="55" xfId="0" applyFont="1" applyFill="1" applyBorder="1" applyAlignment="1" applyProtection="1">
      <alignment vertical="center"/>
      <protection/>
    </xf>
    <xf numFmtId="0" fontId="14" fillId="24" borderId="56" xfId="0" applyFont="1" applyFill="1" applyBorder="1" applyAlignment="1" applyProtection="1">
      <alignment vertical="center"/>
      <protection/>
    </xf>
    <xf numFmtId="0" fontId="14" fillId="24" borderId="57" xfId="0" applyFont="1" applyFill="1" applyBorder="1" applyAlignment="1" applyProtection="1">
      <alignment vertical="center"/>
      <protection/>
    </xf>
    <xf numFmtId="0" fontId="14" fillId="24" borderId="54" xfId="0" applyFont="1" applyFill="1" applyBorder="1" applyAlignment="1" applyProtection="1">
      <alignment vertical="center"/>
      <protection/>
    </xf>
    <xf numFmtId="0" fontId="14" fillId="24" borderId="58" xfId="0" applyFont="1" applyFill="1" applyBorder="1" applyAlignment="1" applyProtection="1">
      <alignment vertical="center"/>
      <protection/>
    </xf>
    <xf numFmtId="0" fontId="15" fillId="24" borderId="59" xfId="0" applyFont="1" applyFill="1" applyBorder="1" applyAlignment="1" applyProtection="1">
      <alignment horizontal="left" vertical="top" shrinkToFit="1"/>
      <protection/>
    </xf>
    <xf numFmtId="0" fontId="15" fillId="24" borderId="0" xfId="0" applyFont="1" applyFill="1" applyAlignment="1" applyProtection="1">
      <alignment horizontal="left" vertical="top" shrinkToFit="1"/>
      <protection/>
    </xf>
    <xf numFmtId="0" fontId="15" fillId="24" borderId="0" xfId="0" applyFont="1" applyFill="1" applyAlignment="1" applyProtection="1">
      <alignment horizontal="right" shrinkToFit="1"/>
      <protection/>
    </xf>
    <xf numFmtId="192" fontId="15" fillId="24" borderId="58" xfId="0" applyNumberFormat="1" applyFont="1" applyFill="1" applyBorder="1" applyAlignment="1" applyProtection="1">
      <alignment horizontal="center" vertical="center" shrinkToFit="1"/>
      <protection/>
    </xf>
    <xf numFmtId="192" fontId="15" fillId="24" borderId="57" xfId="0" applyNumberFormat="1" applyFont="1" applyFill="1" applyBorder="1" applyAlignment="1" applyProtection="1">
      <alignment horizontal="center" vertical="center" shrinkToFit="1"/>
      <protection/>
    </xf>
    <xf numFmtId="195" fontId="9"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vertical="center" shrinkToFit="1"/>
      <protection locked="0"/>
    </xf>
    <xf numFmtId="195" fontId="9" fillId="24" borderId="60" xfId="0" applyNumberFormat="1" applyFont="1" applyFill="1" applyBorder="1" applyAlignment="1" applyProtection="1">
      <alignment horizontal="center" vertical="center" shrinkToFit="1"/>
      <protection/>
    </xf>
    <xf numFmtId="195" fontId="9" fillId="24" borderId="61" xfId="0" applyNumberFormat="1" applyFont="1" applyFill="1" applyBorder="1" applyAlignment="1" applyProtection="1">
      <alignment horizontal="center" vertical="center" shrinkToFit="1"/>
      <protection/>
    </xf>
    <xf numFmtId="195" fontId="9" fillId="24" borderId="62" xfId="0" applyNumberFormat="1" applyFont="1" applyFill="1" applyBorder="1" applyAlignment="1" applyProtection="1">
      <alignment horizontal="center" vertical="center" shrinkToFit="1"/>
      <protection/>
    </xf>
    <xf numFmtId="195" fontId="9" fillId="24" borderId="42" xfId="0" applyNumberFormat="1" applyFont="1" applyFill="1" applyBorder="1" applyAlignment="1" applyProtection="1">
      <alignment horizontal="center" vertical="center" shrinkToFit="1"/>
      <protection/>
    </xf>
    <xf numFmtId="195" fontId="9" fillId="24" borderId="40" xfId="0" applyNumberFormat="1" applyFont="1" applyFill="1" applyBorder="1" applyAlignment="1" applyProtection="1">
      <alignment horizontal="center" vertical="center" shrinkToFit="1"/>
      <protection/>
    </xf>
    <xf numFmtId="195" fontId="9" fillId="24" borderId="41" xfId="0" applyNumberFormat="1" applyFont="1" applyFill="1" applyBorder="1" applyAlignment="1" applyProtection="1">
      <alignment horizontal="center" vertical="center" shrinkToFit="1"/>
      <protection/>
    </xf>
    <xf numFmtId="195" fontId="9" fillId="24" borderId="63" xfId="0" applyNumberFormat="1" applyFont="1" applyFill="1" applyBorder="1" applyAlignment="1" applyProtection="1">
      <alignment horizontal="center" vertical="center" shrinkToFit="1"/>
      <protection/>
    </xf>
    <xf numFmtId="195" fontId="9" fillId="24" borderId="64" xfId="0" applyNumberFormat="1" applyFont="1" applyFill="1" applyBorder="1" applyAlignment="1" applyProtection="1">
      <alignment horizontal="center" vertical="center" shrinkToFit="1"/>
      <protection/>
    </xf>
    <xf numFmtId="195" fontId="9" fillId="24" borderId="65" xfId="0" applyNumberFormat="1" applyFont="1" applyFill="1" applyBorder="1" applyAlignment="1" applyProtection="1">
      <alignment horizontal="center" vertical="center" shrinkToFit="1"/>
      <protection/>
    </xf>
    <xf numFmtId="195" fontId="9" fillId="4" borderId="29" xfId="0" applyNumberFormat="1" applyFont="1" applyFill="1" applyBorder="1" applyAlignment="1" applyProtection="1">
      <alignment horizontal="center" vertical="center" shrinkToFit="1"/>
      <protection/>
    </xf>
    <xf numFmtId="195" fontId="9" fillId="4" borderId="45" xfId="0" applyNumberFormat="1" applyFont="1" applyFill="1" applyBorder="1" applyAlignment="1" applyProtection="1">
      <alignment horizontal="center" vertical="center" shrinkToFit="1"/>
      <protection/>
    </xf>
    <xf numFmtId="195" fontId="9" fillId="4" borderId="0" xfId="0" applyNumberFormat="1" applyFont="1" applyFill="1" applyBorder="1" applyAlignment="1" applyProtection="1">
      <alignment horizontal="center" vertical="center" shrinkToFit="1"/>
      <protection/>
    </xf>
    <xf numFmtId="195" fontId="9" fillId="4" borderId="30" xfId="0" applyNumberFormat="1" applyFont="1" applyFill="1" applyBorder="1" applyAlignment="1" applyProtection="1">
      <alignment horizontal="center" vertical="center" shrinkToFit="1"/>
      <protection/>
    </xf>
    <xf numFmtId="195" fontId="9" fillId="4" borderId="21" xfId="0" applyNumberFormat="1" applyFont="1" applyFill="1" applyBorder="1" applyAlignment="1" applyProtection="1">
      <alignment horizontal="center" vertical="center" shrinkToFit="1"/>
      <protection/>
    </xf>
    <xf numFmtId="195" fontId="9" fillId="4" borderId="28" xfId="0" applyNumberFormat="1" applyFont="1" applyFill="1" applyBorder="1" applyAlignment="1" applyProtection="1">
      <alignment horizontal="center" vertical="center" shrinkToFit="1"/>
      <protection/>
    </xf>
    <xf numFmtId="0" fontId="9" fillId="24" borderId="60" xfId="0" applyFont="1" applyFill="1" applyBorder="1" applyAlignment="1" applyProtection="1">
      <alignment vertical="center" shrinkToFit="1"/>
      <protection/>
    </xf>
    <xf numFmtId="0" fontId="9" fillId="24" borderId="61" xfId="0" applyFont="1" applyFill="1" applyBorder="1" applyAlignment="1" applyProtection="1">
      <alignment vertical="center" shrinkToFit="1"/>
      <protection/>
    </xf>
    <xf numFmtId="0" fontId="9" fillId="24" borderId="62" xfId="0" applyFont="1" applyFill="1" applyBorder="1" applyAlignment="1" applyProtection="1">
      <alignment vertical="center" shrinkToFit="1"/>
      <protection/>
    </xf>
    <xf numFmtId="0" fontId="9" fillId="24" borderId="63" xfId="0" applyFont="1" applyFill="1" applyBorder="1" applyAlignment="1" applyProtection="1">
      <alignment vertical="center" shrinkToFit="1"/>
      <protection/>
    </xf>
    <xf numFmtId="0" fontId="9" fillId="24" borderId="64" xfId="0" applyFont="1" applyFill="1" applyBorder="1" applyAlignment="1" applyProtection="1">
      <alignment vertical="center" shrinkToFit="1"/>
      <protection/>
    </xf>
    <xf numFmtId="0" fontId="9" fillId="24" borderId="65" xfId="0" applyFont="1" applyFill="1" applyBorder="1" applyAlignment="1" applyProtection="1">
      <alignment vertical="center" shrinkToFit="1"/>
      <protection/>
    </xf>
    <xf numFmtId="0" fontId="9" fillId="24" borderId="42" xfId="0" applyFont="1" applyFill="1" applyBorder="1" applyAlignment="1" applyProtection="1">
      <alignment vertical="center" shrinkToFit="1"/>
      <protection/>
    </xf>
    <xf numFmtId="0" fontId="9" fillId="24" borderId="40" xfId="0" applyFont="1" applyFill="1" applyBorder="1" applyAlignment="1" applyProtection="1">
      <alignment vertical="center" shrinkToFit="1"/>
      <protection/>
    </xf>
    <xf numFmtId="0" fontId="9" fillId="24" borderId="41" xfId="0" applyFont="1" applyFill="1" applyBorder="1" applyAlignment="1" applyProtection="1">
      <alignment vertical="center" shrinkToFit="1"/>
      <protection/>
    </xf>
    <xf numFmtId="0" fontId="34" fillId="11" borderId="44" xfId="0" applyFont="1" applyFill="1" applyBorder="1" applyAlignment="1" applyProtection="1">
      <alignment vertical="center" shrinkToFit="1"/>
      <protection/>
    </xf>
    <xf numFmtId="0" fontId="34" fillId="11" borderId="29" xfId="0" applyFont="1" applyFill="1" applyBorder="1" applyAlignment="1" applyProtection="1">
      <alignment vertical="center" shrinkToFit="1"/>
      <protection/>
    </xf>
    <xf numFmtId="0" fontId="34" fillId="11" borderId="45" xfId="0" applyFont="1" applyFill="1" applyBorder="1" applyAlignment="1" applyProtection="1">
      <alignment vertical="center" shrinkToFit="1"/>
      <protection/>
    </xf>
    <xf numFmtId="0" fontId="34" fillId="11" borderId="22" xfId="0" applyFont="1" applyFill="1" applyBorder="1" applyAlignment="1" applyProtection="1">
      <alignment vertical="center" shrinkToFit="1"/>
      <protection/>
    </xf>
    <xf numFmtId="0" fontId="34" fillId="11" borderId="21" xfId="0" applyFont="1" applyFill="1" applyBorder="1" applyAlignment="1" applyProtection="1">
      <alignment vertical="center" shrinkToFit="1"/>
      <protection/>
    </xf>
    <xf numFmtId="0" fontId="34" fillId="11" borderId="28" xfId="0" applyFont="1" applyFill="1" applyBorder="1" applyAlignment="1" applyProtection="1">
      <alignment vertical="center" shrinkToFit="1"/>
      <protection/>
    </xf>
    <xf numFmtId="0" fontId="14" fillId="4" borderId="44" xfId="0" applyFont="1" applyFill="1" applyBorder="1" applyAlignment="1" applyProtection="1">
      <alignment horizontal="center" vertical="center" shrinkToFit="1"/>
      <protection/>
    </xf>
    <xf numFmtId="0" fontId="14" fillId="4" borderId="29" xfId="0" applyFont="1" applyFill="1" applyBorder="1" applyAlignment="1" applyProtection="1">
      <alignment horizontal="center" vertical="center" shrinkToFit="1"/>
      <protection/>
    </xf>
    <xf numFmtId="0" fontId="14" fillId="4" borderId="45" xfId="0" applyFont="1" applyFill="1" applyBorder="1" applyAlignment="1" applyProtection="1">
      <alignment horizontal="center" vertical="center" shrinkToFit="1"/>
      <protection/>
    </xf>
    <xf numFmtId="0" fontId="14" fillId="4" borderId="22" xfId="0" applyFont="1" applyFill="1" applyBorder="1" applyAlignment="1" applyProtection="1">
      <alignment horizontal="center" vertical="center" shrinkToFit="1"/>
      <protection/>
    </xf>
    <xf numFmtId="0" fontId="14" fillId="4" borderId="21" xfId="0" applyFont="1" applyFill="1" applyBorder="1" applyAlignment="1" applyProtection="1">
      <alignment horizontal="center" vertical="center" shrinkToFit="1"/>
      <protection/>
    </xf>
    <xf numFmtId="0" fontId="14" fillId="4" borderId="28" xfId="0" applyFont="1" applyFill="1" applyBorder="1" applyAlignment="1" applyProtection="1">
      <alignment horizontal="center" vertical="center" shrinkToFit="1"/>
      <protection/>
    </xf>
    <xf numFmtId="195" fontId="14" fillId="4" borderId="44" xfId="0" applyNumberFormat="1" applyFont="1" applyFill="1" applyBorder="1" applyAlignment="1" applyProtection="1">
      <alignment horizontal="center" vertical="center" textRotation="255" shrinkToFit="1"/>
      <protection/>
    </xf>
    <xf numFmtId="195" fontId="14" fillId="4" borderId="66" xfId="0" applyNumberFormat="1" applyFont="1" applyFill="1" applyBorder="1" applyAlignment="1" applyProtection="1">
      <alignment horizontal="center" vertical="center" textRotation="255" shrinkToFit="1"/>
      <protection/>
    </xf>
    <xf numFmtId="195" fontId="14" fillId="4" borderId="23" xfId="0" applyNumberFormat="1" applyFont="1" applyFill="1" applyBorder="1" applyAlignment="1" applyProtection="1">
      <alignment horizontal="center" vertical="center" textRotation="255" shrinkToFit="1"/>
      <protection/>
    </xf>
    <xf numFmtId="195" fontId="14" fillId="4" borderId="33" xfId="0" applyNumberFormat="1" applyFont="1" applyFill="1" applyBorder="1" applyAlignment="1" applyProtection="1">
      <alignment horizontal="center" vertical="center" textRotation="255" shrinkToFit="1"/>
      <protection/>
    </xf>
    <xf numFmtId="195" fontId="14" fillId="4" borderId="22" xfId="0" applyNumberFormat="1" applyFont="1" applyFill="1" applyBorder="1" applyAlignment="1" applyProtection="1">
      <alignment horizontal="center" vertical="center" textRotation="255" shrinkToFit="1"/>
      <protection/>
    </xf>
    <xf numFmtId="195" fontId="14" fillId="4" borderId="67" xfId="0" applyNumberFormat="1" applyFont="1" applyFill="1" applyBorder="1" applyAlignment="1" applyProtection="1">
      <alignment horizontal="center" vertical="center" textRotation="255" shrinkToFit="1"/>
      <protection/>
    </xf>
    <xf numFmtId="0" fontId="16" fillId="23" borderId="68" xfId="0" applyFont="1" applyFill="1" applyBorder="1" applyAlignment="1" applyProtection="1">
      <alignment vertical="center" textRotation="255" shrinkToFit="1"/>
      <protection/>
    </xf>
    <xf numFmtId="0" fontId="16" fillId="23" borderId="69" xfId="0" applyFont="1" applyFill="1" applyBorder="1" applyAlignment="1" applyProtection="1">
      <alignment vertical="center" textRotation="255" shrinkToFit="1"/>
      <protection/>
    </xf>
    <xf numFmtId="0" fontId="16" fillId="23" borderId="70" xfId="0" applyFont="1" applyFill="1" applyBorder="1" applyAlignment="1" applyProtection="1">
      <alignment vertical="center" textRotation="255" shrinkToFit="1"/>
      <protection/>
    </xf>
    <xf numFmtId="195" fontId="14" fillId="4" borderId="44" xfId="0" applyNumberFormat="1" applyFont="1" applyFill="1" applyBorder="1" applyAlignment="1" applyProtection="1">
      <alignment horizontal="center" vertical="center" textRotation="255" wrapText="1" shrinkToFit="1"/>
      <protection/>
    </xf>
    <xf numFmtId="195" fontId="9" fillId="0" borderId="0" xfId="0" applyNumberFormat="1" applyFont="1" applyFill="1" applyBorder="1" applyAlignment="1" applyProtection="1">
      <alignment horizontal="center" vertical="center" shrinkToFit="1"/>
      <protection/>
    </xf>
    <xf numFmtId="207" fontId="9" fillId="0" borderId="0" xfId="0" applyNumberFormat="1" applyFont="1" applyFill="1" applyBorder="1" applyAlignment="1" applyProtection="1">
      <alignment horizontal="center" vertical="center" shrinkToFit="1"/>
      <protection locked="0"/>
    </xf>
    <xf numFmtId="0" fontId="9" fillId="22" borderId="71" xfId="0" applyFont="1" applyFill="1" applyBorder="1" applyAlignment="1" applyProtection="1">
      <alignment vertical="center" shrinkToFit="1"/>
      <protection locked="0"/>
    </xf>
    <xf numFmtId="207" fontId="9" fillId="22" borderId="42" xfId="0" applyNumberFormat="1" applyFont="1" applyFill="1" applyBorder="1" applyAlignment="1" applyProtection="1">
      <alignment horizontal="center" vertical="center" shrinkToFit="1"/>
      <protection locked="0"/>
    </xf>
    <xf numFmtId="207" fontId="9" fillId="22" borderId="40" xfId="0" applyNumberFormat="1" applyFont="1" applyFill="1" applyBorder="1" applyAlignment="1" applyProtection="1">
      <alignment horizontal="center" vertical="center" shrinkToFit="1"/>
      <protection locked="0"/>
    </xf>
    <xf numFmtId="207" fontId="9" fillId="22" borderId="41" xfId="0" applyNumberFormat="1" applyFont="1" applyFill="1" applyBorder="1" applyAlignment="1" applyProtection="1">
      <alignment horizontal="center" vertical="center" shrinkToFit="1"/>
      <protection locked="0"/>
    </xf>
    <xf numFmtId="207" fontId="9" fillId="22" borderId="60" xfId="0" applyNumberFormat="1" applyFont="1" applyFill="1" applyBorder="1" applyAlignment="1" applyProtection="1">
      <alignment horizontal="center" vertical="center" shrinkToFit="1"/>
      <protection locked="0"/>
    </xf>
    <xf numFmtId="207" fontId="9" fillId="22" borderId="61" xfId="0" applyNumberFormat="1" applyFont="1" applyFill="1" applyBorder="1" applyAlignment="1" applyProtection="1">
      <alignment horizontal="center" vertical="center" shrinkToFit="1"/>
      <protection locked="0"/>
    </xf>
    <xf numFmtId="207" fontId="9" fillId="22" borderId="62" xfId="0" applyNumberFormat="1" applyFont="1" applyFill="1" applyBorder="1" applyAlignment="1" applyProtection="1">
      <alignment horizontal="center" vertical="center" shrinkToFit="1"/>
      <protection locked="0"/>
    </xf>
    <xf numFmtId="0" fontId="9" fillId="22" borderId="72" xfId="0" applyFont="1" applyFill="1" applyBorder="1" applyAlignment="1" applyProtection="1">
      <alignment vertical="center" shrinkToFit="1"/>
      <protection locked="0"/>
    </xf>
    <xf numFmtId="0" fontId="35" fillId="4" borderId="73" xfId="0" applyFont="1" applyFill="1" applyBorder="1" applyAlignment="1" applyProtection="1">
      <alignment horizontal="center" vertical="center" wrapText="1" shrinkToFit="1"/>
      <protection/>
    </xf>
    <xf numFmtId="0" fontId="35" fillId="4" borderId="46" xfId="0" applyFont="1" applyFill="1" applyBorder="1" applyAlignment="1" applyProtection="1">
      <alignment horizontal="center" vertical="center" wrapText="1" shrinkToFit="1"/>
      <protection/>
    </xf>
    <xf numFmtId="0" fontId="35" fillId="4" borderId="74" xfId="0" applyFont="1" applyFill="1" applyBorder="1" applyAlignment="1" applyProtection="1">
      <alignment horizontal="center" vertical="center" wrapText="1" shrinkToFit="1"/>
      <protection/>
    </xf>
    <xf numFmtId="0" fontId="9" fillId="22" borderId="75" xfId="0" applyFont="1" applyFill="1" applyBorder="1" applyAlignment="1" applyProtection="1">
      <alignment vertical="center" shrinkToFit="1"/>
      <protection locked="0"/>
    </xf>
    <xf numFmtId="0" fontId="9" fillId="22" borderId="76" xfId="0" applyFont="1" applyFill="1" applyBorder="1" applyAlignment="1" applyProtection="1">
      <alignment vertical="center" shrinkToFit="1"/>
      <protection locked="0"/>
    </xf>
    <xf numFmtId="0" fontId="34" fillId="4" borderId="77" xfId="0" applyFont="1" applyFill="1" applyBorder="1" applyAlignment="1" applyProtection="1">
      <alignment vertical="center" textRotation="255" shrinkToFit="1"/>
      <protection/>
    </xf>
    <xf numFmtId="195" fontId="9" fillId="24" borderId="78" xfId="0" applyNumberFormat="1" applyFont="1" applyFill="1" applyBorder="1" applyAlignment="1" applyProtection="1">
      <alignment horizontal="center" vertical="center" shrinkToFit="1"/>
      <protection/>
    </xf>
    <xf numFmtId="195" fontId="9" fillId="24" borderId="26" xfId="0" applyNumberFormat="1" applyFont="1" applyFill="1" applyBorder="1" applyAlignment="1" applyProtection="1">
      <alignment horizontal="center" vertical="center" shrinkToFit="1"/>
      <protection/>
    </xf>
    <xf numFmtId="195" fontId="9" fillId="24" borderId="79" xfId="0" applyNumberFormat="1" applyFont="1" applyFill="1" applyBorder="1" applyAlignment="1" applyProtection="1">
      <alignment horizontal="center" vertical="center" shrinkToFit="1"/>
      <protection/>
    </xf>
    <xf numFmtId="207" fontId="9" fillId="22" borderId="78" xfId="0" applyNumberFormat="1" applyFont="1" applyFill="1" applyBorder="1" applyAlignment="1" applyProtection="1">
      <alignment horizontal="center" vertical="center" shrinkToFit="1"/>
      <protection locked="0"/>
    </xf>
    <xf numFmtId="207" fontId="9" fillId="22" borderId="26" xfId="0" applyNumberFormat="1" applyFont="1" applyFill="1" applyBorder="1" applyAlignment="1" applyProtection="1">
      <alignment horizontal="center" vertical="center" shrinkToFit="1"/>
      <protection locked="0"/>
    </xf>
    <xf numFmtId="207" fontId="9" fillId="22" borderId="79" xfId="0" applyNumberFormat="1" applyFont="1" applyFill="1" applyBorder="1" applyAlignment="1" applyProtection="1">
      <alignment horizontal="center" vertical="center" shrinkToFit="1"/>
      <protection locked="0"/>
    </xf>
    <xf numFmtId="0" fontId="9" fillId="4" borderId="44" xfId="0" applyFont="1" applyFill="1" applyBorder="1" applyAlignment="1" applyProtection="1">
      <alignment horizontal="center" vertical="center" shrinkToFit="1"/>
      <protection/>
    </xf>
    <xf numFmtId="0" fontId="9" fillId="4" borderId="29" xfId="0" applyFont="1" applyFill="1" applyBorder="1" applyAlignment="1" applyProtection="1">
      <alignment horizontal="center" vertical="center" shrinkToFit="1"/>
      <protection/>
    </xf>
    <xf numFmtId="0" fontId="9" fillId="4" borderId="45" xfId="0" applyFont="1" applyFill="1" applyBorder="1" applyAlignment="1" applyProtection="1">
      <alignment horizontal="center" vertical="center" shrinkToFit="1"/>
      <protection/>
    </xf>
    <xf numFmtId="0" fontId="9" fillId="4" borderId="23" xfId="0" applyFont="1" applyFill="1" applyBorder="1" applyAlignment="1" applyProtection="1">
      <alignment horizontal="center" vertical="center" shrinkToFit="1"/>
      <protection/>
    </xf>
    <xf numFmtId="0" fontId="9" fillId="4" borderId="0" xfId="0" applyFont="1" applyFill="1" applyBorder="1" applyAlignment="1" applyProtection="1">
      <alignment horizontal="center" vertical="center" shrinkToFit="1"/>
      <protection/>
    </xf>
    <xf numFmtId="0" fontId="9" fillId="4" borderId="30" xfId="0" applyFont="1" applyFill="1" applyBorder="1" applyAlignment="1" applyProtection="1">
      <alignment horizontal="center" vertical="center" shrinkToFit="1"/>
      <protection/>
    </xf>
    <xf numFmtId="0" fontId="9" fillId="4" borderId="22" xfId="0" applyFont="1" applyFill="1" applyBorder="1" applyAlignment="1" applyProtection="1">
      <alignment horizontal="center" vertical="center" shrinkToFit="1"/>
      <protection/>
    </xf>
    <xf numFmtId="0" fontId="9" fillId="4" borderId="21" xfId="0" applyFont="1" applyFill="1" applyBorder="1" applyAlignment="1" applyProtection="1">
      <alignment horizontal="center" vertical="center" shrinkToFit="1"/>
      <protection/>
    </xf>
    <xf numFmtId="0" fontId="9" fillId="4" borderId="28" xfId="0" applyFont="1" applyFill="1" applyBorder="1" applyAlignment="1" applyProtection="1">
      <alignment horizontal="center" vertical="center" shrinkToFit="1"/>
      <protection/>
    </xf>
    <xf numFmtId="195" fontId="9" fillId="4" borderId="44" xfId="0" applyNumberFormat="1" applyFont="1" applyFill="1" applyBorder="1" applyAlignment="1" applyProtection="1">
      <alignment horizontal="center" vertical="center" shrinkToFit="1"/>
      <protection/>
    </xf>
    <xf numFmtId="195" fontId="9" fillId="4" borderId="23" xfId="0" applyNumberFormat="1" applyFont="1" applyFill="1" applyBorder="1" applyAlignment="1" applyProtection="1">
      <alignment horizontal="center" vertical="center" shrinkToFit="1"/>
      <protection/>
    </xf>
    <xf numFmtId="195" fontId="9" fillId="4" borderId="22" xfId="0" applyNumberFormat="1" applyFont="1" applyFill="1" applyBorder="1" applyAlignment="1" applyProtection="1">
      <alignment horizontal="center" vertical="center" shrinkToFit="1"/>
      <protection/>
    </xf>
    <xf numFmtId="0" fontId="14" fillId="4" borderId="23" xfId="0" applyFont="1" applyFill="1" applyBorder="1" applyAlignment="1" applyProtection="1">
      <alignment horizontal="center" vertical="center" shrinkToFit="1"/>
      <protection/>
    </xf>
    <xf numFmtId="0" fontId="14" fillId="4" borderId="0" xfId="0" applyFont="1" applyFill="1" applyBorder="1" applyAlignment="1" applyProtection="1">
      <alignment horizontal="center" vertical="center" shrinkToFit="1"/>
      <protection/>
    </xf>
    <xf numFmtId="0" fontId="14" fillId="4" borderId="30" xfId="0" applyFont="1" applyFill="1" applyBorder="1" applyAlignment="1" applyProtection="1">
      <alignment horizontal="center" vertical="center" shrinkToFit="1"/>
      <protection/>
    </xf>
    <xf numFmtId="0" fontId="9" fillId="22" borderId="63" xfId="0" applyFont="1" applyFill="1" applyBorder="1" applyAlignment="1" applyProtection="1">
      <alignment vertical="center" shrinkToFit="1"/>
      <protection locked="0"/>
    </xf>
    <xf numFmtId="0" fontId="9" fillId="22" borderId="64" xfId="0" applyFont="1" applyFill="1" applyBorder="1" applyAlignment="1" applyProtection="1">
      <alignment vertical="center" shrinkToFit="1"/>
      <protection locked="0"/>
    </xf>
    <xf numFmtId="0" fontId="9" fillId="22" borderId="65" xfId="0" applyFont="1" applyFill="1" applyBorder="1" applyAlignment="1" applyProtection="1">
      <alignment vertical="center" shrinkToFit="1"/>
      <protection locked="0"/>
    </xf>
    <xf numFmtId="207" fontId="9" fillId="22" borderId="63" xfId="0" applyNumberFormat="1" applyFont="1" applyFill="1" applyBorder="1" applyAlignment="1" applyProtection="1">
      <alignment horizontal="center" vertical="center" shrinkToFit="1"/>
      <protection locked="0"/>
    </xf>
    <xf numFmtId="207" fontId="9" fillId="22" borderId="64" xfId="0" applyNumberFormat="1" applyFont="1" applyFill="1" applyBorder="1" applyAlignment="1" applyProtection="1">
      <alignment horizontal="center" vertical="center" shrinkToFit="1"/>
      <protection locked="0"/>
    </xf>
    <xf numFmtId="207" fontId="9" fillId="22" borderId="65" xfId="0" applyNumberFormat="1" applyFont="1" applyFill="1" applyBorder="1" applyAlignment="1" applyProtection="1">
      <alignment horizontal="center" vertical="center" shrinkToFit="1"/>
      <protection locked="0"/>
    </xf>
    <xf numFmtId="0" fontId="3" fillId="22" borderId="80" xfId="0" applyFont="1" applyFill="1" applyBorder="1" applyAlignment="1" applyProtection="1">
      <alignment horizontal="center" vertical="center" wrapText="1" shrinkToFit="1"/>
      <protection locked="0"/>
    </xf>
    <xf numFmtId="0" fontId="3" fillId="22" borderId="81" xfId="0" applyFont="1" applyFill="1" applyBorder="1" applyAlignment="1" applyProtection="1">
      <alignment horizontal="center" vertical="center" wrapText="1" shrinkToFit="1"/>
      <protection locked="0"/>
    </xf>
    <xf numFmtId="0" fontId="3" fillId="22" borderId="82" xfId="0" applyFont="1" applyFill="1" applyBorder="1" applyAlignment="1" applyProtection="1">
      <alignment horizontal="center" vertical="center" wrapText="1" shrinkToFit="1"/>
      <protection locked="0"/>
    </xf>
    <xf numFmtId="0" fontId="3" fillId="22" borderId="83" xfId="0" applyFont="1" applyFill="1" applyBorder="1" applyAlignment="1" applyProtection="1">
      <alignment horizontal="center" vertical="center" wrapText="1" shrinkToFit="1"/>
      <protection locked="0"/>
    </xf>
    <xf numFmtId="0" fontId="3" fillId="22" borderId="84" xfId="0" applyFont="1" applyFill="1" applyBorder="1" applyAlignment="1" applyProtection="1">
      <alignment horizontal="center" vertical="center" wrapText="1" shrinkToFit="1"/>
      <protection locked="0"/>
    </xf>
    <xf numFmtId="0" fontId="3" fillId="22" borderId="85" xfId="0" applyFont="1" applyFill="1" applyBorder="1" applyAlignment="1" applyProtection="1">
      <alignment horizontal="center" vertical="center" wrapText="1" shrinkToFit="1"/>
      <protection locked="0"/>
    </xf>
    <xf numFmtId="186" fontId="16" fillId="5" borderId="86" xfId="0" applyNumberFormat="1" applyFont="1" applyFill="1" applyBorder="1" applyAlignment="1" applyProtection="1">
      <alignment vertical="center" textRotation="255" shrinkToFit="1"/>
      <protection/>
    </xf>
    <xf numFmtId="186" fontId="16" fillId="5" borderId="87" xfId="0" applyNumberFormat="1" applyFont="1" applyFill="1" applyBorder="1" applyAlignment="1" applyProtection="1">
      <alignment vertical="center" textRotation="255" shrinkToFit="1"/>
      <protection/>
    </xf>
    <xf numFmtId="186" fontId="16" fillId="5" borderId="88" xfId="0" applyNumberFormat="1" applyFont="1" applyFill="1" applyBorder="1" applyAlignment="1" applyProtection="1">
      <alignment vertical="center" textRotation="255" shrinkToFit="1"/>
      <protection/>
    </xf>
    <xf numFmtId="0" fontId="9" fillId="5" borderId="86" xfId="0" applyNumberFormat="1" applyFont="1" applyFill="1" applyBorder="1" applyAlignment="1" applyProtection="1">
      <alignment vertical="top" textRotation="255" shrinkToFit="1"/>
      <protection/>
    </xf>
    <xf numFmtId="0" fontId="9" fillId="5" borderId="87" xfId="0" applyNumberFormat="1" applyFont="1" applyFill="1" applyBorder="1" applyAlignment="1" applyProtection="1">
      <alignment vertical="top" textRotation="255" shrinkToFit="1"/>
      <protection/>
    </xf>
    <xf numFmtId="0" fontId="9" fillId="5" borderId="88" xfId="0" applyNumberFormat="1" applyFont="1" applyFill="1" applyBorder="1" applyAlignment="1" applyProtection="1">
      <alignment vertical="top" textRotation="255" shrinkToFit="1"/>
      <protection/>
    </xf>
    <xf numFmtId="0" fontId="3" fillId="22" borderId="44" xfId="0" applyFont="1" applyFill="1" applyBorder="1" applyAlignment="1" applyProtection="1">
      <alignment horizontal="justify" vertical="center" wrapText="1" shrinkToFit="1"/>
      <protection locked="0"/>
    </xf>
    <xf numFmtId="0" fontId="3" fillId="22" borderId="29" xfId="0" applyFont="1" applyFill="1" applyBorder="1" applyAlignment="1" applyProtection="1">
      <alignment horizontal="justify" vertical="center" wrapText="1" shrinkToFit="1"/>
      <protection locked="0"/>
    </xf>
    <xf numFmtId="0" fontId="3" fillId="22" borderId="45" xfId="0" applyFont="1" applyFill="1" applyBorder="1" applyAlignment="1" applyProtection="1">
      <alignment horizontal="justify" vertical="center" wrapText="1" shrinkToFit="1"/>
      <protection locked="0"/>
    </xf>
    <xf numFmtId="0" fontId="3" fillId="22" borderId="23" xfId="0" applyFont="1" applyFill="1" applyBorder="1" applyAlignment="1" applyProtection="1">
      <alignment horizontal="justify" vertical="center" wrapText="1" shrinkToFit="1"/>
      <protection locked="0"/>
    </xf>
    <xf numFmtId="0" fontId="3" fillId="22" borderId="0" xfId="0" applyFont="1" applyFill="1" applyBorder="1" applyAlignment="1" applyProtection="1">
      <alignment horizontal="justify" vertical="center" wrapText="1" shrinkToFit="1"/>
      <protection locked="0"/>
    </xf>
    <xf numFmtId="0" fontId="3" fillId="22" borderId="30" xfId="0" applyFont="1" applyFill="1" applyBorder="1" applyAlignment="1" applyProtection="1">
      <alignment horizontal="justify" vertical="center" wrapText="1" shrinkToFit="1"/>
      <protection locked="0"/>
    </xf>
    <xf numFmtId="0" fontId="3" fillId="22" borderId="22" xfId="0" applyFont="1" applyFill="1" applyBorder="1" applyAlignment="1" applyProtection="1">
      <alignment horizontal="justify" vertical="center" wrapText="1" shrinkToFit="1"/>
      <protection locked="0"/>
    </xf>
    <xf numFmtId="0" fontId="3" fillId="22" borderId="21" xfId="0" applyFont="1" applyFill="1" applyBorder="1" applyAlignment="1" applyProtection="1">
      <alignment horizontal="justify" vertical="center" wrapText="1" shrinkToFit="1"/>
      <protection locked="0"/>
    </xf>
    <xf numFmtId="0" fontId="3" fillId="22" borderId="28" xfId="0" applyFont="1" applyFill="1" applyBorder="1" applyAlignment="1" applyProtection="1">
      <alignment horizontal="justify" vertical="center" wrapText="1" shrinkToFit="1"/>
      <protection locked="0"/>
    </xf>
    <xf numFmtId="0" fontId="3" fillId="22" borderId="89" xfId="0" applyFont="1" applyFill="1" applyBorder="1" applyAlignment="1" applyProtection="1">
      <alignment horizontal="center" vertical="center" wrapText="1" shrinkToFit="1"/>
      <protection locked="0"/>
    </xf>
    <xf numFmtId="0" fontId="3" fillId="22" borderId="90" xfId="0" applyFont="1" applyFill="1" applyBorder="1" applyAlignment="1" applyProtection="1">
      <alignment horizontal="center" vertical="center" wrapText="1" shrinkToFit="1"/>
      <protection locked="0"/>
    </xf>
    <xf numFmtId="0" fontId="3" fillId="22" borderId="91" xfId="0" applyFont="1" applyFill="1" applyBorder="1" applyAlignment="1" applyProtection="1">
      <alignment horizontal="center" vertical="center" wrapText="1" shrinkToFit="1"/>
      <protection locked="0"/>
    </xf>
    <xf numFmtId="0" fontId="34" fillId="4" borderId="44" xfId="0" applyFont="1" applyFill="1" applyBorder="1" applyAlignment="1" applyProtection="1">
      <alignment horizontal="center" vertical="center" shrinkToFit="1"/>
      <protection/>
    </xf>
    <xf numFmtId="0" fontId="34" fillId="4" borderId="29" xfId="0" applyFont="1" applyFill="1" applyBorder="1" applyAlignment="1" applyProtection="1">
      <alignment horizontal="center" vertical="center" shrinkToFit="1"/>
      <protection/>
    </xf>
    <xf numFmtId="0" fontId="34" fillId="4" borderId="45" xfId="0" applyFont="1" applyFill="1" applyBorder="1" applyAlignment="1" applyProtection="1">
      <alignment horizontal="center" vertical="center" shrinkToFit="1"/>
      <protection/>
    </xf>
    <xf numFmtId="0" fontId="34" fillId="4" borderId="23" xfId="0" applyFont="1" applyFill="1" applyBorder="1" applyAlignment="1" applyProtection="1">
      <alignment horizontal="center" vertical="center" shrinkToFit="1"/>
      <protection/>
    </xf>
    <xf numFmtId="0" fontId="34" fillId="4" borderId="0" xfId="0" applyFont="1" applyFill="1" applyBorder="1" applyAlignment="1" applyProtection="1">
      <alignment horizontal="center" vertical="center" shrinkToFit="1"/>
      <protection/>
    </xf>
    <xf numFmtId="0" fontId="34" fillId="4" borderId="30" xfId="0" applyFont="1" applyFill="1" applyBorder="1" applyAlignment="1" applyProtection="1">
      <alignment horizontal="center" vertical="center" shrinkToFit="1"/>
      <protection/>
    </xf>
    <xf numFmtId="0" fontId="15" fillId="4" borderId="22" xfId="0" applyFont="1" applyFill="1" applyBorder="1" applyAlignment="1" applyProtection="1">
      <alignment horizontal="center" vertical="center" shrinkToFit="1"/>
      <protection/>
    </xf>
    <xf numFmtId="0" fontId="15" fillId="4" borderId="21" xfId="0" applyFont="1" applyFill="1" applyBorder="1" applyAlignment="1" applyProtection="1">
      <alignment horizontal="center" vertical="center" shrinkToFit="1"/>
      <protection/>
    </xf>
    <xf numFmtId="0" fontId="15" fillId="4" borderId="28" xfId="0" applyFont="1" applyFill="1" applyBorder="1" applyAlignment="1" applyProtection="1">
      <alignment horizontal="center" vertical="center" shrinkToFit="1"/>
      <protection/>
    </xf>
    <xf numFmtId="0" fontId="15" fillId="4" borderId="44" xfId="0" applyFont="1" applyFill="1" applyBorder="1" applyAlignment="1" applyProtection="1">
      <alignment horizontal="center" vertical="center" shrinkToFit="1"/>
      <protection/>
    </xf>
    <xf numFmtId="0" fontId="15" fillId="4" borderId="29" xfId="0" applyFont="1" applyFill="1" applyBorder="1" applyAlignment="1" applyProtection="1">
      <alignment horizontal="center" vertical="center" shrinkToFit="1"/>
      <protection/>
    </xf>
    <xf numFmtId="0" fontId="15" fillId="4" borderId="45" xfId="0" applyFont="1" applyFill="1" applyBorder="1" applyAlignment="1" applyProtection="1">
      <alignment horizontal="center" vertical="center" shrinkToFit="1"/>
      <protection/>
    </xf>
    <xf numFmtId="0" fontId="9" fillId="4" borderId="92" xfId="0" applyFont="1" applyFill="1" applyBorder="1" applyAlignment="1" applyProtection="1">
      <alignment horizontal="center" vertical="center" shrinkToFit="1"/>
      <protection/>
    </xf>
    <xf numFmtId="0" fontId="9" fillId="4" borderId="93" xfId="0" applyFont="1" applyFill="1" applyBorder="1" applyAlignment="1" applyProtection="1">
      <alignment horizontal="center" vertical="center" shrinkToFit="1"/>
      <protection/>
    </xf>
    <xf numFmtId="0" fontId="9" fillId="4" borderId="84" xfId="0" applyFont="1" applyFill="1" applyBorder="1" applyAlignment="1" applyProtection="1">
      <alignment horizontal="center" vertical="center" shrinkToFit="1"/>
      <protection/>
    </xf>
    <xf numFmtId="0" fontId="9" fillId="4" borderId="85" xfId="0" applyFont="1" applyFill="1" applyBorder="1" applyAlignment="1" applyProtection="1">
      <alignment horizontal="center" vertical="center" shrinkToFit="1"/>
      <protection/>
    </xf>
    <xf numFmtId="0" fontId="9" fillId="4" borderId="94" xfId="0" applyFont="1" applyFill="1" applyBorder="1" applyAlignment="1" applyProtection="1">
      <alignment horizontal="center" vertical="center" shrinkToFit="1"/>
      <protection/>
    </xf>
    <xf numFmtId="0" fontId="9" fillId="4" borderId="91" xfId="0" applyFont="1" applyFill="1" applyBorder="1" applyAlignment="1" applyProtection="1">
      <alignment horizontal="center" vertical="center" shrinkToFit="1"/>
      <protection/>
    </xf>
    <xf numFmtId="0" fontId="9" fillId="24" borderId="36" xfId="0" applyFont="1" applyFill="1" applyBorder="1" applyAlignment="1" applyProtection="1">
      <alignment horizontal="left" vertical="center" shrinkToFit="1"/>
      <protection/>
    </xf>
    <xf numFmtId="0" fontId="9" fillId="24" borderId="95" xfId="0" applyFont="1" applyFill="1" applyBorder="1" applyAlignment="1" applyProtection="1">
      <alignment horizontal="left" vertical="center" shrinkToFit="1"/>
      <protection/>
    </xf>
    <xf numFmtId="0" fontId="9" fillId="24" borderId="96" xfId="0" applyFont="1" applyFill="1" applyBorder="1" applyAlignment="1" applyProtection="1">
      <alignment horizontal="left" vertical="center" shrinkToFit="1"/>
      <protection/>
    </xf>
    <xf numFmtId="0" fontId="9" fillId="24" borderId="97" xfId="0" applyFont="1" applyFill="1" applyBorder="1" applyAlignment="1" applyProtection="1">
      <alignment horizontal="left" vertical="center" shrinkToFit="1"/>
      <protection/>
    </xf>
    <xf numFmtId="0" fontId="9" fillId="24" borderId="98" xfId="0" applyNumberFormat="1" applyFont="1" applyFill="1" applyBorder="1" applyAlignment="1" applyProtection="1">
      <alignment horizontal="right" vertical="center" shrinkToFit="1"/>
      <protection/>
    </xf>
    <xf numFmtId="0" fontId="9" fillId="24" borderId="47" xfId="0" applyNumberFormat="1" applyFont="1" applyFill="1" applyBorder="1" applyAlignment="1" applyProtection="1">
      <alignment horizontal="right" vertical="center" shrinkToFit="1"/>
      <protection/>
    </xf>
    <xf numFmtId="197" fontId="9" fillId="22" borderId="47" xfId="0" applyNumberFormat="1" applyFont="1" applyFill="1" applyBorder="1" applyAlignment="1" applyProtection="1">
      <alignment horizontal="left" vertical="center" shrinkToFit="1"/>
      <protection locked="0"/>
    </xf>
    <xf numFmtId="197" fontId="9" fillId="22" borderId="99" xfId="0" applyNumberFormat="1" applyFont="1" applyFill="1" applyBorder="1" applyAlignment="1" applyProtection="1">
      <alignment horizontal="left" vertical="center" shrinkToFit="1"/>
      <protection locked="0"/>
    </xf>
    <xf numFmtId="197" fontId="9" fillId="22" borderId="36" xfId="0" applyNumberFormat="1" applyFont="1" applyFill="1" applyBorder="1" applyAlignment="1" applyProtection="1">
      <alignment horizontal="right" vertical="center" shrinkToFit="1"/>
      <protection locked="0"/>
    </xf>
    <xf numFmtId="197" fontId="9" fillId="22" borderId="96" xfId="0" applyNumberFormat="1" applyFont="1" applyFill="1" applyBorder="1" applyAlignment="1" applyProtection="1">
      <alignment horizontal="right" vertical="center" shrinkToFit="1"/>
      <protection locked="0"/>
    </xf>
    <xf numFmtId="0" fontId="14" fillId="11" borderId="29" xfId="0" applyFont="1" applyFill="1" applyBorder="1" applyAlignment="1" applyProtection="1">
      <alignment horizontal="left" vertical="center" shrinkToFit="1"/>
      <protection/>
    </xf>
    <xf numFmtId="0" fontId="14" fillId="11" borderId="21" xfId="0" applyFont="1" applyFill="1" applyBorder="1" applyAlignment="1" applyProtection="1">
      <alignment horizontal="left" vertical="center" shrinkToFit="1"/>
      <protection/>
    </xf>
    <xf numFmtId="0" fontId="9" fillId="4" borderId="98" xfId="0" applyFont="1" applyFill="1" applyBorder="1" applyAlignment="1" applyProtection="1">
      <alignment horizontal="center" vertical="center" shrinkToFit="1"/>
      <protection/>
    </xf>
    <xf numFmtId="0" fontId="9" fillId="4" borderId="47" xfId="0" applyFont="1" applyFill="1" applyBorder="1" applyAlignment="1" applyProtection="1">
      <alignment horizontal="center" vertical="center" shrinkToFit="1"/>
      <protection/>
    </xf>
    <xf numFmtId="0" fontId="9" fillId="4" borderId="99" xfId="0" applyFont="1" applyFill="1" applyBorder="1" applyAlignment="1" applyProtection="1">
      <alignment horizontal="center" vertical="center" shrinkToFit="1"/>
      <protection/>
    </xf>
    <xf numFmtId="0" fontId="9" fillId="4" borderId="44" xfId="0" applyFont="1" applyFill="1" applyBorder="1" applyAlignment="1" applyProtection="1">
      <alignment horizontal="center" vertical="center" wrapText="1" shrinkToFit="1"/>
      <protection/>
    </xf>
    <xf numFmtId="0" fontId="34" fillId="4" borderId="22" xfId="0" applyFont="1" applyFill="1" applyBorder="1" applyAlignment="1" applyProtection="1">
      <alignment horizontal="center" vertical="center" shrinkToFit="1"/>
      <protection/>
    </xf>
    <xf numFmtId="0" fontId="34" fillId="4" borderId="21" xfId="0" applyFont="1" applyFill="1" applyBorder="1" applyAlignment="1" applyProtection="1">
      <alignment horizontal="center" vertical="center" shrinkToFit="1"/>
      <protection/>
    </xf>
    <xf numFmtId="0" fontId="34" fillId="4" borderId="28" xfId="0" applyFont="1" applyFill="1" applyBorder="1" applyAlignment="1" applyProtection="1">
      <alignment horizontal="center" vertical="center" shrinkToFit="1"/>
      <protection/>
    </xf>
    <xf numFmtId="197" fontId="9" fillId="24" borderId="36" xfId="0" applyNumberFormat="1" applyFont="1" applyFill="1" applyBorder="1" applyAlignment="1" applyProtection="1">
      <alignment horizontal="right" vertical="center" shrinkToFit="1"/>
      <protection/>
    </xf>
    <xf numFmtId="197" fontId="9" fillId="24" borderId="96" xfId="0" applyNumberFormat="1" applyFont="1" applyFill="1" applyBorder="1" applyAlignment="1" applyProtection="1">
      <alignment horizontal="right" vertical="center" shrinkToFit="1"/>
      <protection/>
    </xf>
    <xf numFmtId="0" fontId="10" fillId="24" borderId="100" xfId="0" applyFont="1" applyFill="1" applyBorder="1" applyAlignment="1" applyProtection="1">
      <alignment vertical="center"/>
      <protection/>
    </xf>
    <xf numFmtId="0" fontId="10" fillId="24" borderId="36" xfId="0" applyFont="1" applyFill="1" applyBorder="1" applyAlignment="1" applyProtection="1">
      <alignment vertical="center"/>
      <protection/>
    </xf>
    <xf numFmtId="0" fontId="10" fillId="24" borderId="101" xfId="0" applyFont="1" applyFill="1" applyBorder="1" applyAlignment="1" applyProtection="1">
      <alignment vertical="center"/>
      <protection/>
    </xf>
    <xf numFmtId="0" fontId="10" fillId="24" borderId="96" xfId="0" applyFont="1" applyFill="1" applyBorder="1" applyAlignment="1" applyProtection="1">
      <alignment vertical="center"/>
      <protection/>
    </xf>
    <xf numFmtId="0" fontId="3" fillId="24" borderId="63" xfId="0" applyFont="1" applyFill="1" applyBorder="1" applyAlignment="1" applyProtection="1">
      <alignment horizontal="left" vertical="center" shrinkToFit="1"/>
      <protection locked="0"/>
    </xf>
    <xf numFmtId="0" fontId="3" fillId="24" borderId="64" xfId="0" applyFont="1" applyFill="1" applyBorder="1" applyAlignment="1" applyProtection="1">
      <alignment horizontal="left" vertical="center" shrinkToFit="1"/>
      <protection locked="0"/>
    </xf>
    <xf numFmtId="0" fontId="3" fillId="24" borderId="65" xfId="0" applyFont="1" applyFill="1" applyBorder="1" applyAlignment="1" applyProtection="1">
      <alignment horizontal="left" vertical="center" shrinkToFit="1"/>
      <protection locked="0"/>
    </xf>
    <xf numFmtId="0" fontId="3" fillId="24" borderId="98" xfId="0" applyFont="1" applyFill="1" applyBorder="1" applyAlignment="1" applyProtection="1">
      <alignment horizontal="left" vertical="center" shrinkToFit="1"/>
      <protection locked="0"/>
    </xf>
    <xf numFmtId="0" fontId="3" fillId="24" borderId="47" xfId="0" applyFont="1" applyFill="1" applyBorder="1" applyAlignment="1" applyProtection="1">
      <alignment horizontal="left" vertical="center" shrinkToFit="1"/>
      <protection locked="0"/>
    </xf>
    <xf numFmtId="0" fontId="3" fillId="24" borderId="99" xfId="0" applyFont="1" applyFill="1" applyBorder="1" applyAlignment="1" applyProtection="1">
      <alignment horizontal="left" vertical="center" shrinkToFit="1"/>
      <protection locked="0"/>
    </xf>
    <xf numFmtId="0" fontId="3" fillId="24" borderId="23" xfId="0" applyFont="1" applyFill="1" applyBorder="1" applyAlignment="1" applyProtection="1">
      <alignment horizontal="center" vertical="center" shrinkToFit="1"/>
      <protection locked="0"/>
    </xf>
    <xf numFmtId="0" fontId="3" fillId="24" borderId="0" xfId="0" applyFont="1" applyFill="1" applyBorder="1" applyAlignment="1" applyProtection="1">
      <alignment horizontal="center" vertical="center" shrinkToFit="1"/>
      <protection locked="0"/>
    </xf>
    <xf numFmtId="0" fontId="3" fillId="24" borderId="102" xfId="0" applyFont="1" applyFill="1" applyBorder="1" applyAlignment="1" applyProtection="1">
      <alignment horizontal="left" vertical="center" wrapText="1"/>
      <protection locked="0"/>
    </xf>
    <xf numFmtId="0" fontId="3" fillId="24" borderId="27" xfId="0" applyFont="1" applyFill="1" applyBorder="1" applyAlignment="1" applyProtection="1">
      <alignment horizontal="left" vertical="center" wrapText="1"/>
      <protection locked="0"/>
    </xf>
    <xf numFmtId="0" fontId="3" fillId="24" borderId="103" xfId="0" applyFont="1" applyFill="1" applyBorder="1" applyAlignment="1" applyProtection="1">
      <alignment horizontal="left" vertical="center" wrapText="1"/>
      <protection locked="0"/>
    </xf>
    <xf numFmtId="0" fontId="3" fillId="24" borderId="22" xfId="0" applyFont="1" applyFill="1" applyBorder="1" applyAlignment="1" applyProtection="1">
      <alignment horizontal="left" vertical="center" wrapText="1"/>
      <protection locked="0"/>
    </xf>
    <xf numFmtId="0" fontId="3" fillId="24" borderId="21" xfId="0" applyFont="1" applyFill="1" applyBorder="1" applyAlignment="1" applyProtection="1">
      <alignment horizontal="left" vertical="center" wrapText="1"/>
      <protection locked="0"/>
    </xf>
    <xf numFmtId="0" fontId="3" fillId="24" borderId="28" xfId="0" applyFont="1" applyFill="1" applyBorder="1" applyAlignment="1" applyProtection="1">
      <alignment horizontal="left" vertical="center" wrapText="1"/>
      <protection locked="0"/>
    </xf>
    <xf numFmtId="0" fontId="15" fillId="4" borderId="44" xfId="0" applyFont="1" applyFill="1" applyBorder="1" applyAlignment="1" applyProtection="1">
      <alignment horizontal="center" vertical="center" wrapText="1" shrinkToFit="1"/>
      <protection/>
    </xf>
    <xf numFmtId="0" fontId="15" fillId="4" borderId="29" xfId="0" applyFont="1" applyFill="1" applyBorder="1" applyAlignment="1" applyProtection="1">
      <alignment horizontal="center" vertical="center" wrapText="1" shrinkToFit="1"/>
      <protection/>
    </xf>
    <xf numFmtId="0" fontId="15" fillId="4" borderId="23" xfId="0" applyFont="1" applyFill="1" applyBorder="1" applyAlignment="1" applyProtection="1">
      <alignment horizontal="center" vertical="center" wrapText="1" shrinkToFit="1"/>
      <protection/>
    </xf>
    <xf numFmtId="0" fontId="15" fillId="4" borderId="0" xfId="0" applyFont="1" applyFill="1" applyBorder="1" applyAlignment="1" applyProtection="1">
      <alignment horizontal="center" vertical="center" wrapText="1" shrinkToFit="1"/>
      <protection/>
    </xf>
    <xf numFmtId="0" fontId="15" fillId="4" borderId="22" xfId="0" applyFont="1" applyFill="1" applyBorder="1" applyAlignment="1" applyProtection="1">
      <alignment horizontal="center" vertical="center" wrapText="1" shrinkToFit="1"/>
      <protection/>
    </xf>
    <xf numFmtId="0" fontId="15" fillId="4" borderId="21" xfId="0" applyFont="1" applyFill="1" applyBorder="1" applyAlignment="1" applyProtection="1">
      <alignment horizontal="center" vertical="center" wrapText="1" shrinkToFit="1"/>
      <protection/>
    </xf>
    <xf numFmtId="0" fontId="3" fillId="24" borderId="47" xfId="0" applyFont="1" applyFill="1" applyBorder="1" applyAlignment="1" applyProtection="1">
      <alignment horizontal="left" vertical="center" wrapText="1"/>
      <protection locked="0"/>
    </xf>
    <xf numFmtId="0" fontId="3" fillId="24" borderId="99" xfId="0" applyFont="1" applyFill="1" applyBorder="1" applyAlignment="1" applyProtection="1">
      <alignment horizontal="left" vertical="center" wrapText="1"/>
      <protection locked="0"/>
    </xf>
    <xf numFmtId="0" fontId="9" fillId="4" borderId="63" xfId="0" applyFont="1" applyFill="1" applyBorder="1" applyAlignment="1" applyProtection="1">
      <alignment horizontal="center" vertical="center" wrapText="1" shrinkToFit="1"/>
      <protection/>
    </xf>
    <xf numFmtId="0" fontId="9" fillId="4" borderId="64" xfId="0" applyFont="1" applyFill="1" applyBorder="1" applyAlignment="1" applyProtection="1">
      <alignment horizontal="center" vertical="center" wrapText="1" shrinkToFit="1"/>
      <protection/>
    </xf>
    <xf numFmtId="0" fontId="9" fillId="4" borderId="65" xfId="0" applyFont="1" applyFill="1" applyBorder="1" applyAlignment="1" applyProtection="1">
      <alignment horizontal="center" vertical="center" wrapText="1" shrinkToFit="1"/>
      <protection/>
    </xf>
    <xf numFmtId="0" fontId="9" fillId="4" borderId="60" xfId="0" applyFont="1" applyFill="1" applyBorder="1" applyAlignment="1" applyProtection="1">
      <alignment horizontal="center" vertical="center" wrapText="1" shrinkToFit="1"/>
      <protection/>
    </xf>
    <xf numFmtId="0" fontId="9" fillId="4" borderId="61" xfId="0" applyFont="1" applyFill="1" applyBorder="1" applyAlignment="1" applyProtection="1">
      <alignment horizontal="center" vertical="center" wrapText="1" shrinkToFit="1"/>
      <protection/>
    </xf>
    <xf numFmtId="0" fontId="9" fillId="4" borderId="62" xfId="0" applyFont="1" applyFill="1" applyBorder="1" applyAlignment="1" applyProtection="1">
      <alignment horizontal="center" vertical="center" wrapText="1" shrinkToFit="1"/>
      <protection/>
    </xf>
    <xf numFmtId="0" fontId="9" fillId="4" borderId="42" xfId="0" applyFont="1" applyFill="1" applyBorder="1" applyAlignment="1" applyProtection="1">
      <alignment horizontal="center" vertical="center" wrapText="1" shrinkToFit="1"/>
      <protection/>
    </xf>
    <xf numFmtId="0" fontId="9" fillId="4" borderId="40" xfId="0" applyFont="1" applyFill="1" applyBorder="1" applyAlignment="1" applyProtection="1">
      <alignment horizontal="center" vertical="center" wrapText="1" shrinkToFit="1"/>
      <protection/>
    </xf>
    <xf numFmtId="0" fontId="9" fillId="4" borderId="41" xfId="0" applyFont="1" applyFill="1" applyBorder="1" applyAlignment="1" applyProtection="1">
      <alignment horizontal="center" vertical="center" wrapText="1" shrinkToFit="1"/>
      <protection/>
    </xf>
    <xf numFmtId="0" fontId="9" fillId="4" borderId="98" xfId="0" applyFont="1" applyFill="1" applyBorder="1" applyAlignment="1" applyProtection="1">
      <alignment horizontal="center" vertical="center" wrapText="1"/>
      <protection/>
    </xf>
    <xf numFmtId="0" fontId="9" fillId="4" borderId="47" xfId="0" applyFont="1" applyFill="1" applyBorder="1" applyAlignment="1" applyProtection="1">
      <alignment horizontal="center" vertical="center" wrapText="1"/>
      <protection/>
    </xf>
    <xf numFmtId="0" fontId="9" fillId="4" borderId="99" xfId="0" applyFont="1" applyFill="1" applyBorder="1" applyAlignment="1" applyProtection="1">
      <alignment horizontal="center" vertical="center" wrapText="1"/>
      <protection/>
    </xf>
    <xf numFmtId="0" fontId="9" fillId="4" borderId="98" xfId="0" applyFont="1" applyFill="1" applyBorder="1" applyAlignment="1" applyProtection="1">
      <alignment horizontal="center" vertical="center" wrapText="1" shrinkToFit="1"/>
      <protection/>
    </xf>
    <xf numFmtId="0" fontId="9" fillId="4" borderId="47" xfId="0" applyFont="1" applyFill="1" applyBorder="1" applyAlignment="1" applyProtection="1">
      <alignment horizontal="center" vertical="center" wrapText="1" shrinkToFit="1"/>
      <protection/>
    </xf>
    <xf numFmtId="0" fontId="9" fillId="4" borderId="99" xfId="0" applyFont="1" applyFill="1" applyBorder="1" applyAlignment="1" applyProtection="1">
      <alignment horizontal="center" vertical="center" wrapText="1" shrinkToFit="1"/>
      <protection/>
    </xf>
    <xf numFmtId="195" fontId="15" fillId="24" borderId="98" xfId="0" applyNumberFormat="1" applyFont="1" applyFill="1" applyBorder="1" applyAlignment="1" applyProtection="1">
      <alignment horizontal="center" vertical="center" wrapText="1" shrinkToFit="1"/>
      <protection locked="0"/>
    </xf>
    <xf numFmtId="195" fontId="15" fillId="24" borderId="47" xfId="0" applyNumberFormat="1" applyFont="1" applyFill="1" applyBorder="1" applyAlignment="1" applyProtection="1">
      <alignment horizontal="center" vertical="center" wrapText="1" shrinkToFit="1"/>
      <protection locked="0"/>
    </xf>
    <xf numFmtId="195" fontId="15" fillId="24" borderId="99" xfId="0" applyNumberFormat="1" applyFont="1" applyFill="1" applyBorder="1" applyAlignment="1" applyProtection="1">
      <alignment horizontal="center" vertical="center" wrapText="1" shrinkToFit="1"/>
      <protection locked="0"/>
    </xf>
    <xf numFmtId="195" fontId="9" fillId="24" borderId="29" xfId="0" applyNumberFormat="1" applyFont="1" applyFill="1" applyBorder="1" applyAlignment="1" applyProtection="1">
      <alignment horizontal="center" vertical="center" shrinkToFit="1"/>
      <protection/>
    </xf>
    <xf numFmtId="196" fontId="9" fillId="24" borderId="0" xfId="0" applyNumberFormat="1" applyFont="1" applyFill="1" applyBorder="1" applyAlignment="1" applyProtection="1">
      <alignment horizontal="center" vertical="center" shrinkToFit="1"/>
      <protection locked="0"/>
    </xf>
    <xf numFmtId="0" fontId="9" fillId="24" borderId="0" xfId="0" applyFont="1" applyFill="1" applyBorder="1" applyAlignment="1" applyProtection="1">
      <alignment horizontal="center" vertical="center"/>
      <protection/>
    </xf>
    <xf numFmtId="0" fontId="9" fillId="24" borderId="30" xfId="0" applyFont="1" applyFill="1" applyBorder="1" applyAlignment="1" applyProtection="1">
      <alignment horizontal="center" vertical="center"/>
      <protection/>
    </xf>
    <xf numFmtId="195" fontId="9" fillId="4" borderId="98" xfId="0" applyNumberFormat="1" applyFont="1" applyFill="1" applyBorder="1" applyAlignment="1" applyProtection="1">
      <alignment horizontal="center" vertical="center" shrinkToFit="1"/>
      <protection/>
    </xf>
    <xf numFmtId="195" fontId="9" fillId="4" borderId="47" xfId="0" applyNumberFormat="1" applyFont="1" applyFill="1" applyBorder="1" applyAlignment="1" applyProtection="1">
      <alignment horizontal="center" vertical="center" shrinkToFit="1"/>
      <protection/>
    </xf>
    <xf numFmtId="195" fontId="9" fillId="4" borderId="99" xfId="0" applyNumberFormat="1" applyFont="1" applyFill="1" applyBorder="1" applyAlignment="1" applyProtection="1">
      <alignment horizontal="center" vertical="center" shrinkToFit="1"/>
      <protection/>
    </xf>
    <xf numFmtId="197" fontId="9" fillId="24" borderId="23" xfId="0" applyNumberFormat="1" applyFont="1" applyFill="1" applyBorder="1" applyAlignment="1" applyProtection="1">
      <alignment horizontal="center" vertical="center" shrinkToFit="1"/>
      <protection locked="0"/>
    </xf>
    <xf numFmtId="197" fontId="9" fillId="24" borderId="0" xfId="0" applyNumberFormat="1" applyFont="1" applyFill="1" applyBorder="1" applyAlignment="1" applyProtection="1">
      <alignment horizontal="center" vertical="center" shrinkToFit="1"/>
      <protection locked="0"/>
    </xf>
    <xf numFmtId="0" fontId="13" fillId="4" borderId="29" xfId="0" applyFont="1" applyFill="1" applyBorder="1" applyAlignment="1" applyProtection="1">
      <alignment horizontal="center" vertical="center" wrapText="1" shrinkToFit="1"/>
      <protection/>
    </xf>
    <xf numFmtId="0" fontId="13" fillId="4" borderId="29" xfId="0" applyFont="1" applyFill="1" applyBorder="1" applyAlignment="1" applyProtection="1">
      <alignment horizontal="center" vertical="center" shrinkToFit="1"/>
      <protection/>
    </xf>
    <xf numFmtId="0" fontId="13" fillId="4" borderId="45" xfId="0" applyFont="1" applyFill="1" applyBorder="1" applyAlignment="1" applyProtection="1">
      <alignment horizontal="center" vertical="center" shrinkToFit="1"/>
      <protection/>
    </xf>
    <xf numFmtId="0" fontId="13" fillId="4" borderId="23" xfId="0" applyFont="1" applyFill="1" applyBorder="1" applyAlignment="1" applyProtection="1">
      <alignment horizontal="center" vertical="center" shrinkToFit="1"/>
      <protection/>
    </xf>
    <xf numFmtId="0" fontId="13" fillId="4" borderId="0" xfId="0" applyFont="1" applyFill="1" applyBorder="1" applyAlignment="1" applyProtection="1">
      <alignment horizontal="center" vertical="center" shrinkToFit="1"/>
      <protection/>
    </xf>
    <xf numFmtId="0" fontId="13" fillId="4" borderId="30" xfId="0" applyFont="1" applyFill="1" applyBorder="1" applyAlignment="1" applyProtection="1">
      <alignment horizontal="center" vertical="center" shrinkToFit="1"/>
      <protection/>
    </xf>
    <xf numFmtId="0" fontId="13" fillId="4" borderId="22" xfId="0" applyFont="1" applyFill="1" applyBorder="1" applyAlignment="1" applyProtection="1">
      <alignment horizontal="center" vertical="center" shrinkToFit="1"/>
      <protection/>
    </xf>
    <xf numFmtId="0" fontId="13" fillId="4" borderId="21" xfId="0" applyFont="1" applyFill="1" applyBorder="1" applyAlignment="1" applyProtection="1">
      <alignment horizontal="center" vertical="center" shrinkToFit="1"/>
      <protection/>
    </xf>
    <xf numFmtId="0" fontId="13" fillId="4" borderId="28" xfId="0" applyFont="1" applyFill="1" applyBorder="1" applyAlignment="1" applyProtection="1">
      <alignment horizontal="center" vertical="center" shrinkToFit="1"/>
      <protection/>
    </xf>
    <xf numFmtId="0" fontId="13" fillId="4" borderId="44" xfId="0" applyFont="1" applyFill="1" applyBorder="1" applyAlignment="1" applyProtection="1">
      <alignment horizontal="center" vertical="center" wrapText="1" shrinkToFit="1"/>
      <protection/>
    </xf>
    <xf numFmtId="0" fontId="13" fillId="4" borderId="45" xfId="0" applyFont="1" applyFill="1" applyBorder="1" applyAlignment="1" applyProtection="1">
      <alignment horizontal="center" vertical="center" wrapText="1" shrinkToFit="1"/>
      <protection/>
    </xf>
    <xf numFmtId="0" fontId="13" fillId="4" borderId="23" xfId="0" applyFont="1" applyFill="1" applyBorder="1" applyAlignment="1" applyProtection="1">
      <alignment horizontal="center" vertical="center" wrapText="1" shrinkToFit="1"/>
      <protection/>
    </xf>
    <xf numFmtId="0" fontId="13" fillId="4" borderId="0" xfId="0" applyFont="1" applyFill="1" applyBorder="1" applyAlignment="1" applyProtection="1">
      <alignment horizontal="center" vertical="center" wrapText="1" shrinkToFit="1"/>
      <protection/>
    </xf>
    <xf numFmtId="0" fontId="13" fillId="4" borderId="30" xfId="0" applyFont="1" applyFill="1" applyBorder="1" applyAlignment="1" applyProtection="1">
      <alignment horizontal="center" vertical="center" wrapText="1" shrinkToFit="1"/>
      <protection/>
    </xf>
    <xf numFmtId="0" fontId="13" fillId="4" borderId="22" xfId="0" applyFont="1" applyFill="1" applyBorder="1" applyAlignment="1" applyProtection="1">
      <alignment horizontal="center" vertical="center" wrapText="1" shrinkToFit="1"/>
      <protection/>
    </xf>
    <xf numFmtId="0" fontId="13" fillId="4" borderId="21" xfId="0" applyFont="1" applyFill="1" applyBorder="1" applyAlignment="1" applyProtection="1">
      <alignment horizontal="center" vertical="center" wrapText="1" shrinkToFit="1"/>
      <protection/>
    </xf>
    <xf numFmtId="0" fontId="13" fillId="4" borderId="28" xfId="0" applyFont="1" applyFill="1" applyBorder="1" applyAlignment="1" applyProtection="1">
      <alignment horizontal="center" vertical="center" wrapText="1" shrinkToFit="1"/>
      <protection/>
    </xf>
    <xf numFmtId="0" fontId="14" fillId="11" borderId="45" xfId="0" applyFont="1" applyFill="1" applyBorder="1" applyAlignment="1" applyProtection="1">
      <alignment horizontal="left" vertical="center" shrinkToFit="1"/>
      <protection/>
    </xf>
    <xf numFmtId="0" fontId="14" fillId="11" borderId="28" xfId="0" applyFont="1" applyFill="1" applyBorder="1" applyAlignment="1" applyProtection="1">
      <alignment horizontal="left" vertical="center" shrinkToFit="1"/>
      <protection/>
    </xf>
    <xf numFmtId="0" fontId="9" fillId="4" borderId="29" xfId="0" applyFont="1" applyFill="1" applyBorder="1" applyAlignment="1" applyProtection="1">
      <alignment horizontal="center" vertical="center" wrapText="1" shrinkToFit="1"/>
      <protection/>
    </xf>
    <xf numFmtId="0" fontId="9" fillId="4" borderId="45" xfId="0" applyFont="1" applyFill="1" applyBorder="1" applyAlignment="1" applyProtection="1">
      <alignment horizontal="center" vertical="center" wrapText="1" shrinkToFit="1"/>
      <protection/>
    </xf>
    <xf numFmtId="0" fontId="9" fillId="4" borderId="23" xfId="0" applyFont="1" applyFill="1" applyBorder="1" applyAlignment="1" applyProtection="1">
      <alignment horizontal="center" vertical="center" wrapText="1" shrinkToFit="1"/>
      <protection/>
    </xf>
    <xf numFmtId="0" fontId="9" fillId="4" borderId="0" xfId="0" applyFont="1" applyFill="1" applyBorder="1" applyAlignment="1" applyProtection="1">
      <alignment horizontal="center" vertical="center" wrapText="1" shrinkToFit="1"/>
      <protection/>
    </xf>
    <xf numFmtId="0" fontId="9" fillId="4" borderId="30" xfId="0" applyFont="1" applyFill="1" applyBorder="1" applyAlignment="1" applyProtection="1">
      <alignment horizontal="center" vertical="center" wrapText="1" shrinkToFit="1"/>
      <protection/>
    </xf>
    <xf numFmtId="0" fontId="9" fillId="4" borderId="22" xfId="0" applyFont="1" applyFill="1" applyBorder="1" applyAlignment="1" applyProtection="1">
      <alignment horizontal="center" vertical="center" wrapText="1" shrinkToFit="1"/>
      <protection/>
    </xf>
    <xf numFmtId="0" fontId="9" fillId="4" borderId="21" xfId="0" applyFont="1" applyFill="1" applyBorder="1" applyAlignment="1" applyProtection="1">
      <alignment horizontal="center" vertical="center" wrapText="1" shrinkToFit="1"/>
      <protection/>
    </xf>
    <xf numFmtId="0" fontId="9" fillId="4" borderId="28" xfId="0" applyFont="1" applyFill="1" applyBorder="1" applyAlignment="1" applyProtection="1">
      <alignment horizontal="center" vertical="center" wrapText="1" shrinkToFit="1"/>
      <protection/>
    </xf>
    <xf numFmtId="0" fontId="3" fillId="22" borderId="77" xfId="0" applyFont="1" applyFill="1" applyBorder="1" applyAlignment="1" applyProtection="1">
      <alignment horizontal="justify" vertical="center" wrapText="1" shrinkToFit="1"/>
      <protection locked="0"/>
    </xf>
    <xf numFmtId="0" fontId="13" fillId="11" borderId="44" xfId="0" applyFont="1" applyFill="1" applyBorder="1" applyAlignment="1" applyProtection="1">
      <alignment horizontal="center" vertical="center" shrinkToFit="1"/>
      <protection/>
    </xf>
    <xf numFmtId="0" fontId="13" fillId="11" borderId="29" xfId="0" applyFont="1" applyFill="1" applyBorder="1" applyAlignment="1" applyProtection="1">
      <alignment horizontal="center" vertical="center" shrinkToFit="1"/>
      <protection/>
    </xf>
    <xf numFmtId="0" fontId="13" fillId="11" borderId="22" xfId="0" applyFont="1" applyFill="1" applyBorder="1" applyAlignment="1" applyProtection="1">
      <alignment horizontal="center" vertical="center" shrinkToFit="1"/>
      <protection/>
    </xf>
    <xf numFmtId="0" fontId="13" fillId="11" borderId="21" xfId="0" applyFont="1" applyFill="1" applyBorder="1" applyAlignment="1" applyProtection="1">
      <alignment horizontal="center" vertical="center" shrinkToFit="1"/>
      <protection/>
    </xf>
    <xf numFmtId="0" fontId="14" fillId="4" borderId="44" xfId="0" applyFont="1" applyFill="1" applyBorder="1" applyAlignment="1" applyProtection="1">
      <alignment horizontal="center" vertical="center" wrapText="1" shrinkToFit="1"/>
      <protection/>
    </xf>
    <xf numFmtId="0" fontId="14" fillId="4" borderId="23" xfId="0" applyFont="1" applyFill="1" applyBorder="1" applyAlignment="1" applyProtection="1">
      <alignment horizontal="center" vertical="center" wrapText="1" shrinkToFit="1"/>
      <protection/>
    </xf>
    <xf numFmtId="0" fontId="13" fillId="24" borderId="104" xfId="0" applyFont="1" applyFill="1" applyBorder="1" applyAlignment="1" applyProtection="1">
      <alignment horizontal="center" wrapText="1"/>
      <protection/>
    </xf>
    <xf numFmtId="0" fontId="13" fillId="24" borderId="66" xfId="0" applyFont="1" applyFill="1" applyBorder="1" applyAlignment="1" applyProtection="1">
      <alignment horizontal="center" wrapText="1"/>
      <protection/>
    </xf>
    <xf numFmtId="0" fontId="13" fillId="24" borderId="24" xfId="0" applyFont="1" applyFill="1" applyBorder="1" applyAlignment="1" applyProtection="1">
      <alignment horizontal="center" wrapText="1"/>
      <protection/>
    </xf>
    <xf numFmtId="0" fontId="13" fillId="24" borderId="33" xfId="0" applyFont="1" applyFill="1" applyBorder="1" applyAlignment="1" applyProtection="1">
      <alignment horizontal="center" wrapText="1"/>
      <protection/>
    </xf>
    <xf numFmtId="0" fontId="13" fillId="24" borderId="105" xfId="0" applyFont="1" applyFill="1" applyBorder="1" applyAlignment="1" applyProtection="1">
      <alignment horizontal="center" wrapText="1"/>
      <protection/>
    </xf>
    <xf numFmtId="0" fontId="13" fillId="24" borderId="67" xfId="0" applyFont="1" applyFill="1" applyBorder="1" applyAlignment="1" applyProtection="1">
      <alignment horizontal="center" wrapText="1"/>
      <protection/>
    </xf>
    <xf numFmtId="0" fontId="9" fillId="4" borderId="22" xfId="0" applyFont="1" applyFill="1" applyBorder="1" applyAlignment="1" applyProtection="1">
      <alignment horizontal="center" vertical="center" wrapText="1"/>
      <protection/>
    </xf>
    <xf numFmtId="0" fontId="9" fillId="4" borderId="21" xfId="0" applyFont="1" applyFill="1" applyBorder="1" applyAlignment="1" applyProtection="1">
      <alignment horizontal="center" vertical="center" wrapText="1"/>
      <protection/>
    </xf>
    <xf numFmtId="0" fontId="9" fillId="4" borderId="28" xfId="0" applyFont="1" applyFill="1" applyBorder="1" applyAlignment="1" applyProtection="1">
      <alignment horizontal="center" vertical="center" wrapText="1"/>
      <protection/>
    </xf>
    <xf numFmtId="0" fontId="34" fillId="4" borderId="44" xfId="0" applyFont="1" applyFill="1" applyBorder="1" applyAlignment="1" applyProtection="1">
      <alignment horizontal="center" vertical="center" wrapText="1"/>
      <protection/>
    </xf>
    <xf numFmtId="0" fontId="34" fillId="4" borderId="29" xfId="0" applyFont="1" applyFill="1" applyBorder="1" applyAlignment="1" applyProtection="1">
      <alignment horizontal="center" vertical="center" wrapText="1"/>
      <protection/>
    </xf>
    <xf numFmtId="0" fontId="34" fillId="4" borderId="45" xfId="0" applyFont="1" applyFill="1" applyBorder="1" applyAlignment="1" applyProtection="1">
      <alignment horizontal="center" vertical="center" wrapText="1"/>
      <protection/>
    </xf>
    <xf numFmtId="0" fontId="34" fillId="4" borderId="23"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30" xfId="0" applyFont="1" applyFill="1" applyBorder="1" applyAlignment="1" applyProtection="1">
      <alignment horizontal="center" vertical="center" wrapText="1"/>
      <protection/>
    </xf>
    <xf numFmtId="0" fontId="9" fillId="24" borderId="22" xfId="0" applyFont="1" applyFill="1" applyBorder="1" applyAlignment="1" applyProtection="1">
      <alignment horizontal="center" wrapText="1"/>
      <protection/>
    </xf>
    <xf numFmtId="0" fontId="0" fillId="24" borderId="67" xfId="0" applyFill="1" applyBorder="1" applyAlignment="1" applyProtection="1">
      <alignment vertical="center"/>
      <protection/>
    </xf>
    <xf numFmtId="0" fontId="13" fillId="24" borderId="44" xfId="0" applyFont="1" applyFill="1" applyBorder="1" applyAlignment="1" applyProtection="1">
      <alignment horizontal="center" vertical="center" wrapText="1"/>
      <protection/>
    </xf>
    <xf numFmtId="0" fontId="13" fillId="24" borderId="66" xfId="0" applyFont="1" applyFill="1" applyBorder="1" applyAlignment="1" applyProtection="1">
      <alignment horizontal="center" vertical="center" wrapText="1"/>
      <protection/>
    </xf>
    <xf numFmtId="0" fontId="13" fillId="24" borderId="23" xfId="0" applyFont="1" applyFill="1" applyBorder="1" applyAlignment="1" applyProtection="1">
      <alignment horizontal="center" vertical="center" wrapText="1"/>
      <protection/>
    </xf>
    <xf numFmtId="0" fontId="13" fillId="24" borderId="33" xfId="0" applyFont="1" applyFill="1" applyBorder="1" applyAlignment="1" applyProtection="1">
      <alignment horizontal="center" vertical="center" wrapText="1"/>
      <protection/>
    </xf>
    <xf numFmtId="0" fontId="3" fillId="22" borderId="44" xfId="0" applyFont="1" applyFill="1" applyBorder="1" applyAlignment="1" applyProtection="1">
      <alignment horizontal="center" vertical="center" wrapText="1" shrinkToFit="1"/>
      <protection locked="0"/>
    </xf>
    <xf numFmtId="0" fontId="3" fillId="22" borderId="29" xfId="0" applyFont="1" applyFill="1" applyBorder="1" applyAlignment="1" applyProtection="1">
      <alignment horizontal="center" vertical="center" wrapText="1" shrinkToFit="1"/>
      <protection locked="0"/>
    </xf>
    <xf numFmtId="0" fontId="3" fillId="22" borderId="45" xfId="0" applyFont="1" applyFill="1" applyBorder="1" applyAlignment="1" applyProtection="1">
      <alignment horizontal="center" vertical="center" wrapText="1" shrinkToFit="1"/>
      <protection locked="0"/>
    </xf>
    <xf numFmtId="0" fontId="3" fillId="22" borderId="23" xfId="0" applyFont="1" applyFill="1" applyBorder="1" applyAlignment="1" applyProtection="1">
      <alignment horizontal="center" vertical="center" wrapText="1" shrinkToFit="1"/>
      <protection locked="0"/>
    </xf>
    <xf numFmtId="0" fontId="3" fillId="22" borderId="0" xfId="0" applyFont="1" applyFill="1" applyBorder="1" applyAlignment="1" applyProtection="1">
      <alignment horizontal="center" vertical="center" wrapText="1" shrinkToFit="1"/>
      <protection locked="0"/>
    </xf>
    <xf numFmtId="0" fontId="3" fillId="22" borderId="30" xfId="0" applyFont="1" applyFill="1" applyBorder="1" applyAlignment="1" applyProtection="1">
      <alignment horizontal="center" vertical="center" wrapText="1" shrinkToFit="1"/>
      <protection locked="0"/>
    </xf>
    <xf numFmtId="0" fontId="3" fillId="22" borderId="22" xfId="0" applyFont="1" applyFill="1" applyBorder="1" applyAlignment="1" applyProtection="1">
      <alignment horizontal="center" vertical="center" wrapText="1" shrinkToFit="1"/>
      <protection locked="0"/>
    </xf>
    <xf numFmtId="0" fontId="3" fillId="22" borderId="21" xfId="0" applyFont="1" applyFill="1" applyBorder="1" applyAlignment="1" applyProtection="1">
      <alignment horizontal="center" vertical="center" wrapText="1" shrinkToFit="1"/>
      <protection locked="0"/>
    </xf>
    <xf numFmtId="0" fontId="3" fillId="22" borderId="28" xfId="0" applyFont="1" applyFill="1" applyBorder="1" applyAlignment="1" applyProtection="1">
      <alignment horizontal="center" vertical="center" wrapText="1" shrinkToFit="1"/>
      <protection locked="0"/>
    </xf>
    <xf numFmtId="0" fontId="9" fillId="24" borderId="84" xfId="0" applyFont="1" applyFill="1" applyBorder="1" applyAlignment="1" applyProtection="1">
      <alignment horizontal="center" wrapText="1"/>
      <protection/>
    </xf>
    <xf numFmtId="0" fontId="9" fillId="24" borderId="85" xfId="0" applyFont="1" applyFill="1" applyBorder="1" applyAlignment="1" applyProtection="1">
      <alignment horizontal="center" wrapText="1"/>
      <protection/>
    </xf>
    <xf numFmtId="0" fontId="13" fillId="22" borderId="44" xfId="0" applyFont="1" applyFill="1" applyBorder="1" applyAlignment="1" applyProtection="1">
      <alignment horizontal="center" vertical="center" wrapText="1"/>
      <protection locked="0"/>
    </xf>
    <xf numFmtId="0" fontId="13" fillId="22" borderId="66" xfId="0" applyFont="1" applyFill="1" applyBorder="1" applyAlignment="1" applyProtection="1">
      <alignment horizontal="center" vertical="center" wrapText="1"/>
      <protection locked="0"/>
    </xf>
    <xf numFmtId="0" fontId="13" fillId="22" borderId="23" xfId="0" applyFont="1" applyFill="1" applyBorder="1" applyAlignment="1" applyProtection="1">
      <alignment horizontal="center" vertical="center" wrapText="1"/>
      <protection locked="0"/>
    </xf>
    <xf numFmtId="0" fontId="13" fillId="22" borderId="33"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protection/>
    </xf>
    <xf numFmtId="0" fontId="14" fillId="4" borderId="29" xfId="0" applyFont="1" applyFill="1" applyBorder="1" applyAlignment="1" applyProtection="1">
      <alignment horizontal="center" vertical="center" wrapText="1"/>
      <protection/>
    </xf>
    <xf numFmtId="0" fontId="14" fillId="4" borderId="45" xfId="0" applyFont="1" applyFill="1" applyBorder="1" applyAlignment="1" applyProtection="1">
      <alignment horizontal="center" vertical="center" wrapText="1"/>
      <protection/>
    </xf>
    <xf numFmtId="0" fontId="14" fillId="4" borderId="23" xfId="0" applyFont="1" applyFill="1" applyBorder="1" applyAlignment="1" applyProtection="1">
      <alignment horizontal="center" vertical="center" wrapText="1"/>
      <protection/>
    </xf>
    <xf numFmtId="0" fontId="14" fillId="4" borderId="0" xfId="0" applyFont="1" applyFill="1" applyBorder="1" applyAlignment="1" applyProtection="1">
      <alignment horizontal="center" vertical="center" wrapText="1"/>
      <protection/>
    </xf>
    <xf numFmtId="0" fontId="14" fillId="4" borderId="30" xfId="0" applyFont="1" applyFill="1" applyBorder="1" applyAlignment="1" applyProtection="1">
      <alignment horizontal="center" vertical="center" wrapText="1"/>
      <protection/>
    </xf>
    <xf numFmtId="0" fontId="14" fillId="4" borderId="22" xfId="0" applyFont="1" applyFill="1" applyBorder="1" applyAlignment="1" applyProtection="1">
      <alignment horizontal="center" vertical="center" wrapText="1"/>
      <protection/>
    </xf>
    <xf numFmtId="0" fontId="14" fillId="4" borderId="21" xfId="0" applyFont="1" applyFill="1" applyBorder="1" applyAlignment="1" applyProtection="1">
      <alignment horizontal="center" vertical="center" wrapText="1"/>
      <protection/>
    </xf>
    <xf numFmtId="0" fontId="14" fillId="4" borderId="28" xfId="0" applyFont="1" applyFill="1" applyBorder="1" applyAlignment="1" applyProtection="1">
      <alignment horizontal="center" vertical="center" wrapText="1"/>
      <protection/>
    </xf>
    <xf numFmtId="55" fontId="3" fillId="22" borderId="44" xfId="0" applyNumberFormat="1" applyFont="1" applyFill="1" applyBorder="1" applyAlignment="1" applyProtection="1">
      <alignment horizontal="justify" vertical="center" wrapText="1" shrinkToFit="1"/>
      <protection locked="0"/>
    </xf>
    <xf numFmtId="55" fontId="3" fillId="22" borderId="29" xfId="0" applyNumberFormat="1" applyFont="1" applyFill="1" applyBorder="1" applyAlignment="1" applyProtection="1">
      <alignment horizontal="justify" vertical="center" wrapText="1" shrinkToFit="1"/>
      <protection locked="0"/>
    </xf>
    <xf numFmtId="55" fontId="3" fillId="22" borderId="45" xfId="0" applyNumberFormat="1" applyFont="1" applyFill="1" applyBorder="1" applyAlignment="1" applyProtection="1">
      <alignment horizontal="justify" vertical="center" wrapText="1" shrinkToFit="1"/>
      <protection locked="0"/>
    </xf>
    <xf numFmtId="55" fontId="3" fillId="22" borderId="23" xfId="0" applyNumberFormat="1" applyFont="1" applyFill="1" applyBorder="1" applyAlignment="1" applyProtection="1">
      <alignment horizontal="justify" vertical="center" wrapText="1" shrinkToFit="1"/>
      <protection locked="0"/>
    </xf>
    <xf numFmtId="55" fontId="3" fillId="22" borderId="0" xfId="0" applyNumberFormat="1" applyFont="1" applyFill="1" applyBorder="1" applyAlignment="1" applyProtection="1">
      <alignment horizontal="justify" vertical="center" wrapText="1" shrinkToFit="1"/>
      <protection locked="0"/>
    </xf>
    <xf numFmtId="55" fontId="3" fillId="22" borderId="30" xfId="0" applyNumberFormat="1" applyFont="1" applyFill="1" applyBorder="1" applyAlignment="1" applyProtection="1">
      <alignment horizontal="justify" vertical="center" wrapText="1" shrinkToFit="1"/>
      <protection locked="0"/>
    </xf>
    <xf numFmtId="55" fontId="3" fillId="22" borderId="22" xfId="0" applyNumberFormat="1" applyFont="1" applyFill="1" applyBorder="1" applyAlignment="1" applyProtection="1">
      <alignment horizontal="justify" vertical="center" wrapText="1" shrinkToFit="1"/>
      <protection locked="0"/>
    </xf>
    <xf numFmtId="55" fontId="3" fillId="22" borderId="21" xfId="0" applyNumberFormat="1" applyFont="1" applyFill="1" applyBorder="1" applyAlignment="1" applyProtection="1">
      <alignment horizontal="justify" vertical="center" wrapText="1" shrinkToFit="1"/>
      <protection locked="0"/>
    </xf>
    <xf numFmtId="55" fontId="3" fillId="22" borderId="28" xfId="0" applyNumberFormat="1" applyFont="1" applyFill="1" applyBorder="1" applyAlignment="1" applyProtection="1">
      <alignment horizontal="justify" vertical="center" wrapText="1" shrinkToFit="1"/>
      <protection locked="0"/>
    </xf>
    <xf numFmtId="0" fontId="10" fillId="24" borderId="95" xfId="0" applyFont="1" applyFill="1" applyBorder="1" applyAlignment="1" applyProtection="1">
      <alignment vertical="center"/>
      <protection/>
    </xf>
    <xf numFmtId="0" fontId="10" fillId="24" borderId="97" xfId="0" applyFont="1" applyFill="1" applyBorder="1" applyAlignment="1" applyProtection="1">
      <alignment vertical="center"/>
      <protection/>
    </xf>
    <xf numFmtId="0" fontId="0" fillId="4" borderId="98" xfId="0" applyFill="1" applyBorder="1" applyAlignment="1" applyProtection="1">
      <alignment horizontal="center" vertical="center"/>
      <protection/>
    </xf>
    <xf numFmtId="0" fontId="0" fillId="4" borderId="47" xfId="0" applyFill="1" applyBorder="1" applyAlignment="1" applyProtection="1">
      <alignment horizontal="center" vertical="center"/>
      <protection/>
    </xf>
    <xf numFmtId="0" fontId="0" fillId="4" borderId="99" xfId="0" applyFill="1" applyBorder="1" applyAlignment="1" applyProtection="1">
      <alignment horizontal="center" vertical="center"/>
      <protection/>
    </xf>
    <xf numFmtId="0" fontId="0" fillId="22" borderId="44" xfId="0" applyFill="1" applyBorder="1" applyAlignment="1" applyProtection="1">
      <alignment horizontal="center" vertical="center" shrinkToFit="1"/>
      <protection locked="0"/>
    </xf>
    <xf numFmtId="0" fontId="0" fillId="22" borderId="29" xfId="0" applyFill="1" applyBorder="1" applyAlignment="1" applyProtection="1">
      <alignment horizontal="center" vertical="center" shrinkToFit="1"/>
      <protection locked="0"/>
    </xf>
    <xf numFmtId="0" fontId="0" fillId="22" borderId="45" xfId="0" applyFill="1" applyBorder="1" applyAlignment="1" applyProtection="1">
      <alignment horizontal="center" vertical="center" shrinkToFit="1"/>
      <protection locked="0"/>
    </xf>
    <xf numFmtId="0" fontId="0" fillId="22" borderId="23" xfId="0" applyFill="1" applyBorder="1" applyAlignment="1" applyProtection="1">
      <alignment horizontal="center" vertical="center" shrinkToFit="1"/>
      <protection locked="0"/>
    </xf>
    <xf numFmtId="0" fontId="0" fillId="22" borderId="0" xfId="0" applyFill="1" applyBorder="1" applyAlignment="1" applyProtection="1">
      <alignment horizontal="center" vertical="center" shrinkToFit="1"/>
      <protection locked="0"/>
    </xf>
    <xf numFmtId="0" fontId="0" fillId="22" borderId="30" xfId="0" applyFill="1" applyBorder="1" applyAlignment="1" applyProtection="1">
      <alignment horizontal="center" vertical="center" shrinkToFit="1"/>
      <protection locked="0"/>
    </xf>
    <xf numFmtId="0" fontId="0" fillId="22" borderId="22" xfId="0" applyFill="1" applyBorder="1" applyAlignment="1" applyProtection="1">
      <alignment horizontal="center" vertical="center" shrinkToFit="1"/>
      <protection locked="0"/>
    </xf>
    <xf numFmtId="0" fontId="0" fillId="22" borderId="21" xfId="0" applyFill="1" applyBorder="1" applyAlignment="1" applyProtection="1">
      <alignment horizontal="center" vertical="center" shrinkToFit="1"/>
      <protection locked="0"/>
    </xf>
    <xf numFmtId="0" fontId="0" fillId="22" borderId="28" xfId="0" applyFill="1" applyBorder="1" applyAlignment="1" applyProtection="1">
      <alignment horizontal="center" vertical="center" shrinkToFit="1"/>
      <protection locked="0"/>
    </xf>
    <xf numFmtId="0" fontId="11" fillId="4" borderId="44" xfId="0" applyFont="1" applyFill="1" applyBorder="1" applyAlignment="1" applyProtection="1">
      <alignment horizontal="center" vertical="center"/>
      <protection/>
    </xf>
    <xf numFmtId="0" fontId="11" fillId="4" borderId="29" xfId="0" applyFont="1" applyFill="1" applyBorder="1" applyAlignment="1" applyProtection="1">
      <alignment horizontal="center" vertical="center"/>
      <protection/>
    </xf>
    <xf numFmtId="0" fontId="11" fillId="4" borderId="45" xfId="0" applyFont="1" applyFill="1" applyBorder="1" applyAlignment="1" applyProtection="1">
      <alignment horizontal="center" vertical="center"/>
      <protection/>
    </xf>
    <xf numFmtId="0" fontId="11" fillId="4" borderId="22" xfId="0" applyFont="1" applyFill="1" applyBorder="1" applyAlignment="1" applyProtection="1">
      <alignment horizontal="center" vertical="center"/>
      <protection/>
    </xf>
    <xf numFmtId="0" fontId="11" fillId="4" borderId="21" xfId="0" applyFont="1" applyFill="1" applyBorder="1" applyAlignment="1" applyProtection="1">
      <alignment horizontal="center" vertical="center"/>
      <protection/>
    </xf>
    <xf numFmtId="0" fontId="11" fillId="4" borderId="28" xfId="0" applyFont="1" applyFill="1" applyBorder="1" applyAlignment="1" applyProtection="1">
      <alignment horizontal="center" vertical="center"/>
      <protection/>
    </xf>
    <xf numFmtId="0" fontId="3" fillId="24" borderId="44" xfId="0" applyFont="1" applyFill="1" applyBorder="1" applyAlignment="1" applyProtection="1">
      <alignment vertical="center" wrapText="1" shrinkToFit="1"/>
      <protection/>
    </xf>
    <xf numFmtId="0" fontId="3" fillId="24" borderId="29" xfId="0" applyFont="1" applyFill="1" applyBorder="1" applyAlignment="1" applyProtection="1">
      <alignment vertical="center" wrapText="1" shrinkToFit="1"/>
      <protection/>
    </xf>
    <xf numFmtId="0" fontId="3" fillId="24" borderId="45" xfId="0" applyFont="1" applyFill="1" applyBorder="1" applyAlignment="1" applyProtection="1">
      <alignment vertical="center" wrapText="1" shrinkToFit="1"/>
      <protection/>
    </xf>
    <xf numFmtId="0" fontId="3" fillId="24" borderId="22" xfId="0" applyFont="1" applyFill="1" applyBorder="1" applyAlignment="1" applyProtection="1">
      <alignment vertical="center" wrapText="1" shrinkToFit="1"/>
      <protection/>
    </xf>
    <xf numFmtId="0" fontId="3" fillId="24" borderId="21" xfId="0" applyFont="1" applyFill="1" applyBorder="1" applyAlignment="1" applyProtection="1">
      <alignment vertical="center" wrapText="1" shrinkToFit="1"/>
      <protection/>
    </xf>
    <xf numFmtId="0" fontId="3" fillId="24" borderId="28" xfId="0" applyFont="1" applyFill="1" applyBorder="1" applyAlignment="1" applyProtection="1">
      <alignment vertical="center" wrapText="1" shrinkToFit="1"/>
      <protection/>
    </xf>
    <xf numFmtId="0" fontId="3" fillId="4" borderId="29" xfId="0" applyFont="1" applyFill="1" applyBorder="1" applyAlignment="1" applyProtection="1">
      <alignment vertical="center"/>
      <protection/>
    </xf>
    <xf numFmtId="0" fontId="3" fillId="4" borderId="45" xfId="0" applyFont="1" applyFill="1" applyBorder="1" applyAlignment="1" applyProtection="1">
      <alignment vertical="center"/>
      <protection/>
    </xf>
    <xf numFmtId="0" fontId="3" fillId="4" borderId="21" xfId="0" applyFont="1" applyFill="1" applyBorder="1" applyAlignment="1" applyProtection="1">
      <alignment vertical="center"/>
      <protection/>
    </xf>
    <xf numFmtId="0" fontId="3" fillId="4" borderId="28" xfId="0" applyFont="1" applyFill="1" applyBorder="1" applyAlignment="1" applyProtection="1">
      <alignment vertical="center"/>
      <protection/>
    </xf>
    <xf numFmtId="176" fontId="3" fillId="4" borderId="44" xfId="0" applyNumberFormat="1" applyFont="1" applyFill="1" applyBorder="1" applyAlignment="1" applyProtection="1">
      <alignment vertical="center"/>
      <protection/>
    </xf>
    <xf numFmtId="176" fontId="3" fillId="4" borderId="29" xfId="0" applyNumberFormat="1" applyFont="1" applyFill="1" applyBorder="1" applyAlignment="1" applyProtection="1">
      <alignment vertical="center"/>
      <protection/>
    </xf>
    <xf numFmtId="176" fontId="3" fillId="4" borderId="22" xfId="0" applyNumberFormat="1" applyFont="1" applyFill="1" applyBorder="1" applyAlignment="1" applyProtection="1">
      <alignment vertical="center"/>
      <protection/>
    </xf>
    <xf numFmtId="176" fontId="3" fillId="4" borderId="21" xfId="0" applyNumberFormat="1" applyFont="1" applyFill="1" applyBorder="1" applyAlignment="1" applyProtection="1">
      <alignment vertical="center"/>
      <protection/>
    </xf>
    <xf numFmtId="0" fontId="3" fillId="22" borderId="44" xfId="0" applyFont="1" applyFill="1" applyBorder="1" applyAlignment="1" applyProtection="1">
      <alignment vertical="center"/>
      <protection locked="0"/>
    </xf>
    <xf numFmtId="0" fontId="3" fillId="22" borderId="29" xfId="0" applyFont="1" applyFill="1" applyBorder="1" applyAlignment="1" applyProtection="1">
      <alignment vertical="center"/>
      <protection locked="0"/>
    </xf>
    <xf numFmtId="0" fontId="3" fillId="22" borderId="45" xfId="0" applyFont="1" applyFill="1" applyBorder="1" applyAlignment="1" applyProtection="1">
      <alignment vertical="center"/>
      <protection locked="0"/>
    </xf>
    <xf numFmtId="0" fontId="3" fillId="22" borderId="22" xfId="0" applyFont="1" applyFill="1" applyBorder="1" applyAlignment="1" applyProtection="1">
      <alignment vertical="center"/>
      <protection locked="0"/>
    </xf>
    <xf numFmtId="0" fontId="3" fillId="22" borderId="21" xfId="0" applyFont="1" applyFill="1" applyBorder="1" applyAlignment="1" applyProtection="1">
      <alignment vertical="center"/>
      <protection locked="0"/>
    </xf>
    <xf numFmtId="0" fontId="3" fillId="22" borderId="28" xfId="0" applyFont="1" applyFill="1" applyBorder="1" applyAlignment="1" applyProtection="1">
      <alignment vertical="center"/>
      <protection locked="0"/>
    </xf>
    <xf numFmtId="0" fontId="3" fillId="22" borderId="98" xfId="0" applyFont="1" applyFill="1" applyBorder="1" applyAlignment="1" applyProtection="1">
      <alignment vertical="center"/>
      <protection locked="0"/>
    </xf>
    <xf numFmtId="0" fontId="3" fillId="22" borderId="47" xfId="0" applyFont="1" applyFill="1" applyBorder="1" applyAlignment="1" applyProtection="1">
      <alignment vertical="center"/>
      <protection locked="0"/>
    </xf>
    <xf numFmtId="0" fontId="3" fillId="22" borderId="99" xfId="0" applyFont="1" applyFill="1" applyBorder="1" applyAlignment="1" applyProtection="1">
      <alignment vertical="center"/>
      <protection locked="0"/>
    </xf>
    <xf numFmtId="197" fontId="14" fillId="22" borderId="44" xfId="0" applyNumberFormat="1" applyFont="1" applyFill="1" applyBorder="1" applyAlignment="1" applyProtection="1">
      <alignment horizontal="center" vertical="center" shrinkToFit="1"/>
      <protection locked="0"/>
    </xf>
    <xf numFmtId="197" fontId="14" fillId="22" borderId="29" xfId="0" applyNumberFormat="1" applyFont="1" applyFill="1" applyBorder="1" applyAlignment="1" applyProtection="1">
      <alignment horizontal="center" vertical="center" shrinkToFit="1"/>
      <protection locked="0"/>
    </xf>
    <xf numFmtId="197" fontId="14" fillId="22" borderId="22" xfId="0" applyNumberFormat="1" applyFont="1" applyFill="1" applyBorder="1" applyAlignment="1" applyProtection="1">
      <alignment horizontal="center" vertical="center" shrinkToFit="1"/>
      <protection locked="0"/>
    </xf>
    <xf numFmtId="197" fontId="14" fillId="22" borderId="21" xfId="0" applyNumberFormat="1" applyFont="1" applyFill="1" applyBorder="1" applyAlignment="1" applyProtection="1">
      <alignment horizontal="center" vertical="center" shrinkToFit="1"/>
      <protection locked="0"/>
    </xf>
    <xf numFmtId="49" fontId="11" fillId="24" borderId="29" xfId="0" applyNumberFormat="1" applyFont="1" applyFill="1" applyBorder="1" applyAlignment="1" applyProtection="1">
      <alignment horizontal="center" vertical="center"/>
      <protection/>
    </xf>
    <xf numFmtId="49" fontId="11" fillId="24" borderId="21" xfId="0" applyNumberFormat="1" applyFont="1" applyFill="1" applyBorder="1" applyAlignment="1" applyProtection="1">
      <alignment horizontal="center" vertical="center"/>
      <protection/>
    </xf>
    <xf numFmtId="196" fontId="14" fillId="22" borderId="29" xfId="0" applyNumberFormat="1" applyFont="1" applyFill="1" applyBorder="1" applyAlignment="1" applyProtection="1">
      <alignment horizontal="center" vertical="center" shrinkToFit="1"/>
      <protection locked="0"/>
    </xf>
    <xf numFmtId="196" fontId="14" fillId="22" borderId="21" xfId="0" applyNumberFormat="1" applyFont="1" applyFill="1" applyBorder="1" applyAlignment="1" applyProtection="1">
      <alignment horizontal="center" vertical="center" shrinkToFit="1"/>
      <protection locked="0"/>
    </xf>
    <xf numFmtId="49" fontId="11" fillId="24" borderId="45" xfId="0" applyNumberFormat="1" applyFont="1" applyFill="1" applyBorder="1" applyAlignment="1" applyProtection="1">
      <alignment horizontal="center" vertical="center"/>
      <protection/>
    </xf>
    <xf numFmtId="49" fontId="11" fillId="24" borderId="28" xfId="0" applyNumberFormat="1" applyFont="1" applyFill="1" applyBorder="1" applyAlignment="1" applyProtection="1">
      <alignment horizontal="center" vertical="center"/>
      <protection/>
    </xf>
    <xf numFmtId="0" fontId="3" fillId="22" borderId="44" xfId="0" applyFont="1" applyFill="1" applyBorder="1" applyAlignment="1" applyProtection="1">
      <alignment vertical="center"/>
      <protection locked="0"/>
    </xf>
    <xf numFmtId="0" fontId="3" fillId="22" borderId="29" xfId="0" applyFont="1" applyFill="1" applyBorder="1" applyAlignment="1" applyProtection="1">
      <alignment vertical="center"/>
      <protection locked="0"/>
    </xf>
    <xf numFmtId="0" fontId="3" fillId="22" borderId="45" xfId="0" applyFont="1" applyFill="1" applyBorder="1" applyAlignment="1" applyProtection="1">
      <alignment vertical="center"/>
      <protection locked="0"/>
    </xf>
    <xf numFmtId="0" fontId="3" fillId="22" borderId="22" xfId="0" applyFont="1" applyFill="1" applyBorder="1" applyAlignment="1" applyProtection="1">
      <alignment vertical="center"/>
      <protection locked="0"/>
    </xf>
    <xf numFmtId="0" fontId="3" fillId="22" borderId="21" xfId="0" applyFont="1" applyFill="1" applyBorder="1" applyAlignment="1" applyProtection="1">
      <alignment vertical="center"/>
      <protection locked="0"/>
    </xf>
    <xf numFmtId="0" fontId="3" fillId="22" borderId="28" xfId="0" applyFont="1" applyFill="1" applyBorder="1" applyAlignment="1" applyProtection="1">
      <alignment vertical="center"/>
      <protection locked="0"/>
    </xf>
    <xf numFmtId="176" fontId="3" fillId="4" borderId="98" xfId="0" applyNumberFormat="1" applyFont="1" applyFill="1" applyBorder="1" applyAlignment="1" applyProtection="1">
      <alignment vertical="center"/>
      <protection/>
    </xf>
    <xf numFmtId="176" fontId="3" fillId="4" borderId="47" xfId="0" applyNumberFormat="1" applyFont="1" applyFill="1" applyBorder="1" applyAlignment="1" applyProtection="1">
      <alignment vertical="center"/>
      <protection/>
    </xf>
    <xf numFmtId="0" fontId="3" fillId="4" borderId="47" xfId="0" applyFont="1" applyFill="1" applyBorder="1" applyAlignment="1" applyProtection="1">
      <alignment vertical="center"/>
      <protection/>
    </xf>
    <xf numFmtId="0" fontId="3" fillId="4" borderId="99" xfId="0" applyFont="1" applyFill="1" applyBorder="1" applyAlignment="1" applyProtection="1">
      <alignment vertical="center"/>
      <protection/>
    </xf>
    <xf numFmtId="0" fontId="3" fillId="22" borderId="44" xfId="0" applyFont="1" applyFill="1" applyBorder="1" applyAlignment="1" applyProtection="1">
      <alignment horizontal="center" vertical="center"/>
      <protection locked="0"/>
    </xf>
    <xf numFmtId="0" fontId="3" fillId="22" borderId="45" xfId="0" applyFont="1" applyFill="1" applyBorder="1" applyAlignment="1" applyProtection="1">
      <alignment horizontal="center" vertical="center"/>
      <protection locked="0"/>
    </xf>
    <xf numFmtId="0" fontId="3" fillId="22" borderId="22" xfId="0" applyFont="1" applyFill="1" applyBorder="1" applyAlignment="1" applyProtection="1">
      <alignment horizontal="center" vertical="center"/>
      <protection locked="0"/>
    </xf>
    <xf numFmtId="0" fontId="3" fillId="22" borderId="28" xfId="0" applyFont="1" applyFill="1" applyBorder="1" applyAlignment="1" applyProtection="1">
      <alignment horizontal="center" vertical="center"/>
      <protection locked="0"/>
    </xf>
    <xf numFmtId="0" fontId="3" fillId="24" borderId="44" xfId="0" applyFont="1" applyFill="1" applyBorder="1" applyAlignment="1" applyProtection="1">
      <alignment vertical="center"/>
      <protection/>
    </xf>
    <xf numFmtId="0" fontId="3" fillId="24" borderId="29" xfId="0" applyFont="1" applyFill="1" applyBorder="1" applyAlignment="1" applyProtection="1">
      <alignment vertical="center"/>
      <protection/>
    </xf>
    <xf numFmtId="0" fontId="3" fillId="24" borderId="45" xfId="0" applyFont="1" applyFill="1" applyBorder="1" applyAlignment="1" applyProtection="1">
      <alignment vertical="center"/>
      <protection/>
    </xf>
    <xf numFmtId="0" fontId="3" fillId="24" borderId="22" xfId="0" applyFont="1" applyFill="1" applyBorder="1" applyAlignment="1" applyProtection="1">
      <alignment vertical="center"/>
      <protection/>
    </xf>
    <xf numFmtId="0" fontId="3" fillId="24" borderId="21" xfId="0" applyFont="1" applyFill="1" applyBorder="1" applyAlignment="1" applyProtection="1">
      <alignment vertical="center"/>
      <protection/>
    </xf>
    <xf numFmtId="0" fontId="3" fillId="24" borderId="28" xfId="0" applyFont="1" applyFill="1" applyBorder="1" applyAlignment="1" applyProtection="1">
      <alignment vertical="center"/>
      <protection/>
    </xf>
    <xf numFmtId="0" fontId="3" fillId="24" borderId="98" xfId="0" applyFont="1" applyFill="1" applyBorder="1" applyAlignment="1" applyProtection="1">
      <alignment vertical="center"/>
      <protection/>
    </xf>
    <xf numFmtId="0" fontId="3" fillId="24" borderId="47" xfId="0" applyFont="1" applyFill="1" applyBorder="1" applyAlignment="1" applyProtection="1">
      <alignment vertical="center"/>
      <protection/>
    </xf>
    <xf numFmtId="0" fontId="3" fillId="24" borderId="99" xfId="0" applyFont="1" applyFill="1" applyBorder="1" applyAlignment="1" applyProtection="1">
      <alignment vertical="center"/>
      <protection/>
    </xf>
    <xf numFmtId="0" fontId="3" fillId="4" borderId="98" xfId="0" applyFont="1" applyFill="1" applyBorder="1" applyAlignment="1" applyProtection="1">
      <alignment horizontal="center" vertical="center"/>
      <protection/>
    </xf>
    <xf numFmtId="0" fontId="3" fillId="4" borderId="47" xfId="0" applyFont="1" applyFill="1" applyBorder="1" applyAlignment="1" applyProtection="1">
      <alignment horizontal="center" vertical="center"/>
      <protection/>
    </xf>
    <xf numFmtId="0" fontId="3" fillId="4" borderId="99" xfId="0" applyFont="1" applyFill="1" applyBorder="1" applyAlignment="1" applyProtection="1">
      <alignment horizontal="center" vertical="center"/>
      <protection/>
    </xf>
    <xf numFmtId="0" fontId="3" fillId="22" borderId="44" xfId="0" applyFont="1" applyFill="1" applyBorder="1" applyAlignment="1" applyProtection="1">
      <alignment vertical="top" wrapText="1"/>
      <protection locked="0"/>
    </xf>
    <xf numFmtId="0" fontId="3" fillId="22" borderId="29" xfId="0" applyFont="1" applyFill="1" applyBorder="1" applyAlignment="1" applyProtection="1">
      <alignment vertical="top" wrapText="1"/>
      <protection locked="0"/>
    </xf>
    <xf numFmtId="0" fontId="3" fillId="22" borderId="45" xfId="0" applyFont="1" applyFill="1" applyBorder="1" applyAlignment="1" applyProtection="1">
      <alignment vertical="top" wrapText="1"/>
      <protection locked="0"/>
    </xf>
    <xf numFmtId="0" fontId="3" fillId="22" borderId="23" xfId="0" applyFont="1" applyFill="1" applyBorder="1" applyAlignment="1" applyProtection="1">
      <alignment vertical="top" wrapText="1"/>
      <protection locked="0"/>
    </xf>
    <xf numFmtId="0" fontId="3" fillId="22" borderId="0" xfId="0" applyFont="1" applyFill="1" applyBorder="1" applyAlignment="1" applyProtection="1">
      <alignment vertical="top" wrapText="1"/>
      <protection locked="0"/>
    </xf>
    <xf numFmtId="0" fontId="3" fillId="22" borderId="30" xfId="0" applyFont="1" applyFill="1" applyBorder="1" applyAlignment="1" applyProtection="1">
      <alignment vertical="top" wrapText="1"/>
      <protection locked="0"/>
    </xf>
    <xf numFmtId="0" fontId="3" fillId="22" borderId="22" xfId="0" applyFont="1" applyFill="1" applyBorder="1" applyAlignment="1" applyProtection="1">
      <alignment vertical="top" wrapText="1"/>
      <protection locked="0"/>
    </xf>
    <xf numFmtId="0" fontId="3" fillId="22" borderId="21" xfId="0" applyFont="1" applyFill="1" applyBorder="1" applyAlignment="1" applyProtection="1">
      <alignment vertical="top" wrapText="1"/>
      <protection locked="0"/>
    </xf>
    <xf numFmtId="0" fontId="3" fillId="22" borderId="28" xfId="0" applyFont="1" applyFill="1" applyBorder="1" applyAlignment="1" applyProtection="1">
      <alignment vertical="top" wrapText="1"/>
      <protection locked="0"/>
    </xf>
    <xf numFmtId="0" fontId="3" fillId="24" borderId="44" xfId="0" applyNumberFormat="1" applyFont="1" applyFill="1" applyBorder="1" applyAlignment="1" applyProtection="1">
      <alignment horizontal="center" vertical="center"/>
      <protection/>
    </xf>
    <xf numFmtId="0" fontId="3" fillId="24" borderId="29" xfId="0" applyNumberFormat="1" applyFont="1" applyFill="1" applyBorder="1" applyAlignment="1" applyProtection="1">
      <alignment horizontal="center" vertical="center"/>
      <protection/>
    </xf>
    <xf numFmtId="0" fontId="3" fillId="24" borderId="45" xfId="0" applyNumberFormat="1" applyFont="1" applyFill="1" applyBorder="1" applyAlignment="1" applyProtection="1">
      <alignment horizontal="center" vertical="center"/>
      <protection/>
    </xf>
    <xf numFmtId="0" fontId="3" fillId="24" borderId="22" xfId="0" applyNumberFormat="1" applyFont="1" applyFill="1" applyBorder="1" applyAlignment="1" applyProtection="1">
      <alignment horizontal="center" vertical="center"/>
      <protection/>
    </xf>
    <xf numFmtId="0" fontId="3" fillId="24" borderId="21" xfId="0" applyNumberFormat="1" applyFont="1" applyFill="1" applyBorder="1" applyAlignment="1" applyProtection="1">
      <alignment horizontal="center" vertical="center"/>
      <protection/>
    </xf>
    <xf numFmtId="0" fontId="3" fillId="24" borderId="28" xfId="0" applyNumberFormat="1" applyFont="1" applyFill="1" applyBorder="1" applyAlignment="1" applyProtection="1">
      <alignment horizontal="center" vertical="center"/>
      <protection/>
    </xf>
    <xf numFmtId="0" fontId="3" fillId="4" borderId="44" xfId="0" applyFont="1" applyFill="1" applyBorder="1" applyAlignment="1" applyProtection="1">
      <alignment horizontal="center" vertical="center"/>
      <protection/>
    </xf>
    <xf numFmtId="0" fontId="3" fillId="4" borderId="29" xfId="0" applyFont="1" applyFill="1" applyBorder="1" applyAlignment="1" applyProtection="1">
      <alignment horizontal="center" vertical="center"/>
      <protection/>
    </xf>
    <xf numFmtId="0" fontId="3" fillId="4" borderId="45" xfId="0" applyFont="1" applyFill="1" applyBorder="1" applyAlignment="1" applyProtection="1">
      <alignment horizontal="center" vertical="center"/>
      <protection/>
    </xf>
    <xf numFmtId="0" fontId="3" fillId="4" borderId="23" xfId="0" applyFont="1" applyFill="1" applyBorder="1" applyAlignment="1" applyProtection="1">
      <alignment horizontal="center" vertical="center"/>
      <protection/>
    </xf>
    <xf numFmtId="0" fontId="3" fillId="4" borderId="0" xfId="0" applyFont="1" applyFill="1" applyBorder="1" applyAlignment="1" applyProtection="1">
      <alignment horizontal="center" vertical="center"/>
      <protection/>
    </xf>
    <xf numFmtId="0" fontId="3" fillId="4" borderId="30" xfId="0" applyFont="1" applyFill="1" applyBorder="1" applyAlignment="1" applyProtection="1">
      <alignment horizontal="center" vertical="center"/>
      <protection/>
    </xf>
    <xf numFmtId="0" fontId="3" fillId="4" borderId="22" xfId="0" applyFont="1" applyFill="1" applyBorder="1" applyAlignment="1" applyProtection="1">
      <alignment horizontal="center" vertical="center"/>
      <protection/>
    </xf>
    <xf numFmtId="0" fontId="3" fillId="4" borderId="21" xfId="0" applyFont="1" applyFill="1" applyBorder="1" applyAlignment="1" applyProtection="1">
      <alignment horizontal="center" vertical="center"/>
      <protection/>
    </xf>
    <xf numFmtId="0" fontId="3" fillId="4" borderId="28" xfId="0" applyFont="1" applyFill="1" applyBorder="1" applyAlignment="1" applyProtection="1">
      <alignment horizontal="center" vertical="center"/>
      <protection/>
    </xf>
    <xf numFmtId="0" fontId="3" fillId="4" borderId="44" xfId="0" applyFont="1" applyFill="1" applyBorder="1" applyAlignment="1" applyProtection="1">
      <alignment horizontal="center" vertical="center" wrapText="1"/>
      <protection/>
    </xf>
    <xf numFmtId="0" fontId="3" fillId="4" borderId="29" xfId="0" applyFont="1" applyFill="1" applyBorder="1" applyAlignment="1" applyProtection="1">
      <alignment horizontal="center" vertical="center" wrapText="1"/>
      <protection/>
    </xf>
    <xf numFmtId="0" fontId="3" fillId="4" borderId="22" xfId="0" applyFont="1" applyFill="1" applyBorder="1" applyAlignment="1" applyProtection="1">
      <alignment horizontal="center" vertical="center" wrapText="1"/>
      <protection/>
    </xf>
    <xf numFmtId="0" fontId="3" fillId="4" borderId="21" xfId="0" applyFont="1" applyFill="1" applyBorder="1" applyAlignment="1" applyProtection="1">
      <alignment horizontal="center" vertical="center" wrapText="1"/>
      <protection/>
    </xf>
    <xf numFmtId="205" fontId="3" fillId="22" borderId="44" xfId="0" applyNumberFormat="1" applyFont="1" applyFill="1" applyBorder="1" applyAlignment="1" applyProtection="1">
      <alignment vertical="center" shrinkToFit="1"/>
      <protection locked="0"/>
    </xf>
    <xf numFmtId="205" fontId="3" fillId="22" borderId="29" xfId="0" applyNumberFormat="1" applyFont="1" applyFill="1" applyBorder="1" applyAlignment="1" applyProtection="1">
      <alignment vertical="center" shrinkToFit="1"/>
      <protection locked="0"/>
    </xf>
    <xf numFmtId="205" fontId="3" fillId="22" borderId="22" xfId="0" applyNumberFormat="1" applyFont="1" applyFill="1" applyBorder="1" applyAlignment="1" applyProtection="1">
      <alignment vertical="center" shrinkToFit="1"/>
      <protection locked="0"/>
    </xf>
    <xf numFmtId="205" fontId="3" fillId="22" borderId="21" xfId="0" applyNumberFormat="1" applyFont="1" applyFill="1" applyBorder="1" applyAlignment="1" applyProtection="1">
      <alignment vertical="center" shrinkToFit="1"/>
      <protection locked="0"/>
    </xf>
    <xf numFmtId="205" fontId="3" fillId="22" borderId="45" xfId="0" applyNumberFormat="1" applyFont="1" applyFill="1" applyBorder="1" applyAlignment="1" applyProtection="1">
      <alignment vertical="center" shrinkToFit="1"/>
      <protection locked="0"/>
    </xf>
    <xf numFmtId="205" fontId="3" fillId="22" borderId="28" xfId="0" applyNumberFormat="1" applyFont="1" applyFill="1" applyBorder="1" applyAlignment="1" applyProtection="1">
      <alignment vertical="center" shrinkToFit="1"/>
      <protection locked="0"/>
    </xf>
    <xf numFmtId="205" fontId="3" fillId="4" borderId="44" xfId="0" applyNumberFormat="1" applyFont="1" applyFill="1" applyBorder="1" applyAlignment="1" applyProtection="1">
      <alignment horizontal="center" vertical="center" wrapText="1" shrinkToFit="1"/>
      <protection/>
    </xf>
    <xf numFmtId="205" fontId="3" fillId="4" borderId="29" xfId="0" applyNumberFormat="1" applyFont="1" applyFill="1" applyBorder="1" applyAlignment="1" applyProtection="1">
      <alignment horizontal="center" vertical="center" shrinkToFit="1"/>
      <protection/>
    </xf>
    <xf numFmtId="205" fontId="3" fillId="4" borderId="45" xfId="0" applyNumberFormat="1" applyFont="1" applyFill="1" applyBorder="1" applyAlignment="1" applyProtection="1">
      <alignment horizontal="center" vertical="center" shrinkToFit="1"/>
      <protection/>
    </xf>
    <xf numFmtId="205" fontId="3" fillId="4" borderId="22" xfId="0" applyNumberFormat="1" applyFont="1" applyFill="1" applyBorder="1" applyAlignment="1" applyProtection="1">
      <alignment horizontal="center" vertical="center" shrinkToFit="1"/>
      <protection/>
    </xf>
    <xf numFmtId="205" fontId="3" fillId="4" borderId="21" xfId="0" applyNumberFormat="1" applyFont="1" applyFill="1" applyBorder="1" applyAlignment="1" applyProtection="1">
      <alignment horizontal="center" vertical="center" shrinkToFit="1"/>
      <protection/>
    </xf>
    <xf numFmtId="205" fontId="3" fillId="4" borderId="28" xfId="0" applyNumberFormat="1" applyFont="1" applyFill="1" applyBorder="1" applyAlignment="1" applyProtection="1">
      <alignment horizontal="center" vertical="center" shrinkToFit="1"/>
      <protection/>
    </xf>
    <xf numFmtId="205" fontId="3" fillId="4" borderId="29" xfId="0" applyNumberFormat="1" applyFont="1" applyFill="1" applyBorder="1" applyAlignment="1" applyProtection="1">
      <alignment horizontal="center" vertical="center" wrapText="1" shrinkToFit="1"/>
      <protection/>
    </xf>
    <xf numFmtId="0" fontId="3" fillId="24" borderId="21" xfId="0" applyFont="1" applyFill="1" applyBorder="1" applyAlignment="1" applyProtection="1">
      <alignment vertical="center" shrinkToFit="1"/>
      <protection/>
    </xf>
    <xf numFmtId="0" fontId="3" fillId="24" borderId="29" xfId="0" applyFont="1" applyFill="1" applyBorder="1" applyAlignment="1" applyProtection="1">
      <alignment vertical="center" shrinkToFit="1"/>
      <protection/>
    </xf>
    <xf numFmtId="49" fontId="11" fillId="22" borderId="44" xfId="0" applyNumberFormat="1" applyFont="1" applyFill="1" applyBorder="1" applyAlignment="1" applyProtection="1">
      <alignment vertical="center" shrinkToFit="1"/>
      <protection locked="0"/>
    </xf>
    <xf numFmtId="49" fontId="11" fillId="22" borderId="29" xfId="0" applyNumberFormat="1" applyFont="1" applyFill="1" applyBorder="1" applyAlignment="1" applyProtection="1">
      <alignment vertical="center" shrinkToFit="1"/>
      <protection locked="0"/>
    </xf>
    <xf numFmtId="49" fontId="11" fillId="22" borderId="45" xfId="0" applyNumberFormat="1" applyFont="1" applyFill="1" applyBorder="1" applyAlignment="1" applyProtection="1">
      <alignment vertical="center" shrinkToFit="1"/>
      <protection locked="0"/>
    </xf>
    <xf numFmtId="49" fontId="11" fillId="22" borderId="22" xfId="0" applyNumberFormat="1" applyFont="1" applyFill="1" applyBorder="1" applyAlignment="1" applyProtection="1">
      <alignment vertical="center" shrinkToFit="1"/>
      <protection locked="0"/>
    </xf>
    <xf numFmtId="49" fontId="11" fillId="22" borderId="21" xfId="0" applyNumberFormat="1" applyFont="1" applyFill="1" applyBorder="1" applyAlignment="1" applyProtection="1">
      <alignment vertical="center" shrinkToFit="1"/>
      <protection locked="0"/>
    </xf>
    <xf numFmtId="49" fontId="11" fillId="22" borderId="28" xfId="0" applyNumberFormat="1" applyFont="1" applyFill="1" applyBorder="1" applyAlignment="1" applyProtection="1">
      <alignment vertical="center" shrinkToFit="1"/>
      <protection locked="0"/>
    </xf>
    <xf numFmtId="0" fontId="3" fillId="22" borderId="44" xfId="0" applyFont="1" applyFill="1" applyBorder="1" applyAlignment="1" applyProtection="1">
      <alignment horizontal="justify" vertical="top" wrapText="1"/>
      <protection locked="0"/>
    </xf>
    <xf numFmtId="0" fontId="3" fillId="22" borderId="29" xfId="0" applyFont="1" applyFill="1" applyBorder="1" applyAlignment="1" applyProtection="1">
      <alignment horizontal="justify" vertical="top" wrapText="1"/>
      <protection locked="0"/>
    </xf>
    <xf numFmtId="0" fontId="3" fillId="22" borderId="45" xfId="0" applyFont="1" applyFill="1" applyBorder="1" applyAlignment="1" applyProtection="1">
      <alignment horizontal="justify" vertical="top" wrapText="1"/>
      <protection locked="0"/>
    </xf>
    <xf numFmtId="0" fontId="3" fillId="22" borderId="23" xfId="0" applyFont="1" applyFill="1" applyBorder="1" applyAlignment="1" applyProtection="1">
      <alignment horizontal="justify" vertical="top" wrapText="1"/>
      <protection locked="0"/>
    </xf>
    <xf numFmtId="0" fontId="3" fillId="22" borderId="0" xfId="0" applyFont="1" applyFill="1" applyBorder="1" applyAlignment="1" applyProtection="1">
      <alignment horizontal="justify" vertical="top" wrapText="1"/>
      <protection locked="0"/>
    </xf>
    <xf numFmtId="0" fontId="3" fillId="22" borderId="30" xfId="0" applyFont="1" applyFill="1" applyBorder="1" applyAlignment="1" applyProtection="1">
      <alignment horizontal="justify" vertical="top" wrapText="1"/>
      <protection locked="0"/>
    </xf>
    <xf numFmtId="0" fontId="3" fillId="22" borderId="22" xfId="0" applyFont="1" applyFill="1" applyBorder="1" applyAlignment="1" applyProtection="1">
      <alignment horizontal="justify" vertical="top" wrapText="1"/>
      <protection locked="0"/>
    </xf>
    <xf numFmtId="0" fontId="3" fillId="22" borderId="21" xfId="0" applyFont="1" applyFill="1" applyBorder="1" applyAlignment="1" applyProtection="1">
      <alignment horizontal="justify" vertical="top" wrapText="1"/>
      <protection locked="0"/>
    </xf>
    <xf numFmtId="0" fontId="3" fillId="22" borderId="28" xfId="0" applyFont="1" applyFill="1" applyBorder="1" applyAlignment="1" applyProtection="1">
      <alignment horizontal="justify" vertical="top" wrapText="1"/>
      <protection locked="0"/>
    </xf>
    <xf numFmtId="0" fontId="3" fillId="24" borderId="47" xfId="0" applyFont="1" applyFill="1" applyBorder="1" applyAlignment="1" applyProtection="1">
      <alignment vertical="center" shrinkToFit="1"/>
      <protection/>
    </xf>
    <xf numFmtId="0" fontId="3" fillId="24" borderId="23" xfId="0" applyFont="1" applyFill="1" applyBorder="1" applyAlignment="1" applyProtection="1">
      <alignment horizontal="justify" vertical="top" wrapText="1"/>
      <protection/>
    </xf>
    <xf numFmtId="0" fontId="3" fillId="24" borderId="0" xfId="0" applyFont="1" applyFill="1" applyBorder="1" applyAlignment="1" applyProtection="1">
      <alignment horizontal="justify" vertical="top" wrapText="1"/>
      <protection/>
    </xf>
    <xf numFmtId="0" fontId="3" fillId="24" borderId="30" xfId="0" applyFont="1" applyFill="1" applyBorder="1" applyAlignment="1" applyProtection="1">
      <alignment horizontal="justify" vertical="top" wrapText="1"/>
      <protection/>
    </xf>
    <xf numFmtId="0" fontId="3" fillId="24" borderId="22" xfId="0" applyFont="1" applyFill="1" applyBorder="1" applyAlignment="1" applyProtection="1">
      <alignment horizontal="right" vertical="top" wrapText="1"/>
      <protection/>
    </xf>
    <xf numFmtId="0" fontId="3" fillId="24" borderId="21" xfId="0" applyFont="1" applyFill="1" applyBorder="1" applyAlignment="1" applyProtection="1">
      <alignment horizontal="right" vertical="top" wrapText="1"/>
      <protection/>
    </xf>
    <xf numFmtId="0" fontId="3" fillId="24" borderId="28" xfId="0" applyFont="1" applyFill="1" applyBorder="1" applyAlignment="1" applyProtection="1">
      <alignment horizontal="right" vertical="top" wrapText="1"/>
      <protection/>
    </xf>
    <xf numFmtId="0" fontId="3" fillId="24" borderId="44" xfId="0" applyFont="1" applyFill="1" applyBorder="1" applyAlignment="1" applyProtection="1">
      <alignment horizontal="justify" vertical="top" wrapText="1"/>
      <protection/>
    </xf>
    <xf numFmtId="0" fontId="3" fillId="24" borderId="29" xfId="0" applyFont="1" applyFill="1" applyBorder="1" applyAlignment="1" applyProtection="1">
      <alignment horizontal="justify" vertical="top" wrapText="1"/>
      <protection/>
    </xf>
    <xf numFmtId="0" fontId="3" fillId="24" borderId="45" xfId="0" applyFont="1" applyFill="1" applyBorder="1" applyAlignment="1" applyProtection="1">
      <alignment horizontal="justify" vertical="top" wrapText="1"/>
      <protection/>
    </xf>
    <xf numFmtId="0" fontId="14" fillId="4" borderId="73" xfId="0" applyFont="1" applyFill="1" applyBorder="1" applyAlignment="1" applyProtection="1">
      <alignment horizontal="center" vertical="center" shrinkToFit="1"/>
      <protection/>
    </xf>
    <xf numFmtId="0" fontId="14" fillId="4" borderId="46" xfId="0" applyFont="1" applyFill="1" applyBorder="1" applyAlignment="1" applyProtection="1">
      <alignment horizontal="center" vertical="center" shrinkToFit="1"/>
      <protection/>
    </xf>
    <xf numFmtId="0" fontId="14" fillId="4" borderId="74" xfId="0" applyFont="1" applyFill="1" applyBorder="1" applyAlignment="1" applyProtection="1">
      <alignment horizontal="center" vertical="center" shrinkToFit="1"/>
      <protection/>
    </xf>
    <xf numFmtId="0" fontId="0" fillId="24" borderId="73" xfId="0" applyFont="1" applyFill="1" applyBorder="1" applyAlignment="1" applyProtection="1">
      <alignment vertical="center" shrinkToFit="1"/>
      <protection/>
    </xf>
    <xf numFmtId="0" fontId="0" fillId="24" borderId="74" xfId="0" applyFont="1" applyFill="1" applyBorder="1" applyAlignment="1" applyProtection="1">
      <alignment vertical="center" shrinkToFit="1"/>
      <protection/>
    </xf>
    <xf numFmtId="0" fontId="15" fillId="5" borderId="44" xfId="0" applyFont="1" applyFill="1" applyBorder="1" applyAlignment="1" applyProtection="1">
      <alignment horizontal="center" vertical="center" shrinkToFit="1"/>
      <protection/>
    </xf>
    <xf numFmtId="0" fontId="15" fillId="5" borderId="22" xfId="0" applyFont="1" applyFill="1" applyBorder="1" applyAlignment="1" applyProtection="1">
      <alignment horizontal="center" vertical="center" shrinkToFit="1"/>
      <protection/>
    </xf>
    <xf numFmtId="195" fontId="9" fillId="22" borderId="77" xfId="0" applyNumberFormat="1" applyFont="1" applyFill="1" applyBorder="1" applyAlignment="1" applyProtection="1">
      <alignment horizontal="center" vertical="center" shrinkToFit="1"/>
      <protection locked="0"/>
    </xf>
    <xf numFmtId="0" fontId="34" fillId="4" borderId="44" xfId="0" applyFont="1" applyFill="1" applyBorder="1" applyAlignment="1" applyProtection="1">
      <alignment vertical="center" textRotation="255" shrinkToFit="1"/>
      <protection/>
    </xf>
    <xf numFmtId="0" fontId="34" fillId="4" borderId="45" xfId="0" applyFont="1" applyFill="1" applyBorder="1" applyAlignment="1" applyProtection="1">
      <alignment vertical="center" textRotation="255" shrinkToFit="1"/>
      <protection/>
    </xf>
    <xf numFmtId="0" fontId="34" fillId="4" borderId="23" xfId="0" applyFont="1" applyFill="1" applyBorder="1" applyAlignment="1" applyProtection="1">
      <alignment vertical="center" textRotation="255" shrinkToFit="1"/>
      <protection/>
    </xf>
    <xf numFmtId="0" fontId="34" fillId="4" borderId="30" xfId="0" applyFont="1" applyFill="1" applyBorder="1" applyAlignment="1" applyProtection="1">
      <alignment vertical="center" textRotation="255" shrinkToFit="1"/>
      <protection/>
    </xf>
    <xf numFmtId="0" fontId="34" fillId="4" borderId="22" xfId="0" applyFont="1" applyFill="1" applyBorder="1" applyAlignment="1" applyProtection="1">
      <alignment vertical="center" textRotation="255" shrinkToFit="1"/>
      <protection/>
    </xf>
    <xf numFmtId="0" fontId="34" fillId="4" borderId="28" xfId="0" applyFont="1" applyFill="1" applyBorder="1" applyAlignment="1" applyProtection="1">
      <alignment vertical="center" textRotation="255" shrinkToFit="1"/>
      <protection/>
    </xf>
    <xf numFmtId="195" fontId="9" fillId="24" borderId="77" xfId="0" applyNumberFormat="1" applyFont="1" applyFill="1" applyBorder="1" applyAlignment="1" applyProtection="1">
      <alignment horizontal="center" vertical="center" shrinkToFit="1"/>
      <protection locked="0"/>
    </xf>
    <xf numFmtId="0" fontId="0" fillId="22" borderId="77" xfId="0" applyFill="1" applyBorder="1" applyAlignment="1" applyProtection="1">
      <alignment horizontal="left" vertical="center" shrinkToFit="1"/>
      <protection locked="0"/>
    </xf>
    <xf numFmtId="0" fontId="0" fillId="22" borderId="44" xfId="0" applyFill="1" applyBorder="1" applyAlignment="1" applyProtection="1">
      <alignment horizontal="left" vertical="center" shrinkToFit="1"/>
      <protection locked="0"/>
    </xf>
    <xf numFmtId="0" fontId="0" fillId="22" borderId="29" xfId="0" applyFill="1" applyBorder="1" applyAlignment="1" applyProtection="1">
      <alignment horizontal="left" vertical="center" shrinkToFit="1"/>
      <protection locked="0"/>
    </xf>
    <xf numFmtId="0" fontId="0" fillId="22" borderId="45" xfId="0" applyFill="1" applyBorder="1" applyAlignment="1" applyProtection="1">
      <alignment horizontal="left" vertical="center" shrinkToFit="1"/>
      <protection locked="0"/>
    </xf>
    <xf numFmtId="0" fontId="0" fillId="22" borderId="22" xfId="0" applyFill="1" applyBorder="1" applyAlignment="1" applyProtection="1">
      <alignment horizontal="left" vertical="center" shrinkToFit="1"/>
      <protection locked="0"/>
    </xf>
    <xf numFmtId="0" fontId="0" fillId="22" borderId="21" xfId="0" applyFill="1" applyBorder="1" applyAlignment="1" applyProtection="1">
      <alignment horizontal="left" vertical="center" shrinkToFit="1"/>
      <protection locked="0"/>
    </xf>
    <xf numFmtId="0" fontId="0" fillId="22" borderId="28" xfId="0" applyFill="1" applyBorder="1" applyAlignment="1" applyProtection="1">
      <alignment horizontal="left" vertical="center" shrinkToFit="1"/>
      <protection locked="0"/>
    </xf>
    <xf numFmtId="0" fontId="0" fillId="24" borderId="104" xfId="0" applyFill="1" applyBorder="1" applyAlignment="1" applyProtection="1">
      <alignment horizontal="center" vertical="center" shrinkToFit="1"/>
      <protection/>
    </xf>
    <xf numFmtId="0" fontId="0" fillId="24" borderId="45" xfId="0" applyFill="1" applyBorder="1" applyAlignment="1" applyProtection="1">
      <alignment horizontal="center" vertical="center" shrinkToFit="1"/>
      <protection/>
    </xf>
    <xf numFmtId="0" fontId="0" fillId="24" borderId="105" xfId="0" applyFill="1" applyBorder="1" applyAlignment="1" applyProtection="1">
      <alignment horizontal="center" vertical="center" shrinkToFit="1"/>
      <protection/>
    </xf>
    <xf numFmtId="0" fontId="0" fillId="24" borderId="28" xfId="0" applyFill="1" applyBorder="1" applyAlignment="1" applyProtection="1">
      <alignment horizontal="center" vertical="center" shrinkToFit="1"/>
      <protection/>
    </xf>
    <xf numFmtId="178" fontId="0" fillId="24" borderId="44" xfId="0" applyNumberFormat="1" applyFill="1" applyBorder="1" applyAlignment="1" applyProtection="1">
      <alignment horizontal="right" vertical="center" shrinkToFit="1"/>
      <protection/>
    </xf>
    <xf numFmtId="178" fontId="0" fillId="24" borderId="29" xfId="0" applyNumberFormat="1" applyFill="1" applyBorder="1" applyAlignment="1" applyProtection="1">
      <alignment horizontal="right" vertical="center" shrinkToFit="1"/>
      <protection/>
    </xf>
    <xf numFmtId="178" fontId="0" fillId="24" borderId="66" xfId="0" applyNumberFormat="1" applyFill="1" applyBorder="1" applyAlignment="1" applyProtection="1">
      <alignment horizontal="right" vertical="center" shrinkToFit="1"/>
      <protection/>
    </xf>
    <xf numFmtId="178" fontId="0" fillId="24" borderId="22" xfId="0" applyNumberFormat="1" applyFill="1" applyBorder="1" applyAlignment="1" applyProtection="1">
      <alignment horizontal="right" vertical="center" shrinkToFit="1"/>
      <protection/>
    </xf>
    <xf numFmtId="178" fontId="0" fillId="24" borderId="21" xfId="0" applyNumberFormat="1" applyFill="1" applyBorder="1" applyAlignment="1" applyProtection="1">
      <alignment horizontal="right" vertical="center" shrinkToFit="1"/>
      <protection/>
    </xf>
    <xf numFmtId="178" fontId="0" fillId="24" borderId="67" xfId="0" applyNumberFormat="1" applyFill="1" applyBorder="1" applyAlignment="1" applyProtection="1">
      <alignment horizontal="right" vertical="center" shrinkToFit="1"/>
      <protection/>
    </xf>
    <xf numFmtId="178" fontId="0" fillId="22" borderId="29" xfId="0" applyNumberFormat="1" applyFill="1" applyBorder="1" applyAlignment="1" applyProtection="1">
      <alignment horizontal="right" vertical="center" shrinkToFit="1"/>
      <protection locked="0"/>
    </xf>
    <xf numFmtId="178" fontId="0" fillId="22" borderId="66" xfId="0" applyNumberFormat="1" applyFill="1" applyBorder="1" applyAlignment="1" applyProtection="1">
      <alignment horizontal="right" vertical="center" shrinkToFit="1"/>
      <protection locked="0"/>
    </xf>
    <xf numFmtId="178" fontId="0" fillId="22" borderId="21" xfId="0" applyNumberFormat="1" applyFill="1" applyBorder="1" applyAlignment="1" applyProtection="1">
      <alignment horizontal="right" vertical="center" shrinkToFit="1"/>
      <protection locked="0"/>
    </xf>
    <xf numFmtId="178" fontId="0" fillId="22" borderId="67" xfId="0" applyNumberFormat="1" applyFill="1" applyBorder="1" applyAlignment="1" applyProtection="1">
      <alignment horizontal="right" vertical="center" shrinkToFit="1"/>
      <protection locked="0"/>
    </xf>
    <xf numFmtId="0" fontId="0" fillId="22" borderId="104" xfId="0" applyFill="1" applyBorder="1" applyAlignment="1" applyProtection="1">
      <alignment horizontal="center" vertical="center" shrinkToFit="1"/>
      <protection locked="0"/>
    </xf>
    <xf numFmtId="0" fontId="0" fillId="22" borderId="105" xfId="0" applyFill="1" applyBorder="1" applyAlignment="1" applyProtection="1">
      <alignment horizontal="center" vertical="center" shrinkToFit="1"/>
      <protection locked="0"/>
    </xf>
    <xf numFmtId="0" fontId="0" fillId="0" borderId="29" xfId="0" applyBorder="1" applyAlignment="1">
      <alignment horizontal="center" vertical="center"/>
    </xf>
    <xf numFmtId="0" fontId="0" fillId="0" borderId="45"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4" borderId="77" xfId="0" applyFill="1" applyBorder="1" applyAlignment="1" applyProtection="1">
      <alignment horizontal="center" vertical="center" shrinkToFit="1"/>
      <protection/>
    </xf>
    <xf numFmtId="0" fontId="3" fillId="4" borderId="77" xfId="0" applyFont="1" applyFill="1" applyBorder="1" applyAlignment="1" applyProtection="1">
      <alignment horizontal="center" vertical="center" wrapText="1"/>
      <protection/>
    </xf>
    <xf numFmtId="204" fontId="0" fillId="24" borderId="44" xfId="0" applyNumberFormat="1" applyFill="1" applyBorder="1" applyAlignment="1" applyProtection="1">
      <alignment horizontal="right" vertical="center" shrinkToFit="1"/>
      <protection/>
    </xf>
    <xf numFmtId="204" fontId="0" fillId="24" borderId="29" xfId="0" applyNumberFormat="1" applyFill="1" applyBorder="1" applyAlignment="1" applyProtection="1">
      <alignment horizontal="right" vertical="center" shrinkToFit="1"/>
      <protection/>
    </xf>
    <xf numFmtId="204" fontId="0" fillId="24" borderId="45" xfId="0" applyNumberFormat="1" applyFill="1" applyBorder="1" applyAlignment="1" applyProtection="1">
      <alignment horizontal="right" vertical="center" shrinkToFit="1"/>
      <protection/>
    </xf>
    <xf numFmtId="204" fontId="0" fillId="24" borderId="22" xfId="0" applyNumberFormat="1" applyFill="1" applyBorder="1" applyAlignment="1" applyProtection="1">
      <alignment horizontal="right" vertical="center" shrinkToFit="1"/>
      <protection/>
    </xf>
    <xf numFmtId="204" fontId="0" fillId="24" borderId="21" xfId="0" applyNumberFormat="1" applyFill="1" applyBorder="1" applyAlignment="1" applyProtection="1">
      <alignment horizontal="right" vertical="center" shrinkToFit="1"/>
      <protection/>
    </xf>
    <xf numFmtId="204" fontId="0" fillId="24" borderId="28" xfId="0" applyNumberFormat="1" applyFill="1" applyBorder="1" applyAlignment="1" applyProtection="1">
      <alignment horizontal="right" vertical="center" shrinkToFit="1"/>
      <protection/>
    </xf>
    <xf numFmtId="204" fontId="0" fillId="22" borderId="44" xfId="0" applyNumberFormat="1" applyFill="1" applyBorder="1" applyAlignment="1" applyProtection="1">
      <alignment horizontal="right" vertical="center" shrinkToFit="1"/>
      <protection locked="0"/>
    </xf>
    <xf numFmtId="204" fontId="0" fillId="22" borderId="29" xfId="0" applyNumberFormat="1" applyFill="1" applyBorder="1" applyAlignment="1" applyProtection="1">
      <alignment horizontal="right" vertical="center" shrinkToFit="1"/>
      <protection locked="0"/>
    </xf>
    <xf numFmtId="204" fontId="0" fillId="22" borderId="22" xfId="0" applyNumberFormat="1" applyFill="1" applyBorder="1" applyAlignment="1" applyProtection="1">
      <alignment horizontal="right" vertical="center" shrinkToFit="1"/>
      <protection locked="0"/>
    </xf>
    <xf numFmtId="204" fontId="0" fillId="22" borderId="21" xfId="0" applyNumberFormat="1" applyFill="1" applyBorder="1" applyAlignment="1" applyProtection="1">
      <alignment horizontal="right" vertical="center" shrinkToFit="1"/>
      <protection locked="0"/>
    </xf>
    <xf numFmtId="0" fontId="3" fillId="4" borderId="45" xfId="0" applyFont="1" applyFill="1" applyBorder="1" applyAlignment="1" applyProtection="1">
      <alignment horizontal="center" vertical="center" wrapText="1"/>
      <protection/>
    </xf>
    <xf numFmtId="0" fontId="3" fillId="4" borderId="28" xfId="0" applyFont="1" applyFill="1" applyBorder="1" applyAlignment="1" applyProtection="1">
      <alignment horizontal="center" vertical="center" wrapText="1"/>
      <protection/>
    </xf>
    <xf numFmtId="0" fontId="13" fillId="4" borderId="44" xfId="0" applyFont="1" applyFill="1" applyBorder="1" applyAlignment="1" applyProtection="1">
      <alignment horizontal="center" vertical="center"/>
      <protection/>
    </xf>
    <xf numFmtId="0" fontId="13" fillId="4" borderId="45" xfId="0" applyFont="1" applyFill="1" applyBorder="1" applyAlignment="1" applyProtection="1">
      <alignment horizontal="center" vertical="center"/>
      <protection/>
    </xf>
    <xf numFmtId="0" fontId="13" fillId="4" borderId="22" xfId="0" applyFont="1" applyFill="1" applyBorder="1" applyAlignment="1" applyProtection="1">
      <alignment horizontal="center" vertical="center"/>
      <protection/>
    </xf>
    <xf numFmtId="0" fontId="13" fillId="4" borderId="28" xfId="0" applyFont="1" applyFill="1" applyBorder="1" applyAlignment="1" applyProtection="1">
      <alignment horizontal="center" vertical="center"/>
      <protection/>
    </xf>
    <xf numFmtId="0" fontId="0" fillId="4" borderId="44" xfId="0" applyFill="1" applyBorder="1" applyAlignment="1" applyProtection="1">
      <alignment horizontal="center" vertical="center"/>
      <protection/>
    </xf>
    <xf numFmtId="0" fontId="0" fillId="4" borderId="29" xfId="0" applyFill="1" applyBorder="1" applyAlignment="1" applyProtection="1">
      <alignment horizontal="center" vertical="center"/>
      <protection/>
    </xf>
    <xf numFmtId="0" fontId="0" fillId="4" borderId="45" xfId="0" applyFill="1" applyBorder="1" applyAlignment="1" applyProtection="1">
      <alignment horizontal="center" vertical="center"/>
      <protection/>
    </xf>
    <xf numFmtId="0" fontId="0" fillId="4" borderId="22" xfId="0" applyFill="1" applyBorder="1" applyAlignment="1" applyProtection="1">
      <alignment horizontal="center" vertical="center"/>
      <protection/>
    </xf>
    <xf numFmtId="0" fontId="0" fillId="4" borderId="21" xfId="0" applyFill="1" applyBorder="1" applyAlignment="1" applyProtection="1">
      <alignment horizontal="center" vertical="center"/>
      <protection/>
    </xf>
    <xf numFmtId="0" fontId="0" fillId="4" borderId="28" xfId="0" applyFill="1" applyBorder="1" applyAlignment="1" applyProtection="1">
      <alignment horizontal="center" vertical="center"/>
      <protection/>
    </xf>
    <xf numFmtId="0" fontId="3" fillId="22" borderId="44" xfId="0" applyFont="1" applyFill="1" applyBorder="1" applyAlignment="1" applyProtection="1">
      <alignment vertical="center" wrapText="1" shrinkToFit="1"/>
      <protection locked="0"/>
    </xf>
    <xf numFmtId="0" fontId="3" fillId="22" borderId="29" xfId="0" applyFont="1" applyFill="1" applyBorder="1" applyAlignment="1" applyProtection="1">
      <alignment vertical="center" wrapText="1" shrinkToFit="1"/>
      <protection locked="0"/>
    </xf>
    <xf numFmtId="0" fontId="3" fillId="22" borderId="45" xfId="0" applyFont="1" applyFill="1" applyBorder="1" applyAlignment="1" applyProtection="1">
      <alignment vertical="center" wrapText="1" shrinkToFit="1"/>
      <protection locked="0"/>
    </xf>
    <xf numFmtId="0" fontId="3" fillId="22" borderId="22" xfId="0" applyFont="1" applyFill="1" applyBorder="1" applyAlignment="1" applyProtection="1">
      <alignment vertical="center" wrapText="1" shrinkToFit="1"/>
      <protection locked="0"/>
    </xf>
    <xf numFmtId="0" fontId="3" fillId="22" borderId="21" xfId="0" applyFont="1" applyFill="1" applyBorder="1" applyAlignment="1" applyProtection="1">
      <alignment vertical="center" wrapText="1" shrinkToFit="1"/>
      <protection locked="0"/>
    </xf>
    <xf numFmtId="0" fontId="3" fillId="22" borderId="28" xfId="0" applyFont="1" applyFill="1" applyBorder="1" applyAlignment="1" applyProtection="1">
      <alignment vertical="center" wrapText="1" shrinkToFit="1"/>
      <protection locked="0"/>
    </xf>
    <xf numFmtId="0" fontId="3" fillId="22" borderId="104" xfId="0" applyFont="1" applyFill="1" applyBorder="1" applyAlignment="1" applyProtection="1">
      <alignment horizontal="center" vertical="center" wrapText="1" shrinkToFit="1"/>
      <protection locked="0"/>
    </xf>
    <xf numFmtId="0" fontId="3" fillId="22" borderId="66" xfId="0" applyFont="1" applyFill="1" applyBorder="1" applyAlignment="1" applyProtection="1">
      <alignment horizontal="center" vertical="center" wrapText="1" shrinkToFit="1"/>
      <protection locked="0"/>
    </xf>
    <xf numFmtId="0" fontId="3" fillId="22" borderId="105" xfId="0" applyFont="1" applyFill="1" applyBorder="1" applyAlignment="1" applyProtection="1">
      <alignment horizontal="center" vertical="center" wrapText="1" shrinkToFit="1"/>
      <protection locked="0"/>
    </xf>
    <xf numFmtId="0" fontId="3" fillId="22" borderId="67" xfId="0" applyFont="1" applyFill="1" applyBorder="1" applyAlignment="1" applyProtection="1">
      <alignment horizontal="center" vertical="center" wrapText="1" shrinkToFit="1"/>
      <protection locked="0"/>
    </xf>
    <xf numFmtId="49" fontId="11" fillId="22" borderId="44" xfId="0" applyNumberFormat="1" applyFont="1" applyFill="1" applyBorder="1" applyAlignment="1" applyProtection="1">
      <alignment horizontal="center" vertical="center" shrinkToFit="1"/>
      <protection locked="0"/>
    </xf>
    <xf numFmtId="49" fontId="11" fillId="22" borderId="45" xfId="0" applyNumberFormat="1" applyFont="1" applyFill="1" applyBorder="1" applyAlignment="1" applyProtection="1">
      <alignment horizontal="center" vertical="center" shrinkToFit="1"/>
      <protection locked="0"/>
    </xf>
    <xf numFmtId="49" fontId="11" fillId="22" borderId="22" xfId="0" applyNumberFormat="1" applyFont="1" applyFill="1" applyBorder="1" applyAlignment="1" applyProtection="1">
      <alignment horizontal="center" vertical="center" shrinkToFit="1"/>
      <protection locked="0"/>
    </xf>
    <xf numFmtId="49" fontId="11" fillId="22" borderId="28" xfId="0" applyNumberFormat="1" applyFont="1" applyFill="1" applyBorder="1" applyAlignment="1" applyProtection="1">
      <alignment horizontal="center" vertical="center" shrinkToFit="1"/>
      <protection locked="0"/>
    </xf>
    <xf numFmtId="0" fontId="3" fillId="24" borderId="44" xfId="0" applyFont="1" applyFill="1" applyBorder="1" applyAlignment="1" applyProtection="1">
      <alignment horizontal="left" vertical="center"/>
      <protection/>
    </xf>
    <xf numFmtId="0" fontId="3" fillId="24" borderId="29" xfId="0" applyFont="1" applyFill="1" applyBorder="1" applyAlignment="1" applyProtection="1">
      <alignment horizontal="left" vertical="center"/>
      <protection/>
    </xf>
    <xf numFmtId="0" fontId="3" fillId="24" borderId="45" xfId="0" applyFont="1" applyFill="1" applyBorder="1" applyAlignment="1" applyProtection="1">
      <alignment horizontal="left" vertical="center"/>
      <protection/>
    </xf>
    <xf numFmtId="0" fontId="3" fillId="24" borderId="22" xfId="0" applyFont="1" applyFill="1" applyBorder="1" applyAlignment="1" applyProtection="1">
      <alignment horizontal="left" vertical="center"/>
      <protection/>
    </xf>
    <xf numFmtId="0" fontId="3" fillId="24" borderId="21" xfId="0" applyFont="1" applyFill="1" applyBorder="1" applyAlignment="1" applyProtection="1">
      <alignment horizontal="left" vertical="center"/>
      <protection/>
    </xf>
    <xf numFmtId="0" fontId="3" fillId="24" borderId="28" xfId="0" applyFont="1" applyFill="1" applyBorder="1" applyAlignment="1" applyProtection="1">
      <alignment horizontal="left" vertical="center"/>
      <protection/>
    </xf>
    <xf numFmtId="0" fontId="0" fillId="4" borderId="23" xfId="0" applyFont="1" applyFill="1" applyBorder="1" applyAlignment="1" applyProtection="1">
      <alignment horizontal="center" vertical="center" textRotation="255" wrapText="1"/>
      <protection/>
    </xf>
    <xf numFmtId="0" fontId="0" fillId="4" borderId="33" xfId="0" applyFont="1" applyFill="1" applyBorder="1" applyAlignment="1" applyProtection="1">
      <alignment horizontal="center" vertical="center" textRotation="255" wrapText="1"/>
      <protection/>
    </xf>
    <xf numFmtId="0" fontId="0" fillId="4" borderId="22" xfId="0" applyFont="1" applyFill="1" applyBorder="1" applyAlignment="1" applyProtection="1">
      <alignment horizontal="center" vertical="center" textRotation="255" wrapText="1"/>
      <protection/>
    </xf>
    <xf numFmtId="0" fontId="0" fillId="4" borderId="67" xfId="0" applyFont="1" applyFill="1" applyBorder="1" applyAlignment="1" applyProtection="1">
      <alignment horizontal="center" vertical="center" textRotation="255" wrapText="1"/>
      <protection/>
    </xf>
    <xf numFmtId="0" fontId="9" fillId="4" borderId="92" xfId="0" applyFont="1" applyFill="1" applyBorder="1" applyAlignment="1" applyProtection="1">
      <alignment horizontal="center" vertical="center" wrapText="1"/>
      <protection/>
    </xf>
    <xf numFmtId="0" fontId="9" fillId="4" borderId="93" xfId="0" applyFont="1" applyFill="1" applyBorder="1" applyAlignment="1" applyProtection="1">
      <alignment horizontal="center" vertical="center" wrapText="1"/>
      <protection/>
    </xf>
    <xf numFmtId="0" fontId="9" fillId="4" borderId="106" xfId="0" applyFont="1" applyFill="1" applyBorder="1" applyAlignment="1" applyProtection="1">
      <alignment horizontal="center" vertical="center" wrapText="1"/>
      <protection/>
    </xf>
    <xf numFmtId="0" fontId="9" fillId="4" borderId="107" xfId="0" applyFont="1" applyFill="1" applyBorder="1" applyAlignment="1" applyProtection="1">
      <alignment horizontal="center" vertical="center" wrapText="1"/>
      <protection/>
    </xf>
    <xf numFmtId="0" fontId="13" fillId="4" borderId="44" xfId="0" applyFont="1" applyFill="1" applyBorder="1" applyAlignment="1" applyProtection="1">
      <alignment horizontal="center" vertical="center" wrapText="1"/>
      <protection/>
    </xf>
    <xf numFmtId="0" fontId="13" fillId="4" borderId="29" xfId="0" applyFont="1" applyFill="1" applyBorder="1" applyAlignment="1" applyProtection="1">
      <alignment horizontal="center" vertical="center" wrapText="1"/>
      <protection/>
    </xf>
    <xf numFmtId="0" fontId="13" fillId="4" borderId="45" xfId="0" applyFont="1" applyFill="1" applyBorder="1" applyAlignment="1" applyProtection="1">
      <alignment horizontal="center" vertical="center" wrapText="1"/>
      <protection/>
    </xf>
    <xf numFmtId="0" fontId="13" fillId="4" borderId="23" xfId="0" applyFont="1" applyFill="1" applyBorder="1" applyAlignment="1" applyProtection="1">
      <alignment horizontal="center" vertical="center" wrapText="1"/>
      <protection/>
    </xf>
    <xf numFmtId="0" fontId="13" fillId="4" borderId="0" xfId="0" applyFont="1" applyFill="1" applyBorder="1" applyAlignment="1" applyProtection="1">
      <alignment horizontal="center" vertical="center" wrapText="1"/>
      <protection/>
    </xf>
    <xf numFmtId="0" fontId="13" fillId="4" borderId="30" xfId="0" applyFont="1" applyFill="1" applyBorder="1" applyAlignment="1" applyProtection="1">
      <alignment horizontal="center" vertical="center" wrapText="1"/>
      <protection/>
    </xf>
    <xf numFmtId="0" fontId="0" fillId="4" borderId="83" xfId="0" applyFont="1" applyFill="1" applyBorder="1" applyAlignment="1" applyProtection="1">
      <alignment horizontal="center" vertical="center" textRotation="255" wrapText="1"/>
      <protection/>
    </xf>
    <xf numFmtId="0" fontId="0" fillId="4" borderId="90" xfId="0" applyFont="1" applyFill="1" applyBorder="1" applyAlignment="1" applyProtection="1">
      <alignment horizontal="center" vertical="center" textRotation="255" wrapText="1"/>
      <protection/>
    </xf>
    <xf numFmtId="0" fontId="0" fillId="4" borderId="85" xfId="0" applyFont="1" applyFill="1" applyBorder="1" applyAlignment="1" applyProtection="1">
      <alignment horizontal="center" vertical="center" textRotation="255" wrapText="1"/>
      <protection/>
    </xf>
    <xf numFmtId="0" fontId="0" fillId="4" borderId="91" xfId="0" applyFont="1" applyFill="1" applyBorder="1" applyAlignment="1" applyProtection="1">
      <alignment horizontal="center" vertical="center" textRotation="255" wrapText="1"/>
      <protection/>
    </xf>
    <xf numFmtId="183" fontId="3" fillId="22" borderId="104" xfId="0" applyNumberFormat="1" applyFont="1" applyFill="1" applyBorder="1" applyAlignment="1" applyProtection="1">
      <alignment vertical="center" wrapText="1" shrinkToFit="1"/>
      <protection locked="0"/>
    </xf>
    <xf numFmtId="183" fontId="3" fillId="22" borderId="29" xfId="0" applyNumberFormat="1" applyFont="1" applyFill="1" applyBorder="1" applyAlignment="1" applyProtection="1">
      <alignment vertical="center" wrapText="1" shrinkToFit="1"/>
      <protection locked="0"/>
    </xf>
    <xf numFmtId="183" fontId="3" fillId="22" borderId="45" xfId="0" applyNumberFormat="1" applyFont="1" applyFill="1" applyBorder="1" applyAlignment="1" applyProtection="1">
      <alignment vertical="center" wrapText="1" shrinkToFit="1"/>
      <protection locked="0"/>
    </xf>
    <xf numFmtId="183" fontId="3" fillId="22" borderId="105" xfId="0" applyNumberFormat="1" applyFont="1" applyFill="1" applyBorder="1" applyAlignment="1" applyProtection="1">
      <alignment vertical="center" wrapText="1" shrinkToFit="1"/>
      <protection locked="0"/>
    </xf>
    <xf numFmtId="183" fontId="3" fillId="22" borderId="21" xfId="0" applyNumberFormat="1" applyFont="1" applyFill="1" applyBorder="1" applyAlignment="1" applyProtection="1">
      <alignment vertical="center" wrapText="1" shrinkToFit="1"/>
      <protection locked="0"/>
    </xf>
    <xf numFmtId="183" fontId="3" fillId="22" borderId="28" xfId="0" applyNumberFormat="1" applyFont="1" applyFill="1" applyBorder="1" applyAlignment="1" applyProtection="1">
      <alignment vertical="center" wrapText="1" shrinkToFit="1"/>
      <protection locked="0"/>
    </xf>
    <xf numFmtId="183" fontId="3" fillId="22" borderId="44" xfId="0" applyNumberFormat="1" applyFont="1" applyFill="1" applyBorder="1" applyAlignment="1" applyProtection="1">
      <alignment vertical="center" wrapText="1" shrinkToFit="1"/>
      <protection locked="0"/>
    </xf>
    <xf numFmtId="183" fontId="3" fillId="22" borderId="22" xfId="0" applyNumberFormat="1" applyFont="1" applyFill="1" applyBorder="1" applyAlignment="1" applyProtection="1">
      <alignment vertical="center" wrapText="1" shrinkToFit="1"/>
      <protection locked="0"/>
    </xf>
    <xf numFmtId="0" fontId="3" fillId="22" borderId="24" xfId="0" applyFont="1" applyFill="1" applyBorder="1" applyAlignment="1" applyProtection="1">
      <alignment horizontal="center" vertical="center" wrapText="1" shrinkToFit="1"/>
      <protection locked="0"/>
    </xf>
    <xf numFmtId="0" fontId="3" fillId="22" borderId="33" xfId="0" applyFont="1" applyFill="1" applyBorder="1" applyAlignment="1" applyProtection="1">
      <alignment horizontal="center" vertical="center" wrapText="1" shrinkToFit="1"/>
      <protection locked="0"/>
    </xf>
    <xf numFmtId="198" fontId="3" fillId="22" borderId="80" xfId="0" applyNumberFormat="1" applyFont="1" applyFill="1" applyBorder="1" applyAlignment="1" applyProtection="1">
      <alignment vertical="center" wrapText="1" shrinkToFit="1"/>
      <protection locked="0"/>
    </xf>
    <xf numFmtId="198" fontId="3" fillId="22" borderId="81" xfId="0" applyNumberFormat="1" applyFont="1" applyFill="1" applyBorder="1" applyAlignment="1" applyProtection="1">
      <alignment vertical="center" wrapText="1" shrinkToFit="1"/>
      <protection locked="0"/>
    </xf>
    <xf numFmtId="198" fontId="3" fillId="22" borderId="82" xfId="0" applyNumberFormat="1" applyFont="1" applyFill="1" applyBorder="1" applyAlignment="1" applyProtection="1">
      <alignment vertical="center" wrapText="1" shrinkToFit="1"/>
      <protection locked="0"/>
    </xf>
    <xf numFmtId="198" fontId="3" fillId="22" borderId="83" xfId="0" applyNumberFormat="1" applyFont="1" applyFill="1" applyBorder="1" applyAlignment="1" applyProtection="1">
      <alignment vertical="center" wrapText="1" shrinkToFit="1"/>
      <protection locked="0"/>
    </xf>
    <xf numFmtId="183" fontId="3" fillId="22" borderId="23" xfId="0" applyNumberFormat="1" applyFont="1" applyFill="1" applyBorder="1" applyAlignment="1" applyProtection="1">
      <alignment vertical="center" wrapText="1" shrinkToFit="1"/>
      <protection locked="0"/>
    </xf>
    <xf numFmtId="183" fontId="3" fillId="22" borderId="0" xfId="0" applyNumberFormat="1" applyFont="1" applyFill="1" applyBorder="1" applyAlignment="1" applyProtection="1">
      <alignment vertical="center" wrapText="1" shrinkToFit="1"/>
      <protection locked="0"/>
    </xf>
    <xf numFmtId="183" fontId="3" fillId="22" borderId="30" xfId="0" applyNumberFormat="1" applyFont="1" applyFill="1" applyBorder="1" applyAlignment="1" applyProtection="1">
      <alignment vertical="center" wrapText="1" shrinkToFit="1"/>
      <protection locked="0"/>
    </xf>
    <xf numFmtId="183" fontId="3" fillId="22" borderId="24" xfId="0" applyNumberFormat="1" applyFont="1" applyFill="1" applyBorder="1" applyAlignment="1" applyProtection="1">
      <alignment vertical="center" wrapText="1" shrinkToFit="1"/>
      <protection locked="0"/>
    </xf>
    <xf numFmtId="0" fontId="11" fillId="4" borderId="44" xfId="0" applyFont="1" applyFill="1" applyBorder="1" applyAlignment="1" applyProtection="1">
      <alignment horizontal="center" vertical="center" shrinkToFit="1"/>
      <protection/>
    </xf>
    <xf numFmtId="0" fontId="11" fillId="4" borderId="29" xfId="0" applyFont="1" applyFill="1" applyBorder="1" applyAlignment="1" applyProtection="1">
      <alignment horizontal="center" vertical="center" shrinkToFit="1"/>
      <protection/>
    </xf>
    <xf numFmtId="0" fontId="11" fillId="4" borderId="22" xfId="0" applyFont="1" applyFill="1" applyBorder="1" applyAlignment="1" applyProtection="1">
      <alignment horizontal="center" vertical="center" shrinkToFit="1"/>
      <protection/>
    </xf>
    <xf numFmtId="0" fontId="11" fillId="4" borderId="21" xfId="0" applyFont="1" applyFill="1" applyBorder="1" applyAlignment="1" applyProtection="1">
      <alignment horizontal="center" vertical="center" shrinkToFit="1"/>
      <protection/>
    </xf>
    <xf numFmtId="0" fontId="3" fillId="24" borderId="44" xfId="0" applyFont="1" applyFill="1" applyBorder="1" applyAlignment="1" applyProtection="1">
      <alignment horizontal="left" vertical="center" shrinkToFit="1"/>
      <protection/>
    </xf>
    <xf numFmtId="0" fontId="3" fillId="24" borderId="29" xfId="0" applyFont="1" applyFill="1" applyBorder="1" applyAlignment="1" applyProtection="1">
      <alignment horizontal="left" vertical="center" shrinkToFit="1"/>
      <protection/>
    </xf>
    <xf numFmtId="0" fontId="3" fillId="24" borderId="45" xfId="0" applyFont="1" applyFill="1" applyBorder="1" applyAlignment="1" applyProtection="1">
      <alignment horizontal="left" vertical="center" shrinkToFit="1"/>
      <protection/>
    </xf>
    <xf numFmtId="0" fontId="3" fillId="24" borderId="22" xfId="0" applyFont="1" applyFill="1" applyBorder="1" applyAlignment="1" applyProtection="1">
      <alignment horizontal="left" vertical="center" shrinkToFit="1"/>
      <protection/>
    </xf>
    <xf numFmtId="0" fontId="3" fillId="24" borderId="21" xfId="0" applyFont="1" applyFill="1" applyBorder="1" applyAlignment="1" applyProtection="1">
      <alignment horizontal="left" vertical="center" shrinkToFit="1"/>
      <protection/>
    </xf>
    <xf numFmtId="0" fontId="3" fillId="24" borderId="28" xfId="0" applyFont="1" applyFill="1" applyBorder="1" applyAlignment="1" applyProtection="1">
      <alignment horizontal="left" vertical="center" shrinkToFit="1"/>
      <protection/>
    </xf>
    <xf numFmtId="0" fontId="3" fillId="24" borderId="44" xfId="0" applyFont="1" applyFill="1" applyBorder="1" applyAlignment="1" applyProtection="1">
      <alignment horizontal="left" vertical="center" wrapText="1"/>
      <protection/>
    </xf>
    <xf numFmtId="0" fontId="3" fillId="24" borderId="29" xfId="0" applyFont="1" applyFill="1" applyBorder="1" applyAlignment="1" applyProtection="1">
      <alignment horizontal="left" vertical="center" wrapText="1"/>
      <protection/>
    </xf>
    <xf numFmtId="0" fontId="3" fillId="24" borderId="45" xfId="0" applyFont="1" applyFill="1" applyBorder="1" applyAlignment="1" applyProtection="1">
      <alignment horizontal="left" vertical="center" wrapText="1"/>
      <protection/>
    </xf>
    <xf numFmtId="0" fontId="3" fillId="24" borderId="22" xfId="0" applyFont="1" applyFill="1" applyBorder="1" applyAlignment="1" applyProtection="1">
      <alignment horizontal="left" vertical="center" wrapText="1"/>
      <protection/>
    </xf>
    <xf numFmtId="0" fontId="3" fillId="24" borderId="21" xfId="0" applyFont="1" applyFill="1" applyBorder="1" applyAlignment="1" applyProtection="1">
      <alignment horizontal="left" vertical="center" wrapText="1"/>
      <protection/>
    </xf>
    <xf numFmtId="0" fontId="3" fillId="24" borderId="28" xfId="0" applyFont="1" applyFill="1" applyBorder="1" applyAlignment="1" applyProtection="1">
      <alignment horizontal="left" vertical="center" wrapText="1"/>
      <protection/>
    </xf>
    <xf numFmtId="0" fontId="13" fillId="4" borderId="78" xfId="0" applyFont="1" applyFill="1" applyBorder="1" applyAlignment="1" applyProtection="1">
      <alignment horizontal="center" vertical="center" wrapText="1"/>
      <protection/>
    </xf>
    <xf numFmtId="0" fontId="13" fillId="4" borderId="26" xfId="0" applyFont="1" applyFill="1" applyBorder="1" applyAlignment="1" applyProtection="1">
      <alignment horizontal="center" vertical="center" wrapText="1"/>
      <protection/>
    </xf>
    <xf numFmtId="0" fontId="13" fillId="4" borderId="79" xfId="0" applyFont="1" applyFill="1" applyBorder="1" applyAlignment="1" applyProtection="1">
      <alignment horizontal="center" vertical="center" wrapText="1"/>
      <protection/>
    </xf>
    <xf numFmtId="0" fontId="13" fillId="4" borderId="22" xfId="0" applyFont="1" applyFill="1" applyBorder="1" applyAlignment="1" applyProtection="1">
      <alignment horizontal="center" vertical="center" wrapText="1"/>
      <protection/>
    </xf>
    <xf numFmtId="0" fontId="13" fillId="4" borderId="21" xfId="0" applyFont="1" applyFill="1" applyBorder="1" applyAlignment="1" applyProtection="1">
      <alignment horizontal="center" vertical="center" wrapText="1"/>
      <protection/>
    </xf>
    <xf numFmtId="0" fontId="13" fillId="4" borderId="28" xfId="0" applyFont="1" applyFill="1" applyBorder="1" applyAlignment="1" applyProtection="1">
      <alignment horizontal="center" vertical="center" wrapText="1"/>
      <protection/>
    </xf>
    <xf numFmtId="0" fontId="11" fillId="4" borderId="45" xfId="0" applyFont="1" applyFill="1" applyBorder="1" applyAlignment="1" applyProtection="1">
      <alignment horizontal="center" vertical="center" shrinkToFit="1"/>
      <protection/>
    </xf>
    <xf numFmtId="0" fontId="11" fillId="4" borderId="23" xfId="0" applyFont="1" applyFill="1" applyBorder="1" applyAlignment="1" applyProtection="1">
      <alignment horizontal="center" vertical="center" shrinkToFit="1"/>
      <protection/>
    </xf>
    <xf numFmtId="0" fontId="11" fillId="4" borderId="0" xfId="0" applyFont="1" applyFill="1" applyBorder="1" applyAlignment="1" applyProtection="1">
      <alignment horizontal="center" vertical="center" shrinkToFit="1"/>
      <protection/>
    </xf>
    <xf numFmtId="0" fontId="11" fillId="4" borderId="30" xfId="0" applyFont="1" applyFill="1" applyBorder="1" applyAlignment="1" applyProtection="1">
      <alignment horizontal="center" vertical="center" shrinkToFit="1"/>
      <protection/>
    </xf>
    <xf numFmtId="0" fontId="11" fillId="4" borderId="28" xfId="0" applyFont="1" applyFill="1" applyBorder="1" applyAlignment="1" applyProtection="1">
      <alignment horizontal="center" vertical="center" shrinkToFit="1"/>
      <protection/>
    </xf>
    <xf numFmtId="0" fontId="13" fillId="4" borderId="24" xfId="0" applyFont="1" applyFill="1" applyBorder="1" applyAlignment="1" applyProtection="1">
      <alignment horizontal="center" vertical="center" wrapText="1"/>
      <protection/>
    </xf>
    <xf numFmtId="0" fontId="13" fillId="4" borderId="105" xfId="0" applyFont="1" applyFill="1" applyBorder="1" applyAlignment="1" applyProtection="1">
      <alignment horizontal="center" vertical="center" wrapText="1"/>
      <protection/>
    </xf>
    <xf numFmtId="0" fontId="3" fillId="22" borderId="23" xfId="0" applyFont="1" applyFill="1" applyBorder="1" applyAlignment="1" applyProtection="1">
      <alignment vertical="center" wrapText="1" shrinkToFit="1"/>
      <protection locked="0"/>
    </xf>
    <xf numFmtId="0" fontId="3" fillId="22" borderId="0" xfId="0" applyFont="1" applyFill="1" applyBorder="1" applyAlignment="1" applyProtection="1">
      <alignment vertical="center" wrapText="1" shrinkToFit="1"/>
      <protection locked="0"/>
    </xf>
    <xf numFmtId="0" fontId="3" fillId="22" borderId="30" xfId="0" applyFont="1" applyFill="1" applyBorder="1" applyAlignment="1" applyProtection="1">
      <alignment vertical="center" wrapText="1" shrinkToFit="1"/>
      <protection locked="0"/>
    </xf>
    <xf numFmtId="0" fontId="13" fillId="4" borderId="82" xfId="0" applyFont="1" applyFill="1" applyBorder="1" applyAlignment="1" applyProtection="1">
      <alignment horizontal="center" vertical="center" wrapText="1"/>
      <protection/>
    </xf>
    <xf numFmtId="0" fontId="13" fillId="4" borderId="83" xfId="0" applyFont="1" applyFill="1" applyBorder="1" applyAlignment="1" applyProtection="1">
      <alignment horizontal="center" vertical="center" wrapText="1"/>
      <protection/>
    </xf>
    <xf numFmtId="0" fontId="13" fillId="4" borderId="84" xfId="0" applyFont="1" applyFill="1" applyBorder="1" applyAlignment="1" applyProtection="1">
      <alignment horizontal="center" vertical="center" wrapText="1"/>
      <protection/>
    </xf>
    <xf numFmtId="0" fontId="13" fillId="4" borderId="85" xfId="0" applyFont="1" applyFill="1" applyBorder="1" applyAlignment="1" applyProtection="1">
      <alignment horizontal="center" vertical="center" wrapText="1"/>
      <protection/>
    </xf>
    <xf numFmtId="0" fontId="15" fillId="4" borderId="23" xfId="0" applyFont="1" applyFill="1" applyBorder="1" applyAlignment="1" applyProtection="1">
      <alignment horizontal="left" vertical="center" wrapText="1"/>
      <protection/>
    </xf>
    <xf numFmtId="0" fontId="15" fillId="4" borderId="0" xfId="0" applyFont="1" applyFill="1" applyBorder="1" applyAlignment="1" applyProtection="1">
      <alignment horizontal="left" vertical="center" wrapText="1"/>
      <protection/>
    </xf>
    <xf numFmtId="0" fontId="15" fillId="4" borderId="30" xfId="0" applyFont="1" applyFill="1" applyBorder="1" applyAlignment="1" applyProtection="1">
      <alignment horizontal="left" vertical="center" wrapText="1"/>
      <protection/>
    </xf>
    <xf numFmtId="0" fontId="15" fillId="4" borderId="22" xfId="0" applyFont="1" applyFill="1" applyBorder="1" applyAlignment="1" applyProtection="1">
      <alignment horizontal="left" vertical="center" wrapText="1"/>
      <protection/>
    </xf>
    <xf numFmtId="0" fontId="15" fillId="4" borderId="21" xfId="0" applyFont="1" applyFill="1" applyBorder="1" applyAlignment="1" applyProtection="1">
      <alignment horizontal="left" vertical="center" wrapText="1"/>
      <protection/>
    </xf>
    <xf numFmtId="0" fontId="15" fillId="4" borderId="28" xfId="0" applyFont="1" applyFill="1" applyBorder="1" applyAlignment="1" applyProtection="1">
      <alignment horizontal="left" vertical="center" wrapText="1"/>
      <protection/>
    </xf>
    <xf numFmtId="0" fontId="13" fillId="4" borderId="33" xfId="0" applyFont="1" applyFill="1" applyBorder="1" applyAlignment="1" applyProtection="1">
      <alignment horizontal="center" vertical="center" wrapText="1"/>
      <protection/>
    </xf>
    <xf numFmtId="0" fontId="13" fillId="4" borderId="67" xfId="0" applyFont="1" applyFill="1" applyBorder="1" applyAlignment="1" applyProtection="1">
      <alignment horizontal="center" vertical="center" wrapText="1"/>
      <protection/>
    </xf>
    <xf numFmtId="198" fontId="3" fillId="22" borderId="44" xfId="0" applyNumberFormat="1" applyFont="1" applyFill="1" applyBorder="1" applyAlignment="1" applyProtection="1">
      <alignment vertical="center" wrapText="1" shrinkToFit="1"/>
      <protection locked="0"/>
    </xf>
    <xf numFmtId="198" fontId="3" fillId="22" borderId="29" xfId="0" applyNumberFormat="1" applyFont="1" applyFill="1" applyBorder="1" applyAlignment="1" applyProtection="1">
      <alignment vertical="center" wrapText="1" shrinkToFit="1"/>
      <protection locked="0"/>
    </xf>
    <xf numFmtId="198" fontId="3" fillId="22" borderId="66" xfId="0" applyNumberFormat="1" applyFont="1" applyFill="1" applyBorder="1" applyAlignment="1" applyProtection="1">
      <alignment vertical="center" wrapText="1" shrinkToFit="1"/>
      <protection locked="0"/>
    </xf>
    <xf numFmtId="198" fontId="3" fillId="22" borderId="22" xfId="0" applyNumberFormat="1" applyFont="1" applyFill="1" applyBorder="1" applyAlignment="1" applyProtection="1">
      <alignment vertical="center" wrapText="1" shrinkToFit="1"/>
      <protection locked="0"/>
    </xf>
    <xf numFmtId="198" fontId="3" fillId="22" borderId="21" xfId="0" applyNumberFormat="1" applyFont="1" applyFill="1" applyBorder="1" applyAlignment="1" applyProtection="1">
      <alignment vertical="center" wrapText="1" shrinkToFit="1"/>
      <protection locked="0"/>
    </xf>
    <xf numFmtId="198" fontId="3" fillId="22" borderId="67" xfId="0" applyNumberFormat="1" applyFont="1" applyFill="1" applyBorder="1" applyAlignment="1" applyProtection="1">
      <alignment vertical="center" wrapText="1" shrinkToFit="1"/>
      <protection locked="0"/>
    </xf>
    <xf numFmtId="198" fontId="3" fillId="22" borderId="104" xfId="0" applyNumberFormat="1" applyFont="1" applyFill="1" applyBorder="1" applyAlignment="1" applyProtection="1">
      <alignment vertical="center" wrapText="1" shrinkToFit="1"/>
      <protection locked="0"/>
    </xf>
    <xf numFmtId="198" fontId="3" fillId="22" borderId="105" xfId="0" applyNumberFormat="1" applyFont="1" applyFill="1" applyBorder="1" applyAlignment="1" applyProtection="1">
      <alignment vertical="center" wrapText="1" shrinkToFit="1"/>
      <protection locked="0"/>
    </xf>
    <xf numFmtId="198" fontId="3" fillId="22" borderId="84" xfId="0" applyNumberFormat="1" applyFont="1" applyFill="1" applyBorder="1" applyAlignment="1" applyProtection="1">
      <alignment vertical="center" wrapText="1" shrinkToFit="1"/>
      <protection locked="0"/>
    </xf>
    <xf numFmtId="198" fontId="3" fillId="22" borderId="85" xfId="0" applyNumberFormat="1" applyFont="1" applyFill="1" applyBorder="1" applyAlignment="1" applyProtection="1">
      <alignment vertical="center" wrapText="1" shrinkToFit="1"/>
      <protection locked="0"/>
    </xf>
    <xf numFmtId="0" fontId="11" fillId="22" borderId="44" xfId="0" applyFont="1" applyFill="1" applyBorder="1" applyAlignment="1" applyProtection="1">
      <alignment vertical="center" shrinkToFit="1"/>
      <protection locked="0"/>
    </xf>
    <xf numFmtId="0" fontId="11" fillId="22" borderId="29" xfId="0" applyFont="1" applyFill="1" applyBorder="1" applyAlignment="1" applyProtection="1">
      <alignment vertical="center" shrinkToFit="1"/>
      <protection locked="0"/>
    </xf>
    <xf numFmtId="0" fontId="11" fillId="22" borderId="45" xfId="0" applyFont="1" applyFill="1" applyBorder="1" applyAlignment="1" applyProtection="1">
      <alignment vertical="center" shrinkToFit="1"/>
      <protection locked="0"/>
    </xf>
    <xf numFmtId="0" fontId="11" fillId="22" borderId="22" xfId="0" applyFont="1" applyFill="1" applyBorder="1" applyAlignment="1" applyProtection="1">
      <alignment vertical="center" shrinkToFit="1"/>
      <protection locked="0"/>
    </xf>
    <xf numFmtId="0" fontId="11" fillId="22" borderId="21" xfId="0" applyFont="1" applyFill="1" applyBorder="1" applyAlignment="1" applyProtection="1">
      <alignment vertical="center" shrinkToFit="1"/>
      <protection locked="0"/>
    </xf>
    <xf numFmtId="0" fontId="11" fillId="22" borderId="28" xfId="0" applyFont="1" applyFill="1" applyBorder="1" applyAlignment="1" applyProtection="1">
      <alignment vertical="center" shrinkToFit="1"/>
      <protection locked="0"/>
    </xf>
    <xf numFmtId="0" fontId="3" fillId="22" borderId="23" xfId="0" applyFont="1" applyFill="1" applyBorder="1" applyAlignment="1" applyProtection="1">
      <alignment vertical="center" shrinkToFit="1"/>
      <protection locked="0"/>
    </xf>
    <xf numFmtId="0" fontId="3" fillId="22" borderId="0" xfId="0" applyFont="1" applyFill="1" applyBorder="1" applyAlignment="1" applyProtection="1">
      <alignment vertical="center" shrinkToFit="1"/>
      <protection locked="0"/>
    </xf>
    <xf numFmtId="0" fontId="3" fillId="22" borderId="30" xfId="0" applyFont="1" applyFill="1" applyBorder="1" applyAlignment="1" applyProtection="1">
      <alignment vertical="center" shrinkToFit="1"/>
      <protection locked="0"/>
    </xf>
    <xf numFmtId="0" fontId="10" fillId="24" borderId="44" xfId="0" applyFont="1" applyFill="1" applyBorder="1" applyAlignment="1" applyProtection="1">
      <alignment horizontal="center" vertical="center"/>
      <protection/>
    </xf>
    <xf numFmtId="0" fontId="10" fillId="24" borderId="29" xfId="0" applyFont="1" applyFill="1" applyBorder="1" applyAlignment="1" applyProtection="1">
      <alignment horizontal="center" vertical="center"/>
      <protection/>
    </xf>
    <xf numFmtId="0" fontId="10" fillId="24" borderId="45" xfId="0" applyFont="1" applyFill="1" applyBorder="1" applyAlignment="1" applyProtection="1">
      <alignment horizontal="center" vertical="center"/>
      <protection/>
    </xf>
    <xf numFmtId="0" fontId="10" fillId="24" borderId="23" xfId="0" applyFont="1" applyFill="1" applyBorder="1" applyAlignment="1" applyProtection="1">
      <alignment horizontal="center" vertical="center"/>
      <protection/>
    </xf>
    <xf numFmtId="0" fontId="10" fillId="24" borderId="0" xfId="0" applyFont="1" applyFill="1" applyBorder="1" applyAlignment="1" applyProtection="1">
      <alignment horizontal="center" vertical="center"/>
      <protection/>
    </xf>
    <xf numFmtId="0" fontId="10" fillId="24" borderId="30" xfId="0" applyFont="1" applyFill="1" applyBorder="1" applyAlignment="1" applyProtection="1">
      <alignment horizontal="center" vertical="center"/>
      <protection/>
    </xf>
    <xf numFmtId="0" fontId="10" fillId="24" borderId="22" xfId="0" applyFont="1" applyFill="1" applyBorder="1" applyAlignment="1" applyProtection="1">
      <alignment horizontal="center" vertical="center"/>
      <protection/>
    </xf>
    <xf numFmtId="0" fontId="10" fillId="24" borderId="21" xfId="0" applyFont="1" applyFill="1" applyBorder="1" applyAlignment="1" applyProtection="1">
      <alignment horizontal="center" vertical="center"/>
      <protection/>
    </xf>
    <xf numFmtId="0" fontId="10" fillId="24" borderId="28" xfId="0" applyFont="1" applyFill="1" applyBorder="1" applyAlignment="1" applyProtection="1">
      <alignment horizontal="center" vertical="center"/>
      <protection/>
    </xf>
    <xf numFmtId="0" fontId="10" fillId="22" borderId="44" xfId="0" applyFont="1" applyFill="1" applyBorder="1" applyAlignment="1" applyProtection="1">
      <alignment horizontal="center" vertical="center" wrapText="1"/>
      <protection locked="0"/>
    </xf>
    <xf numFmtId="0" fontId="10" fillId="22" borderId="29" xfId="0" applyFont="1" applyFill="1" applyBorder="1" applyAlignment="1" applyProtection="1">
      <alignment horizontal="center" vertical="center" wrapText="1"/>
      <protection locked="0"/>
    </xf>
    <xf numFmtId="0" fontId="10" fillId="22" borderId="45" xfId="0" applyFont="1" applyFill="1" applyBorder="1" applyAlignment="1" applyProtection="1">
      <alignment horizontal="center" vertical="center" wrapText="1"/>
      <protection locked="0"/>
    </xf>
    <xf numFmtId="0" fontId="10" fillId="22" borderId="22" xfId="0" applyFont="1" applyFill="1" applyBorder="1" applyAlignment="1" applyProtection="1">
      <alignment horizontal="center" vertical="center" wrapText="1"/>
      <protection locked="0"/>
    </xf>
    <xf numFmtId="0" fontId="10" fillId="22" borderId="21" xfId="0" applyFont="1" applyFill="1" applyBorder="1" applyAlignment="1" applyProtection="1">
      <alignment horizontal="center" vertical="center" wrapText="1"/>
      <protection locked="0"/>
    </xf>
    <xf numFmtId="0" fontId="10" fillId="22" borderId="28" xfId="0" applyFont="1" applyFill="1" applyBorder="1" applyAlignment="1" applyProtection="1">
      <alignment horizontal="center" vertical="center" wrapText="1"/>
      <protection locked="0"/>
    </xf>
    <xf numFmtId="0" fontId="3" fillId="22" borderId="22" xfId="0" applyFont="1" applyFill="1" applyBorder="1" applyAlignment="1" applyProtection="1">
      <alignment vertical="center" shrinkToFit="1"/>
      <protection locked="0"/>
    </xf>
    <xf numFmtId="0" fontId="3" fillId="22" borderId="21" xfId="0" applyFont="1" applyFill="1" applyBorder="1" applyAlignment="1" applyProtection="1">
      <alignment vertical="center" shrinkToFit="1"/>
      <protection locked="0"/>
    </xf>
    <xf numFmtId="0" fontId="3" fillId="22" borderId="28" xfId="0" applyFont="1" applyFill="1" applyBorder="1" applyAlignment="1" applyProtection="1">
      <alignment vertical="center" shrinkToFit="1"/>
      <protection locked="0"/>
    </xf>
    <xf numFmtId="0" fontId="13" fillId="24" borderId="21" xfId="0" applyFont="1" applyFill="1" applyBorder="1" applyAlignment="1" applyProtection="1">
      <alignment horizontal="center" vertical="center"/>
      <protection/>
    </xf>
    <xf numFmtId="0" fontId="0" fillId="4" borderId="44" xfId="0" applyFill="1" applyBorder="1" applyAlignment="1" applyProtection="1">
      <alignment horizontal="center" vertical="center" shrinkToFit="1"/>
      <protection/>
    </xf>
    <xf numFmtId="0" fontId="0" fillId="4" borderId="29" xfId="0" applyFill="1" applyBorder="1" applyAlignment="1" applyProtection="1">
      <alignment horizontal="center" vertical="center" shrinkToFit="1"/>
      <protection/>
    </xf>
    <xf numFmtId="0" fontId="0" fillId="4" borderId="45" xfId="0" applyFill="1" applyBorder="1" applyAlignment="1" applyProtection="1">
      <alignment horizontal="center" vertical="center" shrinkToFit="1"/>
      <protection/>
    </xf>
    <xf numFmtId="0" fontId="0" fillId="4" borderId="22" xfId="0" applyFill="1" applyBorder="1" applyAlignment="1" applyProtection="1">
      <alignment horizontal="center" vertical="center" shrinkToFit="1"/>
      <protection/>
    </xf>
    <xf numFmtId="0" fontId="0" fillId="4" borderId="21" xfId="0" applyFill="1" applyBorder="1" applyAlignment="1" applyProtection="1">
      <alignment horizontal="center" vertical="center" shrinkToFit="1"/>
      <protection/>
    </xf>
    <xf numFmtId="0" fontId="0" fillId="4" borderId="28" xfId="0" applyFill="1" applyBorder="1" applyAlignment="1" applyProtection="1">
      <alignment horizontal="center" vertical="center" shrinkToFit="1"/>
      <protection/>
    </xf>
    <xf numFmtId="0" fontId="0" fillId="24" borderId="44" xfId="0" applyFill="1" applyBorder="1" applyAlignment="1" applyProtection="1">
      <alignment horizontal="center" vertical="center"/>
      <protection/>
    </xf>
    <xf numFmtId="0" fontId="0" fillId="24" borderId="29" xfId="0" applyFill="1" applyBorder="1" applyAlignment="1" applyProtection="1">
      <alignment horizontal="center" vertical="center"/>
      <protection/>
    </xf>
    <xf numFmtId="0" fontId="0" fillId="24" borderId="45" xfId="0" applyFill="1" applyBorder="1" applyAlignment="1" applyProtection="1">
      <alignment horizontal="center" vertical="center"/>
      <protection/>
    </xf>
    <xf numFmtId="0" fontId="0" fillId="24" borderId="22" xfId="0" applyFill="1" applyBorder="1" applyAlignment="1" applyProtection="1">
      <alignment horizontal="center" vertical="center"/>
      <protection/>
    </xf>
    <xf numFmtId="0" fontId="0" fillId="24" borderId="21" xfId="0" applyFill="1" applyBorder="1" applyAlignment="1" applyProtection="1">
      <alignment horizontal="center" vertical="center"/>
      <protection/>
    </xf>
    <xf numFmtId="0" fontId="0" fillId="24" borderId="28" xfId="0" applyFill="1" applyBorder="1" applyAlignment="1" applyProtection="1">
      <alignment horizontal="center" vertical="center"/>
      <protection/>
    </xf>
    <xf numFmtId="0" fontId="11" fillId="22" borderId="44" xfId="0" applyFont="1" applyFill="1" applyBorder="1" applyAlignment="1" applyProtection="1">
      <alignment horizontal="center" vertical="center" shrinkToFit="1"/>
      <protection locked="0"/>
    </xf>
    <xf numFmtId="0" fontId="11" fillId="22" borderId="45" xfId="0" applyFont="1" applyFill="1" applyBorder="1" applyAlignment="1" applyProtection="1">
      <alignment horizontal="center" vertical="center" shrinkToFit="1"/>
      <protection locked="0"/>
    </xf>
    <xf numFmtId="0" fontId="11" fillId="22" borderId="22" xfId="0" applyFont="1" applyFill="1" applyBorder="1" applyAlignment="1" applyProtection="1">
      <alignment horizontal="center" vertical="center" shrinkToFit="1"/>
      <protection locked="0"/>
    </xf>
    <xf numFmtId="0" fontId="11" fillId="22" borderId="28" xfId="0" applyFont="1" applyFill="1" applyBorder="1" applyAlignment="1" applyProtection="1">
      <alignment horizontal="center" vertical="center" shrinkToFit="1"/>
      <protection locked="0"/>
    </xf>
    <xf numFmtId="0" fontId="13" fillId="24" borderId="21" xfId="0" applyFont="1" applyFill="1" applyBorder="1" applyAlignment="1" applyProtection="1">
      <alignment vertical="center"/>
      <protection/>
    </xf>
    <xf numFmtId="0" fontId="10" fillId="24" borderId="108" xfId="0" applyFont="1" applyFill="1" applyBorder="1" applyAlignment="1" applyProtection="1">
      <alignment horizontal="center" vertical="center" wrapText="1"/>
      <protection/>
    </xf>
    <xf numFmtId="0" fontId="10" fillId="24" borderId="109" xfId="0" applyFont="1" applyFill="1" applyBorder="1" applyAlignment="1" applyProtection="1">
      <alignment horizontal="center" vertical="center" wrapText="1"/>
      <protection/>
    </xf>
    <xf numFmtId="0" fontId="10" fillId="24" borderId="110" xfId="0" applyFont="1" applyFill="1" applyBorder="1" applyAlignment="1" applyProtection="1">
      <alignment horizontal="center" vertical="center" wrapText="1"/>
      <protection/>
    </xf>
    <xf numFmtId="0" fontId="10" fillId="24" borderId="111" xfId="0" applyFont="1" applyFill="1" applyBorder="1" applyAlignment="1" applyProtection="1">
      <alignment horizontal="center" vertical="center" wrapText="1"/>
      <protection/>
    </xf>
    <xf numFmtId="0" fontId="10" fillId="24" borderId="0" xfId="0" applyFont="1" applyFill="1" applyBorder="1" applyAlignment="1" applyProtection="1">
      <alignment horizontal="center" vertical="center" wrapText="1"/>
      <protection/>
    </xf>
    <xf numFmtId="0" fontId="10" fillId="24" borderId="112" xfId="0" applyFont="1" applyFill="1" applyBorder="1" applyAlignment="1" applyProtection="1">
      <alignment horizontal="center" vertical="center" wrapText="1"/>
      <protection/>
    </xf>
    <xf numFmtId="0" fontId="10" fillId="24" borderId="113" xfId="0" applyFont="1" applyFill="1" applyBorder="1" applyAlignment="1" applyProtection="1">
      <alignment horizontal="center" vertical="center" wrapText="1"/>
      <protection/>
    </xf>
    <xf numFmtId="0" fontId="10" fillId="24" borderId="114" xfId="0" applyFont="1" applyFill="1" applyBorder="1" applyAlignment="1" applyProtection="1">
      <alignment horizontal="center" vertical="center" wrapText="1"/>
      <protection/>
    </xf>
    <xf numFmtId="0" fontId="10" fillId="24" borderId="115" xfId="0" applyFont="1" applyFill="1" applyBorder="1" applyAlignment="1" applyProtection="1">
      <alignment horizontal="center" vertical="center" wrapText="1"/>
      <protection/>
    </xf>
    <xf numFmtId="0" fontId="10" fillId="24" borderId="44" xfId="0" applyFont="1" applyFill="1" applyBorder="1" applyAlignment="1" applyProtection="1">
      <alignment horizontal="center" vertical="center" wrapText="1"/>
      <protection/>
    </xf>
    <xf numFmtId="0" fontId="10" fillId="24" borderId="29" xfId="0" applyFont="1" applyFill="1" applyBorder="1" applyAlignment="1" applyProtection="1">
      <alignment horizontal="center" vertical="center" wrapText="1"/>
      <protection/>
    </xf>
    <xf numFmtId="0" fontId="10" fillId="24" borderId="45" xfId="0" applyFont="1" applyFill="1" applyBorder="1" applyAlignment="1" applyProtection="1">
      <alignment horizontal="center" vertical="center" wrapText="1"/>
      <protection/>
    </xf>
    <xf numFmtId="0" fontId="10" fillId="24" borderId="22" xfId="0" applyFont="1" applyFill="1" applyBorder="1" applyAlignment="1" applyProtection="1">
      <alignment horizontal="center" vertical="center" wrapText="1"/>
      <protection/>
    </xf>
    <xf numFmtId="0" fontId="10" fillId="24" borderId="21" xfId="0" applyFont="1" applyFill="1" applyBorder="1" applyAlignment="1" applyProtection="1">
      <alignment horizontal="center" vertical="center" wrapText="1"/>
      <protection/>
    </xf>
    <xf numFmtId="0" fontId="10" fillId="24" borderId="28" xfId="0" applyFont="1" applyFill="1" applyBorder="1" applyAlignment="1" applyProtection="1">
      <alignment horizontal="center" vertical="center" wrapText="1"/>
      <protection/>
    </xf>
    <xf numFmtId="0" fontId="15" fillId="24" borderId="23" xfId="0" applyFont="1" applyFill="1" applyBorder="1" applyAlignment="1" applyProtection="1">
      <alignment horizontal="right" vertical="center"/>
      <protection/>
    </xf>
    <xf numFmtId="0" fontId="15" fillId="24" borderId="0" xfId="0" applyFont="1" applyFill="1" applyBorder="1" applyAlignment="1" applyProtection="1">
      <alignment horizontal="right" vertical="center"/>
      <protection/>
    </xf>
    <xf numFmtId="0" fontId="15" fillId="24" borderId="22" xfId="0" applyFont="1" applyFill="1" applyBorder="1" applyAlignment="1" applyProtection="1">
      <alignment horizontal="right" vertical="center"/>
      <protection/>
    </xf>
    <xf numFmtId="0" fontId="15" fillId="24" borderId="21" xfId="0" applyFont="1" applyFill="1" applyBorder="1" applyAlignment="1" applyProtection="1">
      <alignment horizontal="right" vertical="center"/>
      <protection/>
    </xf>
    <xf numFmtId="0" fontId="15" fillId="4" borderId="44" xfId="0" applyFont="1" applyFill="1" applyBorder="1" applyAlignment="1" applyProtection="1">
      <alignment horizontal="center" vertical="center" textRotation="255" wrapText="1"/>
      <protection/>
    </xf>
    <xf numFmtId="0" fontId="15" fillId="4" borderId="45" xfId="0" applyFont="1" applyFill="1" applyBorder="1" applyAlignment="1" applyProtection="1">
      <alignment horizontal="center" vertical="center" textRotation="255" wrapText="1"/>
      <protection/>
    </xf>
    <xf numFmtId="0" fontId="15" fillId="4" borderId="23" xfId="0" applyFont="1" applyFill="1" applyBorder="1" applyAlignment="1" applyProtection="1">
      <alignment horizontal="center" vertical="center" textRotation="255" wrapText="1"/>
      <protection/>
    </xf>
    <xf numFmtId="0" fontId="15" fillId="4" borderId="30" xfId="0" applyFont="1" applyFill="1" applyBorder="1" applyAlignment="1" applyProtection="1">
      <alignment horizontal="center" vertical="center" textRotation="255" wrapText="1"/>
      <protection/>
    </xf>
    <xf numFmtId="0" fontId="15" fillId="4" borderId="22" xfId="0" applyFont="1" applyFill="1" applyBorder="1" applyAlignment="1" applyProtection="1">
      <alignment horizontal="center" vertical="center" textRotation="255" wrapText="1"/>
      <protection/>
    </xf>
    <xf numFmtId="0" fontId="15" fillId="4" borderId="28" xfId="0" applyFont="1" applyFill="1" applyBorder="1" applyAlignment="1" applyProtection="1">
      <alignment horizontal="center" vertical="center" textRotation="255" wrapText="1"/>
      <protection/>
    </xf>
    <xf numFmtId="0" fontId="3" fillId="22" borderId="77" xfId="0" applyFont="1" applyFill="1" applyBorder="1" applyAlignment="1" applyProtection="1">
      <alignment vertical="center" shrinkToFit="1"/>
      <protection locked="0"/>
    </xf>
    <xf numFmtId="0" fontId="15" fillId="4" borderId="44" xfId="0" applyFont="1" applyFill="1" applyBorder="1" applyAlignment="1" applyProtection="1">
      <alignment horizontal="center" vertical="center" wrapText="1"/>
      <protection/>
    </xf>
    <xf numFmtId="0" fontId="15" fillId="4" borderId="29" xfId="0" applyFont="1" applyFill="1" applyBorder="1" applyAlignment="1" applyProtection="1">
      <alignment horizontal="center" vertical="center" wrapText="1"/>
      <protection/>
    </xf>
    <xf numFmtId="0" fontId="15" fillId="4" borderId="45" xfId="0" applyFont="1" applyFill="1" applyBorder="1" applyAlignment="1" applyProtection="1">
      <alignment horizontal="center" vertical="center" wrapText="1"/>
      <protection/>
    </xf>
    <xf numFmtId="0" fontId="15" fillId="4" borderId="23" xfId="0" applyFont="1" applyFill="1" applyBorder="1" applyAlignment="1" applyProtection="1">
      <alignment horizontal="center" vertical="center" wrapText="1"/>
      <protection/>
    </xf>
    <xf numFmtId="0" fontId="15" fillId="4" borderId="0" xfId="0" applyFont="1" applyFill="1" applyBorder="1" applyAlignment="1" applyProtection="1">
      <alignment horizontal="center" vertical="center" wrapText="1"/>
      <protection/>
    </xf>
    <xf numFmtId="0" fontId="15" fillId="4" borderId="30" xfId="0" applyFont="1" applyFill="1" applyBorder="1" applyAlignment="1" applyProtection="1">
      <alignment horizontal="center" vertical="center" wrapText="1"/>
      <protection/>
    </xf>
    <xf numFmtId="0" fontId="15" fillId="4" borderId="22" xfId="0" applyFont="1" applyFill="1" applyBorder="1" applyAlignment="1" applyProtection="1">
      <alignment horizontal="center" vertical="center" wrapText="1"/>
      <protection/>
    </xf>
    <xf numFmtId="0" fontId="15" fillId="4" borderId="21" xfId="0" applyFont="1" applyFill="1" applyBorder="1" applyAlignment="1" applyProtection="1">
      <alignment horizontal="center" vertical="center" wrapText="1"/>
      <protection/>
    </xf>
    <xf numFmtId="0" fontId="15" fillId="4" borderId="28" xfId="0" applyFont="1" applyFill="1" applyBorder="1" applyAlignment="1" applyProtection="1">
      <alignment horizontal="center" vertical="center" wrapText="1"/>
      <protection/>
    </xf>
    <xf numFmtId="0" fontId="3" fillId="22" borderId="44" xfId="0" applyFont="1" applyFill="1" applyBorder="1" applyAlignment="1" applyProtection="1">
      <alignment vertical="center" shrinkToFit="1"/>
      <protection locked="0"/>
    </xf>
    <xf numFmtId="0" fontId="3" fillId="22" borderId="45" xfId="0" applyFont="1" applyFill="1" applyBorder="1" applyAlignment="1" applyProtection="1">
      <alignment vertical="center" shrinkToFit="1"/>
      <protection locked="0"/>
    </xf>
    <xf numFmtId="0" fontId="3" fillId="22" borderId="29" xfId="0" applyFont="1" applyFill="1" applyBorder="1" applyAlignment="1" applyProtection="1">
      <alignment vertical="center" shrinkToFit="1"/>
      <protection locked="0"/>
    </xf>
    <xf numFmtId="0" fontId="15" fillId="4" borderId="77" xfId="0" applyFont="1" applyFill="1" applyBorder="1" applyAlignment="1" applyProtection="1">
      <alignment horizontal="center" vertical="center" wrapText="1"/>
      <protection/>
    </xf>
    <xf numFmtId="0" fontId="15" fillId="4" borderId="44" xfId="0" applyFont="1" applyFill="1" applyBorder="1" applyAlignment="1" applyProtection="1">
      <alignment horizontal="center" vertical="center" textRotation="255" shrinkToFit="1"/>
      <protection/>
    </xf>
    <xf numFmtId="0" fontId="15" fillId="4" borderId="45" xfId="0" applyFont="1" applyFill="1" applyBorder="1" applyAlignment="1" applyProtection="1">
      <alignment horizontal="center" vertical="center" textRotation="255" shrinkToFit="1"/>
      <protection/>
    </xf>
    <xf numFmtId="0" fontId="15" fillId="4" borderId="23" xfId="0" applyFont="1" applyFill="1" applyBorder="1" applyAlignment="1" applyProtection="1">
      <alignment horizontal="center" vertical="center" textRotation="255" shrinkToFit="1"/>
      <protection/>
    </xf>
    <xf numFmtId="0" fontId="15" fillId="4" borderId="30" xfId="0" applyFont="1" applyFill="1" applyBorder="1" applyAlignment="1" applyProtection="1">
      <alignment horizontal="center" vertical="center" textRotation="255" shrinkToFit="1"/>
      <protection/>
    </xf>
    <xf numFmtId="0" fontId="15" fillId="4" borderId="22" xfId="0" applyFont="1" applyFill="1" applyBorder="1" applyAlignment="1" applyProtection="1">
      <alignment horizontal="center" vertical="center" textRotation="255" shrinkToFit="1"/>
      <protection/>
    </xf>
    <xf numFmtId="0" fontId="15" fillId="4" borderId="28" xfId="0" applyFont="1" applyFill="1" applyBorder="1" applyAlignment="1" applyProtection="1">
      <alignment horizontal="center" vertical="center" textRotation="255" shrinkToFit="1"/>
      <protection/>
    </xf>
    <xf numFmtId="0" fontId="9" fillId="4" borderId="10" xfId="0" applyFont="1" applyFill="1" applyBorder="1" applyAlignment="1" applyProtection="1">
      <alignment vertical="center" shrinkToFit="1"/>
      <protection/>
    </xf>
    <xf numFmtId="0" fontId="3" fillId="22" borderId="29" xfId="0" applyFont="1" applyFill="1" applyBorder="1" applyAlignment="1" applyProtection="1">
      <alignment vertical="center" wrapText="1"/>
      <protection locked="0"/>
    </xf>
    <xf numFmtId="0" fontId="3" fillId="22" borderId="45" xfId="0" applyFont="1" applyFill="1" applyBorder="1" applyAlignment="1" applyProtection="1">
      <alignment vertical="center" wrapText="1"/>
      <protection locked="0"/>
    </xf>
    <xf numFmtId="0" fontId="3" fillId="22" borderId="0" xfId="0" applyFont="1" applyFill="1" applyBorder="1" applyAlignment="1" applyProtection="1">
      <alignment vertical="center" wrapText="1"/>
      <protection locked="0"/>
    </xf>
    <xf numFmtId="0" fontId="3" fillId="22" borderId="30" xfId="0" applyFont="1" applyFill="1" applyBorder="1" applyAlignment="1" applyProtection="1">
      <alignment vertical="center" wrapText="1"/>
      <protection locked="0"/>
    </xf>
    <xf numFmtId="0" fontId="3" fillId="22" borderId="21" xfId="0" applyFont="1" applyFill="1" applyBorder="1" applyAlignment="1" applyProtection="1">
      <alignment vertical="center" wrapText="1"/>
      <protection locked="0"/>
    </xf>
    <xf numFmtId="0" fontId="3" fillId="22" borderId="28" xfId="0" applyFont="1" applyFill="1" applyBorder="1" applyAlignment="1" applyProtection="1">
      <alignment vertical="center" wrapText="1"/>
      <protection locked="0"/>
    </xf>
    <xf numFmtId="0" fontId="9" fillId="4" borderId="116" xfId="0" applyFont="1" applyFill="1" applyBorder="1" applyAlignment="1" applyProtection="1">
      <alignment vertical="center" shrinkToFit="1"/>
      <protection/>
    </xf>
    <xf numFmtId="0" fontId="9" fillId="4" borderId="117" xfId="0" applyFont="1" applyFill="1" applyBorder="1" applyAlignment="1" applyProtection="1">
      <alignment vertical="center" shrinkToFit="1"/>
      <protection/>
    </xf>
    <xf numFmtId="0" fontId="3" fillId="22" borderId="44" xfId="0" applyFont="1" applyFill="1" applyBorder="1" applyAlignment="1" applyProtection="1">
      <alignment vertical="center" wrapText="1"/>
      <protection locked="0"/>
    </xf>
    <xf numFmtId="0" fontId="3" fillId="22" borderId="22" xfId="0" applyFont="1" applyFill="1" applyBorder="1" applyAlignment="1" applyProtection="1">
      <alignment vertical="center" wrapText="1"/>
      <protection locked="0"/>
    </xf>
    <xf numFmtId="0" fontId="10" fillId="24" borderId="118" xfId="0" applyFont="1" applyFill="1" applyBorder="1" applyAlignment="1" applyProtection="1">
      <alignment vertical="center"/>
      <protection/>
    </xf>
    <xf numFmtId="0" fontId="10" fillId="24" borderId="0" xfId="0" applyFont="1" applyFill="1" applyBorder="1" applyAlignment="1" applyProtection="1">
      <alignment vertical="center"/>
      <protection/>
    </xf>
    <xf numFmtId="0" fontId="10" fillId="24" borderId="119" xfId="0" applyFont="1" applyFill="1" applyBorder="1" applyAlignment="1" applyProtection="1">
      <alignment vertical="center"/>
      <protection/>
    </xf>
    <xf numFmtId="0" fontId="13" fillId="4" borderId="37" xfId="0" applyFont="1" applyFill="1" applyBorder="1" applyAlignment="1" applyProtection="1">
      <alignment vertical="center" shrinkToFit="1"/>
      <protection/>
    </xf>
    <xf numFmtId="0" fontId="13" fillId="4" borderId="38" xfId="0" applyFont="1" applyFill="1" applyBorder="1" applyAlignment="1" applyProtection="1">
      <alignment vertical="center" shrinkToFit="1"/>
      <protection/>
    </xf>
    <xf numFmtId="0" fontId="13" fillId="4" borderId="39" xfId="0" applyFont="1" applyFill="1" applyBorder="1" applyAlignment="1" applyProtection="1">
      <alignment vertical="center" shrinkToFit="1"/>
      <protection/>
    </xf>
    <xf numFmtId="0" fontId="3" fillId="22" borderId="104" xfId="0" applyFont="1" applyFill="1" applyBorder="1" applyAlignment="1" applyProtection="1">
      <alignment vertical="center" wrapText="1"/>
      <protection locked="0"/>
    </xf>
    <xf numFmtId="0" fontId="3" fillId="22" borderId="25" xfId="0" applyFont="1" applyFill="1" applyBorder="1" applyAlignment="1" applyProtection="1">
      <alignment vertical="center" wrapText="1"/>
      <protection locked="0"/>
    </xf>
    <xf numFmtId="0" fontId="3" fillId="22" borderId="26" xfId="0" applyFont="1" applyFill="1" applyBorder="1" applyAlignment="1" applyProtection="1">
      <alignment vertical="center" wrapText="1"/>
      <protection locked="0"/>
    </xf>
    <xf numFmtId="0" fontId="3" fillId="22" borderId="79" xfId="0" applyFont="1" applyFill="1" applyBorder="1" applyAlignment="1" applyProtection="1">
      <alignment vertical="center" wrapText="1"/>
      <protection locked="0"/>
    </xf>
    <xf numFmtId="0" fontId="3" fillId="22" borderId="116" xfId="0" applyFont="1" applyFill="1" applyBorder="1" applyAlignment="1" applyProtection="1">
      <alignment vertical="center" wrapText="1"/>
      <protection locked="0"/>
    </xf>
    <xf numFmtId="0" fontId="3" fillId="22" borderId="61" xfId="0" applyFont="1" applyFill="1" applyBorder="1" applyAlignment="1" applyProtection="1">
      <alignment vertical="center" wrapText="1"/>
      <protection locked="0"/>
    </xf>
    <xf numFmtId="0" fontId="3" fillId="22" borderId="62" xfId="0" applyFont="1" applyFill="1" applyBorder="1" applyAlignment="1" applyProtection="1">
      <alignment vertical="center" wrapText="1"/>
      <protection locked="0"/>
    </xf>
    <xf numFmtId="0" fontId="3" fillId="22" borderId="120" xfId="0" applyFont="1" applyFill="1" applyBorder="1" applyAlignment="1" applyProtection="1">
      <alignment vertical="center" wrapText="1"/>
      <protection locked="0"/>
    </xf>
    <xf numFmtId="0" fontId="3" fillId="22" borderId="40" xfId="0" applyFont="1" applyFill="1" applyBorder="1" applyAlignment="1" applyProtection="1">
      <alignment vertical="center" wrapText="1"/>
      <protection locked="0"/>
    </xf>
    <xf numFmtId="0" fontId="3" fillId="22" borderId="41" xfId="0" applyFont="1" applyFill="1" applyBorder="1" applyAlignment="1" applyProtection="1">
      <alignment vertical="center" wrapText="1"/>
      <protection locked="0"/>
    </xf>
    <xf numFmtId="0" fontId="37" fillId="24" borderId="44" xfId="0" applyFont="1" applyFill="1" applyBorder="1" applyAlignment="1" applyProtection="1">
      <alignment horizontal="left" vertical="center"/>
      <protection/>
    </xf>
    <xf numFmtId="0" fontId="37" fillId="24" borderId="29" xfId="0" applyFont="1" applyFill="1" applyBorder="1" applyAlignment="1" applyProtection="1">
      <alignment horizontal="left" vertical="center"/>
      <protection/>
    </xf>
    <xf numFmtId="0" fontId="37" fillId="24" borderId="45" xfId="0" applyFont="1" applyFill="1" applyBorder="1" applyAlignment="1" applyProtection="1">
      <alignment horizontal="left" vertical="center"/>
      <protection/>
    </xf>
    <xf numFmtId="0" fontId="37" fillId="24" borderId="23" xfId="0" applyFont="1" applyFill="1" applyBorder="1" applyAlignment="1" applyProtection="1">
      <alignment horizontal="left" vertical="center"/>
      <protection/>
    </xf>
    <xf numFmtId="0" fontId="37" fillId="24" borderId="0" xfId="0" applyFont="1" applyFill="1" applyBorder="1" applyAlignment="1" applyProtection="1">
      <alignment horizontal="left" vertical="center"/>
      <protection/>
    </xf>
    <xf numFmtId="0" fontId="37" fillId="24" borderId="30" xfId="0" applyFont="1" applyFill="1" applyBorder="1" applyAlignment="1" applyProtection="1">
      <alignment horizontal="left" vertical="center"/>
      <protection/>
    </xf>
    <xf numFmtId="0" fontId="15" fillId="4" borderId="29" xfId="0" applyFont="1" applyFill="1" applyBorder="1" applyAlignment="1" applyProtection="1">
      <alignment horizontal="center" vertical="center" textRotation="255" shrinkToFit="1"/>
      <protection/>
    </xf>
    <xf numFmtId="0" fontId="15" fillId="4" borderId="0" xfId="0" applyFont="1" applyFill="1" applyBorder="1" applyAlignment="1" applyProtection="1">
      <alignment horizontal="center" vertical="center" textRotation="255" shrinkToFit="1"/>
      <protection/>
    </xf>
    <xf numFmtId="0" fontId="15" fillId="4" borderId="21" xfId="0" applyFont="1" applyFill="1" applyBorder="1" applyAlignment="1" applyProtection="1">
      <alignment horizontal="center" vertical="center" textRotation="255" shrinkToFit="1"/>
      <protection/>
    </xf>
    <xf numFmtId="0" fontId="10" fillId="24" borderId="100" xfId="0" applyFont="1" applyFill="1" applyBorder="1" applyAlignment="1" applyProtection="1">
      <alignment horizontal="center" vertical="center" textRotation="255" shrinkToFit="1"/>
      <protection/>
    </xf>
    <xf numFmtId="0" fontId="10" fillId="24" borderId="36" xfId="0" applyFont="1" applyFill="1" applyBorder="1" applyAlignment="1" applyProtection="1">
      <alignment horizontal="center" vertical="center" textRotation="255" shrinkToFit="1"/>
      <protection/>
    </xf>
    <xf numFmtId="0" fontId="10" fillId="24" borderId="121" xfId="0" applyFont="1" applyFill="1" applyBorder="1" applyAlignment="1" applyProtection="1">
      <alignment horizontal="center" vertical="center" textRotation="255" shrinkToFit="1"/>
      <protection/>
    </xf>
    <xf numFmtId="0" fontId="10" fillId="24" borderId="118" xfId="0" applyFont="1" applyFill="1" applyBorder="1" applyAlignment="1" applyProtection="1">
      <alignment horizontal="center" vertical="center" textRotation="255" shrinkToFit="1"/>
      <protection/>
    </xf>
    <xf numFmtId="0" fontId="10" fillId="24" borderId="0" xfId="0" applyFont="1" applyFill="1" applyBorder="1" applyAlignment="1" applyProtection="1">
      <alignment horizontal="center" vertical="center" textRotation="255" shrinkToFit="1"/>
      <protection/>
    </xf>
    <xf numFmtId="0" fontId="10" fillId="24" borderId="30" xfId="0" applyFont="1" applyFill="1" applyBorder="1" applyAlignment="1" applyProtection="1">
      <alignment horizontal="center" vertical="center" textRotation="255" shrinkToFit="1"/>
      <protection/>
    </xf>
    <xf numFmtId="0" fontId="10" fillId="24" borderId="101" xfId="0" applyFont="1" applyFill="1" applyBorder="1" applyAlignment="1" applyProtection="1">
      <alignment horizontal="center" vertical="center" textRotation="255" shrinkToFit="1"/>
      <protection/>
    </xf>
    <xf numFmtId="0" fontId="10" fillId="24" borderId="96" xfId="0" applyFont="1" applyFill="1" applyBorder="1" applyAlignment="1" applyProtection="1">
      <alignment horizontal="center" vertical="center" textRotation="255" shrinkToFit="1"/>
      <protection/>
    </xf>
    <xf numFmtId="0" fontId="10" fillId="24" borderId="122" xfId="0" applyFont="1" applyFill="1" applyBorder="1" applyAlignment="1" applyProtection="1">
      <alignment horizontal="center" vertical="center" textRotation="255" shrinkToFit="1"/>
      <protection/>
    </xf>
    <xf numFmtId="0" fontId="15" fillId="4" borderId="98" xfId="0" applyFont="1" applyFill="1" applyBorder="1" applyAlignment="1" applyProtection="1">
      <alignment horizontal="center" vertical="center" wrapText="1"/>
      <protection/>
    </xf>
    <xf numFmtId="0" fontId="15" fillId="4" borderId="47" xfId="0" applyFont="1" applyFill="1" applyBorder="1" applyAlignment="1" applyProtection="1">
      <alignment horizontal="center" vertical="center" wrapText="1"/>
      <protection/>
    </xf>
    <xf numFmtId="0" fontId="15" fillId="4" borderId="99" xfId="0" applyFont="1" applyFill="1" applyBorder="1" applyAlignment="1" applyProtection="1">
      <alignment horizontal="center" vertical="center" wrapText="1"/>
      <protection/>
    </xf>
    <xf numFmtId="0" fontId="13" fillId="4" borderId="44" xfId="0" applyFont="1" applyFill="1" applyBorder="1" applyAlignment="1" applyProtection="1">
      <alignment horizontal="center" vertical="center" shrinkToFit="1"/>
      <protection/>
    </xf>
    <xf numFmtId="0" fontId="13" fillId="4" borderId="29" xfId="0" applyFont="1" applyFill="1" applyBorder="1" applyAlignment="1" applyProtection="1">
      <alignment horizontal="center" vertical="center"/>
      <protection/>
    </xf>
    <xf numFmtId="0" fontId="13" fillId="4" borderId="21" xfId="0" applyFont="1" applyFill="1" applyBorder="1" applyAlignment="1" applyProtection="1">
      <alignment horizontal="center" vertical="center"/>
      <protection/>
    </xf>
    <xf numFmtId="0" fontId="3" fillId="22" borderId="44" xfId="0" applyFont="1" applyFill="1" applyBorder="1" applyAlignment="1" applyProtection="1">
      <alignment horizontal="left" vertical="center" wrapText="1"/>
      <protection locked="0"/>
    </xf>
    <xf numFmtId="0" fontId="3" fillId="22" borderId="29" xfId="0" applyFont="1" applyFill="1" applyBorder="1" applyAlignment="1" applyProtection="1">
      <alignment horizontal="left" vertical="center" wrapText="1"/>
      <protection locked="0"/>
    </xf>
    <xf numFmtId="0" fontId="3" fillId="22" borderId="45" xfId="0" applyFont="1" applyFill="1" applyBorder="1" applyAlignment="1" applyProtection="1">
      <alignment horizontal="left" vertical="center" wrapText="1"/>
      <protection locked="0"/>
    </xf>
    <xf numFmtId="0" fontId="3" fillId="22" borderId="22" xfId="0" applyFont="1" applyFill="1" applyBorder="1" applyAlignment="1" applyProtection="1">
      <alignment horizontal="left" vertical="center" wrapText="1"/>
      <protection locked="0"/>
    </xf>
    <xf numFmtId="0" fontId="3" fillId="22" borderId="21" xfId="0" applyFont="1" applyFill="1" applyBorder="1" applyAlignment="1" applyProtection="1">
      <alignment horizontal="left" vertical="center" wrapText="1"/>
      <protection locked="0"/>
    </xf>
    <xf numFmtId="0" fontId="3" fillId="22" borderId="28" xfId="0" applyFont="1" applyFill="1" applyBorder="1" applyAlignment="1" applyProtection="1">
      <alignment horizontal="left" vertical="center" wrapText="1"/>
      <protection locked="0"/>
    </xf>
    <xf numFmtId="0" fontId="9" fillId="4" borderId="120" xfId="0" applyFont="1" applyFill="1" applyBorder="1" applyAlignment="1" applyProtection="1">
      <alignment vertical="center" shrinkToFit="1"/>
      <protection/>
    </xf>
    <xf numFmtId="0" fontId="9" fillId="4" borderId="123" xfId="0" applyFont="1" applyFill="1" applyBorder="1" applyAlignment="1" applyProtection="1">
      <alignment vertical="center" shrinkToFit="1"/>
      <protection/>
    </xf>
    <xf numFmtId="0" fontId="10" fillId="22" borderId="44" xfId="0" applyFont="1" applyFill="1" applyBorder="1" applyAlignment="1" applyProtection="1">
      <alignment horizontal="center" vertical="center"/>
      <protection/>
    </xf>
    <xf numFmtId="0" fontId="10" fillId="22" borderId="29" xfId="0" applyFont="1" applyFill="1" applyBorder="1" applyAlignment="1" applyProtection="1">
      <alignment horizontal="center" vertical="center"/>
      <protection/>
    </xf>
    <xf numFmtId="0" fontId="10" fillId="22" borderId="45" xfId="0" applyFont="1" applyFill="1" applyBorder="1" applyAlignment="1" applyProtection="1">
      <alignment horizontal="center" vertical="center"/>
      <protection/>
    </xf>
    <xf numFmtId="0" fontId="10" fillId="22" borderId="22" xfId="0" applyFont="1" applyFill="1" applyBorder="1" applyAlignment="1" applyProtection="1">
      <alignment horizontal="center" vertical="center"/>
      <protection/>
    </xf>
    <xf numFmtId="0" fontId="10" fillId="22" borderId="21" xfId="0" applyFont="1" applyFill="1" applyBorder="1" applyAlignment="1" applyProtection="1">
      <alignment horizontal="center" vertical="center"/>
      <protection/>
    </xf>
    <xf numFmtId="0" fontId="10" fillId="22" borderId="28" xfId="0" applyFont="1" applyFill="1" applyBorder="1" applyAlignment="1" applyProtection="1">
      <alignment horizontal="center" vertical="center"/>
      <protection/>
    </xf>
    <xf numFmtId="0" fontId="36" fillId="24" borderId="60" xfId="0" applyFont="1" applyFill="1" applyBorder="1" applyAlignment="1" applyProtection="1">
      <alignment vertical="center"/>
      <protection/>
    </xf>
    <xf numFmtId="0" fontId="13" fillId="4" borderId="44" xfId="0" applyFont="1" applyFill="1" applyBorder="1" applyAlignment="1" applyProtection="1">
      <alignment vertical="center" textRotation="255"/>
      <protection/>
    </xf>
    <xf numFmtId="0" fontId="13" fillId="4" borderId="45" xfId="0" applyFont="1" applyFill="1" applyBorder="1" applyAlignment="1" applyProtection="1">
      <alignment vertical="center" textRotation="255"/>
      <protection/>
    </xf>
    <xf numFmtId="0" fontId="13" fillId="4" borderId="23" xfId="0" applyFont="1" applyFill="1" applyBorder="1" applyAlignment="1" applyProtection="1">
      <alignment vertical="center" textRotation="255"/>
      <protection/>
    </xf>
    <xf numFmtId="0" fontId="13" fillId="4" borderId="30" xfId="0" applyFont="1" applyFill="1" applyBorder="1" applyAlignment="1" applyProtection="1">
      <alignment vertical="center" textRotation="255"/>
      <protection/>
    </xf>
    <xf numFmtId="0" fontId="36" fillId="24" borderId="63" xfId="0" applyFont="1" applyFill="1" applyBorder="1" applyAlignment="1" applyProtection="1">
      <alignment vertical="center"/>
      <protection/>
    </xf>
    <xf numFmtId="0" fontId="3" fillId="22" borderId="64" xfId="0" applyFont="1" applyFill="1" applyBorder="1" applyAlignment="1" applyProtection="1">
      <alignment vertical="center" wrapText="1"/>
      <protection locked="0"/>
    </xf>
    <xf numFmtId="0" fontId="3" fillId="22" borderId="65" xfId="0" applyFont="1" applyFill="1" applyBorder="1" applyAlignment="1" applyProtection="1">
      <alignment vertical="center" wrapText="1"/>
      <protection locked="0"/>
    </xf>
    <xf numFmtId="0" fontId="13" fillId="24" borderId="77" xfId="0" applyFont="1" applyFill="1" applyBorder="1" applyAlignment="1" applyProtection="1">
      <alignment horizontal="center" vertical="center"/>
      <protection/>
    </xf>
    <xf numFmtId="0" fontId="9" fillId="7" borderId="77" xfId="0" applyFont="1" applyFill="1" applyBorder="1" applyAlignment="1" applyProtection="1">
      <alignment horizontal="center" vertical="center" wrapText="1"/>
      <protection/>
    </xf>
    <xf numFmtId="0" fontId="9" fillId="7" borderId="77" xfId="0" applyFont="1" applyFill="1" applyBorder="1" applyAlignment="1" applyProtection="1">
      <alignment horizontal="center" vertical="center"/>
      <protection/>
    </xf>
    <xf numFmtId="0" fontId="13" fillId="24" borderId="44" xfId="0" applyFont="1" applyFill="1" applyBorder="1" applyAlignment="1" applyProtection="1">
      <alignment horizontal="center" vertical="center"/>
      <protection/>
    </xf>
    <xf numFmtId="0" fontId="13" fillId="24" borderId="29" xfId="0" applyFont="1" applyFill="1" applyBorder="1" applyAlignment="1" applyProtection="1">
      <alignment horizontal="center" vertical="center"/>
      <protection/>
    </xf>
    <xf numFmtId="0" fontId="13" fillId="24" borderId="45" xfId="0" applyFont="1" applyFill="1" applyBorder="1" applyAlignment="1" applyProtection="1">
      <alignment horizontal="center" vertical="center"/>
      <protection/>
    </xf>
    <xf numFmtId="0" fontId="13" fillId="24" borderId="22" xfId="0" applyFont="1" applyFill="1" applyBorder="1" applyAlignment="1" applyProtection="1">
      <alignment horizontal="center" vertical="center"/>
      <protection/>
    </xf>
    <xf numFmtId="0" fontId="13" fillId="24" borderId="28" xfId="0" applyFont="1" applyFill="1" applyBorder="1" applyAlignment="1" applyProtection="1">
      <alignment horizontal="center" vertical="center"/>
      <protection/>
    </xf>
    <xf numFmtId="0" fontId="9" fillId="7" borderId="77" xfId="0" applyFont="1" applyFill="1" applyBorder="1" applyAlignment="1" applyProtection="1">
      <alignment horizontal="center" vertical="center" textRotation="255"/>
      <protection/>
    </xf>
    <xf numFmtId="0" fontId="9" fillId="7" borderId="44" xfId="0" applyFont="1" applyFill="1" applyBorder="1" applyAlignment="1" applyProtection="1">
      <alignment horizontal="center" vertical="center" textRotation="255"/>
      <protection/>
    </xf>
    <xf numFmtId="0" fontId="9" fillId="7" borderId="45" xfId="0" applyFont="1" applyFill="1" applyBorder="1" applyAlignment="1" applyProtection="1">
      <alignment horizontal="center" vertical="center" textRotation="255"/>
      <protection/>
    </xf>
    <xf numFmtId="0" fontId="9" fillId="7" borderId="23" xfId="0" applyFont="1" applyFill="1" applyBorder="1" applyAlignment="1" applyProtection="1">
      <alignment horizontal="center" vertical="center" textRotation="255"/>
      <protection/>
    </xf>
    <xf numFmtId="0" fontId="9" fillId="7" borderId="30" xfId="0" applyFont="1" applyFill="1" applyBorder="1" applyAlignment="1" applyProtection="1">
      <alignment horizontal="center" vertical="center" textRotation="255"/>
      <protection/>
    </xf>
    <xf numFmtId="0" fontId="14" fillId="24" borderId="29" xfId="0" applyFont="1" applyFill="1" applyBorder="1" applyAlignment="1" applyProtection="1">
      <alignment horizontal="left"/>
      <protection/>
    </xf>
    <xf numFmtId="0" fontId="14" fillId="24" borderId="21" xfId="0" applyFont="1" applyFill="1" applyBorder="1" applyAlignment="1" applyProtection="1">
      <alignment horizontal="left"/>
      <protection/>
    </xf>
    <xf numFmtId="0" fontId="14" fillId="24" borderId="0" xfId="0" applyFont="1" applyFill="1" applyBorder="1" applyAlignment="1" applyProtection="1">
      <alignment horizontal="left"/>
      <protection/>
    </xf>
    <xf numFmtId="0" fontId="14" fillId="24" borderId="124" xfId="0" applyFont="1" applyFill="1" applyBorder="1" applyAlignment="1" applyProtection="1">
      <alignment vertical="center"/>
      <protection/>
    </xf>
    <xf numFmtId="0" fontId="14" fillId="24" borderId="125" xfId="0" applyFont="1" applyFill="1" applyBorder="1" applyAlignment="1" applyProtection="1">
      <alignment vertical="center"/>
      <protection/>
    </xf>
    <xf numFmtId="0" fontId="14" fillId="24" borderId="126" xfId="0" applyFont="1" applyFill="1" applyBorder="1" applyAlignment="1" applyProtection="1">
      <alignment vertical="center"/>
      <protection/>
    </xf>
    <xf numFmtId="0" fontId="14" fillId="24" borderId="22" xfId="0" applyFont="1" applyFill="1" applyBorder="1" applyAlignment="1" applyProtection="1">
      <alignment vertical="center"/>
      <protection/>
    </xf>
    <xf numFmtId="0" fontId="14" fillId="24" borderId="21" xfId="0" applyFont="1" applyFill="1" applyBorder="1" applyAlignment="1" applyProtection="1">
      <alignment vertical="center"/>
      <protection/>
    </xf>
    <xf numFmtId="0" fontId="14" fillId="24" borderId="28" xfId="0" applyFont="1" applyFill="1" applyBorder="1" applyAlignment="1" applyProtection="1">
      <alignment vertical="center"/>
      <protection/>
    </xf>
    <xf numFmtId="0" fontId="14" fillId="24" borderId="104" xfId="0" applyFont="1" applyFill="1" applyBorder="1" applyAlignment="1" applyProtection="1">
      <alignment vertical="center"/>
      <protection/>
    </xf>
    <xf numFmtId="0" fontId="14" fillId="24" borderId="29" xfId="0" applyFont="1" applyFill="1" applyBorder="1" applyAlignment="1" applyProtection="1">
      <alignment vertical="center"/>
      <protection/>
    </xf>
    <xf numFmtId="0" fontId="14" fillId="24" borderId="45" xfId="0" applyFont="1" applyFill="1" applyBorder="1" applyAlignment="1" applyProtection="1">
      <alignment vertical="center"/>
      <protection/>
    </xf>
    <xf numFmtId="0" fontId="14" fillId="24" borderId="127" xfId="0" applyFont="1" applyFill="1" applyBorder="1" applyAlignment="1" applyProtection="1">
      <alignment vertical="center"/>
      <protection/>
    </xf>
    <xf numFmtId="0" fontId="14" fillId="24" borderId="128" xfId="0" applyFont="1" applyFill="1" applyBorder="1" applyAlignment="1" applyProtection="1">
      <alignment vertical="center"/>
      <protection/>
    </xf>
    <xf numFmtId="0" fontId="14" fillId="24" borderId="129" xfId="0" applyFont="1" applyFill="1" applyBorder="1" applyAlignment="1" applyProtection="1">
      <alignment vertical="center"/>
      <protection/>
    </xf>
    <xf numFmtId="0" fontId="14" fillId="24" borderId="130" xfId="0" applyFont="1" applyFill="1" applyBorder="1" applyAlignment="1" applyProtection="1">
      <alignment vertical="center"/>
      <protection/>
    </xf>
    <xf numFmtId="0" fontId="14" fillId="24" borderId="105" xfId="0" applyFont="1" applyFill="1" applyBorder="1" applyAlignment="1" applyProtection="1">
      <alignment vertical="center"/>
      <protection/>
    </xf>
    <xf numFmtId="0" fontId="14" fillId="24" borderId="131" xfId="0" applyFont="1" applyFill="1" applyBorder="1" applyAlignment="1" applyProtection="1">
      <alignment vertical="center"/>
      <protection/>
    </xf>
    <xf numFmtId="0" fontId="14" fillId="24" borderId="132" xfId="0" applyFont="1" applyFill="1" applyBorder="1" applyAlignment="1" applyProtection="1">
      <alignment vertical="center"/>
      <protection/>
    </xf>
    <xf numFmtId="0" fontId="14" fillId="24" borderId="29" xfId="0" applyFont="1" applyFill="1" applyBorder="1" applyAlignment="1" applyProtection="1">
      <alignment horizontal="center" vertical="center"/>
      <protection/>
    </xf>
    <xf numFmtId="0" fontId="14" fillId="24" borderId="45" xfId="0" applyFont="1" applyFill="1" applyBorder="1" applyAlignment="1" applyProtection="1">
      <alignment horizontal="center" vertical="center"/>
      <protection/>
    </xf>
    <xf numFmtId="0" fontId="14" fillId="24" borderId="21" xfId="0" applyFont="1" applyFill="1" applyBorder="1" applyAlignment="1" applyProtection="1">
      <alignment horizontal="center" vertical="center"/>
      <protection/>
    </xf>
    <xf numFmtId="0" fontId="14" fillId="24" borderId="28" xfId="0" applyFont="1" applyFill="1" applyBorder="1" applyAlignment="1" applyProtection="1">
      <alignment horizontal="center" vertical="center"/>
      <protection/>
    </xf>
    <xf numFmtId="0" fontId="14" fillId="22" borderId="44" xfId="0" applyFont="1" applyFill="1" applyBorder="1" applyAlignment="1" applyProtection="1">
      <alignment vertical="center"/>
      <protection locked="0"/>
    </xf>
    <xf numFmtId="0" fontId="14" fillId="22" borderId="29" xfId="0" applyFont="1" applyFill="1" applyBorder="1" applyAlignment="1" applyProtection="1">
      <alignment vertical="center"/>
      <protection locked="0"/>
    </xf>
    <xf numFmtId="0" fontId="14" fillId="22" borderId="22" xfId="0" applyFont="1" applyFill="1" applyBorder="1" applyAlignment="1" applyProtection="1">
      <alignment vertical="center"/>
      <protection locked="0"/>
    </xf>
    <xf numFmtId="0" fontId="14" fillId="22" borderId="21" xfId="0" applyFont="1" applyFill="1" applyBorder="1" applyAlignment="1" applyProtection="1">
      <alignment vertical="center"/>
      <protection locked="0"/>
    </xf>
    <xf numFmtId="0" fontId="14" fillId="24" borderId="104" xfId="0" applyFont="1" applyFill="1" applyBorder="1" applyAlignment="1" applyProtection="1">
      <alignment vertical="center" shrinkToFit="1"/>
      <protection/>
    </xf>
    <xf numFmtId="0" fontId="14" fillId="24" borderId="29" xfId="0" applyFont="1" applyFill="1" applyBorder="1" applyAlignment="1" applyProtection="1">
      <alignment vertical="center" shrinkToFit="1"/>
      <protection/>
    </xf>
    <xf numFmtId="0" fontId="14" fillId="24" borderId="105" xfId="0" applyFont="1" applyFill="1" applyBorder="1" applyAlignment="1" applyProtection="1">
      <alignment vertical="center" shrinkToFit="1"/>
      <protection/>
    </xf>
    <xf numFmtId="0" fontId="14" fillId="24" borderId="21" xfId="0" applyFont="1" applyFill="1" applyBorder="1" applyAlignment="1" applyProtection="1">
      <alignment vertical="center" shrinkToFit="1"/>
      <protection/>
    </xf>
    <xf numFmtId="0" fontId="14" fillId="4" borderId="44" xfId="0" applyFont="1" applyFill="1" applyBorder="1" applyAlignment="1" applyProtection="1">
      <alignment vertical="center"/>
      <protection/>
    </xf>
    <xf numFmtId="0" fontId="14" fillId="4" borderId="29" xfId="0" applyFont="1" applyFill="1" applyBorder="1" applyAlignment="1" applyProtection="1">
      <alignment vertical="center"/>
      <protection/>
    </xf>
    <xf numFmtId="0" fontId="14" fillId="4" borderId="45" xfId="0" applyFont="1" applyFill="1" applyBorder="1" applyAlignment="1" applyProtection="1">
      <alignment vertical="center"/>
      <protection/>
    </xf>
    <xf numFmtId="0" fontId="14" fillId="4" borderId="22" xfId="0" applyFont="1" applyFill="1" applyBorder="1" applyAlignment="1" applyProtection="1">
      <alignment vertical="center"/>
      <protection/>
    </xf>
    <xf numFmtId="0" fontId="14" fillId="4" borderId="21" xfId="0" applyFont="1" applyFill="1" applyBorder="1" applyAlignment="1" applyProtection="1">
      <alignment vertical="center"/>
      <protection/>
    </xf>
    <xf numFmtId="0" fontId="14" fillId="4" borderId="28" xfId="0" applyFont="1" applyFill="1" applyBorder="1" applyAlignment="1" applyProtection="1">
      <alignment vertical="center"/>
      <protection/>
    </xf>
    <xf numFmtId="0" fontId="14" fillId="22" borderId="29" xfId="0" applyFont="1" applyFill="1" applyBorder="1" applyAlignment="1" applyProtection="1">
      <alignment horizontal="center" vertical="center"/>
      <protection locked="0"/>
    </xf>
    <xf numFmtId="0" fontId="14" fillId="22" borderId="21" xfId="0" applyFont="1" applyFill="1" applyBorder="1" applyAlignment="1" applyProtection="1">
      <alignment horizontal="center" vertical="center"/>
      <protection locked="0"/>
    </xf>
    <xf numFmtId="0" fontId="14" fillId="24" borderId="29" xfId="0" applyFont="1" applyFill="1" applyBorder="1" applyAlignment="1" applyProtection="1">
      <alignment horizontal="right" vertical="center" shrinkToFit="1"/>
      <protection/>
    </xf>
    <xf numFmtId="0" fontId="14" fillId="24" borderId="21" xfId="0" applyFont="1" applyFill="1" applyBorder="1" applyAlignment="1" applyProtection="1">
      <alignment horizontal="right" vertical="center" shrinkToFit="1"/>
      <protection/>
    </xf>
    <xf numFmtId="0" fontId="14" fillId="22" borderId="29" xfId="0" applyFont="1" applyFill="1" applyBorder="1" applyAlignment="1" applyProtection="1">
      <alignment vertical="center" shrinkToFit="1"/>
      <protection locked="0"/>
    </xf>
    <xf numFmtId="0" fontId="14" fillId="22" borderId="21" xfId="0" applyFont="1" applyFill="1" applyBorder="1" applyAlignment="1" applyProtection="1">
      <alignment vertical="center" shrinkToFit="1"/>
      <protection locked="0"/>
    </xf>
    <xf numFmtId="0" fontId="14" fillId="22" borderId="66" xfId="0" applyFont="1" applyFill="1" applyBorder="1" applyAlignment="1" applyProtection="1">
      <alignment vertical="center"/>
      <protection locked="0"/>
    </xf>
    <xf numFmtId="0" fontId="14" fillId="22" borderId="67" xfId="0" applyFont="1" applyFill="1" applyBorder="1" applyAlignment="1" applyProtection="1">
      <alignment vertical="center"/>
      <protection locked="0"/>
    </xf>
    <xf numFmtId="0" fontId="14" fillId="24" borderId="44" xfId="0" applyFont="1" applyFill="1" applyBorder="1" applyAlignment="1" applyProtection="1">
      <alignment vertical="center"/>
      <protection/>
    </xf>
    <xf numFmtId="0" fontId="14" fillId="24" borderId="133" xfId="0" applyFont="1" applyFill="1" applyBorder="1" applyAlignment="1" applyProtection="1">
      <alignment vertical="center"/>
      <protection/>
    </xf>
    <xf numFmtId="0" fontId="14" fillId="24" borderId="134" xfId="0" applyFont="1" applyFill="1" applyBorder="1" applyAlignment="1" applyProtection="1">
      <alignment vertical="center"/>
      <protection/>
    </xf>
    <xf numFmtId="0" fontId="14" fillId="24" borderId="135" xfId="0" applyFont="1" applyFill="1" applyBorder="1" applyAlignment="1" applyProtection="1">
      <alignment vertical="center"/>
      <protection/>
    </xf>
    <xf numFmtId="0" fontId="14" fillId="24" borderId="136" xfId="0" applyFont="1" applyFill="1" applyBorder="1" applyAlignment="1" applyProtection="1">
      <alignment vertical="center"/>
      <protection/>
    </xf>
    <xf numFmtId="0" fontId="14" fillId="24" borderId="137" xfId="0" applyFont="1" applyFill="1" applyBorder="1" applyAlignment="1" applyProtection="1">
      <alignment vertical="center"/>
      <protection/>
    </xf>
    <xf numFmtId="0" fontId="14" fillId="24" borderId="138" xfId="0" applyFont="1" applyFill="1" applyBorder="1" applyAlignment="1" applyProtection="1">
      <alignment vertical="center"/>
      <protection/>
    </xf>
    <xf numFmtId="0" fontId="14" fillId="22" borderId="124" xfId="0" applyFont="1" applyFill="1" applyBorder="1" applyAlignment="1" applyProtection="1">
      <alignment vertical="center"/>
      <protection locked="0"/>
    </xf>
    <xf numFmtId="0" fontId="14" fillId="22" borderId="125" xfId="0" applyFont="1" applyFill="1" applyBorder="1" applyAlignment="1" applyProtection="1">
      <alignment vertical="center"/>
      <protection locked="0"/>
    </xf>
    <xf numFmtId="0" fontId="14" fillId="22" borderId="139" xfId="0" applyFont="1" applyFill="1" applyBorder="1" applyAlignment="1" applyProtection="1">
      <alignment vertical="center"/>
      <protection locked="0"/>
    </xf>
    <xf numFmtId="0" fontId="14" fillId="24" borderId="45" xfId="0" applyFont="1" applyFill="1" applyBorder="1" applyAlignment="1" applyProtection="1">
      <alignment vertical="center" shrinkToFit="1"/>
      <protection/>
    </xf>
    <xf numFmtId="0" fontId="14" fillId="24" borderId="28" xfId="0" applyFont="1" applyFill="1" applyBorder="1" applyAlignment="1" applyProtection="1">
      <alignment vertical="center" shrinkToFit="1"/>
      <protection/>
    </xf>
    <xf numFmtId="0" fontId="14" fillId="22" borderId="126" xfId="0" applyFont="1" applyFill="1" applyBorder="1" applyAlignment="1" applyProtection="1">
      <alignment vertical="center"/>
      <protection locked="0"/>
    </xf>
    <xf numFmtId="0" fontId="14" fillId="22" borderId="28" xfId="0" applyFont="1" applyFill="1" applyBorder="1" applyAlignment="1" applyProtection="1">
      <alignment vertical="center"/>
      <protection locked="0"/>
    </xf>
    <xf numFmtId="0" fontId="14" fillId="22" borderId="128" xfId="0" applyFont="1" applyFill="1" applyBorder="1" applyAlignment="1" applyProtection="1">
      <alignment vertical="center" shrinkToFit="1"/>
      <protection locked="0"/>
    </xf>
    <xf numFmtId="0" fontId="14" fillId="22" borderId="140" xfId="0" applyFont="1" applyFill="1" applyBorder="1" applyAlignment="1" applyProtection="1">
      <alignment vertical="center"/>
      <protection locked="0"/>
    </xf>
    <xf numFmtId="0" fontId="14" fillId="22" borderId="128" xfId="0" applyFont="1" applyFill="1" applyBorder="1" applyAlignment="1" applyProtection="1">
      <alignment vertical="center"/>
      <protection locked="0"/>
    </xf>
    <xf numFmtId="0" fontId="14" fillId="24" borderId="140" xfId="0" applyFont="1" applyFill="1" applyBorder="1" applyAlignment="1" applyProtection="1">
      <alignment vertical="center"/>
      <protection/>
    </xf>
    <xf numFmtId="0" fontId="14" fillId="24" borderId="29" xfId="0" applyFont="1" applyFill="1" applyBorder="1" applyAlignment="1" applyProtection="1">
      <alignment horizontal="center" vertical="center" shrinkToFit="1"/>
      <protection/>
    </xf>
    <xf numFmtId="0" fontId="14" fillId="24" borderId="21" xfId="0" applyFont="1" applyFill="1" applyBorder="1" applyAlignment="1" applyProtection="1">
      <alignment horizontal="center" vertical="center" shrinkToFit="1"/>
      <protection/>
    </xf>
    <xf numFmtId="0" fontId="14" fillId="24" borderId="29" xfId="0" applyFont="1" applyFill="1" applyBorder="1" applyAlignment="1" applyProtection="1">
      <alignment horizontal="right" vertical="center"/>
      <protection/>
    </xf>
    <xf numFmtId="0" fontId="14" fillId="24" borderId="21" xfId="0" applyFont="1" applyFill="1" applyBorder="1" applyAlignment="1" applyProtection="1">
      <alignment horizontal="right" vertical="center"/>
      <protection/>
    </xf>
    <xf numFmtId="0" fontId="14" fillId="24" borderId="44" xfId="0" applyFont="1" applyFill="1" applyBorder="1" applyAlignment="1" applyProtection="1">
      <alignment horizontal="center" vertical="center"/>
      <protection/>
    </xf>
    <xf numFmtId="0" fontId="14" fillId="24" borderId="22" xfId="0" applyFont="1" applyFill="1" applyBorder="1" applyAlignment="1" applyProtection="1">
      <alignment horizontal="center" vertical="center"/>
      <protection/>
    </xf>
    <xf numFmtId="0" fontId="14" fillId="24" borderId="141" xfId="0" applyFont="1" applyFill="1" applyBorder="1" applyAlignment="1" applyProtection="1">
      <alignment horizontal="left"/>
      <protection/>
    </xf>
    <xf numFmtId="0" fontId="14" fillId="24" borderId="142" xfId="0" applyFont="1" applyFill="1" applyBorder="1" applyAlignment="1" applyProtection="1">
      <alignment horizontal="left"/>
      <protection/>
    </xf>
    <xf numFmtId="0" fontId="14" fillId="24" borderId="143" xfId="0" applyFont="1" applyFill="1" applyBorder="1" applyAlignment="1" applyProtection="1">
      <alignment horizontal="left"/>
      <protection/>
    </xf>
    <xf numFmtId="0" fontId="14" fillId="24" borderId="136" xfId="0" applyFont="1" applyFill="1" applyBorder="1" applyAlignment="1" applyProtection="1">
      <alignment horizontal="left"/>
      <protection/>
    </xf>
    <xf numFmtId="0" fontId="14" fillId="24" borderId="137" xfId="0" applyFont="1" applyFill="1" applyBorder="1" applyAlignment="1" applyProtection="1">
      <alignment horizontal="left"/>
      <protection/>
    </xf>
    <xf numFmtId="0" fontId="14" fillId="24" borderId="138" xfId="0" applyFont="1" applyFill="1" applyBorder="1" applyAlignment="1" applyProtection="1">
      <alignment horizontal="left"/>
      <protection/>
    </xf>
    <xf numFmtId="0" fontId="14" fillId="22" borderId="44" xfId="0" applyFont="1" applyFill="1" applyBorder="1" applyAlignment="1" applyProtection="1">
      <alignment horizontal="left"/>
      <protection locked="0"/>
    </xf>
    <xf numFmtId="0" fontId="14" fillId="22" borderId="29" xfId="0" applyFont="1" applyFill="1" applyBorder="1" applyAlignment="1" applyProtection="1">
      <alignment horizontal="left"/>
      <protection locked="0"/>
    </xf>
    <xf numFmtId="0" fontId="14" fillId="22" borderId="45" xfId="0" applyFont="1" applyFill="1" applyBorder="1" applyAlignment="1" applyProtection="1">
      <alignment horizontal="left"/>
      <protection locked="0"/>
    </xf>
    <xf numFmtId="0" fontId="14" fillId="22" borderId="22" xfId="0" applyFont="1" applyFill="1" applyBorder="1" applyAlignment="1" applyProtection="1">
      <alignment horizontal="left"/>
      <protection locked="0"/>
    </xf>
    <xf numFmtId="0" fontId="14" fillId="22" borderId="21" xfId="0" applyFont="1" applyFill="1" applyBorder="1" applyAlignment="1" applyProtection="1">
      <alignment horizontal="left"/>
      <protection locked="0"/>
    </xf>
    <xf numFmtId="0" fontId="14" fillId="22" borderId="28" xfId="0" applyFont="1" applyFill="1" applyBorder="1" applyAlignment="1" applyProtection="1">
      <alignment horizontal="left"/>
      <protection locked="0"/>
    </xf>
    <xf numFmtId="0" fontId="41" fillId="22" borderId="44" xfId="0" applyFont="1" applyFill="1" applyBorder="1" applyAlignment="1" applyProtection="1">
      <alignment vertical="center"/>
      <protection locked="0"/>
    </xf>
    <xf numFmtId="0" fontId="41" fillId="22" borderId="29" xfId="0" applyFont="1" applyFill="1" applyBorder="1" applyAlignment="1" applyProtection="1">
      <alignment vertical="center"/>
      <protection locked="0"/>
    </xf>
    <xf numFmtId="0" fontId="41" fillId="22" borderId="45" xfId="0" applyFont="1" applyFill="1" applyBorder="1" applyAlignment="1" applyProtection="1">
      <alignment vertical="center"/>
      <protection locked="0"/>
    </xf>
    <xf numFmtId="0" fontId="41" fillId="22" borderId="22" xfId="0" applyFont="1" applyFill="1" applyBorder="1" applyAlignment="1" applyProtection="1">
      <alignment vertical="center"/>
      <protection locked="0"/>
    </xf>
    <xf numFmtId="0" fontId="41" fillId="22" borderId="21" xfId="0" applyFont="1" applyFill="1" applyBorder="1" applyAlignment="1" applyProtection="1">
      <alignment vertical="center"/>
      <protection locked="0"/>
    </xf>
    <xf numFmtId="0" fontId="41" fillId="22" borderId="28" xfId="0" applyFont="1" applyFill="1" applyBorder="1" applyAlignment="1" applyProtection="1">
      <alignment vertical="center"/>
      <protection locked="0"/>
    </xf>
    <xf numFmtId="0" fontId="14" fillId="4" borderId="44" xfId="0" applyFont="1" applyFill="1" applyBorder="1" applyAlignment="1" applyProtection="1">
      <alignment vertical="center" wrapText="1"/>
      <protection/>
    </xf>
    <xf numFmtId="0" fontId="14" fillId="4" borderId="23" xfId="0" applyFont="1" applyFill="1" applyBorder="1" applyAlignment="1" applyProtection="1">
      <alignment vertical="center"/>
      <protection/>
    </xf>
    <xf numFmtId="0" fontId="14" fillId="4" borderId="0" xfId="0" applyFont="1" applyFill="1" applyBorder="1" applyAlignment="1" applyProtection="1">
      <alignment vertical="center"/>
      <protection/>
    </xf>
    <xf numFmtId="0" fontId="14" fillId="4" borderId="44" xfId="0" applyFont="1" applyFill="1" applyBorder="1" applyAlignment="1" applyProtection="1">
      <alignment horizontal="left" vertical="center"/>
      <protection/>
    </xf>
    <xf numFmtId="0" fontId="14" fillId="4" borderId="29" xfId="0" applyFont="1" applyFill="1" applyBorder="1" applyAlignment="1" applyProtection="1">
      <alignment horizontal="left" vertical="center"/>
      <protection/>
    </xf>
    <xf numFmtId="0" fontId="14" fillId="4" borderId="45" xfId="0" applyFont="1" applyFill="1" applyBorder="1" applyAlignment="1" applyProtection="1">
      <alignment horizontal="left" vertical="center"/>
      <protection/>
    </xf>
    <xf numFmtId="0" fontId="14" fillId="4" borderId="22" xfId="0" applyFont="1" applyFill="1" applyBorder="1" applyAlignment="1" applyProtection="1">
      <alignment horizontal="left" vertical="center"/>
      <protection/>
    </xf>
    <xf numFmtId="0" fontId="14" fillId="4" borderId="21" xfId="0" applyFont="1" applyFill="1" applyBorder="1" applyAlignment="1" applyProtection="1">
      <alignment horizontal="left" vertical="center"/>
      <protection/>
    </xf>
    <xf numFmtId="0" fontId="14" fillId="4" borderId="28" xfId="0" applyFont="1" applyFill="1" applyBorder="1" applyAlignment="1" applyProtection="1">
      <alignment horizontal="left" vertical="center"/>
      <protection/>
    </xf>
    <xf numFmtId="0" fontId="14" fillId="22" borderId="144" xfId="0" applyFont="1" applyFill="1" applyBorder="1" applyAlignment="1" applyProtection="1">
      <alignment vertical="center"/>
      <protection locked="0"/>
    </xf>
    <xf numFmtId="0" fontId="14" fillId="24" borderId="128" xfId="0" applyFont="1" applyFill="1" applyBorder="1" applyAlignment="1" applyProtection="1">
      <alignment horizontal="center" vertical="center" shrinkToFit="1"/>
      <protection/>
    </xf>
    <xf numFmtId="0" fontId="14" fillId="24" borderId="128" xfId="0" applyFont="1" applyFill="1" applyBorder="1" applyAlignment="1" applyProtection="1">
      <alignment horizontal="center" vertical="center"/>
      <protection/>
    </xf>
    <xf numFmtId="0" fontId="14" fillId="24" borderId="129" xfId="0" applyFont="1" applyFill="1" applyBorder="1" applyAlignment="1" applyProtection="1">
      <alignment horizontal="center" vertical="center"/>
      <protection/>
    </xf>
    <xf numFmtId="0" fontId="0" fillId="22" borderId="44" xfId="0" applyFont="1" applyFill="1" applyBorder="1" applyAlignment="1" applyProtection="1">
      <alignment vertical="center"/>
      <protection locked="0"/>
    </xf>
    <xf numFmtId="0" fontId="0" fillId="22" borderId="29" xfId="0" applyFont="1" applyFill="1" applyBorder="1" applyAlignment="1" applyProtection="1">
      <alignment vertical="center"/>
      <protection locked="0"/>
    </xf>
    <xf numFmtId="0" fontId="0" fillId="22" borderId="45" xfId="0" applyFont="1" applyFill="1" applyBorder="1" applyAlignment="1" applyProtection="1">
      <alignment vertical="center"/>
      <protection locked="0"/>
    </xf>
    <xf numFmtId="0" fontId="0" fillId="22" borderId="23" xfId="0" applyFont="1" applyFill="1" applyBorder="1" applyAlignment="1" applyProtection="1">
      <alignment vertical="center"/>
      <protection locked="0"/>
    </xf>
    <xf numFmtId="0" fontId="0" fillId="22" borderId="0" xfId="0" applyFont="1" applyFill="1" applyBorder="1" applyAlignment="1" applyProtection="1">
      <alignment vertical="center"/>
      <protection locked="0"/>
    </xf>
    <xf numFmtId="0" fontId="0" fillId="22" borderId="30" xfId="0" applyFont="1" applyFill="1" applyBorder="1" applyAlignment="1" applyProtection="1">
      <alignment vertical="center"/>
      <protection locked="0"/>
    </xf>
    <xf numFmtId="0" fontId="0" fillId="22" borderId="22" xfId="0" applyFont="1" applyFill="1" applyBorder="1" applyAlignment="1" applyProtection="1">
      <alignment vertical="center"/>
      <protection locked="0"/>
    </xf>
    <xf numFmtId="0" fontId="0" fillId="22" borderId="21" xfId="0" applyFont="1" applyFill="1" applyBorder="1" applyAlignment="1" applyProtection="1">
      <alignment vertical="center"/>
      <protection locked="0"/>
    </xf>
    <xf numFmtId="0" fontId="0" fillId="22" borderId="28" xfId="0" applyFont="1" applyFill="1" applyBorder="1" applyAlignment="1" applyProtection="1">
      <alignment vertical="center"/>
      <protection locked="0"/>
    </xf>
    <xf numFmtId="0" fontId="14" fillId="24" borderId="29" xfId="0" applyFont="1" applyFill="1" applyBorder="1" applyAlignment="1" applyProtection="1">
      <alignment horizontal="center" vertical="center" shrinkToFit="1"/>
      <protection locked="0"/>
    </xf>
    <xf numFmtId="0" fontId="14" fillId="24" borderId="128" xfId="0" applyFont="1" applyFill="1" applyBorder="1" applyAlignment="1" applyProtection="1">
      <alignment horizontal="center" vertical="center" shrinkToFit="1"/>
      <protection locked="0"/>
    </xf>
    <xf numFmtId="0" fontId="14" fillId="24" borderId="141" xfId="0" applyFont="1" applyFill="1" applyBorder="1" applyAlignment="1" applyProtection="1">
      <alignment vertical="center"/>
      <protection/>
    </xf>
    <xf numFmtId="0" fontId="14" fillId="24" borderId="142" xfId="0" applyFont="1" applyFill="1" applyBorder="1" applyAlignment="1" applyProtection="1">
      <alignment vertical="center"/>
      <protection/>
    </xf>
    <xf numFmtId="0" fontId="14" fillId="24" borderId="143" xfId="0" applyFont="1" applyFill="1" applyBorder="1" applyAlignment="1" applyProtection="1">
      <alignment vertical="center"/>
      <protection/>
    </xf>
    <xf numFmtId="0" fontId="14" fillId="22" borderId="23" xfId="0" applyFont="1" applyFill="1" applyBorder="1" applyAlignment="1" applyProtection="1">
      <alignment vertical="center"/>
      <protection locked="0"/>
    </xf>
    <xf numFmtId="0" fontId="14" fillId="22" borderId="0" xfId="0" applyFont="1" applyFill="1" applyBorder="1" applyAlignment="1" applyProtection="1">
      <alignment vertical="center"/>
      <protection locked="0"/>
    </xf>
    <xf numFmtId="0" fontId="14" fillId="4" borderId="29" xfId="0" applyFont="1" applyFill="1" applyBorder="1" applyAlignment="1" applyProtection="1">
      <alignment vertical="center" wrapText="1"/>
      <protection/>
    </xf>
    <xf numFmtId="0" fontId="14" fillId="4" borderId="23" xfId="0" applyFont="1" applyFill="1" applyBorder="1" applyAlignment="1" applyProtection="1">
      <alignment vertical="center" wrapText="1"/>
      <protection/>
    </xf>
    <xf numFmtId="0" fontId="14" fillId="4" borderId="0" xfId="0" applyFont="1" applyFill="1" applyBorder="1" applyAlignment="1" applyProtection="1">
      <alignment vertical="center" wrapText="1"/>
      <protection/>
    </xf>
    <xf numFmtId="0" fontId="14" fillId="4" borderId="22" xfId="0" applyFont="1" applyFill="1" applyBorder="1" applyAlignment="1" applyProtection="1">
      <alignment vertical="center" wrapText="1"/>
      <protection/>
    </xf>
    <xf numFmtId="0" fontId="14" fillId="4" borderId="21" xfId="0" applyFont="1" applyFill="1" applyBorder="1" applyAlignment="1" applyProtection="1">
      <alignment vertical="center" wrapText="1"/>
      <protection/>
    </xf>
    <xf numFmtId="0" fontId="15" fillId="22" borderId="44" xfId="0" applyFont="1" applyFill="1" applyBorder="1" applyAlignment="1" applyProtection="1">
      <alignment horizontal="center" vertical="center" shrinkToFit="1"/>
      <protection locked="0"/>
    </xf>
    <xf numFmtId="0" fontId="15" fillId="22" borderId="22" xfId="0" applyFont="1" applyFill="1" applyBorder="1" applyAlignment="1" applyProtection="1">
      <alignment horizontal="center" vertical="center" shrinkToFit="1"/>
      <protection locked="0"/>
    </xf>
    <xf numFmtId="0" fontId="15" fillId="24" borderId="29" xfId="0" applyFont="1" applyFill="1" applyBorder="1" applyAlignment="1" applyProtection="1">
      <alignment horizontal="center" vertical="center"/>
      <protection/>
    </xf>
    <xf numFmtId="0" fontId="15" fillId="24" borderId="0" xfId="0" applyFont="1" applyFill="1" applyBorder="1" applyAlignment="1" applyProtection="1">
      <alignment horizontal="center" vertical="center"/>
      <protection/>
    </xf>
    <xf numFmtId="0" fontId="15" fillId="24" borderId="45" xfId="0" applyFont="1" applyFill="1" applyBorder="1" applyAlignment="1" applyProtection="1">
      <alignment horizontal="center" vertical="center"/>
      <protection/>
    </xf>
    <xf numFmtId="0" fontId="15" fillId="24" borderId="30" xfId="0" applyFont="1" applyFill="1" applyBorder="1" applyAlignment="1" applyProtection="1">
      <alignment horizontal="center" vertical="center"/>
      <protection/>
    </xf>
    <xf numFmtId="38" fontId="15" fillId="22" borderId="44" xfId="49" applyFont="1" applyFill="1" applyBorder="1" applyAlignment="1" applyProtection="1">
      <alignment horizontal="right" vertical="center"/>
      <protection locked="0"/>
    </xf>
    <xf numFmtId="38" fontId="15" fillId="22" borderId="29" xfId="49" applyFont="1" applyFill="1" applyBorder="1" applyAlignment="1" applyProtection="1">
      <alignment horizontal="right" vertical="center"/>
      <protection locked="0"/>
    </xf>
    <xf numFmtId="38" fontId="15" fillId="22" borderId="23" xfId="49" applyFont="1" applyFill="1" applyBorder="1" applyAlignment="1" applyProtection="1">
      <alignment horizontal="right" vertical="center"/>
      <protection locked="0"/>
    </xf>
    <xf numFmtId="38" fontId="15" fillId="22" borderId="0" xfId="49" applyFont="1" applyFill="1" applyBorder="1" applyAlignment="1" applyProtection="1">
      <alignment horizontal="right" vertical="center"/>
      <protection locked="0"/>
    </xf>
    <xf numFmtId="38" fontId="15" fillId="24" borderId="45" xfId="49" applyFont="1" applyFill="1" applyBorder="1" applyAlignment="1" applyProtection="1">
      <alignment horizontal="center" vertical="center"/>
      <protection/>
    </xf>
    <xf numFmtId="38" fontId="15" fillId="24" borderId="28" xfId="49" applyFont="1" applyFill="1" applyBorder="1" applyAlignment="1" applyProtection="1">
      <alignment horizontal="center" vertical="center"/>
      <protection/>
    </xf>
    <xf numFmtId="38" fontId="9" fillId="24" borderId="45" xfId="49" applyFont="1" applyFill="1" applyBorder="1" applyAlignment="1" applyProtection="1">
      <alignment vertical="center"/>
      <protection/>
    </xf>
    <xf numFmtId="38" fontId="9" fillId="24" borderId="28" xfId="49" applyFont="1" applyFill="1" applyBorder="1" applyAlignment="1" applyProtection="1">
      <alignment vertical="center"/>
      <protection/>
    </xf>
    <xf numFmtId="209" fontId="15" fillId="24" borderId="29" xfId="49" applyNumberFormat="1" applyFont="1" applyFill="1" applyBorder="1" applyAlignment="1" applyProtection="1">
      <alignment horizontal="right" vertical="center"/>
      <protection/>
    </xf>
    <xf numFmtId="209" fontId="15" fillId="24" borderId="21" xfId="49" applyNumberFormat="1" applyFont="1" applyFill="1" applyBorder="1" applyAlignment="1" applyProtection="1">
      <alignment horizontal="right" vertical="center"/>
      <protection/>
    </xf>
    <xf numFmtId="38" fontId="15" fillId="24" borderId="29" xfId="49" applyFont="1" applyFill="1" applyBorder="1" applyAlignment="1" applyProtection="1">
      <alignment horizontal="center" vertical="center"/>
      <protection/>
    </xf>
    <xf numFmtId="38" fontId="15" fillId="24" borderId="0" xfId="49" applyFont="1" applyFill="1" applyBorder="1" applyAlignment="1" applyProtection="1">
      <alignment horizontal="center" vertical="center"/>
      <protection/>
    </xf>
    <xf numFmtId="38" fontId="15" fillId="24" borderId="44" xfId="49" applyFont="1" applyFill="1" applyBorder="1" applyAlignment="1" applyProtection="1">
      <alignment vertical="center"/>
      <protection/>
    </xf>
    <xf numFmtId="38" fontId="15" fillId="24" borderId="29" xfId="49" applyFont="1" applyFill="1" applyBorder="1" applyAlignment="1" applyProtection="1">
      <alignment vertical="center"/>
      <protection/>
    </xf>
    <xf numFmtId="38" fontId="15" fillId="24" borderId="23" xfId="49" applyFont="1" applyFill="1" applyBorder="1" applyAlignment="1" applyProtection="1">
      <alignment vertical="center"/>
      <protection/>
    </xf>
    <xf numFmtId="38" fontId="15" fillId="24" borderId="0" xfId="49" applyFont="1" applyFill="1" applyBorder="1" applyAlignment="1" applyProtection="1">
      <alignment vertical="center"/>
      <protection/>
    </xf>
    <xf numFmtId="38" fontId="15" fillId="24" borderId="30" xfId="49" applyFont="1" applyFill="1" applyBorder="1" applyAlignment="1" applyProtection="1">
      <alignment horizontal="center" vertical="center"/>
      <protection/>
    </xf>
    <xf numFmtId="38" fontId="15" fillId="22" borderId="21" xfId="49" applyFont="1" applyFill="1" applyBorder="1" applyAlignment="1" applyProtection="1">
      <alignment horizontal="right" vertical="center"/>
      <protection locked="0"/>
    </xf>
    <xf numFmtId="0" fontId="15" fillId="24" borderId="21" xfId="0" applyFont="1" applyFill="1" applyBorder="1" applyAlignment="1" applyProtection="1">
      <alignment horizontal="center" vertical="center"/>
      <protection/>
    </xf>
    <xf numFmtId="0" fontId="15" fillId="24" borderId="28" xfId="0" applyFont="1" applyFill="1" applyBorder="1" applyAlignment="1" applyProtection="1">
      <alignment horizontal="center" vertical="center"/>
      <protection/>
    </xf>
    <xf numFmtId="38" fontId="15" fillId="22" borderId="22" xfId="49" applyFont="1" applyFill="1" applyBorder="1" applyAlignment="1" applyProtection="1">
      <alignment horizontal="right" vertical="center"/>
      <protection locked="0"/>
    </xf>
    <xf numFmtId="38" fontId="15" fillId="24" borderId="21" xfId="49" applyFont="1" applyFill="1" applyBorder="1" applyAlignment="1" applyProtection="1">
      <alignment horizontal="center" vertical="center"/>
      <protection/>
    </xf>
    <xf numFmtId="38" fontId="15" fillId="24" borderId="22" xfId="49" applyFont="1" applyFill="1" applyBorder="1" applyAlignment="1" applyProtection="1">
      <alignment vertical="center"/>
      <protection/>
    </xf>
    <xf numFmtId="38" fontId="15" fillId="24" borderId="21" xfId="49" applyFont="1" applyFill="1" applyBorder="1" applyAlignment="1" applyProtection="1">
      <alignment vertical="center"/>
      <protection/>
    </xf>
    <xf numFmtId="38" fontId="9" fillId="24" borderId="45" xfId="49" applyFont="1" applyFill="1" applyBorder="1" applyAlignment="1" applyProtection="1">
      <alignment horizontal="center" vertical="center"/>
      <protection/>
    </xf>
    <xf numFmtId="38" fontId="9" fillId="24" borderId="28" xfId="49" applyFont="1" applyFill="1" applyBorder="1" applyAlignment="1" applyProtection="1">
      <alignment horizontal="center" vertical="center"/>
      <protection/>
    </xf>
    <xf numFmtId="38" fontId="15" fillId="22" borderId="44" xfId="49" applyFont="1" applyFill="1" applyBorder="1" applyAlignment="1" applyProtection="1">
      <alignment vertical="center"/>
      <protection locked="0"/>
    </xf>
    <xf numFmtId="38" fontId="15" fillId="22" borderId="29" xfId="49" applyFont="1" applyFill="1" applyBorder="1" applyAlignment="1" applyProtection="1">
      <alignment vertical="center"/>
      <protection locked="0"/>
    </xf>
    <xf numFmtId="38" fontId="15" fillId="22" borderId="22" xfId="49" applyFont="1" applyFill="1" applyBorder="1" applyAlignment="1" applyProtection="1">
      <alignment vertical="center"/>
      <protection locked="0"/>
    </xf>
    <xf numFmtId="38" fontId="15" fillId="22" borderId="21" xfId="49" applyFont="1" applyFill="1" applyBorder="1" applyAlignment="1" applyProtection="1">
      <alignment vertical="center"/>
      <protection locked="0"/>
    </xf>
    <xf numFmtId="38" fontId="15" fillId="24" borderId="145" xfId="49" applyFont="1" applyFill="1" applyBorder="1" applyAlignment="1" applyProtection="1">
      <alignment horizontal="center" vertical="center"/>
      <protection/>
    </xf>
    <xf numFmtId="38" fontId="15" fillId="24" borderId="109" xfId="49" applyFont="1" applyFill="1" applyBorder="1" applyAlignment="1" applyProtection="1">
      <alignment horizontal="center" vertical="center"/>
      <protection/>
    </xf>
    <xf numFmtId="38" fontId="15" fillId="24" borderId="146" xfId="49" applyFont="1" applyFill="1" applyBorder="1" applyAlignment="1" applyProtection="1">
      <alignment horizontal="center" vertical="center"/>
      <protection/>
    </xf>
    <xf numFmtId="38" fontId="15" fillId="24" borderId="147" xfId="49" applyFont="1" applyFill="1" applyBorder="1" applyAlignment="1" applyProtection="1">
      <alignment horizontal="center" vertical="center"/>
      <protection/>
    </xf>
    <xf numFmtId="38" fontId="15" fillId="24" borderId="57" xfId="49" applyFont="1" applyFill="1" applyBorder="1" applyAlignment="1" applyProtection="1">
      <alignment horizontal="center" vertical="center"/>
      <protection/>
    </xf>
    <xf numFmtId="38" fontId="15" fillId="24" borderId="148" xfId="49" applyFont="1" applyFill="1" applyBorder="1" applyAlignment="1" applyProtection="1">
      <alignment horizontal="center" vertical="center"/>
      <protection/>
    </xf>
    <xf numFmtId="38" fontId="15" fillId="24" borderId="149" xfId="49" applyFont="1" applyFill="1" applyBorder="1" applyAlignment="1" applyProtection="1">
      <alignment vertical="center"/>
      <protection/>
    </xf>
    <xf numFmtId="38" fontId="15" fillId="24" borderId="150" xfId="49" applyFont="1" applyFill="1" applyBorder="1" applyAlignment="1" applyProtection="1">
      <alignment vertical="center"/>
      <protection/>
    </xf>
    <xf numFmtId="38" fontId="15" fillId="24" borderId="151" xfId="49" applyFont="1" applyFill="1" applyBorder="1" applyAlignment="1" applyProtection="1">
      <alignment vertical="center"/>
      <protection/>
    </xf>
    <xf numFmtId="38" fontId="15" fillId="24" borderId="152" xfId="49" applyFont="1" applyFill="1" applyBorder="1" applyAlignment="1" applyProtection="1">
      <alignment vertical="center"/>
      <protection/>
    </xf>
    <xf numFmtId="38" fontId="15" fillId="24" borderId="109" xfId="0" applyNumberFormat="1" applyFont="1" applyFill="1" applyBorder="1" applyAlignment="1" applyProtection="1">
      <alignment horizontal="center" vertical="center"/>
      <protection/>
    </xf>
    <xf numFmtId="0" fontId="15" fillId="24" borderId="109" xfId="0" applyFont="1" applyFill="1" applyBorder="1" applyAlignment="1" applyProtection="1">
      <alignment horizontal="center" vertical="center"/>
      <protection/>
    </xf>
    <xf numFmtId="0" fontId="15" fillId="24" borderId="57" xfId="0" applyFont="1" applyFill="1" applyBorder="1" applyAlignment="1" applyProtection="1">
      <alignment horizontal="center" vertical="center"/>
      <protection/>
    </xf>
    <xf numFmtId="0" fontId="15" fillId="24" borderId="153" xfId="0" applyFont="1" applyFill="1" applyBorder="1" applyAlignment="1" applyProtection="1">
      <alignment horizontal="right" vertical="center"/>
      <protection/>
    </xf>
    <xf numFmtId="0" fontId="15" fillId="24" borderId="109" xfId="0" applyFont="1" applyFill="1" applyBorder="1" applyAlignment="1" applyProtection="1">
      <alignment horizontal="right" vertical="center"/>
      <protection/>
    </xf>
    <xf numFmtId="0" fontId="15" fillId="24" borderId="58" xfId="0" applyFont="1" applyFill="1" applyBorder="1" applyAlignment="1" applyProtection="1">
      <alignment horizontal="right" vertical="center"/>
      <protection/>
    </xf>
    <xf numFmtId="0" fontId="15" fillId="24" borderId="57" xfId="0" applyFont="1" applyFill="1" applyBorder="1" applyAlignment="1" applyProtection="1">
      <alignment horizontal="right" vertical="center"/>
      <protection/>
    </xf>
    <xf numFmtId="0" fontId="15" fillId="24" borderId="146" xfId="0" applyFont="1" applyFill="1" applyBorder="1" applyAlignment="1" applyProtection="1">
      <alignment horizontal="center" vertical="center"/>
      <protection/>
    </xf>
    <xf numFmtId="0" fontId="15" fillId="24" borderId="148" xfId="0" applyFont="1" applyFill="1" applyBorder="1" applyAlignment="1" applyProtection="1">
      <alignment horizontal="center" vertical="center"/>
      <protection/>
    </xf>
    <xf numFmtId="38" fontId="45" fillId="24" borderId="149" xfId="49" applyFont="1" applyFill="1" applyBorder="1" applyAlignment="1" applyProtection="1">
      <alignment vertical="center"/>
      <protection/>
    </xf>
    <xf numFmtId="38" fontId="45" fillId="24" borderId="150" xfId="49" applyFont="1" applyFill="1" applyBorder="1" applyAlignment="1" applyProtection="1">
      <alignment vertical="center"/>
      <protection/>
    </xf>
    <xf numFmtId="38" fontId="45" fillId="24" borderId="151" xfId="49" applyFont="1" applyFill="1" applyBorder="1" applyAlignment="1" applyProtection="1">
      <alignment vertical="center"/>
      <protection/>
    </xf>
    <xf numFmtId="38" fontId="45" fillId="24" borderId="152" xfId="49" applyFont="1" applyFill="1" applyBorder="1" applyAlignment="1" applyProtection="1">
      <alignment vertical="center"/>
      <protection/>
    </xf>
    <xf numFmtId="209" fontId="15" fillId="24" borderId="0" xfId="49" applyNumberFormat="1" applyFont="1" applyFill="1" applyBorder="1" applyAlignment="1" applyProtection="1">
      <alignment horizontal="right" vertical="center"/>
      <protection/>
    </xf>
    <xf numFmtId="38" fontId="15" fillId="24" borderId="153" xfId="0" applyNumberFormat="1" applyFont="1" applyFill="1" applyBorder="1" applyAlignment="1" applyProtection="1">
      <alignment horizontal="right" vertical="center"/>
      <protection/>
    </xf>
    <xf numFmtId="38" fontId="9" fillId="24" borderId="30" xfId="49" applyFont="1" applyFill="1" applyBorder="1" applyAlignment="1" applyProtection="1">
      <alignment vertical="center"/>
      <protection/>
    </xf>
    <xf numFmtId="38" fontId="15" fillId="24" borderId="154" xfId="49" applyFont="1" applyFill="1" applyBorder="1" applyAlignment="1" applyProtection="1">
      <alignment horizontal="center" vertical="center"/>
      <protection/>
    </xf>
    <xf numFmtId="0" fontId="44" fillId="4" borderId="155" xfId="0" applyFont="1" applyFill="1" applyBorder="1" applyAlignment="1" applyProtection="1">
      <alignment horizontal="center" vertical="center" shrinkToFit="1"/>
      <protection/>
    </xf>
    <xf numFmtId="0" fontId="44" fillId="4" borderId="156" xfId="0" applyFont="1" applyFill="1" applyBorder="1" applyAlignment="1" applyProtection="1">
      <alignment horizontal="center" vertical="center" shrinkToFit="1"/>
      <protection/>
    </xf>
    <xf numFmtId="0" fontId="15" fillId="22" borderId="29" xfId="0" applyFont="1" applyFill="1" applyBorder="1" applyAlignment="1" applyProtection="1">
      <alignment horizontal="center" vertical="center" shrinkToFit="1"/>
      <protection locked="0"/>
    </xf>
    <xf numFmtId="0" fontId="15" fillId="22" borderId="21" xfId="0" applyFont="1" applyFill="1" applyBorder="1" applyAlignment="1" applyProtection="1">
      <alignment horizontal="center" vertical="center" shrinkToFit="1"/>
      <protection locked="0"/>
    </xf>
    <xf numFmtId="38" fontId="14" fillId="24" borderId="44" xfId="0" applyNumberFormat="1" applyFont="1" applyFill="1" applyBorder="1" applyAlignment="1" applyProtection="1">
      <alignment vertical="center" shrinkToFit="1"/>
      <protection/>
    </xf>
    <xf numFmtId="0" fontId="14" fillId="24" borderId="58" xfId="0" applyFont="1" applyFill="1" applyBorder="1" applyAlignment="1" applyProtection="1">
      <alignment vertical="center" shrinkToFit="1"/>
      <protection/>
    </xf>
    <xf numFmtId="0" fontId="14" fillId="24" borderId="57" xfId="0" applyFont="1" applyFill="1" applyBorder="1" applyAlignment="1" applyProtection="1">
      <alignment vertical="center" shrinkToFit="1"/>
      <protection/>
    </xf>
    <xf numFmtId="0" fontId="14" fillId="4" borderId="157" xfId="0" applyFont="1" applyFill="1" applyBorder="1" applyAlignment="1" applyProtection="1">
      <alignment horizontal="center" vertical="center"/>
      <protection/>
    </xf>
    <xf numFmtId="0" fontId="14" fillId="4" borderId="49" xfId="0" applyFont="1" applyFill="1" applyBorder="1" applyAlignment="1" applyProtection="1">
      <alignment horizontal="center" vertical="center"/>
      <protection/>
    </xf>
    <xf numFmtId="0" fontId="14" fillId="4" borderId="158" xfId="0" applyFont="1" applyFill="1" applyBorder="1" applyAlignment="1" applyProtection="1">
      <alignment horizontal="center" vertical="center"/>
      <protection/>
    </xf>
    <xf numFmtId="0" fontId="14" fillId="4" borderId="147" xfId="0" applyFont="1" applyFill="1" applyBorder="1" applyAlignment="1" applyProtection="1">
      <alignment horizontal="center" vertical="center"/>
      <protection/>
    </xf>
    <xf numFmtId="0" fontId="14" fillId="4" borderId="57" xfId="0" applyFont="1" applyFill="1" applyBorder="1" applyAlignment="1" applyProtection="1">
      <alignment horizontal="center" vertical="center"/>
      <protection/>
    </xf>
    <xf numFmtId="0" fontId="14" fillId="4" borderId="148" xfId="0" applyFont="1" applyFill="1" applyBorder="1" applyAlignment="1" applyProtection="1">
      <alignment horizontal="center" vertical="center"/>
      <protection/>
    </xf>
    <xf numFmtId="0" fontId="15" fillId="25" borderId="159" xfId="0" applyFont="1" applyFill="1" applyBorder="1" applyAlignment="1" applyProtection="1">
      <alignment horizontal="center" vertical="center"/>
      <protection/>
    </xf>
    <xf numFmtId="0" fontId="15" fillId="25" borderId="160" xfId="0" applyFont="1" applyFill="1" applyBorder="1" applyAlignment="1" applyProtection="1">
      <alignment horizontal="center" vertical="center"/>
      <protection/>
    </xf>
    <xf numFmtId="0" fontId="14" fillId="24" borderId="49" xfId="0" applyFont="1" applyFill="1" applyBorder="1" applyAlignment="1" applyProtection="1">
      <alignment vertical="center"/>
      <protection/>
    </xf>
    <xf numFmtId="0" fontId="14" fillId="24" borderId="57" xfId="0" applyFont="1" applyFill="1" applyBorder="1" applyAlignment="1" applyProtection="1">
      <alignment vertical="center"/>
      <protection/>
    </xf>
    <xf numFmtId="0" fontId="44" fillId="4" borderId="161" xfId="0" applyFont="1" applyFill="1" applyBorder="1" applyAlignment="1" applyProtection="1">
      <alignment horizontal="center" vertical="center" shrinkToFit="1"/>
      <protection/>
    </xf>
    <xf numFmtId="0" fontId="15" fillId="25" borderId="162" xfId="0" applyFont="1" applyFill="1" applyBorder="1" applyAlignment="1" applyProtection="1">
      <alignment horizontal="center" vertical="center"/>
      <protection/>
    </xf>
    <xf numFmtId="0" fontId="15" fillId="25" borderId="163" xfId="0" applyFont="1" applyFill="1" applyBorder="1" applyAlignment="1" applyProtection="1">
      <alignment horizontal="center" vertical="center"/>
      <protection/>
    </xf>
    <xf numFmtId="38" fontId="14" fillId="24" borderId="29" xfId="0" applyNumberFormat="1" applyFont="1" applyFill="1" applyBorder="1" applyAlignment="1" applyProtection="1">
      <alignment vertical="center" shrinkToFit="1"/>
      <protection/>
    </xf>
    <xf numFmtId="0" fontId="15" fillId="24" borderId="154" xfId="0" applyFont="1" applyFill="1" applyBorder="1" applyAlignment="1" applyProtection="1">
      <alignment horizontal="center" vertical="center"/>
      <protection/>
    </xf>
    <xf numFmtId="38" fontId="15" fillId="22" borderId="164" xfId="49" applyFont="1" applyFill="1" applyBorder="1" applyAlignment="1" applyProtection="1">
      <alignment vertical="center"/>
      <protection locked="0"/>
    </xf>
    <xf numFmtId="38" fontId="15" fillId="22" borderId="114" xfId="49" applyFont="1" applyFill="1" applyBorder="1" applyAlignment="1" applyProtection="1">
      <alignment vertical="center"/>
      <protection locked="0"/>
    </xf>
    <xf numFmtId="38" fontId="15" fillId="24" borderId="114" xfId="49" applyFont="1" applyFill="1" applyBorder="1" applyAlignment="1" applyProtection="1">
      <alignment horizontal="center" vertical="center"/>
      <protection/>
    </xf>
    <xf numFmtId="0" fontId="44" fillId="4" borderId="165" xfId="0" applyFont="1" applyFill="1" applyBorder="1" applyAlignment="1" applyProtection="1">
      <alignment horizontal="center" vertical="center" shrinkToFit="1"/>
      <protection/>
    </xf>
    <xf numFmtId="0" fontId="15" fillId="24" borderId="114" xfId="0" applyFont="1" applyFill="1" applyBorder="1" applyAlignment="1" applyProtection="1">
      <alignment horizontal="center" vertical="center"/>
      <protection/>
    </xf>
    <xf numFmtId="192" fontId="14" fillId="24" borderId="49" xfId="0" applyNumberFormat="1" applyFont="1" applyFill="1" applyBorder="1" applyAlignment="1" applyProtection="1">
      <alignment vertical="center"/>
      <protection/>
    </xf>
    <xf numFmtId="192" fontId="14" fillId="24" borderId="57" xfId="0" applyNumberFormat="1" applyFont="1" applyFill="1" applyBorder="1" applyAlignment="1" applyProtection="1">
      <alignment vertical="center"/>
      <protection/>
    </xf>
    <xf numFmtId="0" fontId="14" fillId="24" borderId="49" xfId="0" applyFont="1" applyFill="1" applyBorder="1" applyAlignment="1" applyProtection="1">
      <alignment horizontal="center" vertical="center"/>
      <protection/>
    </xf>
    <xf numFmtId="0" fontId="14" fillId="24" borderId="57" xfId="0" applyFont="1" applyFill="1" applyBorder="1" applyAlignment="1" applyProtection="1">
      <alignment horizontal="center" vertical="center"/>
      <protection/>
    </xf>
    <xf numFmtId="38" fontId="15" fillId="22" borderId="114" xfId="49" applyFont="1" applyFill="1" applyBorder="1" applyAlignment="1" applyProtection="1">
      <alignment horizontal="right" vertical="center"/>
      <protection locked="0"/>
    </xf>
    <xf numFmtId="38" fontId="9" fillId="24" borderId="154" xfId="49" applyFont="1" applyFill="1" applyBorder="1" applyAlignment="1" applyProtection="1">
      <alignment vertical="center"/>
      <protection/>
    </xf>
    <xf numFmtId="209" fontId="15" fillId="24" borderId="133" xfId="49" applyNumberFormat="1" applyFont="1" applyFill="1" applyBorder="1" applyAlignment="1" applyProtection="1">
      <alignment horizontal="center" vertical="center"/>
      <protection/>
    </xf>
    <xf numFmtId="209" fontId="15" fillId="24" borderId="134" xfId="49" applyNumberFormat="1" applyFont="1" applyFill="1" applyBorder="1" applyAlignment="1" applyProtection="1">
      <alignment horizontal="center" vertical="center"/>
      <protection/>
    </xf>
    <xf numFmtId="209" fontId="15" fillId="24" borderId="136" xfId="49" applyNumberFormat="1" applyFont="1" applyFill="1" applyBorder="1" applyAlignment="1" applyProtection="1">
      <alignment horizontal="center" vertical="center"/>
      <protection/>
    </xf>
    <xf numFmtId="209" fontId="15" fillId="24" borderId="137" xfId="49" applyNumberFormat="1" applyFont="1" applyFill="1" applyBorder="1" applyAlignment="1" applyProtection="1">
      <alignment horizontal="center" vertical="center"/>
      <protection/>
    </xf>
    <xf numFmtId="195" fontId="15" fillId="24" borderId="98" xfId="0" applyNumberFormat="1" applyFont="1" applyFill="1" applyBorder="1" applyAlignment="1" applyProtection="1">
      <alignment horizontal="center" vertical="center" wrapText="1" shrinkToFit="1"/>
      <protection/>
    </xf>
    <xf numFmtId="195" fontId="15" fillId="24" borderId="47" xfId="0" applyNumberFormat="1" applyFont="1" applyFill="1" applyBorder="1" applyAlignment="1" applyProtection="1">
      <alignment horizontal="center" vertical="center" wrapText="1" shrinkToFit="1"/>
      <protection/>
    </xf>
    <xf numFmtId="195" fontId="15" fillId="24" borderId="99" xfId="0" applyNumberFormat="1" applyFont="1" applyFill="1" applyBorder="1" applyAlignment="1" applyProtection="1">
      <alignment horizontal="center" vertical="center" wrapText="1" shrinkToFit="1"/>
      <protection/>
    </xf>
    <xf numFmtId="0" fontId="41" fillId="4" borderId="56" xfId="0" applyFont="1" applyFill="1" applyBorder="1" applyAlignment="1" applyProtection="1">
      <alignment horizontal="center" vertical="center"/>
      <protection/>
    </xf>
    <xf numFmtId="0" fontId="41" fillId="4" borderId="49" xfId="0" applyFont="1" applyFill="1" applyBorder="1" applyAlignment="1" applyProtection="1">
      <alignment horizontal="center" vertical="center"/>
      <protection/>
    </xf>
    <xf numFmtId="0" fontId="41" fillId="4" borderId="158" xfId="0" applyFont="1" applyFill="1" applyBorder="1" applyAlignment="1" applyProtection="1">
      <alignment horizontal="center" vertical="center"/>
      <protection/>
    </xf>
    <xf numFmtId="0" fontId="41" fillId="4" borderId="22" xfId="0" applyFont="1" applyFill="1" applyBorder="1" applyAlignment="1" applyProtection="1">
      <alignment horizontal="center" vertical="center"/>
      <protection/>
    </xf>
    <xf numFmtId="0" fontId="41" fillId="4" borderId="21" xfId="0" applyFont="1" applyFill="1" applyBorder="1" applyAlignment="1" applyProtection="1">
      <alignment horizontal="center" vertical="center"/>
      <protection/>
    </xf>
    <xf numFmtId="0" fontId="41" fillId="4" borderId="28" xfId="0" applyFont="1" applyFill="1" applyBorder="1" applyAlignment="1" applyProtection="1">
      <alignment horizontal="center" vertical="center"/>
      <protection/>
    </xf>
    <xf numFmtId="0" fontId="41" fillId="22" borderId="56" xfId="0" applyFont="1" applyFill="1" applyBorder="1" applyAlignment="1" applyProtection="1">
      <alignment vertical="center"/>
      <protection locked="0"/>
    </xf>
    <xf numFmtId="0" fontId="0" fillId="22" borderId="49" xfId="0" applyFill="1" applyBorder="1" applyAlignment="1" applyProtection="1">
      <alignment vertical="center"/>
      <protection locked="0"/>
    </xf>
    <xf numFmtId="0" fontId="0" fillId="22" borderId="158" xfId="0" applyFill="1" applyBorder="1" applyAlignment="1" applyProtection="1">
      <alignment vertical="center"/>
      <protection locked="0"/>
    </xf>
    <xf numFmtId="0" fontId="0" fillId="22" borderId="22" xfId="0" applyFill="1" applyBorder="1" applyAlignment="1" applyProtection="1">
      <alignment vertical="center"/>
      <protection locked="0"/>
    </xf>
    <xf numFmtId="0" fontId="0" fillId="22" borderId="21" xfId="0" applyFill="1" applyBorder="1" applyAlignment="1" applyProtection="1">
      <alignment vertical="center"/>
      <protection locked="0"/>
    </xf>
    <xf numFmtId="0" fontId="0" fillId="22" borderId="28" xfId="0" applyFill="1" applyBorder="1" applyAlignment="1" applyProtection="1">
      <alignment vertical="center"/>
      <protection locked="0"/>
    </xf>
    <xf numFmtId="0" fontId="3" fillId="24" borderId="102" xfId="0" applyFont="1" applyFill="1" applyBorder="1" applyAlignment="1" applyProtection="1">
      <alignment horizontal="left" vertical="center" wrapText="1"/>
      <protection/>
    </xf>
    <xf numFmtId="0" fontId="3" fillId="24" borderId="27" xfId="0" applyFont="1" applyFill="1" applyBorder="1" applyAlignment="1" applyProtection="1">
      <alignment horizontal="left" vertical="center" wrapText="1"/>
      <protection/>
    </xf>
    <xf numFmtId="0" fontId="3" fillId="24" borderId="103" xfId="0" applyFont="1" applyFill="1" applyBorder="1" applyAlignment="1" applyProtection="1">
      <alignment horizontal="left" vertical="center" wrapText="1"/>
      <protection/>
    </xf>
    <xf numFmtId="0" fontId="3" fillId="24" borderId="47" xfId="0" applyFont="1" applyFill="1" applyBorder="1" applyAlignment="1" applyProtection="1">
      <alignment horizontal="left" vertical="center" wrapText="1"/>
      <protection/>
    </xf>
    <xf numFmtId="0" fontId="3" fillId="24" borderId="99" xfId="0" applyFont="1" applyFill="1" applyBorder="1" applyAlignment="1" applyProtection="1">
      <alignment horizontal="left" vertical="center" wrapText="1"/>
      <protection/>
    </xf>
    <xf numFmtId="0" fontId="3" fillId="24" borderId="98" xfId="0" applyFont="1" applyFill="1" applyBorder="1" applyAlignment="1" applyProtection="1">
      <alignment horizontal="left" vertical="center" shrinkToFit="1"/>
      <protection/>
    </xf>
    <xf numFmtId="0" fontId="3" fillId="24" borderId="47" xfId="0" applyFont="1" applyFill="1" applyBorder="1" applyAlignment="1" applyProtection="1">
      <alignment horizontal="left" vertical="center" shrinkToFit="1"/>
      <protection/>
    </xf>
    <xf numFmtId="0" fontId="3" fillId="24" borderId="99" xfId="0" applyFont="1" applyFill="1" applyBorder="1" applyAlignment="1" applyProtection="1">
      <alignment horizontal="left" vertical="center" shrinkToFit="1"/>
      <protection/>
    </xf>
    <xf numFmtId="196" fontId="9" fillId="24" borderId="0" xfId="0" applyNumberFormat="1" applyFont="1" applyFill="1" applyBorder="1" applyAlignment="1" applyProtection="1">
      <alignment horizontal="center" vertical="center" shrinkToFit="1"/>
      <protection/>
    </xf>
    <xf numFmtId="0" fontId="3" fillId="24" borderId="63" xfId="0" applyFont="1" applyFill="1" applyBorder="1" applyAlignment="1" applyProtection="1">
      <alignment horizontal="left" vertical="center" shrinkToFit="1"/>
      <protection/>
    </xf>
    <xf numFmtId="0" fontId="3" fillId="24" borderId="64" xfId="0" applyFont="1" applyFill="1" applyBorder="1" applyAlignment="1" applyProtection="1">
      <alignment horizontal="left" vertical="center" shrinkToFit="1"/>
      <protection/>
    </xf>
    <xf numFmtId="0" fontId="3" fillId="24" borderId="65" xfId="0" applyFont="1" applyFill="1" applyBorder="1" applyAlignment="1" applyProtection="1">
      <alignment horizontal="left" vertical="center" shrinkToFit="1"/>
      <protection/>
    </xf>
    <xf numFmtId="0" fontId="3" fillId="24" borderId="23" xfId="0" applyFont="1" applyFill="1" applyBorder="1" applyAlignment="1" applyProtection="1">
      <alignment horizontal="center" vertical="center" shrinkToFit="1"/>
      <protection/>
    </xf>
    <xf numFmtId="0" fontId="3" fillId="24" borderId="0" xfId="0" applyFont="1" applyFill="1" applyBorder="1" applyAlignment="1" applyProtection="1">
      <alignment horizontal="center" vertical="center" shrinkToFit="1"/>
      <protection/>
    </xf>
    <xf numFmtId="197" fontId="9" fillId="24" borderId="23" xfId="0" applyNumberFormat="1" applyFont="1" applyFill="1" applyBorder="1" applyAlignment="1" applyProtection="1">
      <alignment horizontal="center" vertical="center" shrinkToFit="1"/>
      <protection/>
    </xf>
    <xf numFmtId="197" fontId="9" fillId="24" borderId="0" xfId="0" applyNumberFormat="1" applyFont="1" applyFill="1" applyBorder="1" applyAlignment="1" applyProtection="1">
      <alignment horizontal="center" vertical="center" shrinkToFit="1"/>
      <protection/>
    </xf>
    <xf numFmtId="0" fontId="41" fillId="4" borderId="157" xfId="0" applyFont="1" applyFill="1" applyBorder="1" applyAlignment="1" applyProtection="1">
      <alignment horizontal="center" vertical="center"/>
      <protection/>
    </xf>
    <xf numFmtId="0" fontId="41" fillId="4" borderId="166" xfId="0" applyFont="1" applyFill="1" applyBorder="1" applyAlignment="1" applyProtection="1">
      <alignment horizontal="center" vertical="center"/>
      <protection/>
    </xf>
    <xf numFmtId="0" fontId="41" fillId="22" borderId="49" xfId="0" applyFont="1" applyFill="1" applyBorder="1" applyAlignment="1" applyProtection="1">
      <alignment vertical="center"/>
      <protection locked="0"/>
    </xf>
    <xf numFmtId="0" fontId="41" fillId="22" borderId="158" xfId="0" applyFont="1" applyFill="1" applyBorder="1" applyAlignment="1" applyProtection="1">
      <alignment vertical="center"/>
      <protection locked="0"/>
    </xf>
    <xf numFmtId="0" fontId="41" fillId="22" borderId="56" xfId="0" applyFont="1" applyFill="1" applyBorder="1" applyAlignment="1" applyProtection="1">
      <alignment horizontal="distributed" vertical="center"/>
      <protection locked="0"/>
    </xf>
    <xf numFmtId="0" fontId="41" fillId="22" borderId="49" xfId="0" applyFont="1" applyFill="1" applyBorder="1" applyAlignment="1" applyProtection="1">
      <alignment horizontal="distributed" vertical="center"/>
      <protection locked="0"/>
    </xf>
    <xf numFmtId="0" fontId="41" fillId="22" borderId="55" xfId="0" applyFont="1" applyFill="1" applyBorder="1" applyAlignment="1" applyProtection="1">
      <alignment horizontal="distributed" vertical="center"/>
      <protection locked="0"/>
    </xf>
    <xf numFmtId="0" fontId="41" fillId="22" borderId="22" xfId="0" applyFont="1" applyFill="1" applyBorder="1" applyAlignment="1" applyProtection="1">
      <alignment horizontal="distributed" vertical="center"/>
      <protection locked="0"/>
    </xf>
    <xf numFmtId="0" fontId="41" fillId="22" borderId="21" xfId="0" applyFont="1" applyFill="1" applyBorder="1" applyAlignment="1" applyProtection="1">
      <alignment horizontal="distributed" vertical="center"/>
      <protection locked="0"/>
    </xf>
    <xf numFmtId="0" fontId="41" fillId="22" borderId="52" xfId="0" applyFont="1" applyFill="1" applyBorder="1" applyAlignment="1" applyProtection="1">
      <alignment horizontal="distributed" vertical="center"/>
      <protection locked="0"/>
    </xf>
    <xf numFmtId="0" fontId="14" fillId="24" borderId="0" xfId="0" applyFont="1" applyFill="1" applyBorder="1" applyAlignment="1" applyProtection="1">
      <alignment horizontal="center" vertical="center" shrinkToFit="1"/>
      <protection/>
    </xf>
    <xf numFmtId="0" fontId="14" fillId="24" borderId="30" xfId="0" applyFont="1" applyFill="1" applyBorder="1" applyAlignment="1" applyProtection="1">
      <alignment horizontal="center" vertical="center" shrinkToFit="1"/>
      <protection/>
    </xf>
    <xf numFmtId="0" fontId="14" fillId="24" borderId="57" xfId="0" applyFont="1" applyFill="1" applyBorder="1" applyAlignment="1" applyProtection="1">
      <alignment horizontal="center" vertical="center" shrinkToFit="1"/>
      <protection/>
    </xf>
    <xf numFmtId="0" fontId="14" fillId="24" borderId="148" xfId="0" applyFont="1" applyFill="1" applyBorder="1" applyAlignment="1" applyProtection="1">
      <alignment horizontal="center" vertical="center" shrinkToFit="1"/>
      <protection/>
    </xf>
    <xf numFmtId="0" fontId="43" fillId="4" borderId="44" xfId="0" applyFont="1" applyFill="1" applyBorder="1" applyAlignment="1" applyProtection="1">
      <alignment horizontal="center" vertical="center" wrapText="1" shrinkToFit="1"/>
      <protection/>
    </xf>
    <xf numFmtId="0" fontId="43" fillId="4" borderId="29" xfId="0" applyFont="1" applyFill="1" applyBorder="1" applyAlignment="1" applyProtection="1">
      <alignment horizontal="center" vertical="center" wrapText="1" shrinkToFit="1"/>
      <protection/>
    </xf>
    <xf numFmtId="0" fontId="43" fillId="4" borderId="45" xfId="0" applyFont="1" applyFill="1" applyBorder="1" applyAlignment="1" applyProtection="1">
      <alignment horizontal="center" vertical="center" wrapText="1" shrinkToFit="1"/>
      <protection/>
    </xf>
    <xf numFmtId="0" fontId="43" fillId="4" borderId="58" xfId="0" applyFont="1" applyFill="1" applyBorder="1" applyAlignment="1" applyProtection="1">
      <alignment horizontal="center" vertical="center" wrapText="1" shrinkToFit="1"/>
      <protection/>
    </xf>
    <xf numFmtId="0" fontId="43" fillId="4" borderId="57" xfId="0" applyFont="1" applyFill="1" applyBorder="1" applyAlignment="1" applyProtection="1">
      <alignment horizontal="center" vertical="center" wrapText="1" shrinkToFit="1"/>
      <protection/>
    </xf>
    <xf numFmtId="0" fontId="43" fillId="4" borderId="148" xfId="0" applyFont="1" applyFill="1" applyBorder="1" applyAlignment="1" applyProtection="1">
      <alignment horizontal="center" vertical="center" wrapText="1" shrinkToFit="1"/>
      <protection/>
    </xf>
    <xf numFmtId="0" fontId="14" fillId="4" borderId="58" xfId="0" applyFont="1" applyFill="1" applyBorder="1" applyAlignment="1" applyProtection="1">
      <alignment horizontal="center" vertical="center" shrinkToFit="1"/>
      <protection/>
    </xf>
    <xf numFmtId="0" fontId="14" fillId="4" borderId="57" xfId="0" applyFont="1" applyFill="1" applyBorder="1" applyAlignment="1" applyProtection="1">
      <alignment horizontal="center" vertical="center" shrinkToFit="1"/>
      <protection/>
    </xf>
    <xf numFmtId="0" fontId="14" fillId="4" borderId="148" xfId="0" applyFont="1" applyFill="1" applyBorder="1" applyAlignment="1" applyProtection="1">
      <alignment horizontal="center" vertical="center" shrinkToFit="1"/>
      <protection/>
    </xf>
    <xf numFmtId="0" fontId="15" fillId="24" borderId="0" xfId="0" applyFont="1" applyFill="1" applyBorder="1" applyAlignment="1" applyProtection="1">
      <alignment horizontal="center" vertical="center" shrinkToFit="1"/>
      <protection/>
    </xf>
    <xf numFmtId="0" fontId="15" fillId="24" borderId="51" xfId="0" applyFont="1" applyFill="1" applyBorder="1" applyAlignment="1" applyProtection="1">
      <alignment horizontal="center" vertical="center" shrinkToFit="1"/>
      <protection/>
    </xf>
    <xf numFmtId="0" fontId="15" fillId="24" borderId="57" xfId="0" applyFont="1" applyFill="1" applyBorder="1" applyAlignment="1" applyProtection="1">
      <alignment horizontal="center" vertical="center" shrinkToFit="1"/>
      <protection/>
    </xf>
    <xf numFmtId="0" fontId="15" fillId="24" borderId="54" xfId="0" applyFont="1" applyFill="1" applyBorder="1" applyAlignment="1" applyProtection="1">
      <alignment horizontal="center" vertical="center" shrinkToFit="1"/>
      <protection/>
    </xf>
    <xf numFmtId="185" fontId="14" fillId="24" borderId="44" xfId="0" applyNumberFormat="1" applyFont="1" applyFill="1" applyBorder="1" applyAlignment="1" applyProtection="1">
      <alignment vertical="center" shrinkToFit="1"/>
      <protection/>
    </xf>
    <xf numFmtId="185" fontId="14" fillId="24" borderId="29" xfId="0" applyNumberFormat="1" applyFont="1" applyFill="1" applyBorder="1" applyAlignment="1" applyProtection="1">
      <alignment vertical="center" shrinkToFit="1"/>
      <protection/>
    </xf>
    <xf numFmtId="185" fontId="14" fillId="24" borderId="58" xfId="0" applyNumberFormat="1" applyFont="1" applyFill="1" applyBorder="1" applyAlignment="1" applyProtection="1">
      <alignment vertical="center" shrinkToFit="1"/>
      <protection/>
    </xf>
    <xf numFmtId="185" fontId="14" fillId="24" borderId="57" xfId="0" applyNumberFormat="1" applyFont="1" applyFill="1" applyBorder="1" applyAlignment="1" applyProtection="1">
      <alignment vertical="center" shrinkToFit="1"/>
      <protection/>
    </xf>
    <xf numFmtId="0" fontId="14" fillId="4" borderId="167" xfId="0" applyFont="1" applyFill="1" applyBorder="1" applyAlignment="1" applyProtection="1">
      <alignment horizontal="center" vertical="center" shrinkToFit="1"/>
      <protection/>
    </xf>
    <xf numFmtId="0" fontId="14" fillId="4" borderId="147" xfId="0" applyFont="1" applyFill="1" applyBorder="1" applyAlignment="1" applyProtection="1">
      <alignment horizontal="center" vertical="center" shrinkToFit="1"/>
      <protection/>
    </xf>
    <xf numFmtId="0" fontId="14" fillId="4" borderId="23" xfId="0" applyFont="1" applyFill="1" applyBorder="1" applyAlignment="1" applyProtection="1">
      <alignment vertical="center" shrinkToFit="1"/>
      <protection/>
    </xf>
    <xf numFmtId="0" fontId="14" fillId="4" borderId="0" xfId="0" applyFont="1" applyFill="1" applyBorder="1" applyAlignment="1" applyProtection="1">
      <alignment vertical="center" shrinkToFit="1"/>
      <protection/>
    </xf>
    <xf numFmtId="0" fontId="14" fillId="4" borderId="30" xfId="0" applyFont="1" applyFill="1" applyBorder="1" applyAlignment="1" applyProtection="1">
      <alignment vertical="center" shrinkToFit="1"/>
      <protection/>
    </xf>
    <xf numFmtId="0" fontId="14" fillId="4" borderId="58" xfId="0" applyFont="1" applyFill="1" applyBorder="1" applyAlignment="1" applyProtection="1">
      <alignment vertical="center" shrinkToFit="1"/>
      <protection/>
    </xf>
    <xf numFmtId="0" fontId="14" fillId="4" borderId="57" xfId="0" applyFont="1" applyFill="1" applyBorder="1" applyAlignment="1" applyProtection="1">
      <alignment vertical="center" shrinkToFit="1"/>
      <protection/>
    </xf>
    <xf numFmtId="0" fontId="14" fillId="4" borderId="148" xfId="0" applyFont="1" applyFill="1" applyBorder="1" applyAlignment="1" applyProtection="1">
      <alignment vertical="center" shrinkToFit="1"/>
      <protection/>
    </xf>
    <xf numFmtId="0" fontId="14" fillId="22" borderId="23" xfId="0" applyFont="1" applyFill="1" applyBorder="1" applyAlignment="1" applyProtection="1">
      <alignment vertical="center" shrinkToFit="1"/>
      <protection locked="0"/>
    </xf>
    <xf numFmtId="0" fontId="14" fillId="22" borderId="0" xfId="0" applyFont="1" applyFill="1" applyBorder="1" applyAlignment="1" applyProtection="1">
      <alignment vertical="center" shrinkToFit="1"/>
      <protection locked="0"/>
    </xf>
    <xf numFmtId="0" fontId="14" fillId="22" borderId="30" xfId="0" applyFont="1" applyFill="1" applyBorder="1" applyAlignment="1" applyProtection="1">
      <alignment vertical="center" shrinkToFit="1"/>
      <protection locked="0"/>
    </xf>
    <xf numFmtId="0" fontId="14" fillId="22" borderId="58" xfId="0" applyFont="1" applyFill="1" applyBorder="1" applyAlignment="1" applyProtection="1">
      <alignment vertical="center" shrinkToFit="1"/>
      <protection locked="0"/>
    </xf>
    <xf numFmtId="0" fontId="14" fillId="22" borderId="57" xfId="0" applyFont="1" applyFill="1" applyBorder="1" applyAlignment="1" applyProtection="1">
      <alignment vertical="center" shrinkToFit="1"/>
      <protection locked="0"/>
    </xf>
    <xf numFmtId="0" fontId="14" fillId="22" borderId="148" xfId="0" applyFont="1" applyFill="1" applyBorder="1" applyAlignment="1" applyProtection="1">
      <alignment vertical="center" shrinkToFit="1"/>
      <protection locked="0"/>
    </xf>
    <xf numFmtId="38" fontId="15" fillId="24" borderId="133" xfId="49" applyFont="1" applyFill="1" applyBorder="1" applyAlignment="1" applyProtection="1">
      <alignment vertical="center"/>
      <protection/>
    </xf>
    <xf numFmtId="38" fontId="15" fillId="24" borderId="134" xfId="49" applyFont="1" applyFill="1" applyBorder="1" applyAlignment="1" applyProtection="1">
      <alignment vertical="center"/>
      <protection/>
    </xf>
    <xf numFmtId="38" fontId="15" fillId="24" borderId="136" xfId="49" applyFont="1" applyFill="1" applyBorder="1" applyAlignment="1" applyProtection="1">
      <alignment vertical="center"/>
      <protection/>
    </xf>
    <xf numFmtId="38" fontId="15" fillId="24" borderId="137" xfId="49" applyFont="1" applyFill="1" applyBorder="1" applyAlignment="1" applyProtection="1">
      <alignment vertical="center"/>
      <protection/>
    </xf>
    <xf numFmtId="0" fontId="14" fillId="22" borderId="56" xfId="0" applyFont="1" applyFill="1" applyBorder="1" applyAlignment="1" applyProtection="1">
      <alignment vertical="center"/>
      <protection/>
    </xf>
    <xf numFmtId="0" fontId="14" fillId="22" borderId="49" xfId="0" applyFont="1" applyFill="1" applyBorder="1" applyAlignment="1" applyProtection="1">
      <alignment vertical="center"/>
      <protection/>
    </xf>
    <xf numFmtId="0" fontId="14" fillId="22" borderId="58" xfId="0" applyFont="1" applyFill="1" applyBorder="1" applyAlignment="1" applyProtection="1">
      <alignment vertical="center"/>
      <protection/>
    </xf>
    <xf numFmtId="0" fontId="14" fillId="22" borderId="57" xfId="0" applyFont="1" applyFill="1" applyBorder="1" applyAlignment="1" applyProtection="1">
      <alignment vertical="center"/>
      <protection/>
    </xf>
    <xf numFmtId="192" fontId="15" fillId="24" borderId="57" xfId="0" applyNumberFormat="1" applyFont="1" applyFill="1" applyBorder="1" applyAlignment="1" applyProtection="1">
      <alignment vertical="center" shrinkToFit="1"/>
      <protection/>
    </xf>
    <xf numFmtId="38" fontId="15" fillId="24" borderId="109" xfId="0" applyNumberFormat="1" applyFont="1" applyFill="1" applyBorder="1" applyAlignment="1" applyProtection="1">
      <alignment horizontal="right" vertical="center"/>
      <protection/>
    </xf>
    <xf numFmtId="38" fontId="42" fillId="24" borderId="58" xfId="0" applyNumberFormat="1" applyFont="1" applyFill="1" applyBorder="1" applyAlignment="1" applyProtection="1">
      <alignment horizontal="right" vertical="center"/>
      <protection/>
    </xf>
    <xf numFmtId="0" fontId="42" fillId="24" borderId="57" xfId="0" applyFont="1" applyFill="1" applyBorder="1" applyAlignment="1" applyProtection="1">
      <alignment horizontal="right" vertical="center"/>
      <protection/>
    </xf>
    <xf numFmtId="195" fontId="9" fillId="22" borderId="42" xfId="0" applyNumberFormat="1" applyFont="1" applyFill="1" applyBorder="1" applyAlignment="1" applyProtection="1">
      <alignment horizontal="center" vertical="center" shrinkToFit="1"/>
      <protection locked="0"/>
    </xf>
    <xf numFmtId="195" fontId="9" fillId="22" borderId="40" xfId="0" applyNumberFormat="1" applyFont="1" applyFill="1" applyBorder="1" applyAlignment="1" applyProtection="1">
      <alignment horizontal="center" vertical="center" shrinkToFit="1"/>
      <protection locked="0"/>
    </xf>
    <xf numFmtId="195" fontId="9" fillId="22" borderId="41" xfId="0" applyNumberFormat="1" applyFont="1" applyFill="1" applyBorder="1" applyAlignment="1" applyProtection="1">
      <alignment horizontal="center" vertical="center" shrinkToFit="1"/>
      <protection locked="0"/>
    </xf>
    <xf numFmtId="0" fontId="3" fillId="24" borderId="22" xfId="0" applyNumberFormat="1" applyFont="1" applyFill="1" applyBorder="1" applyAlignment="1" applyProtection="1">
      <alignment vertical="center" shrinkToFit="1"/>
      <protection/>
    </xf>
    <xf numFmtId="0" fontId="3" fillId="24" borderId="21" xfId="0" applyNumberFormat="1" applyFont="1" applyFill="1" applyBorder="1" applyAlignment="1" applyProtection="1">
      <alignment vertical="center" shrinkToFit="1"/>
      <protection/>
    </xf>
    <xf numFmtId="0" fontId="3" fillId="24" borderId="28" xfId="0" applyNumberFormat="1" applyFont="1" applyFill="1" applyBorder="1" applyAlignment="1" applyProtection="1">
      <alignment vertical="center" shrinkToFit="1"/>
      <protection/>
    </xf>
    <xf numFmtId="0" fontId="14" fillId="4" borderId="63" xfId="0" applyFont="1" applyFill="1" applyBorder="1" applyAlignment="1" applyProtection="1">
      <alignment horizontal="center" vertical="center" shrinkToFit="1"/>
      <protection/>
    </xf>
    <xf numFmtId="0" fontId="14" fillId="4" borderId="64" xfId="0" applyFont="1" applyFill="1" applyBorder="1" applyAlignment="1" applyProtection="1">
      <alignment horizontal="center" vertical="center" shrinkToFit="1"/>
      <protection/>
    </xf>
    <xf numFmtId="0" fontId="14" fillId="4" borderId="65" xfId="0" applyFont="1" applyFill="1" applyBorder="1" applyAlignment="1" applyProtection="1">
      <alignment horizontal="center" vertical="center" shrinkToFit="1"/>
      <protection/>
    </xf>
    <xf numFmtId="0" fontId="14" fillId="4" borderId="60" xfId="0" applyFont="1" applyFill="1" applyBorder="1" applyAlignment="1" applyProtection="1">
      <alignment horizontal="center" vertical="center" shrinkToFit="1"/>
      <protection/>
    </xf>
    <xf numFmtId="0" fontId="14" fillId="4" borderId="61" xfId="0" applyFont="1" applyFill="1" applyBorder="1" applyAlignment="1" applyProtection="1">
      <alignment horizontal="center" vertical="center" shrinkToFit="1"/>
      <protection/>
    </xf>
    <xf numFmtId="0" fontId="14" fillId="4" borderId="62"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8825"/>
          <c:h val="1"/>
        </c:manualLayout>
      </c:layout>
      <c:barChart>
        <c:barDir val="bar"/>
        <c:grouping val="clustered"/>
        <c:varyColors val="0"/>
        <c:ser>
          <c:idx val="0"/>
          <c:order val="0"/>
          <c:spPr>
            <a:gradFill rotWithShape="1">
              <a:gsLst>
                <a:gs pos="0">
                  <a:srgbClr val="FFCC99"/>
                </a:gs>
                <a:gs pos="100000">
                  <a:srgbClr val="FF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'006'!$BA$43:$BA$52</c:f>
              <c:numCache/>
            </c:numRef>
          </c:val>
        </c:ser>
        <c:axId val="38773708"/>
        <c:axId val="19352845"/>
      </c:barChart>
      <c:catAx>
        <c:axId val="38773708"/>
        <c:scaling>
          <c:orientation val="minMax"/>
        </c:scaling>
        <c:axPos val="l"/>
        <c:delete val="1"/>
        <c:majorTickMark val="out"/>
        <c:minorTickMark val="none"/>
        <c:tickLblPos val="none"/>
        <c:crossAx val="19352845"/>
        <c:crosses val="autoZero"/>
        <c:auto val="1"/>
        <c:lblOffset val="100"/>
        <c:tickLblSkip val="1"/>
        <c:noMultiLvlLbl val="0"/>
      </c:catAx>
      <c:valAx>
        <c:axId val="19352845"/>
        <c:scaling>
          <c:orientation val="minMax"/>
        </c:scaling>
        <c:axPos val="b"/>
        <c:majorGridlines>
          <c:spPr>
            <a:ln w="3175">
              <a:solidFill>
                <a:srgbClr val="969696"/>
              </a:solidFill>
            </a:ln>
          </c:spPr>
        </c:majorGridlines>
        <c:delete val="0"/>
        <c:numFmt formatCode="#,##0.0_ " sourceLinked="0"/>
        <c:majorTickMark val="in"/>
        <c:minorTickMark val="none"/>
        <c:tickLblPos val="high"/>
        <c:spPr>
          <a:ln w="3175">
            <a:solidFill>
              <a:srgbClr val="000000"/>
            </a:solidFill>
          </a:ln>
        </c:spPr>
        <c:txPr>
          <a:bodyPr vert="horz" rot="0"/>
          <a:lstStyle/>
          <a:p>
            <a:pPr>
              <a:defRPr lang="en-US" cap="none" sz="900" b="0" i="0" u="none" baseline="0">
                <a:solidFill>
                  <a:srgbClr val="000000"/>
                </a:solidFill>
                <a:latin typeface="MS UI Gothic"/>
                <a:ea typeface="MS UI Gothic"/>
                <a:cs typeface="MS UI Gothic"/>
              </a:defRPr>
            </a:pPr>
          </a:p>
        </c:txPr>
        <c:crossAx val="38773708"/>
        <c:crossesAt val="1"/>
        <c:crossBetween val="between"/>
        <c:dispUnits/>
      </c:valAx>
      <c:spPr>
        <a:solidFill>
          <a:srgbClr val="FFFFCC"/>
        </a:solidFill>
        <a:ln w="12700">
          <a:solidFill>
            <a:srgbClr val="808080"/>
          </a:solidFill>
        </a:ln>
      </c:spPr>
    </c:plotArea>
    <c:plotVisOnly val="1"/>
    <c:dispBlanksAs val="gap"/>
    <c:showDLblsOverMax val="0"/>
  </c:chart>
  <c:spPr>
    <a:solidFill>
      <a:srgbClr val="FFFFFF"/>
    </a:solidFill>
    <a:ln w="3175">
      <a:solidFill>
        <a:srgbClr val="FFCC99"/>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41</xdr:row>
      <xdr:rowOff>0</xdr:rowOff>
    </xdr:from>
    <xdr:to>
      <xdr:col>46</xdr:col>
      <xdr:colOff>142875</xdr:colOff>
      <xdr:row>63</xdr:row>
      <xdr:rowOff>38100</xdr:rowOff>
    </xdr:to>
    <xdr:graphicFrame>
      <xdr:nvGraphicFramePr>
        <xdr:cNvPr id="1" name="Chart 4"/>
        <xdr:cNvGraphicFramePr/>
      </xdr:nvGraphicFramePr>
      <xdr:xfrm>
        <a:off x="2790825" y="6248400"/>
        <a:ext cx="4362450" cy="3390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37</xdr:row>
      <xdr:rowOff>0</xdr:rowOff>
    </xdr:from>
    <xdr:to>
      <xdr:col>16</xdr:col>
      <xdr:colOff>0</xdr:colOff>
      <xdr:row>37</xdr:row>
      <xdr:rowOff>0</xdr:rowOff>
    </xdr:to>
    <xdr:sp>
      <xdr:nvSpPr>
        <xdr:cNvPr id="1" name="Line 1"/>
        <xdr:cNvSpPr>
          <a:spLocks/>
        </xdr:cNvSpPr>
      </xdr:nvSpPr>
      <xdr:spPr>
        <a:xfrm>
          <a:off x="1685925" y="5638800"/>
          <a:ext cx="7524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11</xdr:col>
      <xdr:colOff>0</xdr:colOff>
      <xdr:row>39</xdr:row>
      <xdr:rowOff>0</xdr:rowOff>
    </xdr:from>
    <xdr:to>
      <xdr:col>16</xdr:col>
      <xdr:colOff>9525</xdr:colOff>
      <xdr:row>39</xdr:row>
      <xdr:rowOff>0</xdr:rowOff>
    </xdr:to>
    <xdr:sp>
      <xdr:nvSpPr>
        <xdr:cNvPr id="2" name="Line 2"/>
        <xdr:cNvSpPr>
          <a:spLocks/>
        </xdr:cNvSpPr>
      </xdr:nvSpPr>
      <xdr:spPr>
        <a:xfrm flipH="1">
          <a:off x="1676400" y="5943600"/>
          <a:ext cx="7715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10</xdr:col>
      <xdr:colOff>0</xdr:colOff>
      <xdr:row>40</xdr:row>
      <xdr:rowOff>0</xdr:rowOff>
    </xdr:from>
    <xdr:to>
      <xdr:col>10</xdr:col>
      <xdr:colOff>0</xdr:colOff>
      <xdr:row>44</xdr:row>
      <xdr:rowOff>9525</xdr:rowOff>
    </xdr:to>
    <xdr:sp>
      <xdr:nvSpPr>
        <xdr:cNvPr id="3" name="Line 7"/>
        <xdr:cNvSpPr>
          <a:spLocks/>
        </xdr:cNvSpPr>
      </xdr:nvSpPr>
      <xdr:spPr>
        <a:xfrm>
          <a:off x="1524000" y="6096000"/>
          <a:ext cx="0" cy="6191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24</xdr:col>
      <xdr:colOff>0</xdr:colOff>
      <xdr:row>37</xdr:row>
      <xdr:rowOff>0</xdr:rowOff>
    </xdr:from>
    <xdr:to>
      <xdr:col>27</xdr:col>
      <xdr:colOff>0</xdr:colOff>
      <xdr:row>37</xdr:row>
      <xdr:rowOff>0</xdr:rowOff>
    </xdr:to>
    <xdr:sp>
      <xdr:nvSpPr>
        <xdr:cNvPr id="4" name="Line 11"/>
        <xdr:cNvSpPr>
          <a:spLocks/>
        </xdr:cNvSpPr>
      </xdr:nvSpPr>
      <xdr:spPr>
        <a:xfrm>
          <a:off x="3657600" y="5638800"/>
          <a:ext cx="4572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35</xdr:col>
      <xdr:colOff>0</xdr:colOff>
      <xdr:row>37</xdr:row>
      <xdr:rowOff>0</xdr:rowOff>
    </xdr:from>
    <xdr:to>
      <xdr:col>38</xdr:col>
      <xdr:colOff>0</xdr:colOff>
      <xdr:row>37</xdr:row>
      <xdr:rowOff>0</xdr:rowOff>
    </xdr:to>
    <xdr:sp>
      <xdr:nvSpPr>
        <xdr:cNvPr id="5" name="Line 12"/>
        <xdr:cNvSpPr>
          <a:spLocks/>
        </xdr:cNvSpPr>
      </xdr:nvSpPr>
      <xdr:spPr>
        <a:xfrm>
          <a:off x="5334000" y="5638800"/>
          <a:ext cx="4572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24</xdr:col>
      <xdr:colOff>9525</xdr:colOff>
      <xdr:row>39</xdr:row>
      <xdr:rowOff>0</xdr:rowOff>
    </xdr:from>
    <xdr:to>
      <xdr:col>27</xdr:col>
      <xdr:colOff>9525</xdr:colOff>
      <xdr:row>39</xdr:row>
      <xdr:rowOff>0</xdr:rowOff>
    </xdr:to>
    <xdr:sp>
      <xdr:nvSpPr>
        <xdr:cNvPr id="6" name="Line 13"/>
        <xdr:cNvSpPr>
          <a:spLocks/>
        </xdr:cNvSpPr>
      </xdr:nvSpPr>
      <xdr:spPr>
        <a:xfrm flipH="1">
          <a:off x="3667125" y="5943600"/>
          <a:ext cx="4572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35</xdr:col>
      <xdr:colOff>0</xdr:colOff>
      <xdr:row>39</xdr:row>
      <xdr:rowOff>0</xdr:rowOff>
    </xdr:from>
    <xdr:to>
      <xdr:col>38</xdr:col>
      <xdr:colOff>0</xdr:colOff>
      <xdr:row>39</xdr:row>
      <xdr:rowOff>0</xdr:rowOff>
    </xdr:to>
    <xdr:sp>
      <xdr:nvSpPr>
        <xdr:cNvPr id="7" name="Line 14"/>
        <xdr:cNvSpPr>
          <a:spLocks/>
        </xdr:cNvSpPr>
      </xdr:nvSpPr>
      <xdr:spPr>
        <a:xfrm flipH="1">
          <a:off x="5334000" y="5943600"/>
          <a:ext cx="4572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22</xdr:col>
      <xdr:colOff>0</xdr:colOff>
      <xdr:row>40</xdr:row>
      <xdr:rowOff>9525</xdr:rowOff>
    </xdr:from>
    <xdr:to>
      <xdr:col>22</xdr:col>
      <xdr:colOff>0</xdr:colOff>
      <xdr:row>43</xdr:row>
      <xdr:rowOff>142875</xdr:rowOff>
    </xdr:to>
    <xdr:sp>
      <xdr:nvSpPr>
        <xdr:cNvPr id="8" name="Line 15"/>
        <xdr:cNvSpPr>
          <a:spLocks/>
        </xdr:cNvSpPr>
      </xdr:nvSpPr>
      <xdr:spPr>
        <a:xfrm>
          <a:off x="3352800" y="6105525"/>
          <a:ext cx="0" cy="5905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33</xdr:col>
      <xdr:colOff>0</xdr:colOff>
      <xdr:row>40</xdr:row>
      <xdr:rowOff>9525</xdr:rowOff>
    </xdr:from>
    <xdr:to>
      <xdr:col>33</xdr:col>
      <xdr:colOff>0</xdr:colOff>
      <xdr:row>43</xdr:row>
      <xdr:rowOff>142875</xdr:rowOff>
    </xdr:to>
    <xdr:sp>
      <xdr:nvSpPr>
        <xdr:cNvPr id="9" name="Line 16"/>
        <xdr:cNvSpPr>
          <a:spLocks/>
        </xdr:cNvSpPr>
      </xdr:nvSpPr>
      <xdr:spPr>
        <a:xfrm>
          <a:off x="5029200" y="6105525"/>
          <a:ext cx="0" cy="5905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44</xdr:col>
      <xdr:colOff>0</xdr:colOff>
      <xdr:row>40</xdr:row>
      <xdr:rowOff>9525</xdr:rowOff>
    </xdr:from>
    <xdr:to>
      <xdr:col>44</xdr:col>
      <xdr:colOff>0</xdr:colOff>
      <xdr:row>43</xdr:row>
      <xdr:rowOff>142875</xdr:rowOff>
    </xdr:to>
    <xdr:sp>
      <xdr:nvSpPr>
        <xdr:cNvPr id="10" name="Line 17"/>
        <xdr:cNvSpPr>
          <a:spLocks/>
        </xdr:cNvSpPr>
      </xdr:nvSpPr>
      <xdr:spPr>
        <a:xfrm>
          <a:off x="6705600" y="6105525"/>
          <a:ext cx="0" cy="5905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27</xdr:row>
      <xdr:rowOff>9525</xdr:rowOff>
    </xdr:from>
    <xdr:to>
      <xdr:col>10</xdr:col>
      <xdr:colOff>0</xdr:colOff>
      <xdr:row>28</xdr:row>
      <xdr:rowOff>142875</xdr:rowOff>
    </xdr:to>
    <xdr:sp>
      <xdr:nvSpPr>
        <xdr:cNvPr id="1" name="Line 1"/>
        <xdr:cNvSpPr>
          <a:spLocks/>
        </xdr:cNvSpPr>
      </xdr:nvSpPr>
      <xdr:spPr>
        <a:xfrm>
          <a:off x="1524000" y="41243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10</xdr:col>
      <xdr:colOff>0</xdr:colOff>
      <xdr:row>36</xdr:row>
      <xdr:rowOff>0</xdr:rowOff>
    </xdr:from>
    <xdr:to>
      <xdr:col>10</xdr:col>
      <xdr:colOff>0</xdr:colOff>
      <xdr:row>37</xdr:row>
      <xdr:rowOff>0</xdr:rowOff>
    </xdr:to>
    <xdr:sp>
      <xdr:nvSpPr>
        <xdr:cNvPr id="2" name="Line 2"/>
        <xdr:cNvSpPr>
          <a:spLocks/>
        </xdr:cNvSpPr>
      </xdr:nvSpPr>
      <xdr:spPr>
        <a:xfrm>
          <a:off x="1524000" y="54864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10</xdr:col>
      <xdr:colOff>0</xdr:colOff>
      <xdr:row>31</xdr:row>
      <xdr:rowOff>9525</xdr:rowOff>
    </xdr:from>
    <xdr:to>
      <xdr:col>10</xdr:col>
      <xdr:colOff>0</xdr:colOff>
      <xdr:row>33</xdr:row>
      <xdr:rowOff>142875</xdr:rowOff>
    </xdr:to>
    <xdr:sp>
      <xdr:nvSpPr>
        <xdr:cNvPr id="3" name="Line 3"/>
        <xdr:cNvSpPr>
          <a:spLocks/>
        </xdr:cNvSpPr>
      </xdr:nvSpPr>
      <xdr:spPr>
        <a:xfrm>
          <a:off x="1524000" y="473392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10</xdr:col>
      <xdr:colOff>0</xdr:colOff>
      <xdr:row>48</xdr:row>
      <xdr:rowOff>0</xdr:rowOff>
    </xdr:from>
    <xdr:to>
      <xdr:col>10</xdr:col>
      <xdr:colOff>0</xdr:colOff>
      <xdr:row>49</xdr:row>
      <xdr:rowOff>142875</xdr:rowOff>
    </xdr:to>
    <xdr:sp>
      <xdr:nvSpPr>
        <xdr:cNvPr id="4" name="Line 4"/>
        <xdr:cNvSpPr>
          <a:spLocks/>
        </xdr:cNvSpPr>
      </xdr:nvSpPr>
      <xdr:spPr>
        <a:xfrm>
          <a:off x="1524000" y="73152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10</xdr:col>
      <xdr:colOff>0</xdr:colOff>
      <xdr:row>39</xdr:row>
      <xdr:rowOff>9525</xdr:rowOff>
    </xdr:from>
    <xdr:to>
      <xdr:col>10</xdr:col>
      <xdr:colOff>0</xdr:colOff>
      <xdr:row>40</xdr:row>
      <xdr:rowOff>9525</xdr:rowOff>
    </xdr:to>
    <xdr:sp>
      <xdr:nvSpPr>
        <xdr:cNvPr id="5" name="Line 5"/>
        <xdr:cNvSpPr>
          <a:spLocks/>
        </xdr:cNvSpPr>
      </xdr:nvSpPr>
      <xdr:spPr>
        <a:xfrm>
          <a:off x="1524000" y="5953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10</xdr:col>
      <xdr:colOff>0</xdr:colOff>
      <xdr:row>42</xdr:row>
      <xdr:rowOff>9525</xdr:rowOff>
    </xdr:from>
    <xdr:to>
      <xdr:col>10</xdr:col>
      <xdr:colOff>0</xdr:colOff>
      <xdr:row>43</xdr:row>
      <xdr:rowOff>9525</xdr:rowOff>
    </xdr:to>
    <xdr:sp>
      <xdr:nvSpPr>
        <xdr:cNvPr id="6" name="Line 6"/>
        <xdr:cNvSpPr>
          <a:spLocks/>
        </xdr:cNvSpPr>
      </xdr:nvSpPr>
      <xdr:spPr>
        <a:xfrm>
          <a:off x="1524000" y="64103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10</xdr:col>
      <xdr:colOff>0</xdr:colOff>
      <xdr:row>52</xdr:row>
      <xdr:rowOff>0</xdr:rowOff>
    </xdr:from>
    <xdr:to>
      <xdr:col>10</xdr:col>
      <xdr:colOff>0</xdr:colOff>
      <xdr:row>54</xdr:row>
      <xdr:rowOff>0</xdr:rowOff>
    </xdr:to>
    <xdr:sp>
      <xdr:nvSpPr>
        <xdr:cNvPr id="7" name="Line 7"/>
        <xdr:cNvSpPr>
          <a:spLocks/>
        </xdr:cNvSpPr>
      </xdr:nvSpPr>
      <xdr:spPr>
        <a:xfrm>
          <a:off x="1524000" y="79248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10</xdr:col>
      <xdr:colOff>9525</xdr:colOff>
      <xdr:row>55</xdr:row>
      <xdr:rowOff>142875</xdr:rowOff>
    </xdr:from>
    <xdr:to>
      <xdr:col>10</xdr:col>
      <xdr:colOff>9525</xdr:colOff>
      <xdr:row>57</xdr:row>
      <xdr:rowOff>0</xdr:rowOff>
    </xdr:to>
    <xdr:sp>
      <xdr:nvSpPr>
        <xdr:cNvPr id="8" name="Line 8"/>
        <xdr:cNvSpPr>
          <a:spLocks/>
        </xdr:cNvSpPr>
      </xdr:nvSpPr>
      <xdr:spPr>
        <a:xfrm>
          <a:off x="1533525" y="85248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10</xdr:col>
      <xdr:colOff>0</xdr:colOff>
      <xdr:row>59</xdr:row>
      <xdr:rowOff>0</xdr:rowOff>
    </xdr:from>
    <xdr:to>
      <xdr:col>10</xdr:col>
      <xdr:colOff>0</xdr:colOff>
      <xdr:row>60</xdr:row>
      <xdr:rowOff>0</xdr:rowOff>
    </xdr:to>
    <xdr:sp>
      <xdr:nvSpPr>
        <xdr:cNvPr id="9" name="Line 9"/>
        <xdr:cNvSpPr>
          <a:spLocks/>
        </xdr:cNvSpPr>
      </xdr:nvSpPr>
      <xdr:spPr>
        <a:xfrm>
          <a:off x="1524000" y="89916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9</xdr:col>
      <xdr:colOff>133350</xdr:colOff>
      <xdr:row>45</xdr:row>
      <xdr:rowOff>0</xdr:rowOff>
    </xdr:from>
    <xdr:to>
      <xdr:col>9</xdr:col>
      <xdr:colOff>133350</xdr:colOff>
      <xdr:row>46</xdr:row>
      <xdr:rowOff>0</xdr:rowOff>
    </xdr:to>
    <xdr:sp>
      <xdr:nvSpPr>
        <xdr:cNvPr id="10" name="Line 10"/>
        <xdr:cNvSpPr>
          <a:spLocks/>
        </xdr:cNvSpPr>
      </xdr:nvSpPr>
      <xdr:spPr>
        <a:xfrm>
          <a:off x="1504950" y="68580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18</xdr:row>
      <xdr:rowOff>66675</xdr:rowOff>
    </xdr:from>
    <xdr:to>
      <xdr:col>23</xdr:col>
      <xdr:colOff>142875</xdr:colOff>
      <xdr:row>19</xdr:row>
      <xdr:rowOff>133350</xdr:rowOff>
    </xdr:to>
    <xdr:sp>
      <xdr:nvSpPr>
        <xdr:cNvPr id="1" name="Line 1"/>
        <xdr:cNvSpPr>
          <a:spLocks/>
        </xdr:cNvSpPr>
      </xdr:nvSpPr>
      <xdr:spPr>
        <a:xfrm flipH="1">
          <a:off x="3524250" y="28098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20</xdr:row>
      <xdr:rowOff>66675</xdr:rowOff>
    </xdr:from>
    <xdr:to>
      <xdr:col>23</xdr:col>
      <xdr:colOff>142875</xdr:colOff>
      <xdr:row>21</xdr:row>
      <xdr:rowOff>133350</xdr:rowOff>
    </xdr:to>
    <xdr:sp>
      <xdr:nvSpPr>
        <xdr:cNvPr id="2" name="Line 2"/>
        <xdr:cNvSpPr>
          <a:spLocks/>
        </xdr:cNvSpPr>
      </xdr:nvSpPr>
      <xdr:spPr>
        <a:xfrm flipH="1">
          <a:off x="3524250" y="31146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22</xdr:row>
      <xdr:rowOff>66675</xdr:rowOff>
    </xdr:from>
    <xdr:to>
      <xdr:col>23</xdr:col>
      <xdr:colOff>142875</xdr:colOff>
      <xdr:row>23</xdr:row>
      <xdr:rowOff>133350</xdr:rowOff>
    </xdr:to>
    <xdr:sp>
      <xdr:nvSpPr>
        <xdr:cNvPr id="3" name="Line 3"/>
        <xdr:cNvSpPr>
          <a:spLocks/>
        </xdr:cNvSpPr>
      </xdr:nvSpPr>
      <xdr:spPr>
        <a:xfrm flipH="1">
          <a:off x="3524250" y="34194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24</xdr:row>
      <xdr:rowOff>66675</xdr:rowOff>
    </xdr:from>
    <xdr:to>
      <xdr:col>23</xdr:col>
      <xdr:colOff>142875</xdr:colOff>
      <xdr:row>25</xdr:row>
      <xdr:rowOff>133350</xdr:rowOff>
    </xdr:to>
    <xdr:sp>
      <xdr:nvSpPr>
        <xdr:cNvPr id="4" name="Line 4"/>
        <xdr:cNvSpPr>
          <a:spLocks/>
        </xdr:cNvSpPr>
      </xdr:nvSpPr>
      <xdr:spPr>
        <a:xfrm flipH="1">
          <a:off x="3524250" y="37242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26</xdr:row>
      <xdr:rowOff>66675</xdr:rowOff>
    </xdr:from>
    <xdr:to>
      <xdr:col>23</xdr:col>
      <xdr:colOff>142875</xdr:colOff>
      <xdr:row>27</xdr:row>
      <xdr:rowOff>133350</xdr:rowOff>
    </xdr:to>
    <xdr:sp>
      <xdr:nvSpPr>
        <xdr:cNvPr id="5" name="Line 5"/>
        <xdr:cNvSpPr>
          <a:spLocks/>
        </xdr:cNvSpPr>
      </xdr:nvSpPr>
      <xdr:spPr>
        <a:xfrm flipH="1">
          <a:off x="3524250" y="40290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28</xdr:row>
      <xdr:rowOff>66675</xdr:rowOff>
    </xdr:from>
    <xdr:to>
      <xdr:col>23</xdr:col>
      <xdr:colOff>142875</xdr:colOff>
      <xdr:row>29</xdr:row>
      <xdr:rowOff>133350</xdr:rowOff>
    </xdr:to>
    <xdr:sp>
      <xdr:nvSpPr>
        <xdr:cNvPr id="6" name="Line 6"/>
        <xdr:cNvSpPr>
          <a:spLocks/>
        </xdr:cNvSpPr>
      </xdr:nvSpPr>
      <xdr:spPr>
        <a:xfrm flipH="1">
          <a:off x="3524250" y="43338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30</xdr:row>
      <xdr:rowOff>66675</xdr:rowOff>
    </xdr:from>
    <xdr:to>
      <xdr:col>23</xdr:col>
      <xdr:colOff>142875</xdr:colOff>
      <xdr:row>31</xdr:row>
      <xdr:rowOff>133350</xdr:rowOff>
    </xdr:to>
    <xdr:sp>
      <xdr:nvSpPr>
        <xdr:cNvPr id="7" name="Line 7"/>
        <xdr:cNvSpPr>
          <a:spLocks/>
        </xdr:cNvSpPr>
      </xdr:nvSpPr>
      <xdr:spPr>
        <a:xfrm flipH="1">
          <a:off x="3524250" y="46386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32</xdr:row>
      <xdr:rowOff>66675</xdr:rowOff>
    </xdr:from>
    <xdr:to>
      <xdr:col>23</xdr:col>
      <xdr:colOff>142875</xdr:colOff>
      <xdr:row>33</xdr:row>
      <xdr:rowOff>133350</xdr:rowOff>
    </xdr:to>
    <xdr:sp>
      <xdr:nvSpPr>
        <xdr:cNvPr id="8" name="Line 8"/>
        <xdr:cNvSpPr>
          <a:spLocks/>
        </xdr:cNvSpPr>
      </xdr:nvSpPr>
      <xdr:spPr>
        <a:xfrm flipH="1">
          <a:off x="3524250" y="49434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34</xdr:row>
      <xdr:rowOff>66675</xdr:rowOff>
    </xdr:from>
    <xdr:to>
      <xdr:col>23</xdr:col>
      <xdr:colOff>142875</xdr:colOff>
      <xdr:row>35</xdr:row>
      <xdr:rowOff>133350</xdr:rowOff>
    </xdr:to>
    <xdr:sp>
      <xdr:nvSpPr>
        <xdr:cNvPr id="9" name="Line 9"/>
        <xdr:cNvSpPr>
          <a:spLocks/>
        </xdr:cNvSpPr>
      </xdr:nvSpPr>
      <xdr:spPr>
        <a:xfrm flipH="1">
          <a:off x="3524250" y="52482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36</xdr:row>
      <xdr:rowOff>66675</xdr:rowOff>
    </xdr:from>
    <xdr:to>
      <xdr:col>23</xdr:col>
      <xdr:colOff>142875</xdr:colOff>
      <xdr:row>37</xdr:row>
      <xdr:rowOff>133350</xdr:rowOff>
    </xdr:to>
    <xdr:sp>
      <xdr:nvSpPr>
        <xdr:cNvPr id="10" name="Line 10"/>
        <xdr:cNvSpPr>
          <a:spLocks/>
        </xdr:cNvSpPr>
      </xdr:nvSpPr>
      <xdr:spPr>
        <a:xfrm flipH="1">
          <a:off x="3524250" y="55530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38</xdr:row>
      <xdr:rowOff>66675</xdr:rowOff>
    </xdr:from>
    <xdr:to>
      <xdr:col>23</xdr:col>
      <xdr:colOff>142875</xdr:colOff>
      <xdr:row>39</xdr:row>
      <xdr:rowOff>133350</xdr:rowOff>
    </xdr:to>
    <xdr:sp>
      <xdr:nvSpPr>
        <xdr:cNvPr id="11" name="Line 11"/>
        <xdr:cNvSpPr>
          <a:spLocks/>
        </xdr:cNvSpPr>
      </xdr:nvSpPr>
      <xdr:spPr>
        <a:xfrm flipH="1">
          <a:off x="3524250" y="58578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40</xdr:row>
      <xdr:rowOff>66675</xdr:rowOff>
    </xdr:from>
    <xdr:to>
      <xdr:col>23</xdr:col>
      <xdr:colOff>142875</xdr:colOff>
      <xdr:row>41</xdr:row>
      <xdr:rowOff>133350</xdr:rowOff>
    </xdr:to>
    <xdr:sp>
      <xdr:nvSpPr>
        <xdr:cNvPr id="12" name="Line 12"/>
        <xdr:cNvSpPr>
          <a:spLocks/>
        </xdr:cNvSpPr>
      </xdr:nvSpPr>
      <xdr:spPr>
        <a:xfrm flipH="1">
          <a:off x="3524250" y="61626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42</xdr:row>
      <xdr:rowOff>66675</xdr:rowOff>
    </xdr:from>
    <xdr:to>
      <xdr:col>23</xdr:col>
      <xdr:colOff>142875</xdr:colOff>
      <xdr:row>43</xdr:row>
      <xdr:rowOff>133350</xdr:rowOff>
    </xdr:to>
    <xdr:sp>
      <xdr:nvSpPr>
        <xdr:cNvPr id="13" name="Line 13"/>
        <xdr:cNvSpPr>
          <a:spLocks/>
        </xdr:cNvSpPr>
      </xdr:nvSpPr>
      <xdr:spPr>
        <a:xfrm flipH="1">
          <a:off x="3524250" y="64674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44</xdr:row>
      <xdr:rowOff>66675</xdr:rowOff>
    </xdr:from>
    <xdr:to>
      <xdr:col>23</xdr:col>
      <xdr:colOff>142875</xdr:colOff>
      <xdr:row>45</xdr:row>
      <xdr:rowOff>133350</xdr:rowOff>
    </xdr:to>
    <xdr:sp>
      <xdr:nvSpPr>
        <xdr:cNvPr id="14" name="Line 14"/>
        <xdr:cNvSpPr>
          <a:spLocks/>
        </xdr:cNvSpPr>
      </xdr:nvSpPr>
      <xdr:spPr>
        <a:xfrm flipH="1">
          <a:off x="3524250" y="67722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46</xdr:row>
      <xdr:rowOff>66675</xdr:rowOff>
    </xdr:from>
    <xdr:to>
      <xdr:col>23</xdr:col>
      <xdr:colOff>142875</xdr:colOff>
      <xdr:row>47</xdr:row>
      <xdr:rowOff>133350</xdr:rowOff>
    </xdr:to>
    <xdr:sp>
      <xdr:nvSpPr>
        <xdr:cNvPr id="15" name="Line 15"/>
        <xdr:cNvSpPr>
          <a:spLocks/>
        </xdr:cNvSpPr>
      </xdr:nvSpPr>
      <xdr:spPr>
        <a:xfrm flipH="1">
          <a:off x="3524250" y="70770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48</xdr:row>
      <xdr:rowOff>66675</xdr:rowOff>
    </xdr:from>
    <xdr:to>
      <xdr:col>23</xdr:col>
      <xdr:colOff>142875</xdr:colOff>
      <xdr:row>49</xdr:row>
      <xdr:rowOff>133350</xdr:rowOff>
    </xdr:to>
    <xdr:sp>
      <xdr:nvSpPr>
        <xdr:cNvPr id="16" name="Line 16"/>
        <xdr:cNvSpPr>
          <a:spLocks/>
        </xdr:cNvSpPr>
      </xdr:nvSpPr>
      <xdr:spPr>
        <a:xfrm flipH="1">
          <a:off x="3524250" y="73818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50</xdr:row>
      <xdr:rowOff>66675</xdr:rowOff>
    </xdr:from>
    <xdr:to>
      <xdr:col>23</xdr:col>
      <xdr:colOff>142875</xdr:colOff>
      <xdr:row>51</xdr:row>
      <xdr:rowOff>133350</xdr:rowOff>
    </xdr:to>
    <xdr:sp>
      <xdr:nvSpPr>
        <xdr:cNvPr id="17" name="Line 17"/>
        <xdr:cNvSpPr>
          <a:spLocks/>
        </xdr:cNvSpPr>
      </xdr:nvSpPr>
      <xdr:spPr>
        <a:xfrm flipH="1">
          <a:off x="3524250" y="76866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52</xdr:row>
      <xdr:rowOff>66675</xdr:rowOff>
    </xdr:from>
    <xdr:to>
      <xdr:col>23</xdr:col>
      <xdr:colOff>142875</xdr:colOff>
      <xdr:row>53</xdr:row>
      <xdr:rowOff>133350</xdr:rowOff>
    </xdr:to>
    <xdr:sp>
      <xdr:nvSpPr>
        <xdr:cNvPr id="18" name="Line 18"/>
        <xdr:cNvSpPr>
          <a:spLocks/>
        </xdr:cNvSpPr>
      </xdr:nvSpPr>
      <xdr:spPr>
        <a:xfrm flipH="1">
          <a:off x="3524250" y="79914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54</xdr:row>
      <xdr:rowOff>66675</xdr:rowOff>
    </xdr:from>
    <xdr:to>
      <xdr:col>23</xdr:col>
      <xdr:colOff>142875</xdr:colOff>
      <xdr:row>55</xdr:row>
      <xdr:rowOff>133350</xdr:rowOff>
    </xdr:to>
    <xdr:sp>
      <xdr:nvSpPr>
        <xdr:cNvPr id="19" name="Line 19"/>
        <xdr:cNvSpPr>
          <a:spLocks/>
        </xdr:cNvSpPr>
      </xdr:nvSpPr>
      <xdr:spPr>
        <a:xfrm flipH="1">
          <a:off x="3524250" y="82962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56</xdr:row>
      <xdr:rowOff>66675</xdr:rowOff>
    </xdr:from>
    <xdr:to>
      <xdr:col>23</xdr:col>
      <xdr:colOff>142875</xdr:colOff>
      <xdr:row>57</xdr:row>
      <xdr:rowOff>133350</xdr:rowOff>
    </xdr:to>
    <xdr:sp>
      <xdr:nvSpPr>
        <xdr:cNvPr id="20" name="Line 20"/>
        <xdr:cNvSpPr>
          <a:spLocks/>
        </xdr:cNvSpPr>
      </xdr:nvSpPr>
      <xdr:spPr>
        <a:xfrm flipH="1">
          <a:off x="3524250" y="86010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23</xdr:col>
      <xdr:colOff>19050</xdr:colOff>
      <xdr:row>58</xdr:row>
      <xdr:rowOff>66675</xdr:rowOff>
    </xdr:from>
    <xdr:to>
      <xdr:col>23</xdr:col>
      <xdr:colOff>142875</xdr:colOff>
      <xdr:row>59</xdr:row>
      <xdr:rowOff>133350</xdr:rowOff>
    </xdr:to>
    <xdr:sp>
      <xdr:nvSpPr>
        <xdr:cNvPr id="21" name="Line 21"/>
        <xdr:cNvSpPr>
          <a:spLocks/>
        </xdr:cNvSpPr>
      </xdr:nvSpPr>
      <xdr:spPr>
        <a:xfrm flipH="1">
          <a:off x="3524250" y="89058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18</xdr:row>
      <xdr:rowOff>66675</xdr:rowOff>
    </xdr:from>
    <xdr:to>
      <xdr:col>45</xdr:col>
      <xdr:colOff>142875</xdr:colOff>
      <xdr:row>19</xdr:row>
      <xdr:rowOff>133350</xdr:rowOff>
    </xdr:to>
    <xdr:sp>
      <xdr:nvSpPr>
        <xdr:cNvPr id="22" name="Line 22"/>
        <xdr:cNvSpPr>
          <a:spLocks/>
        </xdr:cNvSpPr>
      </xdr:nvSpPr>
      <xdr:spPr>
        <a:xfrm flipH="1">
          <a:off x="6877050" y="28098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20</xdr:row>
      <xdr:rowOff>66675</xdr:rowOff>
    </xdr:from>
    <xdr:to>
      <xdr:col>45</xdr:col>
      <xdr:colOff>142875</xdr:colOff>
      <xdr:row>21</xdr:row>
      <xdr:rowOff>133350</xdr:rowOff>
    </xdr:to>
    <xdr:sp>
      <xdr:nvSpPr>
        <xdr:cNvPr id="23" name="Line 23"/>
        <xdr:cNvSpPr>
          <a:spLocks/>
        </xdr:cNvSpPr>
      </xdr:nvSpPr>
      <xdr:spPr>
        <a:xfrm flipH="1">
          <a:off x="6877050" y="31146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22</xdr:row>
      <xdr:rowOff>66675</xdr:rowOff>
    </xdr:from>
    <xdr:to>
      <xdr:col>45</xdr:col>
      <xdr:colOff>142875</xdr:colOff>
      <xdr:row>23</xdr:row>
      <xdr:rowOff>133350</xdr:rowOff>
    </xdr:to>
    <xdr:sp>
      <xdr:nvSpPr>
        <xdr:cNvPr id="24" name="Line 24"/>
        <xdr:cNvSpPr>
          <a:spLocks/>
        </xdr:cNvSpPr>
      </xdr:nvSpPr>
      <xdr:spPr>
        <a:xfrm flipH="1">
          <a:off x="6877050" y="34194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24</xdr:row>
      <xdr:rowOff>66675</xdr:rowOff>
    </xdr:from>
    <xdr:to>
      <xdr:col>45</xdr:col>
      <xdr:colOff>142875</xdr:colOff>
      <xdr:row>25</xdr:row>
      <xdr:rowOff>133350</xdr:rowOff>
    </xdr:to>
    <xdr:sp>
      <xdr:nvSpPr>
        <xdr:cNvPr id="25" name="Line 25"/>
        <xdr:cNvSpPr>
          <a:spLocks/>
        </xdr:cNvSpPr>
      </xdr:nvSpPr>
      <xdr:spPr>
        <a:xfrm flipH="1">
          <a:off x="6877050" y="37242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26</xdr:row>
      <xdr:rowOff>66675</xdr:rowOff>
    </xdr:from>
    <xdr:to>
      <xdr:col>45</xdr:col>
      <xdr:colOff>142875</xdr:colOff>
      <xdr:row>27</xdr:row>
      <xdr:rowOff>133350</xdr:rowOff>
    </xdr:to>
    <xdr:sp>
      <xdr:nvSpPr>
        <xdr:cNvPr id="26" name="Line 26"/>
        <xdr:cNvSpPr>
          <a:spLocks/>
        </xdr:cNvSpPr>
      </xdr:nvSpPr>
      <xdr:spPr>
        <a:xfrm flipH="1">
          <a:off x="6877050" y="40290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28</xdr:row>
      <xdr:rowOff>66675</xdr:rowOff>
    </xdr:from>
    <xdr:to>
      <xdr:col>45</xdr:col>
      <xdr:colOff>142875</xdr:colOff>
      <xdr:row>29</xdr:row>
      <xdr:rowOff>133350</xdr:rowOff>
    </xdr:to>
    <xdr:sp>
      <xdr:nvSpPr>
        <xdr:cNvPr id="27" name="Line 27"/>
        <xdr:cNvSpPr>
          <a:spLocks/>
        </xdr:cNvSpPr>
      </xdr:nvSpPr>
      <xdr:spPr>
        <a:xfrm flipH="1">
          <a:off x="6877050" y="43338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30</xdr:row>
      <xdr:rowOff>66675</xdr:rowOff>
    </xdr:from>
    <xdr:to>
      <xdr:col>45</xdr:col>
      <xdr:colOff>142875</xdr:colOff>
      <xdr:row>31</xdr:row>
      <xdr:rowOff>133350</xdr:rowOff>
    </xdr:to>
    <xdr:sp>
      <xdr:nvSpPr>
        <xdr:cNvPr id="28" name="Line 28"/>
        <xdr:cNvSpPr>
          <a:spLocks/>
        </xdr:cNvSpPr>
      </xdr:nvSpPr>
      <xdr:spPr>
        <a:xfrm flipH="1">
          <a:off x="6877050" y="46386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32</xdr:row>
      <xdr:rowOff>66675</xdr:rowOff>
    </xdr:from>
    <xdr:to>
      <xdr:col>45</xdr:col>
      <xdr:colOff>142875</xdr:colOff>
      <xdr:row>33</xdr:row>
      <xdr:rowOff>133350</xdr:rowOff>
    </xdr:to>
    <xdr:sp>
      <xdr:nvSpPr>
        <xdr:cNvPr id="29" name="Line 29"/>
        <xdr:cNvSpPr>
          <a:spLocks/>
        </xdr:cNvSpPr>
      </xdr:nvSpPr>
      <xdr:spPr>
        <a:xfrm flipH="1">
          <a:off x="6877050" y="49434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34</xdr:row>
      <xdr:rowOff>66675</xdr:rowOff>
    </xdr:from>
    <xdr:to>
      <xdr:col>45</xdr:col>
      <xdr:colOff>142875</xdr:colOff>
      <xdr:row>35</xdr:row>
      <xdr:rowOff>133350</xdr:rowOff>
    </xdr:to>
    <xdr:sp>
      <xdr:nvSpPr>
        <xdr:cNvPr id="30" name="Line 30"/>
        <xdr:cNvSpPr>
          <a:spLocks/>
        </xdr:cNvSpPr>
      </xdr:nvSpPr>
      <xdr:spPr>
        <a:xfrm flipH="1">
          <a:off x="6877050" y="52482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36</xdr:row>
      <xdr:rowOff>66675</xdr:rowOff>
    </xdr:from>
    <xdr:to>
      <xdr:col>45</xdr:col>
      <xdr:colOff>142875</xdr:colOff>
      <xdr:row>37</xdr:row>
      <xdr:rowOff>133350</xdr:rowOff>
    </xdr:to>
    <xdr:sp>
      <xdr:nvSpPr>
        <xdr:cNvPr id="31" name="Line 31"/>
        <xdr:cNvSpPr>
          <a:spLocks/>
        </xdr:cNvSpPr>
      </xdr:nvSpPr>
      <xdr:spPr>
        <a:xfrm flipH="1">
          <a:off x="6877050" y="55530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38</xdr:row>
      <xdr:rowOff>66675</xdr:rowOff>
    </xdr:from>
    <xdr:to>
      <xdr:col>45</xdr:col>
      <xdr:colOff>142875</xdr:colOff>
      <xdr:row>39</xdr:row>
      <xdr:rowOff>133350</xdr:rowOff>
    </xdr:to>
    <xdr:sp>
      <xdr:nvSpPr>
        <xdr:cNvPr id="32" name="Line 32"/>
        <xdr:cNvSpPr>
          <a:spLocks/>
        </xdr:cNvSpPr>
      </xdr:nvSpPr>
      <xdr:spPr>
        <a:xfrm flipH="1">
          <a:off x="6877050" y="58578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40</xdr:row>
      <xdr:rowOff>66675</xdr:rowOff>
    </xdr:from>
    <xdr:to>
      <xdr:col>45</xdr:col>
      <xdr:colOff>142875</xdr:colOff>
      <xdr:row>41</xdr:row>
      <xdr:rowOff>133350</xdr:rowOff>
    </xdr:to>
    <xdr:sp>
      <xdr:nvSpPr>
        <xdr:cNvPr id="33" name="Line 33"/>
        <xdr:cNvSpPr>
          <a:spLocks/>
        </xdr:cNvSpPr>
      </xdr:nvSpPr>
      <xdr:spPr>
        <a:xfrm flipH="1">
          <a:off x="6877050" y="61626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42</xdr:row>
      <xdr:rowOff>66675</xdr:rowOff>
    </xdr:from>
    <xdr:to>
      <xdr:col>45</xdr:col>
      <xdr:colOff>142875</xdr:colOff>
      <xdr:row>43</xdr:row>
      <xdr:rowOff>133350</xdr:rowOff>
    </xdr:to>
    <xdr:sp>
      <xdr:nvSpPr>
        <xdr:cNvPr id="34" name="Line 34"/>
        <xdr:cNvSpPr>
          <a:spLocks/>
        </xdr:cNvSpPr>
      </xdr:nvSpPr>
      <xdr:spPr>
        <a:xfrm flipH="1">
          <a:off x="6877050" y="64674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44</xdr:row>
      <xdr:rowOff>66675</xdr:rowOff>
    </xdr:from>
    <xdr:to>
      <xdr:col>45</xdr:col>
      <xdr:colOff>142875</xdr:colOff>
      <xdr:row>45</xdr:row>
      <xdr:rowOff>133350</xdr:rowOff>
    </xdr:to>
    <xdr:sp>
      <xdr:nvSpPr>
        <xdr:cNvPr id="35" name="Line 35"/>
        <xdr:cNvSpPr>
          <a:spLocks/>
        </xdr:cNvSpPr>
      </xdr:nvSpPr>
      <xdr:spPr>
        <a:xfrm flipH="1">
          <a:off x="6877050" y="67722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46</xdr:row>
      <xdr:rowOff>66675</xdr:rowOff>
    </xdr:from>
    <xdr:to>
      <xdr:col>45</xdr:col>
      <xdr:colOff>142875</xdr:colOff>
      <xdr:row>47</xdr:row>
      <xdr:rowOff>133350</xdr:rowOff>
    </xdr:to>
    <xdr:sp>
      <xdr:nvSpPr>
        <xdr:cNvPr id="36" name="Line 36"/>
        <xdr:cNvSpPr>
          <a:spLocks/>
        </xdr:cNvSpPr>
      </xdr:nvSpPr>
      <xdr:spPr>
        <a:xfrm flipH="1">
          <a:off x="6877050" y="70770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48</xdr:row>
      <xdr:rowOff>66675</xdr:rowOff>
    </xdr:from>
    <xdr:to>
      <xdr:col>45</xdr:col>
      <xdr:colOff>142875</xdr:colOff>
      <xdr:row>49</xdr:row>
      <xdr:rowOff>133350</xdr:rowOff>
    </xdr:to>
    <xdr:sp>
      <xdr:nvSpPr>
        <xdr:cNvPr id="37" name="Line 37"/>
        <xdr:cNvSpPr>
          <a:spLocks/>
        </xdr:cNvSpPr>
      </xdr:nvSpPr>
      <xdr:spPr>
        <a:xfrm flipH="1">
          <a:off x="6877050" y="73818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50</xdr:row>
      <xdr:rowOff>66675</xdr:rowOff>
    </xdr:from>
    <xdr:to>
      <xdr:col>45</xdr:col>
      <xdr:colOff>142875</xdr:colOff>
      <xdr:row>51</xdr:row>
      <xdr:rowOff>133350</xdr:rowOff>
    </xdr:to>
    <xdr:sp>
      <xdr:nvSpPr>
        <xdr:cNvPr id="38" name="Line 38"/>
        <xdr:cNvSpPr>
          <a:spLocks/>
        </xdr:cNvSpPr>
      </xdr:nvSpPr>
      <xdr:spPr>
        <a:xfrm flipH="1">
          <a:off x="6877050" y="76866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52</xdr:row>
      <xdr:rowOff>66675</xdr:rowOff>
    </xdr:from>
    <xdr:to>
      <xdr:col>45</xdr:col>
      <xdr:colOff>142875</xdr:colOff>
      <xdr:row>53</xdr:row>
      <xdr:rowOff>133350</xdr:rowOff>
    </xdr:to>
    <xdr:sp>
      <xdr:nvSpPr>
        <xdr:cNvPr id="39" name="Line 39"/>
        <xdr:cNvSpPr>
          <a:spLocks/>
        </xdr:cNvSpPr>
      </xdr:nvSpPr>
      <xdr:spPr>
        <a:xfrm flipH="1">
          <a:off x="6877050" y="79914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54</xdr:row>
      <xdr:rowOff>66675</xdr:rowOff>
    </xdr:from>
    <xdr:to>
      <xdr:col>45</xdr:col>
      <xdr:colOff>142875</xdr:colOff>
      <xdr:row>55</xdr:row>
      <xdr:rowOff>133350</xdr:rowOff>
    </xdr:to>
    <xdr:sp>
      <xdr:nvSpPr>
        <xdr:cNvPr id="40" name="Line 40"/>
        <xdr:cNvSpPr>
          <a:spLocks/>
        </xdr:cNvSpPr>
      </xdr:nvSpPr>
      <xdr:spPr>
        <a:xfrm flipH="1">
          <a:off x="6877050" y="82962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56</xdr:row>
      <xdr:rowOff>66675</xdr:rowOff>
    </xdr:from>
    <xdr:to>
      <xdr:col>45</xdr:col>
      <xdr:colOff>142875</xdr:colOff>
      <xdr:row>57</xdr:row>
      <xdr:rowOff>133350</xdr:rowOff>
    </xdr:to>
    <xdr:sp>
      <xdr:nvSpPr>
        <xdr:cNvPr id="41" name="Line 41"/>
        <xdr:cNvSpPr>
          <a:spLocks/>
        </xdr:cNvSpPr>
      </xdr:nvSpPr>
      <xdr:spPr>
        <a:xfrm flipH="1">
          <a:off x="6877050" y="86010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45</xdr:col>
      <xdr:colOff>19050</xdr:colOff>
      <xdr:row>58</xdr:row>
      <xdr:rowOff>66675</xdr:rowOff>
    </xdr:from>
    <xdr:to>
      <xdr:col>45</xdr:col>
      <xdr:colOff>142875</xdr:colOff>
      <xdr:row>59</xdr:row>
      <xdr:rowOff>133350</xdr:rowOff>
    </xdr:to>
    <xdr:sp>
      <xdr:nvSpPr>
        <xdr:cNvPr id="42" name="Line 42"/>
        <xdr:cNvSpPr>
          <a:spLocks/>
        </xdr:cNvSpPr>
      </xdr:nvSpPr>
      <xdr:spPr>
        <a:xfrm flipH="1">
          <a:off x="6877050" y="8905875"/>
          <a:ext cx="123825"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1:CO1007"/>
  <sheetViews>
    <sheetView zoomScalePageLayoutView="0" workbookViewId="0" topLeftCell="A1">
      <selection activeCell="A1" sqref="A1"/>
    </sheetView>
  </sheetViews>
  <sheetFormatPr defaultColWidth="0" defaultRowHeight="12" customHeight="1" zeroHeight="1"/>
  <cols>
    <col min="1" max="2" width="2.00390625" style="9" customWidth="1"/>
    <col min="3" max="47" width="2.00390625" style="89" customWidth="1"/>
    <col min="48" max="49" width="2.00390625" style="9" customWidth="1"/>
    <col min="50" max="51" width="2.00390625" style="9" hidden="1" customWidth="1"/>
    <col min="52" max="71" width="2.00390625" style="20" hidden="1" customWidth="1"/>
    <col min="72" max="16384" width="0" style="9" hidden="1" customWidth="1"/>
  </cols>
  <sheetData>
    <row r="1" spans="1:49" ht="12" customHeight="1">
      <c r="A1" s="85"/>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93" ht="12" customHeight="1">
      <c r="A2" s="12"/>
      <c r="B2" s="13"/>
      <c r="C2" s="190" t="s">
        <v>2</v>
      </c>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2"/>
      <c r="AV2" s="14"/>
      <c r="AW2" s="208" t="s">
        <v>492</v>
      </c>
      <c r="BA2" s="22"/>
      <c r="BB2" s="22"/>
      <c r="BC2" s="22"/>
      <c r="BD2" s="22"/>
      <c r="BE2" s="22"/>
      <c r="BF2" s="22"/>
      <c r="BG2" s="22"/>
      <c r="BH2" s="22"/>
      <c r="BI2" s="22"/>
      <c r="BJ2" s="22"/>
      <c r="BK2" s="22"/>
      <c r="BL2" s="22"/>
      <c r="BM2" s="22"/>
      <c r="BN2" s="22"/>
      <c r="BO2" s="22"/>
      <c r="BP2" s="22"/>
      <c r="BQ2" s="22"/>
      <c r="BR2" s="22"/>
      <c r="BS2" s="22"/>
      <c r="BT2" s="18"/>
      <c r="BU2" s="18"/>
      <c r="BV2" s="18"/>
      <c r="BW2" s="18"/>
      <c r="BX2" s="18"/>
      <c r="BY2" s="18"/>
      <c r="BZ2" s="18"/>
      <c r="CA2" s="18"/>
      <c r="CB2" s="18"/>
      <c r="CC2" s="18"/>
      <c r="CD2" s="18"/>
      <c r="CE2" s="18"/>
      <c r="CF2" s="18"/>
      <c r="CG2" s="18"/>
      <c r="CH2" s="18"/>
      <c r="CI2" s="18"/>
      <c r="CJ2" s="18"/>
      <c r="CK2" s="18"/>
      <c r="CL2" s="18"/>
      <c r="CM2" s="18"/>
      <c r="CN2" s="18"/>
      <c r="CO2" s="18"/>
    </row>
    <row r="3" spans="1:93" ht="12" customHeight="1">
      <c r="A3" s="12"/>
      <c r="B3" s="13"/>
      <c r="C3" s="193"/>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5"/>
      <c r="AV3" s="14"/>
      <c r="AW3" s="209"/>
      <c r="BA3" s="22"/>
      <c r="BB3" s="22"/>
      <c r="BC3" s="22"/>
      <c r="BD3" s="22"/>
      <c r="BE3" s="22"/>
      <c r="BF3" s="22"/>
      <c r="BG3" s="22"/>
      <c r="BH3" s="22"/>
      <c r="BI3" s="22"/>
      <c r="BJ3" s="22"/>
      <c r="BK3" s="22"/>
      <c r="BL3" s="22"/>
      <c r="BM3" s="22"/>
      <c r="BN3" s="22"/>
      <c r="BO3" s="22"/>
      <c r="BP3" s="22"/>
      <c r="BQ3" s="22"/>
      <c r="BR3" s="22"/>
      <c r="BS3" s="22"/>
      <c r="BT3" s="18"/>
      <c r="BU3" s="18"/>
      <c r="BV3" s="18"/>
      <c r="BW3" s="18"/>
      <c r="BX3" s="18"/>
      <c r="BY3" s="18"/>
      <c r="BZ3" s="18"/>
      <c r="CA3" s="18"/>
      <c r="CB3" s="18"/>
      <c r="CC3" s="18"/>
      <c r="CD3" s="18"/>
      <c r="CE3" s="18"/>
      <c r="CF3" s="18"/>
      <c r="CG3" s="18"/>
      <c r="CH3" s="18"/>
      <c r="CI3" s="18"/>
      <c r="CJ3" s="18"/>
      <c r="CK3" s="18"/>
      <c r="CL3" s="18"/>
      <c r="CM3" s="18"/>
      <c r="CN3" s="18"/>
      <c r="CO3" s="18"/>
    </row>
    <row r="4" spans="1:93" ht="12" customHeight="1">
      <c r="A4" s="86"/>
      <c r="B4" s="87"/>
      <c r="C4" s="25"/>
      <c r="D4" s="25"/>
      <c r="E4" s="25"/>
      <c r="F4" s="25"/>
      <c r="G4" s="25"/>
      <c r="H4" s="25"/>
      <c r="I4" s="25"/>
      <c r="J4" s="25"/>
      <c r="K4" s="25"/>
      <c r="L4" s="25"/>
      <c r="M4" s="25"/>
      <c r="N4" s="24"/>
      <c r="O4" s="24"/>
      <c r="P4" s="24"/>
      <c r="Q4" s="24"/>
      <c r="R4" s="24"/>
      <c r="S4" s="24"/>
      <c r="T4" s="24"/>
      <c r="U4" s="24"/>
      <c r="V4" s="24"/>
      <c r="W4" s="25"/>
      <c r="X4" s="25"/>
      <c r="Y4" s="25"/>
      <c r="Z4" s="25"/>
      <c r="AA4" s="25"/>
      <c r="AB4" s="25"/>
      <c r="AC4" s="25"/>
      <c r="AD4" s="25"/>
      <c r="AE4" s="25"/>
      <c r="AF4" s="25"/>
      <c r="AG4" s="25"/>
      <c r="AH4" s="25"/>
      <c r="AI4" s="25"/>
      <c r="AJ4" s="25"/>
      <c r="AK4" s="25"/>
      <c r="AL4" s="26"/>
      <c r="AM4" s="23"/>
      <c r="AN4" s="25"/>
      <c r="AO4" s="25"/>
      <c r="AP4" s="25"/>
      <c r="AQ4" s="25"/>
      <c r="AR4" s="25"/>
      <c r="AS4" s="25"/>
      <c r="AT4" s="25"/>
      <c r="AU4" s="25"/>
      <c r="AV4" s="88"/>
      <c r="AW4" s="209"/>
      <c r="BA4" s="22"/>
      <c r="BB4" s="22"/>
      <c r="BC4" s="22"/>
      <c r="BD4" s="22"/>
      <c r="BE4" s="22"/>
      <c r="BF4" s="22"/>
      <c r="BG4" s="22"/>
      <c r="BH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86"/>
      <c r="B5" s="87"/>
      <c r="C5" s="87"/>
      <c r="D5" s="87"/>
      <c r="E5" s="87"/>
      <c r="F5" s="87"/>
      <c r="G5" s="87"/>
      <c r="H5" s="87"/>
      <c r="I5" s="87"/>
      <c r="J5" s="87"/>
      <c r="K5" s="196" t="s">
        <v>198</v>
      </c>
      <c r="L5" s="197"/>
      <c r="M5" s="198"/>
      <c r="N5" s="196" t="s">
        <v>500</v>
      </c>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8"/>
      <c r="AO5" s="196" t="s">
        <v>501</v>
      </c>
      <c r="AP5" s="197"/>
      <c r="AQ5" s="197"/>
      <c r="AR5" s="197"/>
      <c r="AS5" s="197"/>
      <c r="AT5" s="197"/>
      <c r="AU5" s="198"/>
      <c r="AV5" s="88"/>
      <c r="AW5" s="209"/>
      <c r="BA5" s="32"/>
      <c r="BB5" s="32"/>
      <c r="BL5" s="33"/>
      <c r="BM5" s="33"/>
      <c r="BN5" s="29"/>
      <c r="BO5" s="29"/>
      <c r="BP5" s="34"/>
      <c r="BQ5" s="34"/>
      <c r="BR5" s="30"/>
      <c r="BS5" s="30"/>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86"/>
      <c r="B6" s="87"/>
      <c r="C6" s="87"/>
      <c r="D6" s="87"/>
      <c r="E6" s="87"/>
      <c r="F6" s="87"/>
      <c r="G6" s="87"/>
      <c r="H6" s="87"/>
      <c r="I6" s="87"/>
      <c r="J6" s="87"/>
      <c r="K6" s="199"/>
      <c r="L6" s="200"/>
      <c r="M6" s="201"/>
      <c r="N6" s="199"/>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1"/>
      <c r="AO6" s="199"/>
      <c r="AP6" s="200"/>
      <c r="AQ6" s="200"/>
      <c r="AR6" s="200"/>
      <c r="AS6" s="200"/>
      <c r="AT6" s="200"/>
      <c r="AU6" s="201"/>
      <c r="AV6" s="88"/>
      <c r="AW6" s="209"/>
      <c r="BA6" s="32"/>
      <c r="BB6" s="32"/>
      <c r="BL6" s="33"/>
      <c r="BM6" s="33"/>
      <c r="BN6" s="29"/>
      <c r="BO6" s="29"/>
      <c r="BP6" s="34"/>
      <c r="BQ6" s="34"/>
      <c r="BR6" s="30"/>
      <c r="BS6" s="30"/>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86"/>
      <c r="B7" s="87"/>
      <c r="C7" s="202" t="s">
        <v>502</v>
      </c>
      <c r="D7" s="203"/>
      <c r="E7" s="175" t="s">
        <v>503</v>
      </c>
      <c r="F7" s="175"/>
      <c r="G7" s="175"/>
      <c r="H7" s="175"/>
      <c r="I7" s="175"/>
      <c r="J7" s="176"/>
      <c r="K7" s="172">
        <v>1</v>
      </c>
      <c r="L7" s="173"/>
      <c r="M7" s="174"/>
      <c r="N7" s="184" t="s">
        <v>3</v>
      </c>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6"/>
      <c r="AO7" s="172" t="s">
        <v>504</v>
      </c>
      <c r="AP7" s="173"/>
      <c r="AQ7" s="173"/>
      <c r="AR7" s="173"/>
      <c r="AS7" s="173"/>
      <c r="AT7" s="173"/>
      <c r="AU7" s="174"/>
      <c r="AV7" s="88"/>
      <c r="AW7" s="209"/>
      <c r="BA7" s="32"/>
      <c r="BB7" s="32"/>
      <c r="BL7" s="33"/>
      <c r="BM7" s="33"/>
      <c r="BN7" s="29"/>
      <c r="BO7" s="29"/>
      <c r="BP7" s="34"/>
      <c r="BQ7" s="34"/>
      <c r="BR7" s="30"/>
      <c r="BS7" s="30"/>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c r="A8" s="86"/>
      <c r="B8" s="87"/>
      <c r="C8" s="204"/>
      <c r="D8" s="205"/>
      <c r="E8" s="177"/>
      <c r="F8" s="177"/>
      <c r="G8" s="177"/>
      <c r="H8" s="177"/>
      <c r="I8" s="177"/>
      <c r="J8" s="178"/>
      <c r="K8" s="166">
        <v>2</v>
      </c>
      <c r="L8" s="167"/>
      <c r="M8" s="168"/>
      <c r="N8" s="181" t="s">
        <v>4</v>
      </c>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3"/>
      <c r="AO8" s="166" t="s">
        <v>504</v>
      </c>
      <c r="AP8" s="167"/>
      <c r="AQ8" s="167"/>
      <c r="AR8" s="167"/>
      <c r="AS8" s="167"/>
      <c r="AT8" s="167"/>
      <c r="AU8" s="168"/>
      <c r="AV8" s="88"/>
      <c r="AW8" s="209"/>
      <c r="BA8" s="22"/>
      <c r="BB8" s="22"/>
      <c r="BC8" s="22"/>
      <c r="BD8" s="22"/>
      <c r="BE8" s="22"/>
      <c r="BF8" s="22"/>
      <c r="BG8" s="22"/>
      <c r="BH8" s="22"/>
      <c r="BI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86"/>
      <c r="B9" s="87"/>
      <c r="C9" s="204"/>
      <c r="D9" s="205"/>
      <c r="E9" s="177"/>
      <c r="F9" s="177"/>
      <c r="G9" s="177"/>
      <c r="H9" s="177"/>
      <c r="I9" s="177"/>
      <c r="J9" s="178"/>
      <c r="K9" s="166">
        <v>3</v>
      </c>
      <c r="L9" s="167"/>
      <c r="M9" s="168"/>
      <c r="N9" s="181" t="s">
        <v>5</v>
      </c>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3"/>
      <c r="AO9" s="166" t="s">
        <v>504</v>
      </c>
      <c r="AP9" s="167"/>
      <c r="AQ9" s="167"/>
      <c r="AR9" s="167"/>
      <c r="AS9" s="167"/>
      <c r="AT9" s="167"/>
      <c r="AU9" s="168"/>
      <c r="AV9" s="88"/>
      <c r="AW9" s="209"/>
      <c r="BA9" s="31"/>
      <c r="BB9" s="31"/>
      <c r="CK9" s="18"/>
      <c r="CL9" s="18"/>
      <c r="CM9" s="18"/>
      <c r="CN9" s="18"/>
      <c r="CO9" s="18"/>
    </row>
    <row r="10" spans="1:93" ht="12" customHeight="1">
      <c r="A10" s="86"/>
      <c r="B10" s="87"/>
      <c r="C10" s="204"/>
      <c r="D10" s="205"/>
      <c r="E10" s="177"/>
      <c r="F10" s="177"/>
      <c r="G10" s="177"/>
      <c r="H10" s="177"/>
      <c r="I10" s="177"/>
      <c r="J10" s="178"/>
      <c r="K10" s="166">
        <v>4</v>
      </c>
      <c r="L10" s="167"/>
      <c r="M10" s="168"/>
      <c r="N10" s="181" t="s">
        <v>6</v>
      </c>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3"/>
      <c r="AO10" s="166" t="s">
        <v>504</v>
      </c>
      <c r="AP10" s="167"/>
      <c r="AQ10" s="167"/>
      <c r="AR10" s="167"/>
      <c r="AS10" s="167"/>
      <c r="AT10" s="167"/>
      <c r="AU10" s="168"/>
      <c r="AV10" s="88"/>
      <c r="AW10" s="209"/>
      <c r="BA10" s="31"/>
      <c r="BB10" s="31"/>
      <c r="CK10" s="18"/>
      <c r="CL10" s="18"/>
      <c r="CM10" s="18"/>
      <c r="CN10" s="18"/>
      <c r="CO10" s="18"/>
    </row>
    <row r="11" spans="1:93" ht="12" customHeight="1">
      <c r="A11" s="86"/>
      <c r="B11" s="87"/>
      <c r="C11" s="204"/>
      <c r="D11" s="205"/>
      <c r="E11" s="177"/>
      <c r="F11" s="177"/>
      <c r="G11" s="177"/>
      <c r="H11" s="177"/>
      <c r="I11" s="177"/>
      <c r="J11" s="178"/>
      <c r="K11" s="166">
        <v>5</v>
      </c>
      <c r="L11" s="167"/>
      <c r="M11" s="168"/>
      <c r="N11" s="181" t="s">
        <v>7</v>
      </c>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3"/>
      <c r="AO11" s="166" t="s">
        <v>504</v>
      </c>
      <c r="AP11" s="167"/>
      <c r="AQ11" s="167"/>
      <c r="AR11" s="167"/>
      <c r="AS11" s="167"/>
      <c r="AT11" s="167"/>
      <c r="AU11" s="168"/>
      <c r="AV11" s="88"/>
      <c r="AW11" s="210"/>
      <c r="BA11" s="31"/>
      <c r="BB11" s="31"/>
      <c r="CK11" s="18"/>
      <c r="CL11" s="18"/>
      <c r="CM11" s="18"/>
      <c r="CN11" s="18"/>
      <c r="CO11" s="18"/>
    </row>
    <row r="12" spans="1:93" ht="12" customHeight="1">
      <c r="A12" s="86"/>
      <c r="B12" s="87"/>
      <c r="C12" s="204"/>
      <c r="D12" s="205"/>
      <c r="E12" s="177"/>
      <c r="F12" s="177"/>
      <c r="G12" s="177"/>
      <c r="H12" s="177"/>
      <c r="I12" s="177"/>
      <c r="J12" s="178"/>
      <c r="K12" s="166">
        <v>6</v>
      </c>
      <c r="L12" s="167"/>
      <c r="M12" s="168"/>
      <c r="N12" s="181" t="s">
        <v>8</v>
      </c>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3"/>
      <c r="AO12" s="166" t="s">
        <v>504</v>
      </c>
      <c r="AP12" s="167"/>
      <c r="AQ12" s="167"/>
      <c r="AR12" s="167"/>
      <c r="AS12" s="167"/>
      <c r="AT12" s="167"/>
      <c r="AU12" s="168"/>
      <c r="AV12" s="88"/>
      <c r="AW12" s="8"/>
      <c r="BA12" s="35"/>
      <c r="BB12" s="35"/>
      <c r="CK12" s="18"/>
      <c r="CL12" s="18"/>
      <c r="CM12" s="18"/>
      <c r="CN12" s="18"/>
      <c r="CO12" s="18"/>
    </row>
    <row r="13" spans="1:93" ht="12" customHeight="1">
      <c r="A13" s="86"/>
      <c r="B13" s="87"/>
      <c r="C13" s="204"/>
      <c r="D13" s="205"/>
      <c r="E13" s="177"/>
      <c r="F13" s="177"/>
      <c r="G13" s="177"/>
      <c r="H13" s="177"/>
      <c r="I13" s="177"/>
      <c r="J13" s="178"/>
      <c r="K13" s="166">
        <v>7</v>
      </c>
      <c r="L13" s="167"/>
      <c r="M13" s="168"/>
      <c r="N13" s="181" t="s">
        <v>9</v>
      </c>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3"/>
      <c r="AO13" s="166" t="s">
        <v>504</v>
      </c>
      <c r="AP13" s="167"/>
      <c r="AQ13" s="167"/>
      <c r="AR13" s="167"/>
      <c r="AS13" s="167"/>
      <c r="AT13" s="167"/>
      <c r="AU13" s="168"/>
      <c r="AV13" s="88"/>
      <c r="AW13" s="8"/>
      <c r="BA13" s="22"/>
      <c r="BB13" s="22"/>
      <c r="CK13" s="18"/>
      <c r="CL13" s="18"/>
      <c r="CM13" s="18"/>
      <c r="CN13" s="18"/>
      <c r="CO13" s="18"/>
    </row>
    <row r="14" spans="1:93" ht="12" customHeight="1">
      <c r="A14" s="86"/>
      <c r="B14" s="87"/>
      <c r="C14" s="204"/>
      <c r="D14" s="205"/>
      <c r="E14" s="177"/>
      <c r="F14" s="177"/>
      <c r="G14" s="177"/>
      <c r="H14" s="177"/>
      <c r="I14" s="177"/>
      <c r="J14" s="178"/>
      <c r="K14" s="166">
        <v>8</v>
      </c>
      <c r="L14" s="167"/>
      <c r="M14" s="168"/>
      <c r="N14" s="181" t="s">
        <v>10</v>
      </c>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3"/>
      <c r="AO14" s="166" t="s">
        <v>504</v>
      </c>
      <c r="AP14" s="167"/>
      <c r="AQ14" s="167"/>
      <c r="AR14" s="167"/>
      <c r="AS14" s="167"/>
      <c r="AT14" s="167"/>
      <c r="AU14" s="168"/>
      <c r="AV14" s="88"/>
      <c r="AW14" s="8"/>
      <c r="BA14" s="22"/>
      <c r="BB14" s="22"/>
      <c r="CK14" s="18"/>
      <c r="CL14" s="18"/>
      <c r="CM14" s="18"/>
      <c r="CN14" s="18"/>
      <c r="CO14" s="18"/>
    </row>
    <row r="15" spans="1:93" ht="12" customHeight="1">
      <c r="A15" s="86"/>
      <c r="B15" s="87"/>
      <c r="C15" s="204"/>
      <c r="D15" s="205"/>
      <c r="E15" s="177"/>
      <c r="F15" s="177"/>
      <c r="G15" s="177"/>
      <c r="H15" s="177"/>
      <c r="I15" s="177"/>
      <c r="J15" s="178"/>
      <c r="K15" s="166">
        <v>9</v>
      </c>
      <c r="L15" s="167"/>
      <c r="M15" s="168"/>
      <c r="N15" s="181" t="s">
        <v>505</v>
      </c>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3"/>
      <c r="AO15" s="166" t="s">
        <v>504</v>
      </c>
      <c r="AP15" s="167"/>
      <c r="AQ15" s="167"/>
      <c r="AR15" s="167"/>
      <c r="AS15" s="167"/>
      <c r="AT15" s="167"/>
      <c r="AU15" s="168"/>
      <c r="AV15" s="88"/>
      <c r="AW15" s="8"/>
      <c r="BA15" s="22"/>
      <c r="BB15" s="22"/>
      <c r="CK15" s="18"/>
      <c r="CL15" s="18"/>
      <c r="CM15" s="18"/>
      <c r="CN15" s="18"/>
      <c r="CO15" s="18"/>
    </row>
    <row r="16" spans="1:93" ht="12" customHeight="1">
      <c r="A16" s="86"/>
      <c r="B16" s="87"/>
      <c r="C16" s="204"/>
      <c r="D16" s="205"/>
      <c r="E16" s="177"/>
      <c r="F16" s="177"/>
      <c r="G16" s="177"/>
      <c r="H16" s="177"/>
      <c r="I16" s="177"/>
      <c r="J16" s="178"/>
      <c r="K16" s="166">
        <v>10</v>
      </c>
      <c r="L16" s="167"/>
      <c r="M16" s="168"/>
      <c r="N16" s="181" t="s">
        <v>11</v>
      </c>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3"/>
      <c r="AO16" s="166" t="s">
        <v>504</v>
      </c>
      <c r="AP16" s="167"/>
      <c r="AQ16" s="167"/>
      <c r="AR16" s="167"/>
      <c r="AS16" s="167"/>
      <c r="AT16" s="167"/>
      <c r="AU16" s="168"/>
      <c r="AV16" s="88"/>
      <c r="AW16" s="8"/>
      <c r="BA16" s="22"/>
      <c r="BB16" s="22"/>
      <c r="CK16" s="18"/>
      <c r="CL16" s="18"/>
      <c r="CM16" s="18"/>
      <c r="CN16" s="18"/>
      <c r="CO16" s="18"/>
    </row>
    <row r="17" spans="1:93" ht="12" customHeight="1">
      <c r="A17" s="86"/>
      <c r="B17" s="87"/>
      <c r="C17" s="204"/>
      <c r="D17" s="205"/>
      <c r="E17" s="177"/>
      <c r="F17" s="177"/>
      <c r="G17" s="177"/>
      <c r="H17" s="177"/>
      <c r="I17" s="177"/>
      <c r="J17" s="178"/>
      <c r="K17" s="166">
        <v>11</v>
      </c>
      <c r="L17" s="167"/>
      <c r="M17" s="168"/>
      <c r="N17" s="181" t="s">
        <v>12</v>
      </c>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3"/>
      <c r="AO17" s="166" t="s">
        <v>504</v>
      </c>
      <c r="AP17" s="167"/>
      <c r="AQ17" s="167"/>
      <c r="AR17" s="167"/>
      <c r="AS17" s="167"/>
      <c r="AT17" s="167"/>
      <c r="AU17" s="168"/>
      <c r="AV17" s="88"/>
      <c r="AW17" s="8"/>
      <c r="BA17" s="22"/>
      <c r="BB17" s="22"/>
      <c r="CK17" s="18"/>
      <c r="CL17" s="18"/>
      <c r="CM17" s="18"/>
      <c r="CN17" s="18"/>
      <c r="CO17" s="18"/>
    </row>
    <row r="18" spans="1:93" ht="12" customHeight="1">
      <c r="A18" s="86"/>
      <c r="B18" s="87"/>
      <c r="C18" s="204"/>
      <c r="D18" s="205"/>
      <c r="E18" s="177"/>
      <c r="F18" s="177"/>
      <c r="G18" s="177"/>
      <c r="H18" s="177"/>
      <c r="I18" s="177"/>
      <c r="J18" s="178"/>
      <c r="K18" s="166">
        <v>12</v>
      </c>
      <c r="L18" s="167"/>
      <c r="M18" s="168"/>
      <c r="N18" s="181" t="s">
        <v>13</v>
      </c>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3"/>
      <c r="AO18" s="166" t="s">
        <v>504</v>
      </c>
      <c r="AP18" s="167"/>
      <c r="AQ18" s="167"/>
      <c r="AR18" s="167"/>
      <c r="AS18" s="167"/>
      <c r="AT18" s="167"/>
      <c r="AU18" s="168"/>
      <c r="AV18" s="88"/>
      <c r="AW18" s="8"/>
      <c r="BA18" s="22"/>
      <c r="BB18" s="22"/>
      <c r="CK18" s="18"/>
      <c r="CL18" s="18"/>
      <c r="CM18" s="18"/>
      <c r="CN18" s="18"/>
      <c r="CO18" s="18"/>
    </row>
    <row r="19" spans="1:93" ht="12" customHeight="1">
      <c r="A19" s="86"/>
      <c r="B19" s="87"/>
      <c r="C19" s="204"/>
      <c r="D19" s="205"/>
      <c r="E19" s="177"/>
      <c r="F19" s="177"/>
      <c r="G19" s="177"/>
      <c r="H19" s="177"/>
      <c r="I19" s="177"/>
      <c r="J19" s="178"/>
      <c r="K19" s="166">
        <v>13</v>
      </c>
      <c r="L19" s="167"/>
      <c r="M19" s="168"/>
      <c r="N19" s="181" t="s">
        <v>14</v>
      </c>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3"/>
      <c r="AO19" s="166" t="s">
        <v>504</v>
      </c>
      <c r="AP19" s="167"/>
      <c r="AQ19" s="167"/>
      <c r="AR19" s="167"/>
      <c r="AS19" s="167"/>
      <c r="AT19" s="167"/>
      <c r="AU19" s="168"/>
      <c r="AV19" s="88"/>
      <c r="AW19" s="8"/>
      <c r="BA19" s="22"/>
      <c r="BB19" s="22"/>
      <c r="CK19" s="18"/>
      <c r="CL19" s="18"/>
      <c r="CM19" s="18"/>
      <c r="CN19" s="18"/>
      <c r="CO19" s="18"/>
    </row>
    <row r="20" spans="1:93" ht="12" customHeight="1">
      <c r="A20" s="86"/>
      <c r="B20" s="87"/>
      <c r="C20" s="204"/>
      <c r="D20" s="205"/>
      <c r="E20" s="177"/>
      <c r="F20" s="177"/>
      <c r="G20" s="177"/>
      <c r="H20" s="177"/>
      <c r="I20" s="177"/>
      <c r="J20" s="178"/>
      <c r="K20" s="166">
        <v>14</v>
      </c>
      <c r="L20" s="167"/>
      <c r="M20" s="168"/>
      <c r="N20" s="181" t="s">
        <v>15</v>
      </c>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3"/>
      <c r="AO20" s="166" t="s">
        <v>504</v>
      </c>
      <c r="AP20" s="167"/>
      <c r="AQ20" s="167"/>
      <c r="AR20" s="167"/>
      <c r="AS20" s="167"/>
      <c r="AT20" s="167"/>
      <c r="AU20" s="168"/>
      <c r="AV20" s="88"/>
      <c r="AW20" s="8"/>
      <c r="BA20" s="22"/>
      <c r="BB20" s="22"/>
      <c r="CK20" s="18"/>
      <c r="CL20" s="18"/>
      <c r="CM20" s="18"/>
      <c r="CN20" s="18"/>
      <c r="CO20" s="18"/>
    </row>
    <row r="21" spans="1:93" ht="12" customHeight="1">
      <c r="A21" s="86"/>
      <c r="B21" s="87"/>
      <c r="C21" s="204"/>
      <c r="D21" s="205"/>
      <c r="E21" s="177"/>
      <c r="F21" s="177"/>
      <c r="G21" s="177"/>
      <c r="H21" s="177"/>
      <c r="I21" s="177"/>
      <c r="J21" s="178"/>
      <c r="K21" s="166">
        <v>15</v>
      </c>
      <c r="L21" s="167"/>
      <c r="M21" s="168"/>
      <c r="N21" s="181" t="s">
        <v>16</v>
      </c>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3"/>
      <c r="AO21" s="166" t="s">
        <v>504</v>
      </c>
      <c r="AP21" s="167"/>
      <c r="AQ21" s="167"/>
      <c r="AR21" s="167"/>
      <c r="AS21" s="167"/>
      <c r="AT21" s="167"/>
      <c r="AU21" s="168"/>
      <c r="AV21" s="88"/>
      <c r="AW21" s="8"/>
      <c r="BA21" s="22"/>
      <c r="BB21" s="22"/>
      <c r="CK21" s="18"/>
      <c r="CL21" s="18"/>
      <c r="CM21" s="18"/>
      <c r="CN21" s="18"/>
      <c r="CO21" s="18"/>
    </row>
    <row r="22" spans="1:93" ht="12" customHeight="1">
      <c r="A22" s="86"/>
      <c r="B22" s="87"/>
      <c r="C22" s="204"/>
      <c r="D22" s="205"/>
      <c r="E22" s="177"/>
      <c r="F22" s="177"/>
      <c r="G22" s="177"/>
      <c r="H22" s="177"/>
      <c r="I22" s="177"/>
      <c r="J22" s="178"/>
      <c r="K22" s="166">
        <v>16</v>
      </c>
      <c r="L22" s="167"/>
      <c r="M22" s="168"/>
      <c r="N22" s="181" t="s">
        <v>17</v>
      </c>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3"/>
      <c r="AO22" s="166" t="s">
        <v>504</v>
      </c>
      <c r="AP22" s="167"/>
      <c r="AQ22" s="167"/>
      <c r="AR22" s="167"/>
      <c r="AS22" s="167"/>
      <c r="AT22" s="167"/>
      <c r="AU22" s="168"/>
      <c r="AV22" s="88"/>
      <c r="AW22" s="8"/>
      <c r="BA22" s="22"/>
      <c r="BB22" s="22"/>
      <c r="CK22" s="18"/>
      <c r="CL22" s="18"/>
      <c r="CM22" s="18"/>
      <c r="CN22" s="18"/>
      <c r="CO22" s="18"/>
    </row>
    <row r="23" spans="1:93" ht="12" customHeight="1">
      <c r="A23" s="86"/>
      <c r="B23" s="87"/>
      <c r="C23" s="204"/>
      <c r="D23" s="205"/>
      <c r="E23" s="177"/>
      <c r="F23" s="177"/>
      <c r="G23" s="177"/>
      <c r="H23" s="177"/>
      <c r="I23" s="177"/>
      <c r="J23" s="178"/>
      <c r="K23" s="166">
        <v>17</v>
      </c>
      <c r="L23" s="167"/>
      <c r="M23" s="168"/>
      <c r="N23" s="181" t="s">
        <v>18</v>
      </c>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3"/>
      <c r="AO23" s="166" t="s">
        <v>504</v>
      </c>
      <c r="AP23" s="167"/>
      <c r="AQ23" s="167"/>
      <c r="AR23" s="167"/>
      <c r="AS23" s="167"/>
      <c r="AT23" s="167"/>
      <c r="AU23" s="168"/>
      <c r="AV23" s="88"/>
      <c r="AW23" s="8"/>
      <c r="BA23" s="22"/>
      <c r="BB23" s="22"/>
      <c r="CK23" s="18"/>
      <c r="CL23" s="18"/>
      <c r="CM23" s="18"/>
      <c r="CN23" s="18"/>
      <c r="CO23" s="18"/>
    </row>
    <row r="24" spans="1:93" ht="12" customHeight="1">
      <c r="A24" s="86"/>
      <c r="B24" s="87"/>
      <c r="C24" s="204"/>
      <c r="D24" s="205"/>
      <c r="E24" s="177"/>
      <c r="F24" s="177"/>
      <c r="G24" s="177"/>
      <c r="H24" s="177"/>
      <c r="I24" s="177"/>
      <c r="J24" s="178"/>
      <c r="K24" s="166">
        <v>18</v>
      </c>
      <c r="L24" s="167"/>
      <c r="M24" s="168"/>
      <c r="N24" s="181" t="s">
        <v>19</v>
      </c>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3"/>
      <c r="AO24" s="166" t="s">
        <v>504</v>
      </c>
      <c r="AP24" s="167"/>
      <c r="AQ24" s="167"/>
      <c r="AR24" s="167"/>
      <c r="AS24" s="167"/>
      <c r="AT24" s="167"/>
      <c r="AU24" s="168"/>
      <c r="AV24" s="88"/>
      <c r="AW24" s="8"/>
      <c r="BA24" s="22"/>
      <c r="BB24" s="22"/>
      <c r="CK24" s="18"/>
      <c r="CL24" s="18"/>
      <c r="CM24" s="18"/>
      <c r="CN24" s="18"/>
      <c r="CO24" s="18"/>
    </row>
    <row r="25" spans="1:93" ht="12" customHeight="1">
      <c r="A25" s="86"/>
      <c r="B25" s="87"/>
      <c r="C25" s="204"/>
      <c r="D25" s="205"/>
      <c r="E25" s="179"/>
      <c r="F25" s="179"/>
      <c r="G25" s="179"/>
      <c r="H25" s="179"/>
      <c r="I25" s="179"/>
      <c r="J25" s="180"/>
      <c r="K25" s="169">
        <v>19</v>
      </c>
      <c r="L25" s="170"/>
      <c r="M25" s="171"/>
      <c r="N25" s="187" t="s">
        <v>20</v>
      </c>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9"/>
      <c r="AO25" s="169" t="s">
        <v>504</v>
      </c>
      <c r="AP25" s="170"/>
      <c r="AQ25" s="170"/>
      <c r="AR25" s="170"/>
      <c r="AS25" s="170"/>
      <c r="AT25" s="170"/>
      <c r="AU25" s="171"/>
      <c r="AV25" s="88"/>
      <c r="AW25" s="8"/>
      <c r="BA25" s="22"/>
      <c r="BB25" s="22"/>
      <c r="CK25" s="18"/>
      <c r="CL25" s="18"/>
      <c r="CM25" s="18"/>
      <c r="CN25" s="18"/>
      <c r="CO25" s="18"/>
    </row>
    <row r="26" spans="1:93" ht="12" customHeight="1">
      <c r="A26" s="86"/>
      <c r="B26" s="87"/>
      <c r="C26" s="204"/>
      <c r="D26" s="205"/>
      <c r="E26" s="175" t="s">
        <v>506</v>
      </c>
      <c r="F26" s="175"/>
      <c r="G26" s="175"/>
      <c r="H26" s="175"/>
      <c r="I26" s="175"/>
      <c r="J26" s="176"/>
      <c r="K26" s="172">
        <v>20</v>
      </c>
      <c r="L26" s="173"/>
      <c r="M26" s="174"/>
      <c r="N26" s="184" t="s">
        <v>21</v>
      </c>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6"/>
      <c r="AO26" s="172" t="s">
        <v>504</v>
      </c>
      <c r="AP26" s="173"/>
      <c r="AQ26" s="173"/>
      <c r="AR26" s="173"/>
      <c r="AS26" s="173"/>
      <c r="AT26" s="173"/>
      <c r="AU26" s="174"/>
      <c r="AV26" s="88"/>
      <c r="AW26" s="8"/>
      <c r="BA26" s="22"/>
      <c r="BB26" s="22"/>
      <c r="CK26" s="18"/>
      <c r="CL26" s="18"/>
      <c r="CM26" s="18"/>
      <c r="CN26" s="18"/>
      <c r="CO26" s="18"/>
    </row>
    <row r="27" spans="1:93" ht="12" customHeight="1">
      <c r="A27" s="86"/>
      <c r="B27" s="87"/>
      <c r="C27" s="204"/>
      <c r="D27" s="205"/>
      <c r="E27" s="177"/>
      <c r="F27" s="177"/>
      <c r="G27" s="177"/>
      <c r="H27" s="177"/>
      <c r="I27" s="177"/>
      <c r="J27" s="178"/>
      <c r="K27" s="166">
        <v>21</v>
      </c>
      <c r="L27" s="167"/>
      <c r="M27" s="168"/>
      <c r="N27" s="181" t="s">
        <v>22</v>
      </c>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3"/>
      <c r="AO27" s="166" t="s">
        <v>504</v>
      </c>
      <c r="AP27" s="167"/>
      <c r="AQ27" s="167"/>
      <c r="AR27" s="167"/>
      <c r="AS27" s="167"/>
      <c r="AT27" s="167"/>
      <c r="AU27" s="168"/>
      <c r="AV27" s="88"/>
      <c r="AW27" s="8"/>
      <c r="BA27" s="22"/>
      <c r="BB27" s="22"/>
      <c r="CK27" s="18"/>
      <c r="CL27" s="18"/>
      <c r="CM27" s="18"/>
      <c r="CN27" s="18"/>
      <c r="CO27" s="18"/>
    </row>
    <row r="28" spans="1:93" ht="12" customHeight="1">
      <c r="A28" s="86"/>
      <c r="B28" s="87"/>
      <c r="C28" s="204"/>
      <c r="D28" s="205"/>
      <c r="E28" s="177"/>
      <c r="F28" s="177"/>
      <c r="G28" s="177"/>
      <c r="H28" s="177"/>
      <c r="I28" s="177"/>
      <c r="J28" s="178"/>
      <c r="K28" s="166">
        <v>22</v>
      </c>
      <c r="L28" s="167"/>
      <c r="M28" s="168"/>
      <c r="N28" s="181" t="s">
        <v>23</v>
      </c>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3"/>
      <c r="AO28" s="166" t="s">
        <v>504</v>
      </c>
      <c r="AP28" s="167"/>
      <c r="AQ28" s="167"/>
      <c r="AR28" s="167"/>
      <c r="AS28" s="167"/>
      <c r="AT28" s="167"/>
      <c r="AU28" s="168"/>
      <c r="AV28" s="88"/>
      <c r="AW28" s="8"/>
      <c r="BA28" s="22"/>
      <c r="BB28" s="22"/>
      <c r="CK28" s="18"/>
      <c r="CL28" s="18"/>
      <c r="CM28" s="18"/>
      <c r="CN28" s="18"/>
      <c r="CO28" s="18"/>
    </row>
    <row r="29" spans="1:93" ht="12" customHeight="1">
      <c r="A29" s="86"/>
      <c r="B29" s="87"/>
      <c r="C29" s="204"/>
      <c r="D29" s="205"/>
      <c r="E29" s="177"/>
      <c r="F29" s="177"/>
      <c r="G29" s="177"/>
      <c r="H29" s="177"/>
      <c r="I29" s="177"/>
      <c r="J29" s="178"/>
      <c r="K29" s="166">
        <v>23</v>
      </c>
      <c r="L29" s="167"/>
      <c r="M29" s="168"/>
      <c r="N29" s="181" t="s">
        <v>24</v>
      </c>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3"/>
      <c r="AO29" s="166" t="s">
        <v>504</v>
      </c>
      <c r="AP29" s="167"/>
      <c r="AQ29" s="167"/>
      <c r="AR29" s="167"/>
      <c r="AS29" s="167"/>
      <c r="AT29" s="167"/>
      <c r="AU29" s="168"/>
      <c r="AV29" s="88"/>
      <c r="AW29" s="8"/>
      <c r="BA29" s="22"/>
      <c r="BB29" s="22"/>
      <c r="CK29" s="18"/>
      <c r="CL29" s="18"/>
      <c r="CM29" s="18"/>
      <c r="CN29" s="18"/>
      <c r="CO29" s="18"/>
    </row>
    <row r="30" spans="1:93" ht="12" customHeight="1">
      <c r="A30" s="86"/>
      <c r="B30" s="87"/>
      <c r="C30" s="204"/>
      <c r="D30" s="205"/>
      <c r="E30" s="177"/>
      <c r="F30" s="177"/>
      <c r="G30" s="177"/>
      <c r="H30" s="177"/>
      <c r="I30" s="177"/>
      <c r="J30" s="178"/>
      <c r="K30" s="166">
        <v>24</v>
      </c>
      <c r="L30" s="167"/>
      <c r="M30" s="168"/>
      <c r="N30" s="181" t="s">
        <v>25</v>
      </c>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3"/>
      <c r="AO30" s="166" t="s">
        <v>504</v>
      </c>
      <c r="AP30" s="167"/>
      <c r="AQ30" s="167"/>
      <c r="AR30" s="167"/>
      <c r="AS30" s="167"/>
      <c r="AT30" s="167"/>
      <c r="AU30" s="168"/>
      <c r="AV30" s="88"/>
      <c r="AW30" s="8"/>
      <c r="BA30" s="22"/>
      <c r="BB30" s="22"/>
      <c r="CK30" s="18"/>
      <c r="CL30" s="18"/>
      <c r="CM30" s="18"/>
      <c r="CN30" s="18"/>
      <c r="CO30" s="18"/>
    </row>
    <row r="31" spans="1:93" ht="12" customHeight="1">
      <c r="A31" s="86"/>
      <c r="B31" s="87"/>
      <c r="C31" s="204"/>
      <c r="D31" s="205"/>
      <c r="E31" s="177"/>
      <c r="F31" s="177"/>
      <c r="G31" s="177"/>
      <c r="H31" s="177"/>
      <c r="I31" s="177"/>
      <c r="J31" s="178"/>
      <c r="K31" s="166">
        <v>25</v>
      </c>
      <c r="L31" s="167"/>
      <c r="M31" s="168"/>
      <c r="N31" s="181" t="s">
        <v>26</v>
      </c>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3"/>
      <c r="AO31" s="166" t="s">
        <v>504</v>
      </c>
      <c r="AP31" s="167"/>
      <c r="AQ31" s="167"/>
      <c r="AR31" s="167"/>
      <c r="AS31" s="167"/>
      <c r="AT31" s="167"/>
      <c r="AU31" s="168"/>
      <c r="AV31" s="88"/>
      <c r="AW31" s="8"/>
      <c r="BA31" s="22"/>
      <c r="BB31" s="22"/>
      <c r="CK31" s="18"/>
      <c r="CL31" s="18"/>
      <c r="CM31" s="18"/>
      <c r="CN31" s="18"/>
      <c r="CO31" s="18"/>
    </row>
    <row r="32" spans="1:93" ht="12" customHeight="1">
      <c r="A32" s="86"/>
      <c r="B32" s="87"/>
      <c r="C32" s="204"/>
      <c r="D32" s="205"/>
      <c r="E32" s="177"/>
      <c r="F32" s="177"/>
      <c r="G32" s="177"/>
      <c r="H32" s="177"/>
      <c r="I32" s="177"/>
      <c r="J32" s="178"/>
      <c r="K32" s="166">
        <v>26</v>
      </c>
      <c r="L32" s="167"/>
      <c r="M32" s="168"/>
      <c r="N32" s="181" t="s">
        <v>27</v>
      </c>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3"/>
      <c r="AO32" s="166" t="s">
        <v>504</v>
      </c>
      <c r="AP32" s="167"/>
      <c r="AQ32" s="167"/>
      <c r="AR32" s="167"/>
      <c r="AS32" s="167"/>
      <c r="AT32" s="167"/>
      <c r="AU32" s="168"/>
      <c r="AV32" s="88"/>
      <c r="AW32" s="8"/>
      <c r="BA32" s="22"/>
      <c r="BB32" s="22"/>
      <c r="CK32" s="18"/>
      <c r="CL32" s="18"/>
      <c r="CM32" s="18"/>
      <c r="CN32" s="18"/>
      <c r="CO32" s="18"/>
    </row>
    <row r="33" spans="1:49" ht="12" customHeight="1">
      <c r="A33" s="86"/>
      <c r="B33" s="87"/>
      <c r="C33" s="204"/>
      <c r="D33" s="205"/>
      <c r="E33" s="177"/>
      <c r="F33" s="177"/>
      <c r="G33" s="177"/>
      <c r="H33" s="177"/>
      <c r="I33" s="177"/>
      <c r="J33" s="178"/>
      <c r="K33" s="166">
        <v>27</v>
      </c>
      <c r="L33" s="167"/>
      <c r="M33" s="168"/>
      <c r="N33" s="181" t="s">
        <v>28</v>
      </c>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3"/>
      <c r="AO33" s="166" t="s">
        <v>504</v>
      </c>
      <c r="AP33" s="167"/>
      <c r="AQ33" s="167"/>
      <c r="AR33" s="167"/>
      <c r="AS33" s="167"/>
      <c r="AT33" s="167"/>
      <c r="AU33" s="168"/>
      <c r="AV33" s="88"/>
      <c r="AW33" s="8"/>
    </row>
    <row r="34" spans="1:49" ht="12" customHeight="1">
      <c r="A34" s="86"/>
      <c r="B34" s="87"/>
      <c r="C34" s="204"/>
      <c r="D34" s="205"/>
      <c r="E34" s="177"/>
      <c r="F34" s="177"/>
      <c r="G34" s="177"/>
      <c r="H34" s="177"/>
      <c r="I34" s="177"/>
      <c r="J34" s="178"/>
      <c r="K34" s="166">
        <v>28</v>
      </c>
      <c r="L34" s="167"/>
      <c r="M34" s="168"/>
      <c r="N34" s="181" t="s">
        <v>29</v>
      </c>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3"/>
      <c r="AO34" s="166" t="s">
        <v>504</v>
      </c>
      <c r="AP34" s="167"/>
      <c r="AQ34" s="167"/>
      <c r="AR34" s="167"/>
      <c r="AS34" s="167"/>
      <c r="AT34" s="167"/>
      <c r="AU34" s="168"/>
      <c r="AV34" s="88"/>
      <c r="AW34" s="8"/>
    </row>
    <row r="35" spans="1:49" ht="12" customHeight="1">
      <c r="A35" s="86"/>
      <c r="B35" s="87"/>
      <c r="C35" s="204"/>
      <c r="D35" s="205"/>
      <c r="E35" s="177"/>
      <c r="F35" s="177"/>
      <c r="G35" s="177"/>
      <c r="H35" s="177"/>
      <c r="I35" s="177"/>
      <c r="J35" s="178"/>
      <c r="K35" s="166">
        <v>29</v>
      </c>
      <c r="L35" s="167"/>
      <c r="M35" s="168"/>
      <c r="N35" s="181" t="s">
        <v>30</v>
      </c>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3"/>
      <c r="AO35" s="166" t="s">
        <v>504</v>
      </c>
      <c r="AP35" s="167"/>
      <c r="AQ35" s="167"/>
      <c r="AR35" s="167"/>
      <c r="AS35" s="167"/>
      <c r="AT35" s="167"/>
      <c r="AU35" s="168"/>
      <c r="AV35" s="88"/>
      <c r="AW35" s="8"/>
    </row>
    <row r="36" spans="1:49" ht="12" customHeight="1">
      <c r="A36" s="86"/>
      <c r="B36" s="87"/>
      <c r="C36" s="204"/>
      <c r="D36" s="205"/>
      <c r="E36" s="177"/>
      <c r="F36" s="177"/>
      <c r="G36" s="177"/>
      <c r="H36" s="177"/>
      <c r="I36" s="177"/>
      <c r="J36" s="178"/>
      <c r="K36" s="166">
        <v>30</v>
      </c>
      <c r="L36" s="167"/>
      <c r="M36" s="168"/>
      <c r="N36" s="181" t="s">
        <v>31</v>
      </c>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3"/>
      <c r="AO36" s="166" t="s">
        <v>504</v>
      </c>
      <c r="AP36" s="167"/>
      <c r="AQ36" s="167"/>
      <c r="AR36" s="167"/>
      <c r="AS36" s="167"/>
      <c r="AT36" s="167"/>
      <c r="AU36" s="168"/>
      <c r="AV36" s="88"/>
      <c r="AW36" s="8"/>
    </row>
    <row r="37" spans="1:49" ht="12" customHeight="1">
      <c r="A37" s="86"/>
      <c r="B37" s="87"/>
      <c r="C37" s="204"/>
      <c r="D37" s="205"/>
      <c r="E37" s="179"/>
      <c r="F37" s="179"/>
      <c r="G37" s="179"/>
      <c r="H37" s="179"/>
      <c r="I37" s="179"/>
      <c r="J37" s="180"/>
      <c r="K37" s="169">
        <v>31</v>
      </c>
      <c r="L37" s="170"/>
      <c r="M37" s="171"/>
      <c r="N37" s="187" t="s">
        <v>32</v>
      </c>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9"/>
      <c r="AO37" s="169" t="s">
        <v>504</v>
      </c>
      <c r="AP37" s="170"/>
      <c r="AQ37" s="170"/>
      <c r="AR37" s="170"/>
      <c r="AS37" s="170"/>
      <c r="AT37" s="170"/>
      <c r="AU37" s="171"/>
      <c r="AV37" s="88"/>
      <c r="AW37" s="8"/>
    </row>
    <row r="38" spans="1:49" ht="12" customHeight="1">
      <c r="A38" s="86"/>
      <c r="B38" s="87"/>
      <c r="C38" s="204"/>
      <c r="D38" s="205"/>
      <c r="E38" s="175" t="s">
        <v>507</v>
      </c>
      <c r="F38" s="175"/>
      <c r="G38" s="175"/>
      <c r="H38" s="175"/>
      <c r="I38" s="175"/>
      <c r="J38" s="176"/>
      <c r="K38" s="172">
        <v>32</v>
      </c>
      <c r="L38" s="173"/>
      <c r="M38" s="174"/>
      <c r="N38" s="184" t="s">
        <v>33</v>
      </c>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6"/>
      <c r="AO38" s="172" t="s">
        <v>504</v>
      </c>
      <c r="AP38" s="173"/>
      <c r="AQ38" s="173"/>
      <c r="AR38" s="173"/>
      <c r="AS38" s="173"/>
      <c r="AT38" s="173"/>
      <c r="AU38" s="174"/>
      <c r="AV38" s="88"/>
      <c r="AW38" s="8"/>
    </row>
    <row r="39" spans="1:49" ht="12" customHeight="1">
      <c r="A39" s="86"/>
      <c r="B39" s="87"/>
      <c r="C39" s="204"/>
      <c r="D39" s="205"/>
      <c r="E39" s="177"/>
      <c r="F39" s="177"/>
      <c r="G39" s="177"/>
      <c r="H39" s="177"/>
      <c r="I39" s="177"/>
      <c r="J39" s="178"/>
      <c r="K39" s="166">
        <v>33</v>
      </c>
      <c r="L39" s="167"/>
      <c r="M39" s="168"/>
      <c r="N39" s="181" t="s">
        <v>34</v>
      </c>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3"/>
      <c r="AO39" s="166" t="s">
        <v>504</v>
      </c>
      <c r="AP39" s="167"/>
      <c r="AQ39" s="167"/>
      <c r="AR39" s="167"/>
      <c r="AS39" s="167"/>
      <c r="AT39" s="167"/>
      <c r="AU39" s="168"/>
      <c r="AV39" s="88"/>
      <c r="AW39" s="8"/>
    </row>
    <row r="40" spans="1:49" ht="12" customHeight="1">
      <c r="A40" s="86"/>
      <c r="B40" s="87"/>
      <c r="C40" s="204"/>
      <c r="D40" s="205"/>
      <c r="E40" s="177"/>
      <c r="F40" s="177"/>
      <c r="G40" s="177"/>
      <c r="H40" s="177"/>
      <c r="I40" s="177"/>
      <c r="J40" s="178"/>
      <c r="K40" s="166">
        <v>34</v>
      </c>
      <c r="L40" s="167"/>
      <c r="M40" s="168"/>
      <c r="N40" s="181" t="s">
        <v>35</v>
      </c>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3"/>
      <c r="AO40" s="166" t="s">
        <v>504</v>
      </c>
      <c r="AP40" s="167"/>
      <c r="AQ40" s="167"/>
      <c r="AR40" s="167"/>
      <c r="AS40" s="167"/>
      <c r="AT40" s="167"/>
      <c r="AU40" s="168"/>
      <c r="AV40" s="88"/>
      <c r="AW40" s="8"/>
    </row>
    <row r="41" spans="1:49" ht="12" customHeight="1">
      <c r="A41" s="86"/>
      <c r="B41" s="87"/>
      <c r="C41" s="204"/>
      <c r="D41" s="205"/>
      <c r="E41" s="177"/>
      <c r="F41" s="177"/>
      <c r="G41" s="177"/>
      <c r="H41" s="177"/>
      <c r="I41" s="177"/>
      <c r="J41" s="178"/>
      <c r="K41" s="166">
        <v>35</v>
      </c>
      <c r="L41" s="167"/>
      <c r="M41" s="168"/>
      <c r="N41" s="181" t="s">
        <v>36</v>
      </c>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3"/>
      <c r="AO41" s="166" t="s">
        <v>504</v>
      </c>
      <c r="AP41" s="167"/>
      <c r="AQ41" s="167"/>
      <c r="AR41" s="167"/>
      <c r="AS41" s="167"/>
      <c r="AT41" s="167"/>
      <c r="AU41" s="168"/>
      <c r="AV41" s="88"/>
      <c r="AW41" s="8"/>
    </row>
    <row r="42" spans="1:49" ht="12" customHeight="1">
      <c r="A42" s="86"/>
      <c r="B42" s="87"/>
      <c r="C42" s="204"/>
      <c r="D42" s="205"/>
      <c r="E42" s="179"/>
      <c r="F42" s="179"/>
      <c r="G42" s="179"/>
      <c r="H42" s="179"/>
      <c r="I42" s="179"/>
      <c r="J42" s="180"/>
      <c r="K42" s="169">
        <v>36</v>
      </c>
      <c r="L42" s="170"/>
      <c r="M42" s="171"/>
      <c r="N42" s="187" t="s">
        <v>37</v>
      </c>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9"/>
      <c r="AO42" s="169" t="s">
        <v>504</v>
      </c>
      <c r="AP42" s="170"/>
      <c r="AQ42" s="170"/>
      <c r="AR42" s="170"/>
      <c r="AS42" s="170"/>
      <c r="AT42" s="170"/>
      <c r="AU42" s="171"/>
      <c r="AV42" s="88"/>
      <c r="AW42" s="8"/>
    </row>
    <row r="43" spans="1:49" ht="12" customHeight="1">
      <c r="A43" s="86"/>
      <c r="B43" s="87"/>
      <c r="C43" s="204"/>
      <c r="D43" s="205"/>
      <c r="E43" s="175" t="s">
        <v>508</v>
      </c>
      <c r="F43" s="175"/>
      <c r="G43" s="175"/>
      <c r="H43" s="175"/>
      <c r="I43" s="175"/>
      <c r="J43" s="176"/>
      <c r="K43" s="172">
        <v>37</v>
      </c>
      <c r="L43" s="173"/>
      <c r="M43" s="174"/>
      <c r="N43" s="184" t="s">
        <v>38</v>
      </c>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6"/>
      <c r="AO43" s="172" t="s">
        <v>504</v>
      </c>
      <c r="AP43" s="173"/>
      <c r="AQ43" s="173"/>
      <c r="AR43" s="173"/>
      <c r="AS43" s="173"/>
      <c r="AT43" s="173"/>
      <c r="AU43" s="174"/>
      <c r="AV43" s="88"/>
      <c r="AW43" s="8"/>
    </row>
    <row r="44" spans="1:49" ht="12" customHeight="1">
      <c r="A44" s="86"/>
      <c r="B44" s="87"/>
      <c r="C44" s="204"/>
      <c r="D44" s="205"/>
      <c r="E44" s="177"/>
      <c r="F44" s="177"/>
      <c r="G44" s="177"/>
      <c r="H44" s="177"/>
      <c r="I44" s="177"/>
      <c r="J44" s="178"/>
      <c r="K44" s="166">
        <v>38</v>
      </c>
      <c r="L44" s="167"/>
      <c r="M44" s="168"/>
      <c r="N44" s="181" t="s">
        <v>39</v>
      </c>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3"/>
      <c r="AO44" s="166" t="s">
        <v>504</v>
      </c>
      <c r="AP44" s="167"/>
      <c r="AQ44" s="167"/>
      <c r="AR44" s="167"/>
      <c r="AS44" s="167"/>
      <c r="AT44" s="167"/>
      <c r="AU44" s="168"/>
      <c r="AV44" s="88"/>
      <c r="AW44" s="8"/>
    </row>
    <row r="45" spans="1:49" ht="12" customHeight="1">
      <c r="A45" s="86"/>
      <c r="B45" s="87"/>
      <c r="C45" s="204"/>
      <c r="D45" s="205"/>
      <c r="E45" s="177"/>
      <c r="F45" s="177"/>
      <c r="G45" s="177"/>
      <c r="H45" s="177"/>
      <c r="I45" s="177"/>
      <c r="J45" s="178"/>
      <c r="K45" s="166">
        <v>39</v>
      </c>
      <c r="L45" s="167"/>
      <c r="M45" s="168"/>
      <c r="N45" s="181" t="s">
        <v>40</v>
      </c>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3"/>
      <c r="AO45" s="166" t="s">
        <v>504</v>
      </c>
      <c r="AP45" s="167"/>
      <c r="AQ45" s="167"/>
      <c r="AR45" s="167"/>
      <c r="AS45" s="167"/>
      <c r="AT45" s="167"/>
      <c r="AU45" s="168"/>
      <c r="AV45" s="88"/>
      <c r="AW45" s="8"/>
    </row>
    <row r="46" spans="1:49" ht="12" customHeight="1">
      <c r="A46" s="86"/>
      <c r="B46" s="87"/>
      <c r="C46" s="206"/>
      <c r="D46" s="207"/>
      <c r="E46" s="179"/>
      <c r="F46" s="179"/>
      <c r="G46" s="179"/>
      <c r="H46" s="179"/>
      <c r="I46" s="179"/>
      <c r="J46" s="180"/>
      <c r="K46" s="169">
        <v>40</v>
      </c>
      <c r="L46" s="170"/>
      <c r="M46" s="171"/>
      <c r="N46" s="187" t="s">
        <v>41</v>
      </c>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9"/>
      <c r="AO46" s="169" t="s">
        <v>504</v>
      </c>
      <c r="AP46" s="170"/>
      <c r="AQ46" s="170"/>
      <c r="AR46" s="170"/>
      <c r="AS46" s="170"/>
      <c r="AT46" s="170"/>
      <c r="AU46" s="171"/>
      <c r="AV46" s="88"/>
      <c r="AW46" s="8"/>
    </row>
    <row r="47" spans="1:49" ht="12" customHeight="1">
      <c r="A47" s="86"/>
      <c r="B47" s="87"/>
      <c r="C47" s="211" t="s">
        <v>509</v>
      </c>
      <c r="D47" s="203"/>
      <c r="E47" s="175" t="s">
        <v>510</v>
      </c>
      <c r="F47" s="175"/>
      <c r="G47" s="175"/>
      <c r="H47" s="175"/>
      <c r="I47" s="175"/>
      <c r="J47" s="176"/>
      <c r="K47" s="172">
        <v>41</v>
      </c>
      <c r="L47" s="173"/>
      <c r="M47" s="174"/>
      <c r="N47" s="184" t="s">
        <v>42</v>
      </c>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6"/>
      <c r="AO47" s="172" t="s">
        <v>504</v>
      </c>
      <c r="AP47" s="173"/>
      <c r="AQ47" s="173"/>
      <c r="AR47" s="173"/>
      <c r="AS47" s="173"/>
      <c r="AT47" s="173"/>
      <c r="AU47" s="174"/>
      <c r="AV47" s="88"/>
      <c r="AW47" s="8"/>
    </row>
    <row r="48" spans="1:49" ht="12" customHeight="1">
      <c r="A48" s="86"/>
      <c r="B48" s="87"/>
      <c r="C48" s="204"/>
      <c r="D48" s="205"/>
      <c r="E48" s="177"/>
      <c r="F48" s="177"/>
      <c r="G48" s="177"/>
      <c r="H48" s="177"/>
      <c r="I48" s="177"/>
      <c r="J48" s="178"/>
      <c r="K48" s="166">
        <v>42</v>
      </c>
      <c r="L48" s="167"/>
      <c r="M48" s="168"/>
      <c r="N48" s="181" t="s">
        <v>43</v>
      </c>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3"/>
      <c r="AO48" s="166" t="s">
        <v>504</v>
      </c>
      <c r="AP48" s="167"/>
      <c r="AQ48" s="167"/>
      <c r="AR48" s="167"/>
      <c r="AS48" s="167"/>
      <c r="AT48" s="167"/>
      <c r="AU48" s="168"/>
      <c r="AV48" s="88"/>
      <c r="AW48" s="8"/>
    </row>
    <row r="49" spans="1:49" ht="12" customHeight="1">
      <c r="A49" s="86"/>
      <c r="B49" s="87"/>
      <c r="C49" s="204"/>
      <c r="D49" s="205"/>
      <c r="E49" s="177"/>
      <c r="F49" s="177"/>
      <c r="G49" s="177"/>
      <c r="H49" s="177"/>
      <c r="I49" s="177"/>
      <c r="J49" s="178"/>
      <c r="K49" s="166">
        <v>43</v>
      </c>
      <c r="L49" s="167"/>
      <c r="M49" s="168"/>
      <c r="N49" s="181" t="s">
        <v>44</v>
      </c>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3"/>
      <c r="AO49" s="166" t="s">
        <v>504</v>
      </c>
      <c r="AP49" s="167"/>
      <c r="AQ49" s="167"/>
      <c r="AR49" s="167"/>
      <c r="AS49" s="167"/>
      <c r="AT49" s="167"/>
      <c r="AU49" s="168"/>
      <c r="AV49" s="88"/>
      <c r="AW49" s="8"/>
    </row>
    <row r="50" spans="1:49" ht="12" customHeight="1">
      <c r="A50" s="86"/>
      <c r="B50" s="87"/>
      <c r="C50" s="204"/>
      <c r="D50" s="205"/>
      <c r="E50" s="177"/>
      <c r="F50" s="177"/>
      <c r="G50" s="177"/>
      <c r="H50" s="177"/>
      <c r="I50" s="177"/>
      <c r="J50" s="178"/>
      <c r="K50" s="166">
        <v>44</v>
      </c>
      <c r="L50" s="167"/>
      <c r="M50" s="168"/>
      <c r="N50" s="181" t="s">
        <v>45</v>
      </c>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3"/>
      <c r="AO50" s="166" t="s">
        <v>504</v>
      </c>
      <c r="AP50" s="167"/>
      <c r="AQ50" s="167"/>
      <c r="AR50" s="167"/>
      <c r="AS50" s="167"/>
      <c r="AT50" s="167"/>
      <c r="AU50" s="168"/>
      <c r="AV50" s="88"/>
      <c r="AW50" s="8"/>
    </row>
    <row r="51" spans="1:49" ht="12" customHeight="1">
      <c r="A51" s="86"/>
      <c r="B51" s="87"/>
      <c r="C51" s="204"/>
      <c r="D51" s="205"/>
      <c r="E51" s="177"/>
      <c r="F51" s="177"/>
      <c r="G51" s="177"/>
      <c r="H51" s="177"/>
      <c r="I51" s="177"/>
      <c r="J51" s="178"/>
      <c r="K51" s="166">
        <v>45</v>
      </c>
      <c r="L51" s="167"/>
      <c r="M51" s="168"/>
      <c r="N51" s="181" t="s">
        <v>46</v>
      </c>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3"/>
      <c r="AO51" s="166" t="s">
        <v>504</v>
      </c>
      <c r="AP51" s="167"/>
      <c r="AQ51" s="167"/>
      <c r="AR51" s="167"/>
      <c r="AS51" s="167"/>
      <c r="AT51" s="167"/>
      <c r="AU51" s="168"/>
      <c r="AV51" s="88"/>
      <c r="AW51" s="8"/>
    </row>
    <row r="52" spans="1:49" ht="12" customHeight="1">
      <c r="A52" s="86"/>
      <c r="B52" s="87"/>
      <c r="C52" s="204"/>
      <c r="D52" s="205"/>
      <c r="E52" s="177"/>
      <c r="F52" s="177"/>
      <c r="G52" s="177"/>
      <c r="H52" s="177"/>
      <c r="I52" s="177"/>
      <c r="J52" s="178"/>
      <c r="K52" s="166">
        <v>46</v>
      </c>
      <c r="L52" s="167"/>
      <c r="M52" s="168"/>
      <c r="N52" s="181" t="s">
        <v>47</v>
      </c>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3"/>
      <c r="AO52" s="166" t="s">
        <v>504</v>
      </c>
      <c r="AP52" s="167"/>
      <c r="AQ52" s="167"/>
      <c r="AR52" s="167"/>
      <c r="AS52" s="167"/>
      <c r="AT52" s="167"/>
      <c r="AU52" s="168"/>
      <c r="AV52" s="88"/>
      <c r="AW52" s="8"/>
    </row>
    <row r="53" spans="1:49" ht="12" customHeight="1">
      <c r="A53" s="86"/>
      <c r="B53" s="87"/>
      <c r="C53" s="204"/>
      <c r="D53" s="205"/>
      <c r="E53" s="177"/>
      <c r="F53" s="177"/>
      <c r="G53" s="177"/>
      <c r="H53" s="177"/>
      <c r="I53" s="177"/>
      <c r="J53" s="178"/>
      <c r="K53" s="166">
        <v>47</v>
      </c>
      <c r="L53" s="167"/>
      <c r="M53" s="168"/>
      <c r="N53" s="181" t="s">
        <v>48</v>
      </c>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3"/>
      <c r="AO53" s="166" t="s">
        <v>504</v>
      </c>
      <c r="AP53" s="167"/>
      <c r="AQ53" s="167"/>
      <c r="AR53" s="167"/>
      <c r="AS53" s="167"/>
      <c r="AT53" s="167"/>
      <c r="AU53" s="168"/>
      <c r="AV53" s="88"/>
      <c r="AW53" s="8"/>
    </row>
    <row r="54" spans="1:49" ht="12" customHeight="1">
      <c r="A54" s="86"/>
      <c r="B54" s="87"/>
      <c r="C54" s="204"/>
      <c r="D54" s="205"/>
      <c r="E54" s="177"/>
      <c r="F54" s="177"/>
      <c r="G54" s="177"/>
      <c r="H54" s="177"/>
      <c r="I54" s="177"/>
      <c r="J54" s="178"/>
      <c r="K54" s="166">
        <v>48</v>
      </c>
      <c r="L54" s="167"/>
      <c r="M54" s="168"/>
      <c r="N54" s="181" t="s">
        <v>49</v>
      </c>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3"/>
      <c r="AO54" s="166" t="s">
        <v>504</v>
      </c>
      <c r="AP54" s="167"/>
      <c r="AQ54" s="167"/>
      <c r="AR54" s="167"/>
      <c r="AS54" s="167"/>
      <c r="AT54" s="167"/>
      <c r="AU54" s="168"/>
      <c r="AV54" s="88"/>
      <c r="AW54" s="8"/>
    </row>
    <row r="55" spans="1:49" ht="12" customHeight="1">
      <c r="A55" s="86"/>
      <c r="B55" s="87"/>
      <c r="C55" s="204"/>
      <c r="D55" s="205"/>
      <c r="E55" s="177"/>
      <c r="F55" s="177"/>
      <c r="G55" s="177"/>
      <c r="H55" s="177"/>
      <c r="I55" s="177"/>
      <c r="J55" s="178"/>
      <c r="K55" s="166">
        <v>49</v>
      </c>
      <c r="L55" s="167"/>
      <c r="M55" s="168"/>
      <c r="N55" s="181" t="s">
        <v>50</v>
      </c>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3"/>
      <c r="AO55" s="166" t="s">
        <v>504</v>
      </c>
      <c r="AP55" s="167"/>
      <c r="AQ55" s="167"/>
      <c r="AR55" s="167"/>
      <c r="AS55" s="167"/>
      <c r="AT55" s="167"/>
      <c r="AU55" s="168"/>
      <c r="AV55" s="88"/>
      <c r="AW55" s="8"/>
    </row>
    <row r="56" spans="1:49" ht="12" customHeight="1">
      <c r="A56" s="86"/>
      <c r="B56" s="87"/>
      <c r="C56" s="204"/>
      <c r="D56" s="205"/>
      <c r="E56" s="177"/>
      <c r="F56" s="177"/>
      <c r="G56" s="177"/>
      <c r="H56" s="177"/>
      <c r="I56" s="177"/>
      <c r="J56" s="178"/>
      <c r="K56" s="166">
        <v>50</v>
      </c>
      <c r="L56" s="167"/>
      <c r="M56" s="168"/>
      <c r="N56" s="181" t="s">
        <v>51</v>
      </c>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3"/>
      <c r="AO56" s="166" t="s">
        <v>504</v>
      </c>
      <c r="AP56" s="167"/>
      <c r="AQ56" s="167"/>
      <c r="AR56" s="167"/>
      <c r="AS56" s="167"/>
      <c r="AT56" s="167"/>
      <c r="AU56" s="168"/>
      <c r="AV56" s="88"/>
      <c r="AW56" s="8"/>
    </row>
    <row r="57" spans="1:49" ht="12" customHeight="1">
      <c r="A57" s="86"/>
      <c r="B57" s="87"/>
      <c r="C57" s="204"/>
      <c r="D57" s="205"/>
      <c r="E57" s="177"/>
      <c r="F57" s="177"/>
      <c r="G57" s="177"/>
      <c r="H57" s="177"/>
      <c r="I57" s="177"/>
      <c r="J57" s="178"/>
      <c r="K57" s="166">
        <v>51</v>
      </c>
      <c r="L57" s="167"/>
      <c r="M57" s="168"/>
      <c r="N57" s="181" t="s">
        <v>52</v>
      </c>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3"/>
      <c r="AO57" s="166" t="s">
        <v>504</v>
      </c>
      <c r="AP57" s="167"/>
      <c r="AQ57" s="167"/>
      <c r="AR57" s="167"/>
      <c r="AS57" s="167"/>
      <c r="AT57" s="167"/>
      <c r="AU57" s="168"/>
      <c r="AV57" s="88"/>
      <c r="AW57" s="8"/>
    </row>
    <row r="58" spans="1:49" ht="12" customHeight="1">
      <c r="A58" s="86"/>
      <c r="B58" s="87"/>
      <c r="C58" s="204"/>
      <c r="D58" s="205"/>
      <c r="E58" s="177"/>
      <c r="F58" s="177"/>
      <c r="G58" s="177"/>
      <c r="H58" s="177"/>
      <c r="I58" s="177"/>
      <c r="J58" s="178"/>
      <c r="K58" s="166">
        <v>52</v>
      </c>
      <c r="L58" s="167"/>
      <c r="M58" s="168"/>
      <c r="N58" s="181" t="s">
        <v>53</v>
      </c>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3"/>
      <c r="AO58" s="166" t="s">
        <v>504</v>
      </c>
      <c r="AP58" s="167"/>
      <c r="AQ58" s="167"/>
      <c r="AR58" s="167"/>
      <c r="AS58" s="167"/>
      <c r="AT58" s="167"/>
      <c r="AU58" s="168"/>
      <c r="AV58" s="88"/>
      <c r="AW58" s="8"/>
    </row>
    <row r="59" spans="1:49" ht="12" customHeight="1">
      <c r="A59" s="86"/>
      <c r="B59" s="87"/>
      <c r="C59" s="204"/>
      <c r="D59" s="205"/>
      <c r="E59" s="177"/>
      <c r="F59" s="177"/>
      <c r="G59" s="177"/>
      <c r="H59" s="177"/>
      <c r="I59" s="177"/>
      <c r="J59" s="178"/>
      <c r="K59" s="166">
        <v>53</v>
      </c>
      <c r="L59" s="167"/>
      <c r="M59" s="168"/>
      <c r="N59" s="181" t="s">
        <v>511</v>
      </c>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3"/>
      <c r="AO59" s="166" t="s">
        <v>504</v>
      </c>
      <c r="AP59" s="167"/>
      <c r="AQ59" s="167"/>
      <c r="AR59" s="167"/>
      <c r="AS59" s="167"/>
      <c r="AT59" s="167"/>
      <c r="AU59" s="168"/>
      <c r="AV59" s="88"/>
      <c r="AW59" s="8"/>
    </row>
    <row r="60" spans="1:49" ht="12" customHeight="1">
      <c r="A60" s="86"/>
      <c r="B60" s="87"/>
      <c r="C60" s="204"/>
      <c r="D60" s="205"/>
      <c r="E60" s="177"/>
      <c r="F60" s="177"/>
      <c r="G60" s="177"/>
      <c r="H60" s="177"/>
      <c r="I60" s="177"/>
      <c r="J60" s="178"/>
      <c r="K60" s="169">
        <v>54</v>
      </c>
      <c r="L60" s="170"/>
      <c r="M60" s="171"/>
      <c r="N60" s="181" t="s">
        <v>512</v>
      </c>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3"/>
      <c r="AO60" s="166" t="s">
        <v>504</v>
      </c>
      <c r="AP60" s="167"/>
      <c r="AQ60" s="167"/>
      <c r="AR60" s="167"/>
      <c r="AS60" s="167"/>
      <c r="AT60" s="167"/>
      <c r="AU60" s="168"/>
      <c r="AV60" s="88"/>
      <c r="AW60" s="8"/>
    </row>
    <row r="61" spans="1:49" ht="12" customHeight="1">
      <c r="A61" s="86"/>
      <c r="B61" s="87"/>
      <c r="C61" s="211" t="s">
        <v>513</v>
      </c>
      <c r="D61" s="203"/>
      <c r="E61" s="175" t="s">
        <v>514</v>
      </c>
      <c r="F61" s="175"/>
      <c r="G61" s="175"/>
      <c r="H61" s="175"/>
      <c r="I61" s="175"/>
      <c r="J61" s="176"/>
      <c r="K61" s="172">
        <v>55</v>
      </c>
      <c r="L61" s="173"/>
      <c r="M61" s="174"/>
      <c r="N61" s="184" t="s">
        <v>54</v>
      </c>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6"/>
      <c r="AO61" s="172" t="s">
        <v>504</v>
      </c>
      <c r="AP61" s="173"/>
      <c r="AQ61" s="173"/>
      <c r="AR61" s="173"/>
      <c r="AS61" s="173"/>
      <c r="AT61" s="173"/>
      <c r="AU61" s="174"/>
      <c r="AV61" s="88"/>
      <c r="AW61" s="8"/>
    </row>
    <row r="62" spans="1:49" ht="12" customHeight="1">
      <c r="A62" s="86"/>
      <c r="B62" s="87"/>
      <c r="C62" s="204"/>
      <c r="D62" s="205"/>
      <c r="E62" s="177"/>
      <c r="F62" s="177"/>
      <c r="G62" s="177"/>
      <c r="H62" s="177"/>
      <c r="I62" s="177"/>
      <c r="J62" s="178"/>
      <c r="K62" s="166">
        <v>56</v>
      </c>
      <c r="L62" s="167"/>
      <c r="M62" s="168"/>
      <c r="N62" s="181" t="s">
        <v>55</v>
      </c>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3"/>
      <c r="AO62" s="166" t="s">
        <v>504</v>
      </c>
      <c r="AP62" s="167"/>
      <c r="AQ62" s="167"/>
      <c r="AR62" s="167"/>
      <c r="AS62" s="167"/>
      <c r="AT62" s="167"/>
      <c r="AU62" s="168"/>
      <c r="AV62" s="88"/>
      <c r="AW62" s="8"/>
    </row>
    <row r="63" spans="1:49" ht="12" customHeight="1">
      <c r="A63" s="86"/>
      <c r="B63" s="87"/>
      <c r="C63" s="204"/>
      <c r="D63" s="205"/>
      <c r="E63" s="177"/>
      <c r="F63" s="177"/>
      <c r="G63" s="177"/>
      <c r="H63" s="177"/>
      <c r="I63" s="177"/>
      <c r="J63" s="178"/>
      <c r="K63" s="166">
        <v>57</v>
      </c>
      <c r="L63" s="167"/>
      <c r="M63" s="168"/>
      <c r="N63" s="181" t="s">
        <v>56</v>
      </c>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3"/>
      <c r="AO63" s="166" t="s">
        <v>504</v>
      </c>
      <c r="AP63" s="167"/>
      <c r="AQ63" s="167"/>
      <c r="AR63" s="167"/>
      <c r="AS63" s="167"/>
      <c r="AT63" s="167"/>
      <c r="AU63" s="168"/>
      <c r="AV63" s="88"/>
      <c r="AW63" s="8"/>
    </row>
    <row r="64" spans="1:49" ht="12" customHeight="1">
      <c r="A64" s="86"/>
      <c r="B64" s="87"/>
      <c r="C64" s="204"/>
      <c r="D64" s="205"/>
      <c r="E64" s="177"/>
      <c r="F64" s="177"/>
      <c r="G64" s="177"/>
      <c r="H64" s="177"/>
      <c r="I64" s="177"/>
      <c r="J64" s="178"/>
      <c r="K64" s="166">
        <v>58</v>
      </c>
      <c r="L64" s="167"/>
      <c r="M64" s="168"/>
      <c r="N64" s="181" t="s">
        <v>57</v>
      </c>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3"/>
      <c r="AO64" s="166" t="s">
        <v>504</v>
      </c>
      <c r="AP64" s="167"/>
      <c r="AQ64" s="167"/>
      <c r="AR64" s="167"/>
      <c r="AS64" s="167"/>
      <c r="AT64" s="167"/>
      <c r="AU64" s="168"/>
      <c r="AV64" s="88"/>
      <c r="AW64" s="8"/>
    </row>
    <row r="65" spans="1:49" ht="12" customHeight="1">
      <c r="A65" s="86"/>
      <c r="B65" s="87"/>
      <c r="C65" s="204"/>
      <c r="D65" s="205"/>
      <c r="E65" s="179"/>
      <c r="F65" s="179"/>
      <c r="G65" s="179"/>
      <c r="H65" s="179"/>
      <c r="I65" s="179"/>
      <c r="J65" s="180"/>
      <c r="K65" s="169">
        <v>59</v>
      </c>
      <c r="L65" s="170"/>
      <c r="M65" s="171"/>
      <c r="N65" s="187" t="s">
        <v>58</v>
      </c>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9"/>
      <c r="AO65" s="169" t="s">
        <v>504</v>
      </c>
      <c r="AP65" s="170"/>
      <c r="AQ65" s="170"/>
      <c r="AR65" s="170"/>
      <c r="AS65" s="170"/>
      <c r="AT65" s="170"/>
      <c r="AU65" s="171"/>
      <c r="AV65" s="88"/>
      <c r="AW65" s="8"/>
    </row>
    <row r="66" spans="1:49" ht="12" customHeight="1">
      <c r="A66" s="86"/>
      <c r="B66" s="87"/>
      <c r="C66" s="204"/>
      <c r="D66" s="205"/>
      <c r="E66" s="175" t="s">
        <v>0</v>
      </c>
      <c r="F66" s="175"/>
      <c r="G66" s="175"/>
      <c r="H66" s="175"/>
      <c r="I66" s="175"/>
      <c r="J66" s="176"/>
      <c r="K66" s="172">
        <v>60</v>
      </c>
      <c r="L66" s="173"/>
      <c r="M66" s="174"/>
      <c r="N66" s="184" t="s">
        <v>59</v>
      </c>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6"/>
      <c r="AO66" s="172" t="s">
        <v>504</v>
      </c>
      <c r="AP66" s="173"/>
      <c r="AQ66" s="173"/>
      <c r="AR66" s="173"/>
      <c r="AS66" s="173"/>
      <c r="AT66" s="173"/>
      <c r="AU66" s="174"/>
      <c r="AV66" s="88"/>
      <c r="AW66" s="8"/>
    </row>
    <row r="67" spans="1:49" ht="12" customHeight="1">
      <c r="A67" s="86"/>
      <c r="B67" s="87"/>
      <c r="C67" s="204"/>
      <c r="D67" s="205"/>
      <c r="E67" s="177"/>
      <c r="F67" s="177"/>
      <c r="G67" s="177"/>
      <c r="H67" s="177"/>
      <c r="I67" s="177"/>
      <c r="J67" s="178"/>
      <c r="K67" s="166">
        <v>61</v>
      </c>
      <c r="L67" s="167"/>
      <c r="M67" s="168"/>
      <c r="N67" s="181" t="s">
        <v>60</v>
      </c>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3"/>
      <c r="AO67" s="166" t="s">
        <v>504</v>
      </c>
      <c r="AP67" s="167"/>
      <c r="AQ67" s="167"/>
      <c r="AR67" s="167"/>
      <c r="AS67" s="167"/>
      <c r="AT67" s="167"/>
      <c r="AU67" s="168"/>
      <c r="AV67" s="88"/>
      <c r="AW67" s="8"/>
    </row>
    <row r="68" spans="1:48" ht="12" customHeight="1">
      <c r="A68" s="86"/>
      <c r="B68" s="87"/>
      <c r="C68" s="204"/>
      <c r="D68" s="205"/>
      <c r="E68" s="177"/>
      <c r="F68" s="177"/>
      <c r="G68" s="177"/>
      <c r="H68" s="177"/>
      <c r="I68" s="177"/>
      <c r="J68" s="178"/>
      <c r="K68" s="166">
        <v>62</v>
      </c>
      <c r="L68" s="167"/>
      <c r="M68" s="168"/>
      <c r="N68" s="181" t="s">
        <v>61</v>
      </c>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3"/>
      <c r="AO68" s="166" t="s">
        <v>504</v>
      </c>
      <c r="AP68" s="167"/>
      <c r="AQ68" s="167"/>
      <c r="AR68" s="167"/>
      <c r="AS68" s="167"/>
      <c r="AT68" s="167"/>
      <c r="AU68" s="168"/>
      <c r="AV68" s="88"/>
    </row>
    <row r="69" spans="1:49" ht="12" customHeight="1">
      <c r="A69" s="86"/>
      <c r="B69" s="87"/>
      <c r="C69" s="204"/>
      <c r="D69" s="205"/>
      <c r="E69" s="177"/>
      <c r="F69" s="177"/>
      <c r="G69" s="177"/>
      <c r="H69" s="177"/>
      <c r="I69" s="177"/>
      <c r="J69" s="178"/>
      <c r="K69" s="166">
        <v>63</v>
      </c>
      <c r="L69" s="167"/>
      <c r="M69" s="168"/>
      <c r="N69" s="181" t="s">
        <v>62</v>
      </c>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3"/>
      <c r="AO69" s="166" t="s">
        <v>504</v>
      </c>
      <c r="AP69" s="167"/>
      <c r="AQ69" s="167"/>
      <c r="AR69" s="167"/>
      <c r="AS69" s="167"/>
      <c r="AT69" s="167"/>
      <c r="AU69" s="168"/>
      <c r="AV69" s="88"/>
      <c r="AW69" s="8"/>
    </row>
    <row r="70" spans="1:49" ht="12" customHeight="1">
      <c r="A70" s="86"/>
      <c r="B70" s="87"/>
      <c r="C70" s="204"/>
      <c r="D70" s="205"/>
      <c r="E70" s="177"/>
      <c r="F70" s="177"/>
      <c r="G70" s="177"/>
      <c r="H70" s="177"/>
      <c r="I70" s="177"/>
      <c r="J70" s="178"/>
      <c r="K70" s="166">
        <v>64</v>
      </c>
      <c r="L70" s="167"/>
      <c r="M70" s="168"/>
      <c r="N70" s="181" t="s">
        <v>63</v>
      </c>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3"/>
      <c r="AO70" s="166" t="s">
        <v>504</v>
      </c>
      <c r="AP70" s="167"/>
      <c r="AQ70" s="167"/>
      <c r="AR70" s="167"/>
      <c r="AS70" s="167"/>
      <c r="AT70" s="167"/>
      <c r="AU70" s="168"/>
      <c r="AV70" s="88"/>
      <c r="AW70" s="8"/>
    </row>
    <row r="71" spans="1:49" ht="12" customHeight="1">
      <c r="A71" s="86"/>
      <c r="B71" s="87"/>
      <c r="C71" s="204"/>
      <c r="D71" s="205"/>
      <c r="E71" s="177"/>
      <c r="F71" s="177"/>
      <c r="G71" s="177"/>
      <c r="H71" s="177"/>
      <c r="I71" s="177"/>
      <c r="J71" s="178"/>
      <c r="K71" s="166">
        <v>65</v>
      </c>
      <c r="L71" s="167"/>
      <c r="M71" s="168"/>
      <c r="N71" s="181" t="s">
        <v>64</v>
      </c>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3"/>
      <c r="AO71" s="166" t="s">
        <v>504</v>
      </c>
      <c r="AP71" s="167"/>
      <c r="AQ71" s="167"/>
      <c r="AR71" s="167"/>
      <c r="AS71" s="167"/>
      <c r="AT71" s="167"/>
      <c r="AU71" s="168"/>
      <c r="AV71" s="88"/>
      <c r="AW71" s="8"/>
    </row>
    <row r="72" spans="1:49" ht="12" customHeight="1">
      <c r="A72" s="86"/>
      <c r="B72" s="87"/>
      <c r="C72" s="204"/>
      <c r="D72" s="205"/>
      <c r="E72" s="179"/>
      <c r="F72" s="179"/>
      <c r="G72" s="179"/>
      <c r="H72" s="179"/>
      <c r="I72" s="179"/>
      <c r="J72" s="180"/>
      <c r="K72" s="169">
        <v>66</v>
      </c>
      <c r="L72" s="170"/>
      <c r="M72" s="171"/>
      <c r="N72" s="187" t="s">
        <v>65</v>
      </c>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9"/>
      <c r="AO72" s="169" t="s">
        <v>504</v>
      </c>
      <c r="AP72" s="170"/>
      <c r="AQ72" s="170"/>
      <c r="AR72" s="170"/>
      <c r="AS72" s="170"/>
      <c r="AT72" s="170"/>
      <c r="AU72" s="171"/>
      <c r="AV72" s="88"/>
      <c r="AW72" s="8"/>
    </row>
    <row r="73" spans="1:49" ht="12" customHeight="1">
      <c r="A73" s="86"/>
      <c r="B73" s="87"/>
      <c r="C73" s="204"/>
      <c r="D73" s="205"/>
      <c r="E73" s="175" t="s">
        <v>1</v>
      </c>
      <c r="F73" s="175"/>
      <c r="G73" s="175"/>
      <c r="H73" s="175"/>
      <c r="I73" s="175"/>
      <c r="J73" s="176"/>
      <c r="K73" s="172">
        <v>67</v>
      </c>
      <c r="L73" s="173"/>
      <c r="M73" s="174"/>
      <c r="N73" s="184" t="s">
        <v>66</v>
      </c>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6"/>
      <c r="AO73" s="172" t="s">
        <v>504</v>
      </c>
      <c r="AP73" s="173"/>
      <c r="AQ73" s="173"/>
      <c r="AR73" s="173"/>
      <c r="AS73" s="173"/>
      <c r="AT73" s="173"/>
      <c r="AU73" s="174"/>
      <c r="AV73" s="88"/>
      <c r="AW73" s="8"/>
    </row>
    <row r="74" spans="1:49" ht="12" customHeight="1">
      <c r="A74" s="86"/>
      <c r="B74" s="87"/>
      <c r="C74" s="204"/>
      <c r="D74" s="205"/>
      <c r="E74" s="177"/>
      <c r="F74" s="177"/>
      <c r="G74" s="177"/>
      <c r="H74" s="177"/>
      <c r="I74" s="177"/>
      <c r="J74" s="178"/>
      <c r="K74" s="166">
        <v>68</v>
      </c>
      <c r="L74" s="167"/>
      <c r="M74" s="168"/>
      <c r="N74" s="181" t="s">
        <v>67</v>
      </c>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3"/>
      <c r="AO74" s="166" t="s">
        <v>504</v>
      </c>
      <c r="AP74" s="167"/>
      <c r="AQ74" s="167"/>
      <c r="AR74" s="167"/>
      <c r="AS74" s="167"/>
      <c r="AT74" s="167"/>
      <c r="AU74" s="168"/>
      <c r="AV74" s="88"/>
      <c r="AW74" s="8"/>
    </row>
    <row r="75" spans="1:49" ht="12" customHeight="1">
      <c r="A75" s="86"/>
      <c r="B75" s="87"/>
      <c r="C75" s="204"/>
      <c r="D75" s="205"/>
      <c r="E75" s="177"/>
      <c r="F75" s="177"/>
      <c r="G75" s="177"/>
      <c r="H75" s="177"/>
      <c r="I75" s="177"/>
      <c r="J75" s="178"/>
      <c r="K75" s="166">
        <v>69</v>
      </c>
      <c r="L75" s="167"/>
      <c r="M75" s="168"/>
      <c r="N75" s="181" t="s">
        <v>68</v>
      </c>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3"/>
      <c r="AO75" s="166" t="s">
        <v>504</v>
      </c>
      <c r="AP75" s="167"/>
      <c r="AQ75" s="167"/>
      <c r="AR75" s="167"/>
      <c r="AS75" s="167"/>
      <c r="AT75" s="167"/>
      <c r="AU75" s="168"/>
      <c r="AV75" s="88"/>
      <c r="AW75" s="8"/>
    </row>
    <row r="76" spans="1:48" ht="12" customHeight="1">
      <c r="A76" s="86"/>
      <c r="B76" s="87"/>
      <c r="C76" s="204"/>
      <c r="D76" s="205"/>
      <c r="E76" s="177"/>
      <c r="F76" s="177"/>
      <c r="G76" s="177"/>
      <c r="H76" s="177"/>
      <c r="I76" s="177"/>
      <c r="J76" s="178"/>
      <c r="K76" s="166">
        <v>70</v>
      </c>
      <c r="L76" s="167"/>
      <c r="M76" s="168"/>
      <c r="N76" s="181" t="s">
        <v>69</v>
      </c>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3"/>
      <c r="AO76" s="166" t="s">
        <v>504</v>
      </c>
      <c r="AP76" s="167"/>
      <c r="AQ76" s="167"/>
      <c r="AR76" s="167"/>
      <c r="AS76" s="167"/>
      <c r="AT76" s="167"/>
      <c r="AU76" s="168"/>
      <c r="AV76" s="88"/>
    </row>
    <row r="77" spans="1:48" ht="12" customHeight="1">
      <c r="A77" s="86"/>
      <c r="B77" s="87"/>
      <c r="C77" s="206"/>
      <c r="D77" s="207"/>
      <c r="E77" s="179"/>
      <c r="F77" s="179"/>
      <c r="G77" s="179"/>
      <c r="H77" s="179"/>
      <c r="I77" s="179"/>
      <c r="J77" s="180"/>
      <c r="K77" s="169">
        <v>71</v>
      </c>
      <c r="L77" s="170"/>
      <c r="M77" s="171"/>
      <c r="N77" s="187" t="s">
        <v>70</v>
      </c>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9"/>
      <c r="AO77" s="169" t="s">
        <v>504</v>
      </c>
      <c r="AP77" s="170"/>
      <c r="AQ77" s="170"/>
      <c r="AR77" s="170"/>
      <c r="AS77" s="170"/>
      <c r="AT77" s="170"/>
      <c r="AU77" s="171"/>
      <c r="AV77" s="88"/>
    </row>
    <row r="78" spans="3:49" ht="12" customHeight="1">
      <c r="C78" s="91"/>
      <c r="D78" s="91"/>
      <c r="E78" s="91"/>
      <c r="F78" s="91"/>
      <c r="G78" s="91"/>
      <c r="H78" s="91"/>
      <c r="I78" s="91"/>
      <c r="J78" s="91"/>
      <c r="K78" s="164"/>
      <c r="L78" s="164"/>
      <c r="M78" s="164"/>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4"/>
      <c r="AP78" s="164"/>
      <c r="AQ78" s="164"/>
      <c r="AR78" s="164"/>
      <c r="AS78" s="164"/>
      <c r="AT78" s="164"/>
      <c r="AU78" s="164"/>
      <c r="AW78" s="8"/>
    </row>
    <row r="79" spans="3:47" ht="12" customHeight="1">
      <c r="C79" s="91"/>
      <c r="D79" s="91"/>
      <c r="E79" s="91"/>
      <c r="F79" s="91"/>
      <c r="G79" s="91"/>
      <c r="H79" s="91"/>
      <c r="I79" s="91"/>
      <c r="J79" s="91"/>
      <c r="K79" s="164"/>
      <c r="L79" s="164"/>
      <c r="M79" s="164"/>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4"/>
      <c r="AP79" s="164"/>
      <c r="AQ79" s="164"/>
      <c r="AR79" s="164"/>
      <c r="AS79" s="164"/>
      <c r="AT79" s="164"/>
      <c r="AU79" s="164"/>
    </row>
    <row r="80" spans="3:47" ht="12" customHeight="1">
      <c r="C80" s="91"/>
      <c r="D80" s="91"/>
      <c r="E80" s="91"/>
      <c r="F80" s="91"/>
      <c r="G80" s="91"/>
      <c r="H80" s="91"/>
      <c r="I80" s="91"/>
      <c r="J80" s="91"/>
      <c r="K80" s="164"/>
      <c r="L80" s="164"/>
      <c r="M80" s="164"/>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4"/>
      <c r="AP80" s="164"/>
      <c r="AQ80" s="164"/>
      <c r="AR80" s="164"/>
      <c r="AS80" s="164"/>
      <c r="AT80" s="164"/>
      <c r="AU80" s="164"/>
    </row>
    <row r="81" spans="3:47" ht="12" customHeight="1">
      <c r="C81" s="91"/>
      <c r="D81" s="91"/>
      <c r="E81" s="91"/>
      <c r="F81" s="91"/>
      <c r="G81" s="91"/>
      <c r="H81" s="91"/>
      <c r="I81" s="91"/>
      <c r="J81" s="91"/>
      <c r="K81" s="164"/>
      <c r="L81" s="164"/>
      <c r="M81" s="164"/>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4"/>
      <c r="AP81" s="164"/>
      <c r="AQ81" s="164"/>
      <c r="AR81" s="164"/>
      <c r="AS81" s="164"/>
      <c r="AT81" s="164"/>
      <c r="AU81" s="164"/>
    </row>
    <row r="82" spans="2:47" ht="12" customHeight="1">
      <c r="B82" s="19"/>
      <c r="C82" s="91"/>
      <c r="D82" s="91"/>
      <c r="E82" s="91"/>
      <c r="F82" s="91"/>
      <c r="G82" s="91"/>
      <c r="H82" s="91"/>
      <c r="I82" s="91"/>
      <c r="J82" s="91"/>
      <c r="K82" s="164"/>
      <c r="L82" s="164"/>
      <c r="M82" s="164"/>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4"/>
      <c r="AP82" s="164"/>
      <c r="AQ82" s="164"/>
      <c r="AR82" s="164"/>
      <c r="AS82" s="164"/>
      <c r="AT82" s="164"/>
      <c r="AU82" s="164"/>
    </row>
    <row r="83" spans="3:47" ht="12" customHeight="1">
      <c r="C83" s="91"/>
      <c r="D83" s="91"/>
      <c r="E83" s="91"/>
      <c r="F83" s="91"/>
      <c r="G83" s="91"/>
      <c r="H83" s="91"/>
      <c r="I83" s="91"/>
      <c r="J83" s="91"/>
      <c r="K83" s="164"/>
      <c r="L83" s="164"/>
      <c r="M83" s="164"/>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4"/>
      <c r="AP83" s="164"/>
      <c r="AQ83" s="164"/>
      <c r="AR83" s="164"/>
      <c r="AS83" s="164"/>
      <c r="AT83" s="164"/>
      <c r="AU83" s="164"/>
    </row>
    <row r="84" spans="3:47" ht="12" customHeight="1">
      <c r="C84" s="91"/>
      <c r="D84" s="91"/>
      <c r="E84" s="91"/>
      <c r="F84" s="91"/>
      <c r="G84" s="91"/>
      <c r="H84" s="91"/>
      <c r="I84" s="91"/>
      <c r="J84" s="91"/>
      <c r="K84" s="164"/>
      <c r="L84" s="164"/>
      <c r="M84" s="164"/>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4"/>
      <c r="AP84" s="164"/>
      <c r="AQ84" s="164"/>
      <c r="AR84" s="164"/>
      <c r="AS84" s="164"/>
      <c r="AT84" s="164"/>
      <c r="AU84" s="164"/>
    </row>
    <row r="85" spans="3:47" ht="12" customHeight="1">
      <c r="C85" s="91"/>
      <c r="D85" s="91"/>
      <c r="E85" s="91"/>
      <c r="F85" s="91"/>
      <c r="G85" s="91"/>
      <c r="H85" s="91"/>
      <c r="I85" s="91"/>
      <c r="J85" s="91"/>
      <c r="K85" s="164"/>
      <c r="L85" s="164"/>
      <c r="M85" s="164"/>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4"/>
      <c r="AP85" s="164"/>
      <c r="AQ85" s="164"/>
      <c r="AR85" s="164"/>
      <c r="AS85" s="164"/>
      <c r="AT85" s="164"/>
      <c r="AU85" s="164"/>
    </row>
    <row r="86" spans="3:47" ht="12" customHeight="1">
      <c r="C86" s="91"/>
      <c r="D86" s="91"/>
      <c r="E86" s="91"/>
      <c r="F86" s="91"/>
      <c r="G86" s="91"/>
      <c r="H86" s="91"/>
      <c r="I86" s="91"/>
      <c r="J86" s="91"/>
      <c r="K86" s="164"/>
      <c r="L86" s="164"/>
      <c r="M86" s="164"/>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4"/>
      <c r="AP86" s="164"/>
      <c r="AQ86" s="164"/>
      <c r="AR86" s="164"/>
      <c r="AS86" s="164"/>
      <c r="AT86" s="164"/>
      <c r="AU86" s="164"/>
    </row>
    <row r="87" spans="3:47" ht="12" customHeight="1">
      <c r="C87" s="91"/>
      <c r="D87" s="91"/>
      <c r="E87" s="91"/>
      <c r="F87" s="91"/>
      <c r="G87" s="91"/>
      <c r="H87" s="91"/>
      <c r="I87" s="91"/>
      <c r="J87" s="91"/>
      <c r="K87" s="164"/>
      <c r="L87" s="164"/>
      <c r="M87" s="164"/>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4"/>
      <c r="AP87" s="164"/>
      <c r="AQ87" s="164"/>
      <c r="AR87" s="164"/>
      <c r="AS87" s="164"/>
      <c r="AT87" s="164"/>
      <c r="AU87" s="164"/>
    </row>
    <row r="88" spans="3:47" ht="12" customHeight="1">
      <c r="C88" s="91"/>
      <c r="D88" s="91"/>
      <c r="E88" s="91"/>
      <c r="F88" s="91"/>
      <c r="G88" s="91"/>
      <c r="H88" s="91"/>
      <c r="I88" s="91"/>
      <c r="J88" s="91"/>
      <c r="K88" s="164"/>
      <c r="L88" s="164"/>
      <c r="M88" s="164"/>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4"/>
      <c r="AP88" s="164"/>
      <c r="AQ88" s="164"/>
      <c r="AR88" s="164"/>
      <c r="AS88" s="164"/>
      <c r="AT88" s="164"/>
      <c r="AU88" s="164"/>
    </row>
    <row r="89" spans="3:47" ht="12" customHeight="1">
      <c r="C89" s="91"/>
      <c r="D89" s="91"/>
      <c r="E89" s="91"/>
      <c r="F89" s="91"/>
      <c r="G89" s="91"/>
      <c r="H89" s="91"/>
      <c r="I89" s="91"/>
      <c r="J89" s="91"/>
      <c r="K89" s="164"/>
      <c r="L89" s="164"/>
      <c r="M89" s="164"/>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4"/>
      <c r="AP89" s="164"/>
      <c r="AQ89" s="164"/>
      <c r="AR89" s="164"/>
      <c r="AS89" s="164"/>
      <c r="AT89" s="164"/>
      <c r="AU89" s="164"/>
    </row>
    <row r="90" spans="3:47" ht="12" customHeight="1">
      <c r="C90" s="91"/>
      <c r="D90" s="91"/>
      <c r="E90" s="91"/>
      <c r="F90" s="91"/>
      <c r="G90" s="91"/>
      <c r="H90" s="91"/>
      <c r="I90" s="91"/>
      <c r="J90" s="91"/>
      <c r="K90" s="164"/>
      <c r="L90" s="164"/>
      <c r="M90" s="164"/>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4"/>
      <c r="AP90" s="164"/>
      <c r="AQ90" s="164"/>
      <c r="AR90" s="164"/>
      <c r="AS90" s="164"/>
      <c r="AT90" s="164"/>
      <c r="AU90" s="164"/>
    </row>
    <row r="91" spans="3:47" ht="12" customHeight="1">
      <c r="C91" s="91"/>
      <c r="D91" s="91"/>
      <c r="E91" s="91"/>
      <c r="F91" s="91"/>
      <c r="G91" s="91"/>
      <c r="H91" s="91"/>
      <c r="I91" s="91"/>
      <c r="J91" s="91"/>
      <c r="K91" s="164"/>
      <c r="L91" s="164"/>
      <c r="M91" s="164"/>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4"/>
      <c r="AP91" s="164"/>
      <c r="AQ91" s="164"/>
      <c r="AR91" s="164"/>
      <c r="AS91" s="164"/>
      <c r="AT91" s="164"/>
      <c r="AU91" s="164"/>
    </row>
    <row r="92" spans="3:47" ht="12" customHeight="1">
      <c r="C92" s="91"/>
      <c r="D92" s="91"/>
      <c r="E92" s="91"/>
      <c r="F92" s="91"/>
      <c r="G92" s="91"/>
      <c r="H92" s="91"/>
      <c r="I92" s="91"/>
      <c r="J92" s="91"/>
      <c r="K92" s="164"/>
      <c r="L92" s="164"/>
      <c r="M92" s="164"/>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4"/>
      <c r="AP92" s="164"/>
      <c r="AQ92" s="164"/>
      <c r="AR92" s="164"/>
      <c r="AS92" s="164"/>
      <c r="AT92" s="164"/>
      <c r="AU92" s="164"/>
    </row>
    <row r="93" spans="3:47" ht="12" customHeight="1">
      <c r="C93" s="91"/>
      <c r="D93" s="91"/>
      <c r="E93" s="91"/>
      <c r="F93" s="91"/>
      <c r="G93" s="91"/>
      <c r="H93" s="91"/>
      <c r="I93" s="91"/>
      <c r="J93" s="91"/>
      <c r="K93" s="164"/>
      <c r="L93" s="164"/>
      <c r="M93" s="164"/>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4"/>
      <c r="AP93" s="164"/>
      <c r="AQ93" s="164"/>
      <c r="AR93" s="164"/>
      <c r="AS93" s="164"/>
      <c r="AT93" s="164"/>
      <c r="AU93" s="164"/>
    </row>
    <row r="94" spans="3:47" ht="12" customHeight="1">
      <c r="C94" s="91"/>
      <c r="D94" s="91"/>
      <c r="E94" s="91"/>
      <c r="F94" s="91"/>
      <c r="G94" s="91"/>
      <c r="H94" s="91"/>
      <c r="I94" s="91"/>
      <c r="J94" s="91"/>
      <c r="K94" s="164"/>
      <c r="L94" s="164"/>
      <c r="M94" s="164"/>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4"/>
      <c r="AP94" s="164"/>
      <c r="AQ94" s="164"/>
      <c r="AR94" s="164"/>
      <c r="AS94" s="164"/>
      <c r="AT94" s="164"/>
      <c r="AU94" s="164"/>
    </row>
    <row r="95" spans="3:47" ht="12" customHeight="1">
      <c r="C95" s="91"/>
      <c r="D95" s="91"/>
      <c r="E95" s="91"/>
      <c r="F95" s="91"/>
      <c r="G95" s="91"/>
      <c r="H95" s="91"/>
      <c r="I95" s="91"/>
      <c r="J95" s="91"/>
      <c r="K95" s="164"/>
      <c r="L95" s="164"/>
      <c r="M95" s="164"/>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4"/>
      <c r="AP95" s="164"/>
      <c r="AQ95" s="164"/>
      <c r="AR95" s="164"/>
      <c r="AS95" s="164"/>
      <c r="AT95" s="164"/>
      <c r="AU95" s="164"/>
    </row>
    <row r="96" spans="3:47" ht="12" customHeight="1">
      <c r="C96" s="91"/>
      <c r="D96" s="91"/>
      <c r="E96" s="91"/>
      <c r="F96" s="91"/>
      <c r="G96" s="91"/>
      <c r="H96" s="91"/>
      <c r="I96" s="91"/>
      <c r="J96" s="91"/>
      <c r="K96" s="164"/>
      <c r="L96" s="164"/>
      <c r="M96" s="164"/>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4"/>
      <c r="AP96" s="164"/>
      <c r="AQ96" s="164"/>
      <c r="AR96" s="164"/>
      <c r="AS96" s="164"/>
      <c r="AT96" s="164"/>
      <c r="AU96" s="164"/>
    </row>
    <row r="97" spans="3:47" ht="12" customHeight="1">
      <c r="C97" s="91"/>
      <c r="D97" s="91"/>
      <c r="E97" s="91"/>
      <c r="F97" s="91"/>
      <c r="G97" s="91"/>
      <c r="H97" s="91"/>
      <c r="I97" s="91"/>
      <c r="J97" s="91"/>
      <c r="K97" s="164"/>
      <c r="L97" s="164"/>
      <c r="M97" s="164"/>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4"/>
      <c r="AP97" s="164"/>
      <c r="AQ97" s="164"/>
      <c r="AR97" s="164"/>
      <c r="AS97" s="164"/>
      <c r="AT97" s="164"/>
      <c r="AU97" s="164"/>
    </row>
    <row r="98" spans="3:47" ht="12" customHeight="1">
      <c r="C98" s="91"/>
      <c r="D98" s="91"/>
      <c r="E98" s="91"/>
      <c r="F98" s="91"/>
      <c r="G98" s="91"/>
      <c r="H98" s="91"/>
      <c r="I98" s="91"/>
      <c r="J98" s="91"/>
      <c r="K98" s="164"/>
      <c r="L98" s="164"/>
      <c r="M98" s="164"/>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4"/>
      <c r="AP98" s="164"/>
      <c r="AQ98" s="164"/>
      <c r="AR98" s="164"/>
      <c r="AS98" s="164"/>
      <c r="AT98" s="164"/>
      <c r="AU98" s="164"/>
    </row>
    <row r="99" spans="3:47" ht="12" customHeight="1">
      <c r="C99" s="91"/>
      <c r="D99" s="91"/>
      <c r="E99" s="91"/>
      <c r="F99" s="91"/>
      <c r="G99" s="91"/>
      <c r="H99" s="91"/>
      <c r="I99" s="91"/>
      <c r="J99" s="91"/>
      <c r="K99" s="164"/>
      <c r="L99" s="164"/>
      <c r="M99" s="164"/>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4"/>
      <c r="AP99" s="164"/>
      <c r="AQ99" s="164"/>
      <c r="AR99" s="164"/>
      <c r="AS99" s="164"/>
      <c r="AT99" s="164"/>
      <c r="AU99" s="164"/>
    </row>
    <row r="100" spans="3:47" ht="12" customHeight="1">
      <c r="C100" s="91"/>
      <c r="D100" s="91"/>
      <c r="E100" s="91"/>
      <c r="F100" s="91"/>
      <c r="G100" s="91"/>
      <c r="H100" s="91"/>
      <c r="I100" s="91"/>
      <c r="J100" s="91"/>
      <c r="K100" s="164"/>
      <c r="L100" s="164"/>
      <c r="M100" s="164"/>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4"/>
      <c r="AP100" s="164"/>
      <c r="AQ100" s="164"/>
      <c r="AR100" s="164"/>
      <c r="AS100" s="164"/>
      <c r="AT100" s="164"/>
      <c r="AU100" s="164"/>
    </row>
    <row r="101" spans="3:47" ht="12" customHeight="1">
      <c r="C101" s="91"/>
      <c r="D101" s="91"/>
      <c r="E101" s="91"/>
      <c r="F101" s="91"/>
      <c r="G101" s="91"/>
      <c r="H101" s="91"/>
      <c r="I101" s="91"/>
      <c r="J101" s="91"/>
      <c r="K101" s="164"/>
      <c r="L101" s="164"/>
      <c r="M101" s="164"/>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4"/>
      <c r="AP101" s="164"/>
      <c r="AQ101" s="164"/>
      <c r="AR101" s="164"/>
      <c r="AS101" s="164"/>
      <c r="AT101" s="164"/>
      <c r="AU101" s="164"/>
    </row>
    <row r="102" spans="3:47" ht="12" customHeight="1">
      <c r="C102" s="91"/>
      <c r="D102" s="91"/>
      <c r="E102" s="91"/>
      <c r="F102" s="91"/>
      <c r="G102" s="91"/>
      <c r="H102" s="91"/>
      <c r="I102" s="91"/>
      <c r="J102" s="91"/>
      <c r="K102" s="164"/>
      <c r="L102" s="164"/>
      <c r="M102" s="164"/>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4"/>
      <c r="AP102" s="164"/>
      <c r="AQ102" s="164"/>
      <c r="AR102" s="164"/>
      <c r="AS102" s="164"/>
      <c r="AT102" s="164"/>
      <c r="AU102" s="164"/>
    </row>
    <row r="103" spans="3:47" ht="12" customHeight="1">
      <c r="C103" s="91"/>
      <c r="D103" s="91"/>
      <c r="E103" s="91"/>
      <c r="F103" s="91"/>
      <c r="G103" s="91"/>
      <c r="H103" s="91"/>
      <c r="I103" s="91"/>
      <c r="J103" s="91"/>
      <c r="K103" s="164"/>
      <c r="L103" s="164"/>
      <c r="M103" s="164"/>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4"/>
      <c r="AP103" s="164"/>
      <c r="AQ103" s="164"/>
      <c r="AR103" s="164"/>
      <c r="AS103" s="164"/>
      <c r="AT103" s="164"/>
      <c r="AU103" s="164"/>
    </row>
    <row r="104" spans="3:47" ht="12" customHeight="1">
      <c r="C104" s="91"/>
      <c r="D104" s="91"/>
      <c r="E104" s="91"/>
      <c r="F104" s="91"/>
      <c r="G104" s="91"/>
      <c r="H104" s="91"/>
      <c r="I104" s="91"/>
      <c r="J104" s="91"/>
      <c r="K104" s="164"/>
      <c r="L104" s="164"/>
      <c r="M104" s="164"/>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4"/>
      <c r="AP104" s="164"/>
      <c r="AQ104" s="164"/>
      <c r="AR104" s="164"/>
      <c r="AS104" s="164"/>
      <c r="AT104" s="164"/>
      <c r="AU104" s="164"/>
    </row>
    <row r="105" spans="3:47" ht="12" customHeight="1">
      <c r="C105" s="91"/>
      <c r="D105" s="91"/>
      <c r="E105" s="91"/>
      <c r="F105" s="91"/>
      <c r="G105" s="91"/>
      <c r="H105" s="91"/>
      <c r="I105" s="91"/>
      <c r="J105" s="91"/>
      <c r="K105" s="164"/>
      <c r="L105" s="164"/>
      <c r="M105" s="164"/>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4"/>
      <c r="AP105" s="164"/>
      <c r="AQ105" s="164"/>
      <c r="AR105" s="164"/>
      <c r="AS105" s="164"/>
      <c r="AT105" s="164"/>
      <c r="AU105" s="164"/>
    </row>
    <row r="106" spans="3:47" ht="12" customHeight="1">
      <c r="C106" s="91"/>
      <c r="D106" s="91"/>
      <c r="E106" s="91"/>
      <c r="F106" s="91"/>
      <c r="G106" s="91"/>
      <c r="H106" s="91"/>
      <c r="I106" s="91"/>
      <c r="J106" s="91"/>
      <c r="K106" s="164"/>
      <c r="L106" s="164"/>
      <c r="M106" s="164"/>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4"/>
      <c r="AP106" s="164"/>
      <c r="AQ106" s="164"/>
      <c r="AR106" s="164"/>
      <c r="AS106" s="164"/>
      <c r="AT106" s="164"/>
      <c r="AU106" s="164"/>
    </row>
    <row r="107" spans="3:47" ht="12" customHeight="1">
      <c r="C107" s="91"/>
      <c r="D107" s="91"/>
      <c r="E107" s="91"/>
      <c r="F107" s="91"/>
      <c r="G107" s="91"/>
      <c r="H107" s="91"/>
      <c r="I107" s="91"/>
      <c r="J107" s="91"/>
      <c r="K107" s="164"/>
      <c r="L107" s="164"/>
      <c r="M107" s="164"/>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4"/>
      <c r="AP107" s="164"/>
      <c r="AQ107" s="164"/>
      <c r="AR107" s="164"/>
      <c r="AS107" s="164"/>
      <c r="AT107" s="164"/>
      <c r="AU107" s="164"/>
    </row>
    <row r="108" spans="3:47" ht="12" customHeight="1">
      <c r="C108" s="91"/>
      <c r="D108" s="91"/>
      <c r="E108" s="91"/>
      <c r="F108" s="91"/>
      <c r="G108" s="91"/>
      <c r="H108" s="91"/>
      <c r="I108" s="91"/>
      <c r="J108" s="91"/>
      <c r="K108" s="164"/>
      <c r="L108" s="164"/>
      <c r="M108" s="164"/>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4"/>
      <c r="AP108" s="164"/>
      <c r="AQ108" s="164"/>
      <c r="AR108" s="164"/>
      <c r="AS108" s="164"/>
      <c r="AT108" s="164"/>
      <c r="AU108" s="164"/>
    </row>
    <row r="109" spans="3:47" ht="12" customHeight="1">
      <c r="C109" s="91"/>
      <c r="D109" s="91"/>
      <c r="E109" s="91"/>
      <c r="F109" s="91"/>
      <c r="G109" s="91"/>
      <c r="H109" s="91"/>
      <c r="I109" s="91"/>
      <c r="J109" s="91"/>
      <c r="K109" s="164"/>
      <c r="L109" s="164"/>
      <c r="M109" s="164"/>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4"/>
      <c r="AP109" s="164"/>
      <c r="AQ109" s="164"/>
      <c r="AR109" s="164"/>
      <c r="AS109" s="164"/>
      <c r="AT109" s="164"/>
      <c r="AU109" s="164"/>
    </row>
    <row r="110" spans="3:47" ht="12" customHeight="1">
      <c r="C110" s="91"/>
      <c r="D110" s="91"/>
      <c r="E110" s="91"/>
      <c r="F110" s="91"/>
      <c r="G110" s="91"/>
      <c r="H110" s="91"/>
      <c r="I110" s="91"/>
      <c r="J110" s="91"/>
      <c r="K110" s="164"/>
      <c r="L110" s="164"/>
      <c r="M110" s="164"/>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4"/>
      <c r="AP110" s="164"/>
      <c r="AQ110" s="164"/>
      <c r="AR110" s="164"/>
      <c r="AS110" s="164"/>
      <c r="AT110" s="164"/>
      <c r="AU110" s="164"/>
    </row>
    <row r="111" spans="3:47" ht="12" customHeight="1">
      <c r="C111" s="91"/>
      <c r="D111" s="91"/>
      <c r="E111" s="91"/>
      <c r="F111" s="91"/>
      <c r="G111" s="91"/>
      <c r="H111" s="91"/>
      <c r="I111" s="91"/>
      <c r="J111" s="91"/>
      <c r="K111" s="164"/>
      <c r="L111" s="164"/>
      <c r="M111" s="164"/>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4"/>
      <c r="AP111" s="164"/>
      <c r="AQ111" s="164"/>
      <c r="AR111" s="164"/>
      <c r="AS111" s="164"/>
      <c r="AT111" s="164"/>
      <c r="AU111" s="164"/>
    </row>
    <row r="112" spans="3:47" ht="12" customHeight="1">
      <c r="C112" s="91"/>
      <c r="D112" s="91"/>
      <c r="E112" s="91"/>
      <c r="F112" s="91"/>
      <c r="G112" s="91"/>
      <c r="H112" s="91"/>
      <c r="I112" s="91"/>
      <c r="J112" s="91"/>
      <c r="K112" s="164"/>
      <c r="L112" s="164"/>
      <c r="M112" s="164"/>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4"/>
      <c r="AP112" s="164"/>
      <c r="AQ112" s="164"/>
      <c r="AR112" s="164"/>
      <c r="AS112" s="164"/>
      <c r="AT112" s="164"/>
      <c r="AU112" s="164"/>
    </row>
    <row r="113" spans="3:47" ht="12" customHeight="1">
      <c r="C113" s="91"/>
      <c r="D113" s="91"/>
      <c r="E113" s="91"/>
      <c r="F113" s="91"/>
      <c r="G113" s="91"/>
      <c r="H113" s="91"/>
      <c r="I113" s="91"/>
      <c r="J113" s="91"/>
      <c r="K113" s="164"/>
      <c r="L113" s="164"/>
      <c r="M113" s="164"/>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4"/>
      <c r="AP113" s="164"/>
      <c r="AQ113" s="164"/>
      <c r="AR113" s="164"/>
      <c r="AS113" s="164"/>
      <c r="AT113" s="164"/>
      <c r="AU113" s="164"/>
    </row>
    <row r="114" spans="3:47" ht="12" customHeight="1">
      <c r="C114" s="91"/>
      <c r="D114" s="91"/>
      <c r="E114" s="91"/>
      <c r="F114" s="91"/>
      <c r="G114" s="91"/>
      <c r="H114" s="91"/>
      <c r="I114" s="91"/>
      <c r="J114" s="91"/>
      <c r="K114" s="164"/>
      <c r="L114" s="164"/>
      <c r="M114" s="164"/>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4"/>
      <c r="AP114" s="164"/>
      <c r="AQ114" s="164"/>
      <c r="AR114" s="164"/>
      <c r="AS114" s="164"/>
      <c r="AT114" s="164"/>
      <c r="AU114" s="164"/>
    </row>
    <row r="115" spans="3:47" ht="12" customHeight="1">
      <c r="C115" s="91"/>
      <c r="D115" s="91"/>
      <c r="E115" s="91"/>
      <c r="F115" s="91"/>
      <c r="G115" s="91"/>
      <c r="H115" s="91"/>
      <c r="I115" s="91"/>
      <c r="J115" s="91"/>
      <c r="K115" s="164"/>
      <c r="L115" s="164"/>
      <c r="M115" s="164"/>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4"/>
      <c r="AP115" s="164"/>
      <c r="AQ115" s="164"/>
      <c r="AR115" s="164"/>
      <c r="AS115" s="164"/>
      <c r="AT115" s="164"/>
      <c r="AU115" s="164"/>
    </row>
    <row r="116" spans="3:47" ht="12" customHeight="1">
      <c r="C116" s="91"/>
      <c r="D116" s="91"/>
      <c r="E116" s="91"/>
      <c r="F116" s="91"/>
      <c r="G116" s="91"/>
      <c r="H116" s="91"/>
      <c r="I116" s="91"/>
      <c r="J116" s="91"/>
      <c r="K116" s="164"/>
      <c r="L116" s="164"/>
      <c r="M116" s="164"/>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4"/>
      <c r="AP116" s="164"/>
      <c r="AQ116" s="164"/>
      <c r="AR116" s="164"/>
      <c r="AS116" s="164"/>
      <c r="AT116" s="164"/>
      <c r="AU116" s="164"/>
    </row>
    <row r="117" spans="3:47" ht="12" customHeight="1">
      <c r="C117" s="91"/>
      <c r="D117" s="91"/>
      <c r="E117" s="91"/>
      <c r="F117" s="91"/>
      <c r="G117" s="91"/>
      <c r="H117" s="91"/>
      <c r="I117" s="91"/>
      <c r="J117" s="91"/>
      <c r="K117" s="164"/>
      <c r="L117" s="164"/>
      <c r="M117" s="164"/>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4"/>
      <c r="AP117" s="164"/>
      <c r="AQ117" s="164"/>
      <c r="AR117" s="164"/>
      <c r="AS117" s="164"/>
      <c r="AT117" s="164"/>
      <c r="AU117" s="164"/>
    </row>
    <row r="118" spans="3:47" ht="12" customHeight="1">
      <c r="C118" s="91"/>
      <c r="D118" s="91"/>
      <c r="E118" s="91"/>
      <c r="F118" s="91"/>
      <c r="G118" s="91"/>
      <c r="H118" s="91"/>
      <c r="I118" s="91"/>
      <c r="J118" s="91"/>
      <c r="K118" s="164"/>
      <c r="L118" s="164"/>
      <c r="M118" s="164"/>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4"/>
      <c r="AP118" s="164"/>
      <c r="AQ118" s="164"/>
      <c r="AR118" s="164"/>
      <c r="AS118" s="164"/>
      <c r="AT118" s="164"/>
      <c r="AU118" s="164"/>
    </row>
    <row r="119" spans="3:47" ht="12" customHeight="1">
      <c r="C119" s="91"/>
      <c r="D119" s="91"/>
      <c r="E119" s="91"/>
      <c r="F119" s="91"/>
      <c r="G119" s="91"/>
      <c r="H119" s="91"/>
      <c r="I119" s="91"/>
      <c r="J119" s="91"/>
      <c r="K119" s="164"/>
      <c r="L119" s="164"/>
      <c r="M119" s="164"/>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4"/>
      <c r="AP119" s="164"/>
      <c r="AQ119" s="164"/>
      <c r="AR119" s="164"/>
      <c r="AS119" s="164"/>
      <c r="AT119" s="164"/>
      <c r="AU119" s="164"/>
    </row>
    <row r="120" spans="3:47" ht="12" customHeight="1">
      <c r="C120" s="91"/>
      <c r="D120" s="91"/>
      <c r="E120" s="91"/>
      <c r="F120" s="91"/>
      <c r="G120" s="91"/>
      <c r="H120" s="91"/>
      <c r="I120" s="91"/>
      <c r="J120" s="91"/>
      <c r="K120" s="164"/>
      <c r="L120" s="164"/>
      <c r="M120" s="164"/>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4"/>
      <c r="AP120" s="164"/>
      <c r="AQ120" s="164"/>
      <c r="AR120" s="164"/>
      <c r="AS120" s="164"/>
      <c r="AT120" s="164"/>
      <c r="AU120" s="164"/>
    </row>
    <row r="121" spans="3:47" ht="12" customHeight="1">
      <c r="C121" s="91"/>
      <c r="D121" s="91"/>
      <c r="E121" s="91"/>
      <c r="F121" s="91"/>
      <c r="G121" s="91"/>
      <c r="H121" s="91"/>
      <c r="I121" s="91"/>
      <c r="J121" s="91"/>
      <c r="K121" s="164"/>
      <c r="L121" s="164"/>
      <c r="M121" s="164"/>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4"/>
      <c r="AP121" s="164"/>
      <c r="AQ121" s="164"/>
      <c r="AR121" s="164"/>
      <c r="AS121" s="164"/>
      <c r="AT121" s="164"/>
      <c r="AU121" s="164"/>
    </row>
    <row r="122" spans="3:47" ht="12" customHeight="1">
      <c r="C122" s="91"/>
      <c r="D122" s="91"/>
      <c r="E122" s="91"/>
      <c r="F122" s="91"/>
      <c r="G122" s="91"/>
      <c r="H122" s="91"/>
      <c r="I122" s="91"/>
      <c r="J122" s="91"/>
      <c r="K122" s="164"/>
      <c r="L122" s="164"/>
      <c r="M122" s="164"/>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4"/>
      <c r="AP122" s="164"/>
      <c r="AQ122" s="164"/>
      <c r="AR122" s="164"/>
      <c r="AS122" s="164"/>
      <c r="AT122" s="164"/>
      <c r="AU122" s="164"/>
    </row>
    <row r="123" spans="3:47" ht="12" customHeight="1">
      <c r="C123" s="91"/>
      <c r="D123" s="91"/>
      <c r="E123" s="91"/>
      <c r="F123" s="91"/>
      <c r="G123" s="91"/>
      <c r="H123" s="91"/>
      <c r="I123" s="91"/>
      <c r="J123" s="91"/>
      <c r="K123" s="164"/>
      <c r="L123" s="164"/>
      <c r="M123" s="164"/>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4"/>
      <c r="AP123" s="164"/>
      <c r="AQ123" s="164"/>
      <c r="AR123" s="164"/>
      <c r="AS123" s="164"/>
      <c r="AT123" s="164"/>
      <c r="AU123" s="164"/>
    </row>
    <row r="124" spans="3:47" ht="12" customHeight="1">
      <c r="C124" s="91"/>
      <c r="D124" s="91"/>
      <c r="E124" s="91"/>
      <c r="F124" s="91"/>
      <c r="G124" s="91"/>
      <c r="H124" s="91"/>
      <c r="I124" s="91"/>
      <c r="J124" s="91"/>
      <c r="K124" s="164"/>
      <c r="L124" s="164"/>
      <c r="M124" s="164"/>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4"/>
      <c r="AP124" s="164"/>
      <c r="AQ124" s="164"/>
      <c r="AR124" s="164"/>
      <c r="AS124" s="164"/>
      <c r="AT124" s="164"/>
      <c r="AU124" s="164"/>
    </row>
    <row r="125" spans="3:47" ht="12" customHeight="1">
      <c r="C125" s="91"/>
      <c r="D125" s="91"/>
      <c r="E125" s="91"/>
      <c r="F125" s="91"/>
      <c r="G125" s="91"/>
      <c r="H125" s="91"/>
      <c r="I125" s="91"/>
      <c r="J125" s="91"/>
      <c r="K125" s="164"/>
      <c r="L125" s="164"/>
      <c r="M125" s="164"/>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4"/>
      <c r="AP125" s="164"/>
      <c r="AQ125" s="164"/>
      <c r="AR125" s="164"/>
      <c r="AS125" s="164"/>
      <c r="AT125" s="164"/>
      <c r="AU125" s="164"/>
    </row>
    <row r="126" spans="3:47" ht="12" customHeight="1">
      <c r="C126" s="91"/>
      <c r="D126" s="91"/>
      <c r="E126" s="91"/>
      <c r="F126" s="91"/>
      <c r="G126" s="91"/>
      <c r="H126" s="91"/>
      <c r="I126" s="91"/>
      <c r="J126" s="91"/>
      <c r="K126" s="164"/>
      <c r="L126" s="164"/>
      <c r="M126" s="164"/>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4"/>
      <c r="AP126" s="164"/>
      <c r="AQ126" s="164"/>
      <c r="AR126" s="164"/>
      <c r="AS126" s="164"/>
      <c r="AT126" s="164"/>
      <c r="AU126" s="164"/>
    </row>
    <row r="127" spans="3:47" ht="12" customHeight="1">
      <c r="C127" s="91"/>
      <c r="D127" s="91"/>
      <c r="E127" s="91"/>
      <c r="F127" s="91"/>
      <c r="G127" s="91"/>
      <c r="H127" s="91"/>
      <c r="I127" s="91"/>
      <c r="J127" s="91"/>
      <c r="K127" s="164"/>
      <c r="L127" s="164"/>
      <c r="M127" s="164"/>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4"/>
      <c r="AP127" s="164"/>
      <c r="AQ127" s="164"/>
      <c r="AR127" s="164"/>
      <c r="AS127" s="164"/>
      <c r="AT127" s="164"/>
      <c r="AU127" s="164"/>
    </row>
    <row r="128" spans="3:47" ht="12" customHeight="1">
      <c r="C128" s="91"/>
      <c r="D128" s="91"/>
      <c r="E128" s="91"/>
      <c r="F128" s="91"/>
      <c r="G128" s="91"/>
      <c r="H128" s="91"/>
      <c r="I128" s="91"/>
      <c r="J128" s="91"/>
      <c r="K128" s="164"/>
      <c r="L128" s="164"/>
      <c r="M128" s="164"/>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4"/>
      <c r="AP128" s="164"/>
      <c r="AQ128" s="164"/>
      <c r="AR128" s="164"/>
      <c r="AS128" s="164"/>
      <c r="AT128" s="164"/>
      <c r="AU128" s="164"/>
    </row>
    <row r="129" spans="3:47" ht="12" customHeight="1">
      <c r="C129" s="91"/>
      <c r="D129" s="91"/>
      <c r="E129" s="91"/>
      <c r="F129" s="91"/>
      <c r="G129" s="91"/>
      <c r="H129" s="91"/>
      <c r="I129" s="91"/>
      <c r="J129" s="91"/>
      <c r="K129" s="164"/>
      <c r="L129" s="164"/>
      <c r="M129" s="164"/>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4"/>
      <c r="AP129" s="164"/>
      <c r="AQ129" s="164"/>
      <c r="AR129" s="164"/>
      <c r="AS129" s="164"/>
      <c r="AT129" s="164"/>
      <c r="AU129" s="164"/>
    </row>
    <row r="130" spans="3:47" ht="12" customHeight="1">
      <c r="C130" s="91"/>
      <c r="D130" s="91"/>
      <c r="E130" s="91"/>
      <c r="F130" s="91"/>
      <c r="G130" s="91"/>
      <c r="H130" s="91"/>
      <c r="I130" s="91"/>
      <c r="J130" s="91"/>
      <c r="K130" s="164"/>
      <c r="L130" s="164"/>
      <c r="M130" s="164"/>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4"/>
      <c r="AP130" s="164"/>
      <c r="AQ130" s="164"/>
      <c r="AR130" s="164"/>
      <c r="AS130" s="164"/>
      <c r="AT130" s="164"/>
      <c r="AU130" s="164"/>
    </row>
    <row r="131" spans="3:47" ht="12" customHeight="1">
      <c r="C131" s="91"/>
      <c r="D131" s="91"/>
      <c r="E131" s="91"/>
      <c r="F131" s="91"/>
      <c r="G131" s="91"/>
      <c r="H131" s="91"/>
      <c r="I131" s="91"/>
      <c r="J131" s="91"/>
      <c r="K131" s="164"/>
      <c r="L131" s="164"/>
      <c r="M131" s="164"/>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4"/>
      <c r="AP131" s="164"/>
      <c r="AQ131" s="164"/>
      <c r="AR131" s="164"/>
      <c r="AS131" s="164"/>
      <c r="AT131" s="164"/>
      <c r="AU131" s="164"/>
    </row>
    <row r="132" spans="3:47" ht="12" customHeight="1">
      <c r="C132" s="91"/>
      <c r="D132" s="91"/>
      <c r="E132" s="91"/>
      <c r="F132" s="91"/>
      <c r="G132" s="91"/>
      <c r="H132" s="91"/>
      <c r="I132" s="91"/>
      <c r="J132" s="91"/>
      <c r="K132" s="164"/>
      <c r="L132" s="164"/>
      <c r="M132" s="164"/>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4"/>
      <c r="AP132" s="164"/>
      <c r="AQ132" s="164"/>
      <c r="AR132" s="164"/>
      <c r="AS132" s="164"/>
      <c r="AT132" s="164"/>
      <c r="AU132" s="164"/>
    </row>
    <row r="133" spans="3:47" ht="12" customHeight="1">
      <c r="C133" s="91"/>
      <c r="D133" s="91"/>
      <c r="E133" s="91"/>
      <c r="F133" s="91"/>
      <c r="G133" s="91"/>
      <c r="H133" s="91"/>
      <c r="I133" s="91"/>
      <c r="J133" s="91"/>
      <c r="K133" s="164"/>
      <c r="L133" s="164"/>
      <c r="M133" s="164"/>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4"/>
      <c r="AP133" s="164"/>
      <c r="AQ133" s="164"/>
      <c r="AR133" s="164"/>
      <c r="AS133" s="164"/>
      <c r="AT133" s="164"/>
      <c r="AU133" s="164"/>
    </row>
    <row r="134" spans="3:47" ht="12" customHeight="1">
      <c r="C134" s="91"/>
      <c r="D134" s="91"/>
      <c r="E134" s="91"/>
      <c r="F134" s="91"/>
      <c r="G134" s="91"/>
      <c r="H134" s="91"/>
      <c r="I134" s="91"/>
      <c r="J134" s="91"/>
      <c r="K134" s="164"/>
      <c r="L134" s="164"/>
      <c r="M134" s="164"/>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4"/>
      <c r="AP134" s="164"/>
      <c r="AQ134" s="164"/>
      <c r="AR134" s="164"/>
      <c r="AS134" s="164"/>
      <c r="AT134" s="164"/>
      <c r="AU134" s="164"/>
    </row>
    <row r="135" spans="3:47" ht="12" customHeight="1">
      <c r="C135" s="91"/>
      <c r="D135" s="91"/>
      <c r="E135" s="91"/>
      <c r="F135" s="91"/>
      <c r="G135" s="91"/>
      <c r="H135" s="91"/>
      <c r="I135" s="91"/>
      <c r="J135" s="91"/>
      <c r="K135" s="164"/>
      <c r="L135" s="164"/>
      <c r="M135" s="164"/>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4"/>
      <c r="AP135" s="164"/>
      <c r="AQ135" s="164"/>
      <c r="AR135" s="164"/>
      <c r="AS135" s="164"/>
      <c r="AT135" s="164"/>
      <c r="AU135" s="164"/>
    </row>
    <row r="136" spans="3:47" ht="12" customHeight="1">
      <c r="C136" s="91"/>
      <c r="D136" s="91"/>
      <c r="E136" s="91"/>
      <c r="F136" s="91"/>
      <c r="G136" s="91"/>
      <c r="H136" s="91"/>
      <c r="I136" s="91"/>
      <c r="J136" s="91"/>
      <c r="K136" s="164"/>
      <c r="L136" s="164"/>
      <c r="M136" s="164"/>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4"/>
      <c r="AP136" s="164"/>
      <c r="AQ136" s="164"/>
      <c r="AR136" s="164"/>
      <c r="AS136" s="164"/>
      <c r="AT136" s="164"/>
      <c r="AU136" s="164"/>
    </row>
    <row r="137" spans="3:47" ht="12" customHeight="1">
      <c r="C137" s="91"/>
      <c r="D137" s="91"/>
      <c r="E137" s="91"/>
      <c r="F137" s="91"/>
      <c r="G137" s="91"/>
      <c r="H137" s="91"/>
      <c r="I137" s="91"/>
      <c r="J137" s="91"/>
      <c r="K137" s="164"/>
      <c r="L137" s="164"/>
      <c r="M137" s="164"/>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4"/>
      <c r="AP137" s="164"/>
      <c r="AQ137" s="164"/>
      <c r="AR137" s="164"/>
      <c r="AS137" s="164"/>
      <c r="AT137" s="164"/>
      <c r="AU137" s="164"/>
    </row>
    <row r="138" spans="3:47" ht="12" customHeight="1">
      <c r="C138" s="91"/>
      <c r="D138" s="91"/>
      <c r="E138" s="91"/>
      <c r="F138" s="91"/>
      <c r="G138" s="91"/>
      <c r="H138" s="91"/>
      <c r="I138" s="91"/>
      <c r="J138" s="91"/>
      <c r="K138" s="164"/>
      <c r="L138" s="164"/>
      <c r="M138" s="164"/>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4"/>
      <c r="AP138" s="164"/>
      <c r="AQ138" s="164"/>
      <c r="AR138" s="164"/>
      <c r="AS138" s="164"/>
      <c r="AT138" s="164"/>
      <c r="AU138" s="164"/>
    </row>
    <row r="139" spans="3:47" ht="12" customHeight="1">
      <c r="C139" s="91"/>
      <c r="D139" s="91"/>
      <c r="E139" s="91"/>
      <c r="F139" s="91"/>
      <c r="G139" s="91"/>
      <c r="H139" s="91"/>
      <c r="I139" s="91"/>
      <c r="J139" s="91"/>
      <c r="K139" s="164"/>
      <c r="L139" s="164"/>
      <c r="M139" s="164"/>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4"/>
      <c r="AP139" s="164"/>
      <c r="AQ139" s="164"/>
      <c r="AR139" s="164"/>
      <c r="AS139" s="164"/>
      <c r="AT139" s="164"/>
      <c r="AU139" s="164"/>
    </row>
    <row r="140" spans="3:47" ht="12" customHeight="1">
      <c r="C140" s="91"/>
      <c r="D140" s="91"/>
      <c r="E140" s="91"/>
      <c r="F140" s="91"/>
      <c r="G140" s="91"/>
      <c r="H140" s="91"/>
      <c r="I140" s="91"/>
      <c r="J140" s="91"/>
      <c r="K140" s="164"/>
      <c r="L140" s="164"/>
      <c r="M140" s="164"/>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4"/>
      <c r="AP140" s="164"/>
      <c r="AQ140" s="164"/>
      <c r="AR140" s="164"/>
      <c r="AS140" s="164"/>
      <c r="AT140" s="164"/>
      <c r="AU140" s="164"/>
    </row>
    <row r="141" spans="3:47" ht="12" customHeight="1">
      <c r="C141" s="91"/>
      <c r="D141" s="91"/>
      <c r="E141" s="91"/>
      <c r="F141" s="91"/>
      <c r="G141" s="91"/>
      <c r="H141" s="91"/>
      <c r="I141" s="91"/>
      <c r="J141" s="91"/>
      <c r="K141" s="164"/>
      <c r="L141" s="164"/>
      <c r="M141" s="164"/>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165"/>
      <c r="AN141" s="165"/>
      <c r="AO141" s="164"/>
      <c r="AP141" s="164"/>
      <c r="AQ141" s="164"/>
      <c r="AR141" s="164"/>
      <c r="AS141" s="164"/>
      <c r="AT141" s="164"/>
      <c r="AU141" s="164"/>
    </row>
    <row r="142" spans="3:47" ht="12" customHeight="1">
      <c r="C142" s="91"/>
      <c r="D142" s="91"/>
      <c r="E142" s="91"/>
      <c r="F142" s="91"/>
      <c r="G142" s="91"/>
      <c r="H142" s="91"/>
      <c r="I142" s="91"/>
      <c r="J142" s="91"/>
      <c r="K142" s="164"/>
      <c r="L142" s="164"/>
      <c r="M142" s="164"/>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4"/>
      <c r="AP142" s="164"/>
      <c r="AQ142" s="164"/>
      <c r="AR142" s="164"/>
      <c r="AS142" s="164"/>
      <c r="AT142" s="164"/>
      <c r="AU142" s="164"/>
    </row>
    <row r="143" spans="3:47" ht="12" customHeight="1">
      <c r="C143" s="91"/>
      <c r="D143" s="91"/>
      <c r="E143" s="91"/>
      <c r="F143" s="91"/>
      <c r="G143" s="91"/>
      <c r="H143" s="91"/>
      <c r="I143" s="91"/>
      <c r="J143" s="91"/>
      <c r="K143" s="164"/>
      <c r="L143" s="164"/>
      <c r="M143" s="164"/>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65"/>
      <c r="AM143" s="165"/>
      <c r="AN143" s="165"/>
      <c r="AO143" s="164"/>
      <c r="AP143" s="164"/>
      <c r="AQ143" s="164"/>
      <c r="AR143" s="164"/>
      <c r="AS143" s="164"/>
      <c r="AT143" s="164"/>
      <c r="AU143" s="164"/>
    </row>
    <row r="144" spans="3:47" ht="12" customHeight="1">
      <c r="C144" s="91"/>
      <c r="D144" s="91"/>
      <c r="E144" s="91"/>
      <c r="F144" s="91"/>
      <c r="G144" s="91"/>
      <c r="H144" s="91"/>
      <c r="I144" s="91"/>
      <c r="J144" s="91"/>
      <c r="K144" s="164"/>
      <c r="L144" s="164"/>
      <c r="M144" s="164"/>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4"/>
      <c r="AP144" s="164"/>
      <c r="AQ144" s="164"/>
      <c r="AR144" s="164"/>
      <c r="AS144" s="164"/>
      <c r="AT144" s="164"/>
      <c r="AU144" s="164"/>
    </row>
    <row r="145" spans="3:47" ht="12" customHeight="1">
      <c r="C145" s="91"/>
      <c r="D145" s="91"/>
      <c r="E145" s="91"/>
      <c r="F145" s="91"/>
      <c r="G145" s="91"/>
      <c r="H145" s="91"/>
      <c r="I145" s="91"/>
      <c r="J145" s="91"/>
      <c r="K145" s="164"/>
      <c r="L145" s="164"/>
      <c r="M145" s="164"/>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4"/>
      <c r="AP145" s="164"/>
      <c r="AQ145" s="164"/>
      <c r="AR145" s="164"/>
      <c r="AS145" s="164"/>
      <c r="AT145" s="164"/>
      <c r="AU145" s="164"/>
    </row>
    <row r="146" spans="3:47" ht="12" customHeight="1">
      <c r="C146" s="91"/>
      <c r="D146" s="91"/>
      <c r="E146" s="91"/>
      <c r="F146" s="91"/>
      <c r="G146" s="91"/>
      <c r="H146" s="91"/>
      <c r="I146" s="91"/>
      <c r="J146" s="91"/>
      <c r="K146" s="164"/>
      <c r="L146" s="164"/>
      <c r="M146" s="164"/>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4"/>
      <c r="AP146" s="164"/>
      <c r="AQ146" s="164"/>
      <c r="AR146" s="164"/>
      <c r="AS146" s="164"/>
      <c r="AT146" s="164"/>
      <c r="AU146" s="164"/>
    </row>
    <row r="147" spans="3:47" ht="12" customHeight="1">
      <c r="C147" s="91"/>
      <c r="D147" s="91"/>
      <c r="E147" s="91"/>
      <c r="F147" s="91"/>
      <c r="G147" s="91"/>
      <c r="H147" s="91"/>
      <c r="I147" s="91"/>
      <c r="J147" s="91"/>
      <c r="K147" s="164"/>
      <c r="L147" s="164"/>
      <c r="M147" s="164"/>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4"/>
      <c r="AP147" s="164"/>
      <c r="AQ147" s="164"/>
      <c r="AR147" s="164"/>
      <c r="AS147" s="164"/>
      <c r="AT147" s="164"/>
      <c r="AU147" s="164"/>
    </row>
    <row r="148" spans="3:47" ht="12" customHeight="1">
      <c r="C148" s="91"/>
      <c r="D148" s="91"/>
      <c r="E148" s="91"/>
      <c r="F148" s="91"/>
      <c r="G148" s="91"/>
      <c r="H148" s="91"/>
      <c r="I148" s="91"/>
      <c r="J148" s="91"/>
      <c r="K148" s="164"/>
      <c r="L148" s="164"/>
      <c r="M148" s="164"/>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4"/>
      <c r="AP148" s="164"/>
      <c r="AQ148" s="164"/>
      <c r="AR148" s="164"/>
      <c r="AS148" s="164"/>
      <c r="AT148" s="164"/>
      <c r="AU148" s="164"/>
    </row>
    <row r="149" spans="3:47" ht="12" customHeight="1">
      <c r="C149" s="91"/>
      <c r="D149" s="91"/>
      <c r="E149" s="91"/>
      <c r="F149" s="91"/>
      <c r="G149" s="91"/>
      <c r="H149" s="91"/>
      <c r="I149" s="91"/>
      <c r="J149" s="91"/>
      <c r="K149" s="164"/>
      <c r="L149" s="164"/>
      <c r="M149" s="164"/>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4"/>
      <c r="AP149" s="164"/>
      <c r="AQ149" s="164"/>
      <c r="AR149" s="164"/>
      <c r="AS149" s="164"/>
      <c r="AT149" s="164"/>
      <c r="AU149" s="164"/>
    </row>
    <row r="150" spans="3:47" ht="12" customHeight="1">
      <c r="C150" s="91"/>
      <c r="D150" s="91"/>
      <c r="E150" s="91"/>
      <c r="F150" s="91"/>
      <c r="G150" s="91"/>
      <c r="H150" s="91"/>
      <c r="I150" s="91"/>
      <c r="J150" s="91"/>
      <c r="K150" s="164"/>
      <c r="L150" s="164"/>
      <c r="M150" s="164"/>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4"/>
      <c r="AP150" s="164"/>
      <c r="AQ150" s="164"/>
      <c r="AR150" s="164"/>
      <c r="AS150" s="164"/>
      <c r="AT150" s="164"/>
      <c r="AU150" s="164"/>
    </row>
    <row r="151" spans="3:47" ht="12" customHeight="1">
      <c r="C151" s="91"/>
      <c r="D151" s="91"/>
      <c r="E151" s="91"/>
      <c r="F151" s="91"/>
      <c r="G151" s="91"/>
      <c r="H151" s="91"/>
      <c r="I151" s="91"/>
      <c r="J151" s="91"/>
      <c r="K151" s="164"/>
      <c r="L151" s="164"/>
      <c r="M151" s="164"/>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4"/>
      <c r="AP151" s="164"/>
      <c r="AQ151" s="164"/>
      <c r="AR151" s="164"/>
      <c r="AS151" s="164"/>
      <c r="AT151" s="164"/>
      <c r="AU151" s="164"/>
    </row>
    <row r="152" spans="3:47" ht="12" customHeight="1">
      <c r="C152" s="91"/>
      <c r="D152" s="91"/>
      <c r="E152" s="91"/>
      <c r="F152" s="91"/>
      <c r="G152" s="91"/>
      <c r="H152" s="91"/>
      <c r="I152" s="91"/>
      <c r="J152" s="91"/>
      <c r="K152" s="164"/>
      <c r="L152" s="164"/>
      <c r="M152" s="164"/>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4"/>
      <c r="AP152" s="164"/>
      <c r="AQ152" s="164"/>
      <c r="AR152" s="164"/>
      <c r="AS152" s="164"/>
      <c r="AT152" s="164"/>
      <c r="AU152" s="164"/>
    </row>
    <row r="153" spans="3:47" ht="12" customHeight="1">
      <c r="C153" s="91"/>
      <c r="D153" s="91"/>
      <c r="E153" s="91"/>
      <c r="F153" s="91"/>
      <c r="G153" s="91"/>
      <c r="H153" s="91"/>
      <c r="I153" s="91"/>
      <c r="J153" s="91"/>
      <c r="K153" s="164"/>
      <c r="L153" s="164"/>
      <c r="M153" s="164"/>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4"/>
      <c r="AP153" s="164"/>
      <c r="AQ153" s="164"/>
      <c r="AR153" s="164"/>
      <c r="AS153" s="164"/>
      <c r="AT153" s="164"/>
      <c r="AU153" s="164"/>
    </row>
    <row r="154" spans="3:47" ht="12" customHeight="1">
      <c r="C154" s="91"/>
      <c r="D154" s="91"/>
      <c r="E154" s="91"/>
      <c r="F154" s="91"/>
      <c r="G154" s="91"/>
      <c r="H154" s="91"/>
      <c r="I154" s="91"/>
      <c r="J154" s="91"/>
      <c r="K154" s="164"/>
      <c r="L154" s="164"/>
      <c r="M154" s="164"/>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4"/>
      <c r="AP154" s="164"/>
      <c r="AQ154" s="164"/>
      <c r="AR154" s="164"/>
      <c r="AS154" s="164"/>
      <c r="AT154" s="164"/>
      <c r="AU154" s="164"/>
    </row>
    <row r="155" spans="3:47" ht="12" customHeight="1">
      <c r="C155" s="91"/>
      <c r="D155" s="91"/>
      <c r="E155" s="91"/>
      <c r="F155" s="91"/>
      <c r="G155" s="91"/>
      <c r="H155" s="91"/>
      <c r="I155" s="91"/>
      <c r="J155" s="91"/>
      <c r="K155" s="164"/>
      <c r="L155" s="164"/>
      <c r="M155" s="164"/>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4"/>
      <c r="AP155" s="164"/>
      <c r="AQ155" s="164"/>
      <c r="AR155" s="164"/>
      <c r="AS155" s="164"/>
      <c r="AT155" s="164"/>
      <c r="AU155" s="164"/>
    </row>
    <row r="156" spans="3:47" ht="12" customHeight="1">
      <c r="C156" s="91"/>
      <c r="D156" s="91"/>
      <c r="E156" s="91"/>
      <c r="F156" s="91"/>
      <c r="G156" s="91"/>
      <c r="H156" s="91"/>
      <c r="I156" s="91"/>
      <c r="J156" s="91"/>
      <c r="K156" s="164"/>
      <c r="L156" s="164"/>
      <c r="M156" s="164"/>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4"/>
      <c r="AP156" s="164"/>
      <c r="AQ156" s="164"/>
      <c r="AR156" s="164"/>
      <c r="AS156" s="164"/>
      <c r="AT156" s="164"/>
      <c r="AU156" s="164"/>
    </row>
    <row r="157" spans="3:47" ht="12" customHeight="1">
      <c r="C157" s="91"/>
      <c r="D157" s="91"/>
      <c r="E157" s="91"/>
      <c r="F157" s="91"/>
      <c r="G157" s="91"/>
      <c r="H157" s="91"/>
      <c r="I157" s="91"/>
      <c r="J157" s="91"/>
      <c r="K157" s="164"/>
      <c r="L157" s="164"/>
      <c r="M157" s="164"/>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4"/>
      <c r="AP157" s="164"/>
      <c r="AQ157" s="164"/>
      <c r="AR157" s="164"/>
      <c r="AS157" s="164"/>
      <c r="AT157" s="164"/>
      <c r="AU157" s="164"/>
    </row>
    <row r="158" spans="3:47" ht="12" customHeight="1">
      <c r="C158" s="91"/>
      <c r="D158" s="91"/>
      <c r="E158" s="91"/>
      <c r="F158" s="91"/>
      <c r="G158" s="91"/>
      <c r="H158" s="91"/>
      <c r="I158" s="91"/>
      <c r="J158" s="91"/>
      <c r="K158" s="164"/>
      <c r="L158" s="164"/>
      <c r="M158" s="164"/>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4"/>
      <c r="AP158" s="164"/>
      <c r="AQ158" s="164"/>
      <c r="AR158" s="164"/>
      <c r="AS158" s="164"/>
      <c r="AT158" s="164"/>
      <c r="AU158" s="164"/>
    </row>
    <row r="159" spans="3:47" ht="12" customHeight="1">
      <c r="C159" s="91"/>
      <c r="D159" s="91"/>
      <c r="E159" s="91"/>
      <c r="F159" s="91"/>
      <c r="G159" s="91"/>
      <c r="H159" s="91"/>
      <c r="I159" s="91"/>
      <c r="J159" s="91"/>
      <c r="K159" s="164"/>
      <c r="L159" s="164"/>
      <c r="M159" s="164"/>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4"/>
      <c r="AP159" s="164"/>
      <c r="AQ159" s="164"/>
      <c r="AR159" s="164"/>
      <c r="AS159" s="164"/>
      <c r="AT159" s="164"/>
      <c r="AU159" s="164"/>
    </row>
    <row r="160" spans="3:47" ht="12" customHeight="1">
      <c r="C160" s="91"/>
      <c r="D160" s="91"/>
      <c r="E160" s="91"/>
      <c r="F160" s="91"/>
      <c r="G160" s="91"/>
      <c r="H160" s="91"/>
      <c r="I160" s="91"/>
      <c r="J160" s="91"/>
      <c r="K160" s="164"/>
      <c r="L160" s="164"/>
      <c r="M160" s="164"/>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4"/>
      <c r="AP160" s="164"/>
      <c r="AQ160" s="164"/>
      <c r="AR160" s="164"/>
      <c r="AS160" s="164"/>
      <c r="AT160" s="164"/>
      <c r="AU160" s="164"/>
    </row>
    <row r="161" spans="3:47" ht="12" customHeight="1">
      <c r="C161" s="91"/>
      <c r="D161" s="91"/>
      <c r="E161" s="91"/>
      <c r="F161" s="91"/>
      <c r="G161" s="91"/>
      <c r="H161" s="91"/>
      <c r="I161" s="91"/>
      <c r="J161" s="91"/>
      <c r="K161" s="164"/>
      <c r="L161" s="164"/>
      <c r="M161" s="164"/>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4"/>
      <c r="AP161" s="164"/>
      <c r="AQ161" s="164"/>
      <c r="AR161" s="164"/>
      <c r="AS161" s="164"/>
      <c r="AT161" s="164"/>
      <c r="AU161" s="164"/>
    </row>
    <row r="162" spans="3:47" ht="12" customHeight="1">
      <c r="C162" s="91"/>
      <c r="D162" s="91"/>
      <c r="E162" s="91"/>
      <c r="F162" s="91"/>
      <c r="G162" s="91"/>
      <c r="H162" s="91"/>
      <c r="I162" s="91"/>
      <c r="J162" s="91"/>
      <c r="K162" s="164"/>
      <c r="L162" s="164"/>
      <c r="M162" s="164"/>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4"/>
      <c r="AP162" s="164"/>
      <c r="AQ162" s="164"/>
      <c r="AR162" s="164"/>
      <c r="AS162" s="164"/>
      <c r="AT162" s="164"/>
      <c r="AU162" s="164"/>
    </row>
    <row r="163" spans="3:47" ht="12" customHeight="1">
      <c r="C163" s="91"/>
      <c r="D163" s="91"/>
      <c r="E163" s="91"/>
      <c r="F163" s="91"/>
      <c r="G163" s="91"/>
      <c r="H163" s="91"/>
      <c r="I163" s="91"/>
      <c r="J163" s="91"/>
      <c r="K163" s="164"/>
      <c r="L163" s="164"/>
      <c r="M163" s="164"/>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4"/>
      <c r="AP163" s="164"/>
      <c r="AQ163" s="164"/>
      <c r="AR163" s="164"/>
      <c r="AS163" s="164"/>
      <c r="AT163" s="164"/>
      <c r="AU163" s="164"/>
    </row>
    <row r="164" spans="3:47" ht="12" customHeight="1">
      <c r="C164" s="91"/>
      <c r="D164" s="91"/>
      <c r="E164" s="91"/>
      <c r="F164" s="91"/>
      <c r="G164" s="91"/>
      <c r="H164" s="91"/>
      <c r="I164" s="91"/>
      <c r="J164" s="91"/>
      <c r="K164" s="164"/>
      <c r="L164" s="164"/>
      <c r="M164" s="164"/>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4"/>
      <c r="AP164" s="164"/>
      <c r="AQ164" s="164"/>
      <c r="AR164" s="164"/>
      <c r="AS164" s="164"/>
      <c r="AT164" s="164"/>
      <c r="AU164" s="164"/>
    </row>
    <row r="165" spans="3:47" ht="12" customHeight="1">
      <c r="C165" s="91"/>
      <c r="D165" s="91"/>
      <c r="E165" s="91"/>
      <c r="F165" s="91"/>
      <c r="G165" s="91"/>
      <c r="H165" s="91"/>
      <c r="I165" s="91"/>
      <c r="J165" s="91"/>
      <c r="K165" s="164"/>
      <c r="L165" s="164"/>
      <c r="M165" s="164"/>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4"/>
      <c r="AP165" s="164"/>
      <c r="AQ165" s="164"/>
      <c r="AR165" s="164"/>
      <c r="AS165" s="164"/>
      <c r="AT165" s="164"/>
      <c r="AU165" s="164"/>
    </row>
    <row r="166" spans="3:47" ht="12" customHeight="1">
      <c r="C166" s="91"/>
      <c r="D166" s="91"/>
      <c r="E166" s="91"/>
      <c r="F166" s="91"/>
      <c r="G166" s="91"/>
      <c r="H166" s="91"/>
      <c r="I166" s="91"/>
      <c r="J166" s="91"/>
      <c r="K166" s="164"/>
      <c r="L166" s="164"/>
      <c r="M166" s="164"/>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4"/>
      <c r="AP166" s="164"/>
      <c r="AQ166" s="164"/>
      <c r="AR166" s="164"/>
      <c r="AS166" s="164"/>
      <c r="AT166" s="164"/>
      <c r="AU166" s="164"/>
    </row>
    <row r="167" spans="3:47" ht="12" customHeight="1">
      <c r="C167" s="91"/>
      <c r="D167" s="91"/>
      <c r="E167" s="91"/>
      <c r="F167" s="91"/>
      <c r="G167" s="91"/>
      <c r="H167" s="91"/>
      <c r="I167" s="91"/>
      <c r="J167" s="91"/>
      <c r="K167" s="164"/>
      <c r="L167" s="164"/>
      <c r="M167" s="164"/>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4"/>
      <c r="AP167" s="164"/>
      <c r="AQ167" s="164"/>
      <c r="AR167" s="164"/>
      <c r="AS167" s="164"/>
      <c r="AT167" s="164"/>
      <c r="AU167" s="164"/>
    </row>
    <row r="168" spans="3:47" ht="12" customHeight="1">
      <c r="C168" s="91"/>
      <c r="D168" s="91"/>
      <c r="E168" s="91"/>
      <c r="F168" s="91"/>
      <c r="G168" s="91"/>
      <c r="H168" s="91"/>
      <c r="I168" s="91"/>
      <c r="J168" s="91"/>
      <c r="K168" s="164"/>
      <c r="L168" s="164"/>
      <c r="M168" s="164"/>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4"/>
      <c r="AP168" s="164"/>
      <c r="AQ168" s="164"/>
      <c r="AR168" s="164"/>
      <c r="AS168" s="164"/>
      <c r="AT168" s="164"/>
      <c r="AU168" s="164"/>
    </row>
    <row r="169" spans="3:47" ht="12" customHeight="1">
      <c r="C169" s="91"/>
      <c r="D169" s="91"/>
      <c r="E169" s="91"/>
      <c r="F169" s="91"/>
      <c r="G169" s="91"/>
      <c r="H169" s="91"/>
      <c r="I169" s="91"/>
      <c r="J169" s="91"/>
      <c r="K169" s="164"/>
      <c r="L169" s="164"/>
      <c r="M169" s="164"/>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4"/>
      <c r="AP169" s="164"/>
      <c r="AQ169" s="164"/>
      <c r="AR169" s="164"/>
      <c r="AS169" s="164"/>
      <c r="AT169" s="164"/>
      <c r="AU169" s="164"/>
    </row>
    <row r="170" spans="3:47" ht="12" customHeight="1">
      <c r="C170" s="91"/>
      <c r="D170" s="91"/>
      <c r="E170" s="91"/>
      <c r="F170" s="91"/>
      <c r="G170" s="91"/>
      <c r="H170" s="91"/>
      <c r="I170" s="91"/>
      <c r="J170" s="91"/>
      <c r="K170" s="164"/>
      <c r="L170" s="164"/>
      <c r="M170" s="164"/>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4"/>
      <c r="AP170" s="164"/>
      <c r="AQ170" s="164"/>
      <c r="AR170" s="164"/>
      <c r="AS170" s="164"/>
      <c r="AT170" s="164"/>
      <c r="AU170" s="164"/>
    </row>
    <row r="171" spans="3:47" ht="12" customHeight="1">
      <c r="C171" s="91"/>
      <c r="D171" s="91"/>
      <c r="E171" s="91"/>
      <c r="F171" s="91"/>
      <c r="G171" s="91"/>
      <c r="H171" s="91"/>
      <c r="I171" s="91"/>
      <c r="J171" s="91"/>
      <c r="K171" s="164"/>
      <c r="L171" s="164"/>
      <c r="M171" s="164"/>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4"/>
      <c r="AP171" s="164"/>
      <c r="AQ171" s="164"/>
      <c r="AR171" s="164"/>
      <c r="AS171" s="164"/>
      <c r="AT171" s="164"/>
      <c r="AU171" s="164"/>
    </row>
    <row r="172" spans="3:47" ht="12" customHeight="1">
      <c r="C172" s="91"/>
      <c r="D172" s="91"/>
      <c r="E172" s="91"/>
      <c r="F172" s="91"/>
      <c r="G172" s="91"/>
      <c r="H172" s="91"/>
      <c r="I172" s="91"/>
      <c r="J172" s="91"/>
      <c r="K172" s="164"/>
      <c r="L172" s="164"/>
      <c r="M172" s="164"/>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4"/>
      <c r="AP172" s="164"/>
      <c r="AQ172" s="164"/>
      <c r="AR172" s="164"/>
      <c r="AS172" s="164"/>
      <c r="AT172" s="164"/>
      <c r="AU172" s="164"/>
    </row>
    <row r="173" spans="3:47" ht="12" customHeight="1">
      <c r="C173" s="91"/>
      <c r="D173" s="91"/>
      <c r="E173" s="91"/>
      <c r="F173" s="91"/>
      <c r="G173" s="91"/>
      <c r="H173" s="91"/>
      <c r="I173" s="91"/>
      <c r="J173" s="91"/>
      <c r="K173" s="164"/>
      <c r="L173" s="164"/>
      <c r="M173" s="164"/>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4"/>
      <c r="AP173" s="164"/>
      <c r="AQ173" s="164"/>
      <c r="AR173" s="164"/>
      <c r="AS173" s="164"/>
      <c r="AT173" s="164"/>
      <c r="AU173" s="164"/>
    </row>
    <row r="174" spans="3:47" ht="12" customHeight="1">
      <c r="C174" s="91"/>
      <c r="D174" s="91"/>
      <c r="E174" s="91"/>
      <c r="F174" s="91"/>
      <c r="G174" s="91"/>
      <c r="H174" s="91"/>
      <c r="I174" s="91"/>
      <c r="J174" s="91"/>
      <c r="K174" s="164"/>
      <c r="L174" s="164"/>
      <c r="M174" s="164"/>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4"/>
      <c r="AP174" s="164"/>
      <c r="AQ174" s="164"/>
      <c r="AR174" s="164"/>
      <c r="AS174" s="164"/>
      <c r="AT174" s="164"/>
      <c r="AU174" s="164"/>
    </row>
    <row r="175" spans="3:47" ht="12" customHeight="1">
      <c r="C175" s="91"/>
      <c r="D175" s="91"/>
      <c r="E175" s="91"/>
      <c r="F175" s="91"/>
      <c r="G175" s="91"/>
      <c r="H175" s="91"/>
      <c r="I175" s="91"/>
      <c r="J175" s="91"/>
      <c r="K175" s="164"/>
      <c r="L175" s="164"/>
      <c r="M175" s="164"/>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4"/>
      <c r="AP175" s="164"/>
      <c r="AQ175" s="164"/>
      <c r="AR175" s="164"/>
      <c r="AS175" s="164"/>
      <c r="AT175" s="164"/>
      <c r="AU175" s="164"/>
    </row>
    <row r="176" spans="3:47" ht="12" customHeight="1">
      <c r="C176" s="91"/>
      <c r="D176" s="91"/>
      <c r="E176" s="91"/>
      <c r="F176" s="91"/>
      <c r="G176" s="91"/>
      <c r="H176" s="91"/>
      <c r="I176" s="91"/>
      <c r="J176" s="91"/>
      <c r="K176" s="164"/>
      <c r="L176" s="164"/>
      <c r="M176" s="164"/>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4"/>
      <c r="AP176" s="164"/>
      <c r="AQ176" s="164"/>
      <c r="AR176" s="164"/>
      <c r="AS176" s="164"/>
      <c r="AT176" s="164"/>
      <c r="AU176" s="164"/>
    </row>
    <row r="177" spans="3:47" ht="12" customHeight="1">
      <c r="C177" s="91"/>
      <c r="D177" s="91"/>
      <c r="E177" s="91"/>
      <c r="F177" s="91"/>
      <c r="G177" s="91"/>
      <c r="H177" s="91"/>
      <c r="I177" s="91"/>
      <c r="J177" s="91"/>
      <c r="K177" s="164"/>
      <c r="L177" s="164"/>
      <c r="M177" s="164"/>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4"/>
      <c r="AP177" s="164"/>
      <c r="AQ177" s="164"/>
      <c r="AR177" s="164"/>
      <c r="AS177" s="164"/>
      <c r="AT177" s="164"/>
      <c r="AU177" s="164"/>
    </row>
    <row r="178" spans="3:47" ht="12" customHeight="1">
      <c r="C178" s="91"/>
      <c r="D178" s="91"/>
      <c r="E178" s="91"/>
      <c r="F178" s="91"/>
      <c r="G178" s="91"/>
      <c r="H178" s="91"/>
      <c r="I178" s="91"/>
      <c r="J178" s="91"/>
      <c r="K178" s="164"/>
      <c r="L178" s="164"/>
      <c r="M178" s="164"/>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4"/>
      <c r="AP178" s="164"/>
      <c r="AQ178" s="164"/>
      <c r="AR178" s="164"/>
      <c r="AS178" s="164"/>
      <c r="AT178" s="164"/>
      <c r="AU178" s="164"/>
    </row>
    <row r="179" spans="3:47" ht="12" customHeight="1">
      <c r="C179" s="91"/>
      <c r="D179" s="91"/>
      <c r="E179" s="91"/>
      <c r="F179" s="91"/>
      <c r="G179" s="91"/>
      <c r="H179" s="91"/>
      <c r="I179" s="91"/>
      <c r="J179" s="91"/>
      <c r="K179" s="164"/>
      <c r="L179" s="164"/>
      <c r="M179" s="164"/>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4"/>
      <c r="AP179" s="164"/>
      <c r="AQ179" s="164"/>
      <c r="AR179" s="164"/>
      <c r="AS179" s="164"/>
      <c r="AT179" s="164"/>
      <c r="AU179" s="164"/>
    </row>
    <row r="180" spans="3:47" ht="12" customHeight="1">
      <c r="C180" s="91"/>
      <c r="D180" s="91"/>
      <c r="E180" s="91"/>
      <c r="F180" s="91"/>
      <c r="G180" s="91"/>
      <c r="H180" s="91"/>
      <c r="I180" s="91"/>
      <c r="J180" s="91"/>
      <c r="K180" s="164"/>
      <c r="L180" s="164"/>
      <c r="M180" s="164"/>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4"/>
      <c r="AP180" s="164"/>
      <c r="AQ180" s="164"/>
      <c r="AR180" s="164"/>
      <c r="AS180" s="164"/>
      <c r="AT180" s="164"/>
      <c r="AU180" s="164"/>
    </row>
    <row r="181" spans="3:47" ht="12" customHeight="1">
      <c r="C181" s="91"/>
      <c r="D181" s="91"/>
      <c r="E181" s="91"/>
      <c r="F181" s="91"/>
      <c r="G181" s="91"/>
      <c r="H181" s="91"/>
      <c r="I181" s="91"/>
      <c r="J181" s="91"/>
      <c r="K181" s="164"/>
      <c r="L181" s="164"/>
      <c r="M181" s="164"/>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4"/>
      <c r="AP181" s="164"/>
      <c r="AQ181" s="164"/>
      <c r="AR181" s="164"/>
      <c r="AS181" s="164"/>
      <c r="AT181" s="164"/>
      <c r="AU181" s="164"/>
    </row>
    <row r="182" spans="3:47" ht="12" customHeight="1">
      <c r="C182" s="91"/>
      <c r="D182" s="91"/>
      <c r="E182" s="91"/>
      <c r="F182" s="91"/>
      <c r="G182" s="91"/>
      <c r="H182" s="91"/>
      <c r="I182" s="91"/>
      <c r="J182" s="91"/>
      <c r="K182" s="164"/>
      <c r="L182" s="164"/>
      <c r="M182" s="164"/>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4"/>
      <c r="AP182" s="164"/>
      <c r="AQ182" s="164"/>
      <c r="AR182" s="164"/>
      <c r="AS182" s="164"/>
      <c r="AT182" s="164"/>
      <c r="AU182" s="164"/>
    </row>
    <row r="183" spans="3:47" ht="12" customHeight="1">
      <c r="C183" s="91"/>
      <c r="D183" s="91"/>
      <c r="E183" s="91"/>
      <c r="F183" s="91"/>
      <c r="G183" s="91"/>
      <c r="H183" s="91"/>
      <c r="I183" s="91"/>
      <c r="J183" s="91"/>
      <c r="K183" s="164"/>
      <c r="L183" s="164"/>
      <c r="M183" s="164"/>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4"/>
      <c r="AP183" s="164"/>
      <c r="AQ183" s="164"/>
      <c r="AR183" s="164"/>
      <c r="AS183" s="164"/>
      <c r="AT183" s="164"/>
      <c r="AU183" s="164"/>
    </row>
    <row r="184" spans="3:47" ht="12" customHeight="1">
      <c r="C184" s="91"/>
      <c r="D184" s="91"/>
      <c r="E184" s="91"/>
      <c r="F184" s="91"/>
      <c r="G184" s="91"/>
      <c r="H184" s="91"/>
      <c r="I184" s="91"/>
      <c r="J184" s="91"/>
      <c r="K184" s="164"/>
      <c r="L184" s="164"/>
      <c r="M184" s="164"/>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4"/>
      <c r="AP184" s="164"/>
      <c r="AQ184" s="164"/>
      <c r="AR184" s="164"/>
      <c r="AS184" s="164"/>
      <c r="AT184" s="164"/>
      <c r="AU184" s="164"/>
    </row>
    <row r="185" spans="3:47" ht="12" customHeight="1">
      <c r="C185" s="91"/>
      <c r="D185" s="91"/>
      <c r="E185" s="91"/>
      <c r="F185" s="91"/>
      <c r="G185" s="91"/>
      <c r="H185" s="91"/>
      <c r="I185" s="91"/>
      <c r="J185" s="91"/>
      <c r="K185" s="164"/>
      <c r="L185" s="164"/>
      <c r="M185" s="164"/>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4"/>
      <c r="AP185" s="164"/>
      <c r="AQ185" s="164"/>
      <c r="AR185" s="164"/>
      <c r="AS185" s="164"/>
      <c r="AT185" s="164"/>
      <c r="AU185" s="164"/>
    </row>
    <row r="186" spans="3:47" ht="12" customHeight="1">
      <c r="C186" s="91"/>
      <c r="D186" s="91"/>
      <c r="E186" s="91"/>
      <c r="F186" s="91"/>
      <c r="G186" s="91"/>
      <c r="H186" s="91"/>
      <c r="I186" s="91"/>
      <c r="J186" s="91"/>
      <c r="K186" s="164"/>
      <c r="L186" s="164"/>
      <c r="M186" s="164"/>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4"/>
      <c r="AP186" s="164"/>
      <c r="AQ186" s="164"/>
      <c r="AR186" s="164"/>
      <c r="AS186" s="164"/>
      <c r="AT186" s="164"/>
      <c r="AU186" s="164"/>
    </row>
    <row r="187" spans="3:47" ht="12" customHeight="1">
      <c r="C187" s="91"/>
      <c r="D187" s="91"/>
      <c r="E187" s="91"/>
      <c r="F187" s="91"/>
      <c r="G187" s="91"/>
      <c r="H187" s="91"/>
      <c r="I187" s="91"/>
      <c r="J187" s="91"/>
      <c r="K187" s="164"/>
      <c r="L187" s="164"/>
      <c r="M187" s="164"/>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4"/>
      <c r="AP187" s="164"/>
      <c r="AQ187" s="164"/>
      <c r="AR187" s="164"/>
      <c r="AS187" s="164"/>
      <c r="AT187" s="164"/>
      <c r="AU187" s="164"/>
    </row>
    <row r="188" spans="3:47" ht="12" customHeight="1">
      <c r="C188" s="91"/>
      <c r="D188" s="91"/>
      <c r="E188" s="91"/>
      <c r="F188" s="91"/>
      <c r="G188" s="91"/>
      <c r="H188" s="91"/>
      <c r="I188" s="91"/>
      <c r="J188" s="91"/>
      <c r="K188" s="164"/>
      <c r="L188" s="164"/>
      <c r="M188" s="164"/>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4"/>
      <c r="AP188" s="164"/>
      <c r="AQ188" s="164"/>
      <c r="AR188" s="164"/>
      <c r="AS188" s="164"/>
      <c r="AT188" s="164"/>
      <c r="AU188" s="164"/>
    </row>
    <row r="189" spans="3:47" ht="12" customHeight="1">
      <c r="C189" s="91"/>
      <c r="D189" s="91"/>
      <c r="E189" s="91"/>
      <c r="F189" s="91"/>
      <c r="G189" s="91"/>
      <c r="H189" s="91"/>
      <c r="I189" s="91"/>
      <c r="J189" s="91"/>
      <c r="K189" s="164"/>
      <c r="L189" s="164"/>
      <c r="M189" s="164"/>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4"/>
      <c r="AP189" s="164"/>
      <c r="AQ189" s="164"/>
      <c r="AR189" s="164"/>
      <c r="AS189" s="164"/>
      <c r="AT189" s="164"/>
      <c r="AU189" s="164"/>
    </row>
    <row r="190" spans="3:47" ht="12" customHeight="1">
      <c r="C190" s="91"/>
      <c r="D190" s="91"/>
      <c r="E190" s="91"/>
      <c r="F190" s="91"/>
      <c r="G190" s="91"/>
      <c r="H190" s="91"/>
      <c r="I190" s="91"/>
      <c r="J190" s="91"/>
      <c r="K190" s="164"/>
      <c r="L190" s="164"/>
      <c r="M190" s="164"/>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4"/>
      <c r="AP190" s="164"/>
      <c r="AQ190" s="164"/>
      <c r="AR190" s="164"/>
      <c r="AS190" s="164"/>
      <c r="AT190" s="164"/>
      <c r="AU190" s="164"/>
    </row>
    <row r="191" spans="3:47" ht="12" customHeight="1">
      <c r="C191" s="91"/>
      <c r="D191" s="91"/>
      <c r="E191" s="91"/>
      <c r="F191" s="91"/>
      <c r="G191" s="91"/>
      <c r="H191" s="91"/>
      <c r="I191" s="91"/>
      <c r="J191" s="91"/>
      <c r="K191" s="164"/>
      <c r="L191" s="164"/>
      <c r="M191" s="164"/>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4"/>
      <c r="AP191" s="164"/>
      <c r="AQ191" s="164"/>
      <c r="AR191" s="164"/>
      <c r="AS191" s="164"/>
      <c r="AT191" s="164"/>
      <c r="AU191" s="164"/>
    </row>
    <row r="192" spans="3:47" ht="12" customHeight="1">
      <c r="C192" s="91"/>
      <c r="D192" s="91"/>
      <c r="E192" s="91"/>
      <c r="F192" s="91"/>
      <c r="G192" s="91"/>
      <c r="H192" s="91"/>
      <c r="I192" s="91"/>
      <c r="J192" s="91"/>
      <c r="K192" s="164"/>
      <c r="L192" s="164"/>
      <c r="M192" s="164"/>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65"/>
      <c r="AL192" s="165"/>
      <c r="AM192" s="165"/>
      <c r="AN192" s="165"/>
      <c r="AO192" s="164"/>
      <c r="AP192" s="164"/>
      <c r="AQ192" s="164"/>
      <c r="AR192" s="164"/>
      <c r="AS192" s="164"/>
      <c r="AT192" s="164"/>
      <c r="AU192" s="164"/>
    </row>
    <row r="193" spans="3:47" ht="12" customHeight="1">
      <c r="C193" s="91"/>
      <c r="D193" s="91"/>
      <c r="E193" s="91"/>
      <c r="F193" s="91"/>
      <c r="G193" s="91"/>
      <c r="H193" s="91"/>
      <c r="I193" s="91"/>
      <c r="J193" s="91"/>
      <c r="K193" s="164"/>
      <c r="L193" s="164"/>
      <c r="M193" s="164"/>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4"/>
      <c r="AP193" s="164"/>
      <c r="AQ193" s="164"/>
      <c r="AR193" s="164"/>
      <c r="AS193" s="164"/>
      <c r="AT193" s="164"/>
      <c r="AU193" s="164"/>
    </row>
    <row r="194" spans="3:47" ht="12" customHeight="1">
      <c r="C194" s="91"/>
      <c r="D194" s="91"/>
      <c r="E194" s="91"/>
      <c r="F194" s="91"/>
      <c r="G194" s="91"/>
      <c r="H194" s="91"/>
      <c r="I194" s="91"/>
      <c r="J194" s="91"/>
      <c r="K194" s="164"/>
      <c r="L194" s="164"/>
      <c r="M194" s="164"/>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4"/>
      <c r="AP194" s="164"/>
      <c r="AQ194" s="164"/>
      <c r="AR194" s="164"/>
      <c r="AS194" s="164"/>
      <c r="AT194" s="164"/>
      <c r="AU194" s="164"/>
    </row>
    <row r="195" spans="3:47" ht="12" customHeight="1">
      <c r="C195" s="91"/>
      <c r="D195" s="91"/>
      <c r="E195" s="91"/>
      <c r="F195" s="91"/>
      <c r="G195" s="91"/>
      <c r="H195" s="91"/>
      <c r="I195" s="91"/>
      <c r="J195" s="91"/>
      <c r="K195" s="164"/>
      <c r="L195" s="164"/>
      <c r="M195" s="164"/>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4"/>
      <c r="AP195" s="164"/>
      <c r="AQ195" s="164"/>
      <c r="AR195" s="164"/>
      <c r="AS195" s="164"/>
      <c r="AT195" s="164"/>
      <c r="AU195" s="164"/>
    </row>
    <row r="196" spans="3:47" ht="12" customHeight="1">
      <c r="C196" s="91"/>
      <c r="D196" s="91"/>
      <c r="E196" s="91"/>
      <c r="F196" s="91"/>
      <c r="G196" s="91"/>
      <c r="H196" s="91"/>
      <c r="I196" s="91"/>
      <c r="J196" s="91"/>
      <c r="K196" s="164"/>
      <c r="L196" s="164"/>
      <c r="M196" s="164"/>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4"/>
      <c r="AP196" s="164"/>
      <c r="AQ196" s="164"/>
      <c r="AR196" s="164"/>
      <c r="AS196" s="164"/>
      <c r="AT196" s="164"/>
      <c r="AU196" s="164"/>
    </row>
    <row r="197" spans="3:47" ht="12" customHeight="1">
      <c r="C197" s="91"/>
      <c r="D197" s="91"/>
      <c r="E197" s="91"/>
      <c r="F197" s="91"/>
      <c r="G197" s="91"/>
      <c r="H197" s="91"/>
      <c r="I197" s="91"/>
      <c r="J197" s="91"/>
      <c r="K197" s="164"/>
      <c r="L197" s="164"/>
      <c r="M197" s="164"/>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4"/>
      <c r="AP197" s="164"/>
      <c r="AQ197" s="164"/>
      <c r="AR197" s="164"/>
      <c r="AS197" s="164"/>
      <c r="AT197" s="164"/>
      <c r="AU197" s="164"/>
    </row>
    <row r="198" spans="3:47" ht="12" customHeight="1">
      <c r="C198" s="91"/>
      <c r="D198" s="91"/>
      <c r="E198" s="91"/>
      <c r="F198" s="91"/>
      <c r="G198" s="91"/>
      <c r="H198" s="91"/>
      <c r="I198" s="91"/>
      <c r="J198" s="91"/>
      <c r="K198" s="164"/>
      <c r="L198" s="164"/>
      <c r="M198" s="164"/>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4"/>
      <c r="AP198" s="164"/>
      <c r="AQ198" s="164"/>
      <c r="AR198" s="164"/>
      <c r="AS198" s="164"/>
      <c r="AT198" s="164"/>
      <c r="AU198" s="164"/>
    </row>
    <row r="199" spans="3:47" ht="12" customHeight="1">
      <c r="C199" s="91"/>
      <c r="D199" s="91"/>
      <c r="E199" s="91"/>
      <c r="F199" s="91"/>
      <c r="G199" s="91"/>
      <c r="H199" s="91"/>
      <c r="I199" s="91"/>
      <c r="J199" s="91"/>
      <c r="K199" s="164"/>
      <c r="L199" s="164"/>
      <c r="M199" s="164"/>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5"/>
      <c r="AN199" s="165"/>
      <c r="AO199" s="164"/>
      <c r="AP199" s="164"/>
      <c r="AQ199" s="164"/>
      <c r="AR199" s="164"/>
      <c r="AS199" s="164"/>
      <c r="AT199" s="164"/>
      <c r="AU199" s="164"/>
    </row>
    <row r="200" spans="3:47" ht="12" customHeight="1">
      <c r="C200" s="91"/>
      <c r="D200" s="91"/>
      <c r="E200" s="91"/>
      <c r="F200" s="91"/>
      <c r="G200" s="91"/>
      <c r="H200" s="91"/>
      <c r="I200" s="91"/>
      <c r="J200" s="91"/>
      <c r="K200" s="164"/>
      <c r="L200" s="164"/>
      <c r="M200" s="164"/>
      <c r="N200" s="165"/>
      <c r="O200" s="165"/>
      <c r="P200" s="165"/>
      <c r="Q200" s="165"/>
      <c r="R200" s="165"/>
      <c r="S200" s="165"/>
      <c r="T200" s="165"/>
      <c r="U200" s="165"/>
      <c r="V200" s="165"/>
      <c r="W200" s="165"/>
      <c r="X200" s="165"/>
      <c r="Y200" s="165"/>
      <c r="Z200" s="165"/>
      <c r="AA200" s="165"/>
      <c r="AB200" s="165"/>
      <c r="AC200" s="165"/>
      <c r="AD200" s="165"/>
      <c r="AE200" s="165"/>
      <c r="AF200" s="165"/>
      <c r="AG200" s="165"/>
      <c r="AH200" s="165"/>
      <c r="AI200" s="165"/>
      <c r="AJ200" s="165"/>
      <c r="AK200" s="165"/>
      <c r="AL200" s="165"/>
      <c r="AM200" s="165"/>
      <c r="AN200" s="165"/>
      <c r="AO200" s="164"/>
      <c r="AP200" s="164"/>
      <c r="AQ200" s="164"/>
      <c r="AR200" s="164"/>
      <c r="AS200" s="164"/>
      <c r="AT200" s="164"/>
      <c r="AU200" s="164"/>
    </row>
    <row r="201" spans="3:47" ht="12" customHeight="1">
      <c r="C201" s="91"/>
      <c r="D201" s="91"/>
      <c r="E201" s="91"/>
      <c r="F201" s="91"/>
      <c r="G201" s="91"/>
      <c r="H201" s="91"/>
      <c r="I201" s="91"/>
      <c r="J201" s="91"/>
      <c r="K201" s="164"/>
      <c r="L201" s="164"/>
      <c r="M201" s="164"/>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c r="AO201" s="164"/>
      <c r="AP201" s="164"/>
      <c r="AQ201" s="164"/>
      <c r="AR201" s="164"/>
      <c r="AS201" s="164"/>
      <c r="AT201" s="164"/>
      <c r="AU201" s="164"/>
    </row>
    <row r="202" spans="3:47" ht="12" customHeight="1">
      <c r="C202" s="91"/>
      <c r="D202" s="91"/>
      <c r="E202" s="91"/>
      <c r="F202" s="91"/>
      <c r="G202" s="91"/>
      <c r="H202" s="91"/>
      <c r="I202" s="91"/>
      <c r="J202" s="91"/>
      <c r="K202" s="164"/>
      <c r="L202" s="164"/>
      <c r="M202" s="164"/>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c r="AO202" s="164"/>
      <c r="AP202" s="164"/>
      <c r="AQ202" s="164"/>
      <c r="AR202" s="164"/>
      <c r="AS202" s="164"/>
      <c r="AT202" s="164"/>
      <c r="AU202" s="164"/>
    </row>
    <row r="203" spans="3:47" ht="12" customHeight="1">
      <c r="C203" s="91"/>
      <c r="D203" s="91"/>
      <c r="E203" s="91"/>
      <c r="F203" s="91"/>
      <c r="G203" s="91"/>
      <c r="H203" s="91"/>
      <c r="I203" s="91"/>
      <c r="J203" s="91"/>
      <c r="K203" s="164"/>
      <c r="L203" s="164"/>
      <c r="M203" s="164"/>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c r="AK203" s="165"/>
      <c r="AL203" s="165"/>
      <c r="AM203" s="165"/>
      <c r="AN203" s="165"/>
      <c r="AO203" s="164"/>
      <c r="AP203" s="164"/>
      <c r="AQ203" s="164"/>
      <c r="AR203" s="164"/>
      <c r="AS203" s="164"/>
      <c r="AT203" s="164"/>
      <c r="AU203" s="164"/>
    </row>
    <row r="204" spans="11:47" ht="12" customHeight="1">
      <c r="K204" s="164"/>
      <c r="L204" s="164"/>
      <c r="M204" s="164"/>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4"/>
      <c r="AP204" s="164"/>
      <c r="AQ204" s="164"/>
      <c r="AR204" s="164"/>
      <c r="AS204" s="164"/>
      <c r="AT204" s="164"/>
      <c r="AU204" s="164"/>
    </row>
    <row r="205" spans="11:47" ht="12" customHeight="1">
      <c r="K205" s="164"/>
      <c r="L205" s="164"/>
      <c r="M205" s="164"/>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165"/>
      <c r="AN205" s="165"/>
      <c r="AO205" s="164"/>
      <c r="AP205" s="164"/>
      <c r="AQ205" s="164"/>
      <c r="AR205" s="164"/>
      <c r="AS205" s="164"/>
      <c r="AT205" s="164"/>
      <c r="AU205" s="164"/>
    </row>
    <row r="206" spans="11:47" ht="12" customHeight="1">
      <c r="K206" s="164"/>
      <c r="L206" s="164"/>
      <c r="M206" s="164"/>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165"/>
      <c r="AN206" s="165"/>
      <c r="AO206" s="164"/>
      <c r="AP206" s="164"/>
      <c r="AQ206" s="164"/>
      <c r="AR206" s="164"/>
      <c r="AS206" s="164"/>
      <c r="AT206" s="164"/>
      <c r="AU206" s="164"/>
    </row>
    <row r="207" spans="11:47" ht="12" customHeight="1">
      <c r="K207" s="164"/>
      <c r="L207" s="164"/>
      <c r="M207" s="164"/>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c r="AK207" s="165"/>
      <c r="AL207" s="165"/>
      <c r="AM207" s="165"/>
      <c r="AN207" s="165"/>
      <c r="AO207" s="164"/>
      <c r="AP207" s="164"/>
      <c r="AQ207" s="164"/>
      <c r="AR207" s="164"/>
      <c r="AS207" s="164"/>
      <c r="AT207" s="164"/>
      <c r="AU207" s="164"/>
    </row>
    <row r="208" spans="11:47" ht="12" customHeight="1">
      <c r="K208" s="164"/>
      <c r="L208" s="164"/>
      <c r="M208" s="164"/>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c r="AK208" s="165"/>
      <c r="AL208" s="165"/>
      <c r="AM208" s="165"/>
      <c r="AN208" s="165"/>
      <c r="AO208" s="164"/>
      <c r="AP208" s="164"/>
      <c r="AQ208" s="164"/>
      <c r="AR208" s="164"/>
      <c r="AS208" s="164"/>
      <c r="AT208" s="164"/>
      <c r="AU208" s="164"/>
    </row>
    <row r="209" spans="11:47" ht="12" customHeight="1">
      <c r="K209" s="164"/>
      <c r="L209" s="164"/>
      <c r="M209" s="164"/>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c r="AK209" s="165"/>
      <c r="AL209" s="165"/>
      <c r="AM209" s="165"/>
      <c r="AN209" s="165"/>
      <c r="AO209" s="164"/>
      <c r="AP209" s="164"/>
      <c r="AQ209" s="164"/>
      <c r="AR209" s="164"/>
      <c r="AS209" s="164"/>
      <c r="AT209" s="164"/>
      <c r="AU209" s="164"/>
    </row>
    <row r="210" spans="11:47" ht="12" customHeight="1">
      <c r="K210" s="164"/>
      <c r="L210" s="164"/>
      <c r="M210" s="164"/>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c r="AK210" s="165"/>
      <c r="AL210" s="165"/>
      <c r="AM210" s="165"/>
      <c r="AN210" s="165"/>
      <c r="AO210" s="164"/>
      <c r="AP210" s="164"/>
      <c r="AQ210" s="164"/>
      <c r="AR210" s="164"/>
      <c r="AS210" s="164"/>
      <c r="AT210" s="164"/>
      <c r="AU210" s="164"/>
    </row>
    <row r="211" spans="11:47" ht="12" customHeight="1">
      <c r="K211" s="164"/>
      <c r="L211" s="164"/>
      <c r="M211" s="164"/>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c r="AK211" s="165"/>
      <c r="AL211" s="165"/>
      <c r="AM211" s="165"/>
      <c r="AN211" s="165"/>
      <c r="AO211" s="164"/>
      <c r="AP211" s="164"/>
      <c r="AQ211" s="164"/>
      <c r="AR211" s="164"/>
      <c r="AS211" s="164"/>
      <c r="AT211" s="164"/>
      <c r="AU211" s="164"/>
    </row>
    <row r="212" spans="11:47" ht="12" customHeight="1">
      <c r="K212" s="164"/>
      <c r="L212" s="164"/>
      <c r="M212" s="164"/>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c r="AK212" s="165"/>
      <c r="AL212" s="165"/>
      <c r="AM212" s="165"/>
      <c r="AN212" s="165"/>
      <c r="AO212" s="164"/>
      <c r="AP212" s="164"/>
      <c r="AQ212" s="164"/>
      <c r="AR212" s="164"/>
      <c r="AS212" s="164"/>
      <c r="AT212" s="164"/>
      <c r="AU212" s="164"/>
    </row>
    <row r="213" spans="11:47" ht="12" customHeight="1">
      <c r="K213" s="164"/>
      <c r="L213" s="164"/>
      <c r="M213" s="164"/>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4"/>
      <c r="AP213" s="164"/>
      <c r="AQ213" s="164"/>
      <c r="AR213" s="164"/>
      <c r="AS213" s="164"/>
      <c r="AT213" s="164"/>
      <c r="AU213" s="164"/>
    </row>
    <row r="214" spans="11:47" ht="12" customHeight="1">
      <c r="K214" s="164"/>
      <c r="L214" s="164"/>
      <c r="M214" s="164"/>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165"/>
      <c r="AO214" s="164"/>
      <c r="AP214" s="164"/>
      <c r="AQ214" s="164"/>
      <c r="AR214" s="164"/>
      <c r="AS214" s="164"/>
      <c r="AT214" s="164"/>
      <c r="AU214" s="164"/>
    </row>
    <row r="215" spans="11:47" ht="12" customHeight="1">
      <c r="K215" s="164"/>
      <c r="L215" s="164"/>
      <c r="M215" s="164"/>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165"/>
      <c r="AO215" s="164"/>
      <c r="AP215" s="164"/>
      <c r="AQ215" s="164"/>
      <c r="AR215" s="164"/>
      <c r="AS215" s="164"/>
      <c r="AT215" s="164"/>
      <c r="AU215" s="164"/>
    </row>
    <row r="216" spans="11:47" ht="12" customHeight="1">
      <c r="K216" s="164"/>
      <c r="L216" s="164"/>
      <c r="M216" s="164"/>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c r="AK216" s="165"/>
      <c r="AL216" s="165"/>
      <c r="AM216" s="165"/>
      <c r="AN216" s="165"/>
      <c r="AO216" s="164"/>
      <c r="AP216" s="164"/>
      <c r="AQ216" s="164"/>
      <c r="AR216" s="164"/>
      <c r="AS216" s="164"/>
      <c r="AT216" s="164"/>
      <c r="AU216" s="164"/>
    </row>
    <row r="217" spans="11:47" ht="12" customHeight="1">
      <c r="K217" s="164"/>
      <c r="L217" s="164"/>
      <c r="M217" s="164"/>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c r="AK217" s="165"/>
      <c r="AL217" s="165"/>
      <c r="AM217" s="165"/>
      <c r="AN217" s="165"/>
      <c r="AO217" s="164"/>
      <c r="AP217" s="164"/>
      <c r="AQ217" s="164"/>
      <c r="AR217" s="164"/>
      <c r="AS217" s="164"/>
      <c r="AT217" s="164"/>
      <c r="AU217" s="164"/>
    </row>
    <row r="218" spans="11:47" ht="12" customHeight="1">
      <c r="K218" s="164"/>
      <c r="L218" s="164"/>
      <c r="M218" s="164"/>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4"/>
      <c r="AP218" s="164"/>
      <c r="AQ218" s="164"/>
      <c r="AR218" s="164"/>
      <c r="AS218" s="164"/>
      <c r="AT218" s="164"/>
      <c r="AU218" s="164"/>
    </row>
    <row r="219" spans="11:47" ht="12" customHeight="1">
      <c r="K219" s="164"/>
      <c r="L219" s="164"/>
      <c r="M219" s="164"/>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c r="AK219" s="165"/>
      <c r="AL219" s="165"/>
      <c r="AM219" s="165"/>
      <c r="AN219" s="165"/>
      <c r="AO219" s="164"/>
      <c r="AP219" s="164"/>
      <c r="AQ219" s="164"/>
      <c r="AR219" s="164"/>
      <c r="AS219" s="164"/>
      <c r="AT219" s="164"/>
      <c r="AU219" s="164"/>
    </row>
    <row r="220" spans="11:47" ht="12" customHeight="1">
      <c r="K220" s="164"/>
      <c r="L220" s="164"/>
      <c r="M220" s="164"/>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4"/>
      <c r="AP220" s="164"/>
      <c r="AQ220" s="164"/>
      <c r="AR220" s="164"/>
      <c r="AS220" s="164"/>
      <c r="AT220" s="164"/>
      <c r="AU220" s="164"/>
    </row>
    <row r="221" spans="11:47" ht="12" customHeight="1">
      <c r="K221" s="164"/>
      <c r="L221" s="164"/>
      <c r="M221" s="164"/>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c r="AK221" s="165"/>
      <c r="AL221" s="165"/>
      <c r="AM221" s="165"/>
      <c r="AN221" s="165"/>
      <c r="AO221" s="164"/>
      <c r="AP221" s="164"/>
      <c r="AQ221" s="164"/>
      <c r="AR221" s="164"/>
      <c r="AS221" s="164"/>
      <c r="AT221" s="164"/>
      <c r="AU221" s="164"/>
    </row>
    <row r="222" spans="11:47" ht="12" customHeight="1">
      <c r="K222" s="164"/>
      <c r="L222" s="164"/>
      <c r="M222" s="164"/>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4"/>
      <c r="AP222" s="164"/>
      <c r="AQ222" s="164"/>
      <c r="AR222" s="164"/>
      <c r="AS222" s="164"/>
      <c r="AT222" s="164"/>
      <c r="AU222" s="164"/>
    </row>
    <row r="223" spans="11:47" ht="12" customHeight="1">
      <c r="K223" s="164"/>
      <c r="L223" s="164"/>
      <c r="M223" s="164"/>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4"/>
      <c r="AP223" s="164"/>
      <c r="AQ223" s="164"/>
      <c r="AR223" s="164"/>
      <c r="AS223" s="164"/>
      <c r="AT223" s="164"/>
      <c r="AU223" s="164"/>
    </row>
    <row r="224" spans="11:47" ht="12" customHeight="1">
      <c r="K224" s="164"/>
      <c r="L224" s="164"/>
      <c r="M224" s="164"/>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c r="AK224" s="165"/>
      <c r="AL224" s="165"/>
      <c r="AM224" s="165"/>
      <c r="AN224" s="165"/>
      <c r="AO224" s="164"/>
      <c r="AP224" s="164"/>
      <c r="AQ224" s="164"/>
      <c r="AR224" s="164"/>
      <c r="AS224" s="164"/>
      <c r="AT224" s="164"/>
      <c r="AU224" s="164"/>
    </row>
    <row r="225" spans="11:47" ht="12" customHeight="1">
      <c r="K225" s="164"/>
      <c r="L225" s="164"/>
      <c r="M225" s="164"/>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c r="AK225" s="165"/>
      <c r="AL225" s="165"/>
      <c r="AM225" s="165"/>
      <c r="AN225" s="165"/>
      <c r="AO225" s="164"/>
      <c r="AP225" s="164"/>
      <c r="AQ225" s="164"/>
      <c r="AR225" s="164"/>
      <c r="AS225" s="164"/>
      <c r="AT225" s="164"/>
      <c r="AU225" s="164"/>
    </row>
    <row r="226" spans="11:47" ht="12" customHeight="1">
      <c r="K226" s="164"/>
      <c r="L226" s="164"/>
      <c r="M226" s="164"/>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4"/>
      <c r="AP226" s="164"/>
      <c r="AQ226" s="164"/>
      <c r="AR226" s="164"/>
      <c r="AS226" s="164"/>
      <c r="AT226" s="164"/>
      <c r="AU226" s="164"/>
    </row>
    <row r="227" spans="11:47" ht="12" customHeight="1">
      <c r="K227" s="164"/>
      <c r="L227" s="164"/>
      <c r="M227" s="164"/>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4"/>
      <c r="AP227" s="164"/>
      <c r="AQ227" s="164"/>
      <c r="AR227" s="164"/>
      <c r="AS227" s="164"/>
      <c r="AT227" s="164"/>
      <c r="AU227" s="164"/>
    </row>
    <row r="228" spans="11:47" ht="12" customHeight="1">
      <c r="K228" s="164"/>
      <c r="L228" s="164"/>
      <c r="M228" s="164"/>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4"/>
      <c r="AP228" s="164"/>
      <c r="AQ228" s="164"/>
      <c r="AR228" s="164"/>
      <c r="AS228" s="164"/>
      <c r="AT228" s="164"/>
      <c r="AU228" s="164"/>
    </row>
    <row r="229" spans="11:47" ht="12" customHeight="1">
      <c r="K229" s="164"/>
      <c r="L229" s="164"/>
      <c r="M229" s="164"/>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4"/>
      <c r="AP229" s="164"/>
      <c r="AQ229" s="164"/>
      <c r="AR229" s="164"/>
      <c r="AS229" s="164"/>
      <c r="AT229" s="164"/>
      <c r="AU229" s="164"/>
    </row>
    <row r="230" spans="11:47" ht="12" customHeight="1">
      <c r="K230" s="164"/>
      <c r="L230" s="164"/>
      <c r="M230" s="164"/>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4"/>
      <c r="AP230" s="164"/>
      <c r="AQ230" s="164"/>
      <c r="AR230" s="164"/>
      <c r="AS230" s="164"/>
      <c r="AT230" s="164"/>
      <c r="AU230" s="164"/>
    </row>
    <row r="231" spans="11:47" ht="12" customHeight="1">
      <c r="K231" s="164"/>
      <c r="L231" s="164"/>
      <c r="M231" s="164"/>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4"/>
      <c r="AP231" s="164"/>
      <c r="AQ231" s="164"/>
      <c r="AR231" s="164"/>
      <c r="AS231" s="164"/>
      <c r="AT231" s="164"/>
      <c r="AU231" s="164"/>
    </row>
    <row r="232" spans="11:47" ht="12" customHeight="1">
      <c r="K232" s="164"/>
      <c r="L232" s="164"/>
      <c r="M232" s="164"/>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c r="AK232" s="165"/>
      <c r="AL232" s="165"/>
      <c r="AM232" s="165"/>
      <c r="AN232" s="165"/>
      <c r="AO232" s="164"/>
      <c r="AP232" s="164"/>
      <c r="AQ232" s="164"/>
      <c r="AR232" s="164"/>
      <c r="AS232" s="164"/>
      <c r="AT232" s="164"/>
      <c r="AU232" s="164"/>
    </row>
    <row r="233" spans="11:47" ht="12" customHeight="1">
      <c r="K233" s="164"/>
      <c r="L233" s="164"/>
      <c r="M233" s="164"/>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c r="AK233" s="165"/>
      <c r="AL233" s="165"/>
      <c r="AM233" s="165"/>
      <c r="AN233" s="165"/>
      <c r="AO233" s="164"/>
      <c r="AP233" s="164"/>
      <c r="AQ233" s="164"/>
      <c r="AR233" s="164"/>
      <c r="AS233" s="164"/>
      <c r="AT233" s="164"/>
      <c r="AU233" s="164"/>
    </row>
    <row r="234" spans="11:47" ht="12" customHeight="1">
      <c r="K234" s="164"/>
      <c r="L234" s="164"/>
      <c r="M234" s="164"/>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4"/>
      <c r="AP234" s="164"/>
      <c r="AQ234" s="164"/>
      <c r="AR234" s="164"/>
      <c r="AS234" s="164"/>
      <c r="AT234" s="164"/>
      <c r="AU234" s="164"/>
    </row>
    <row r="235" spans="11:47" ht="12" customHeight="1">
      <c r="K235" s="164"/>
      <c r="L235" s="164"/>
      <c r="M235" s="164"/>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4"/>
      <c r="AP235" s="164"/>
      <c r="AQ235" s="164"/>
      <c r="AR235" s="164"/>
      <c r="AS235" s="164"/>
      <c r="AT235" s="164"/>
      <c r="AU235" s="164"/>
    </row>
    <row r="236" spans="11:47" ht="12" customHeight="1">
      <c r="K236" s="164"/>
      <c r="L236" s="164"/>
      <c r="M236" s="164"/>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4"/>
      <c r="AP236" s="164"/>
      <c r="AQ236" s="164"/>
      <c r="AR236" s="164"/>
      <c r="AS236" s="164"/>
      <c r="AT236" s="164"/>
      <c r="AU236" s="164"/>
    </row>
    <row r="237" spans="11:47" ht="12" customHeight="1">
      <c r="K237" s="164"/>
      <c r="L237" s="164"/>
      <c r="M237" s="164"/>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165"/>
      <c r="AN237" s="165"/>
      <c r="AO237" s="164"/>
      <c r="AP237" s="164"/>
      <c r="AQ237" s="164"/>
      <c r="AR237" s="164"/>
      <c r="AS237" s="164"/>
      <c r="AT237" s="164"/>
      <c r="AU237" s="164"/>
    </row>
    <row r="238" spans="11:47" ht="12" customHeight="1">
      <c r="K238" s="164"/>
      <c r="L238" s="164"/>
      <c r="M238" s="164"/>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c r="AK238" s="165"/>
      <c r="AL238" s="165"/>
      <c r="AM238" s="165"/>
      <c r="AN238" s="165"/>
      <c r="AO238" s="164"/>
      <c r="AP238" s="164"/>
      <c r="AQ238" s="164"/>
      <c r="AR238" s="164"/>
      <c r="AS238" s="164"/>
      <c r="AT238" s="164"/>
      <c r="AU238" s="164"/>
    </row>
    <row r="239" spans="11:47" ht="12" customHeight="1">
      <c r="K239" s="164"/>
      <c r="L239" s="164"/>
      <c r="M239" s="164"/>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c r="AK239" s="165"/>
      <c r="AL239" s="165"/>
      <c r="AM239" s="165"/>
      <c r="AN239" s="165"/>
      <c r="AO239" s="164"/>
      <c r="AP239" s="164"/>
      <c r="AQ239" s="164"/>
      <c r="AR239" s="164"/>
      <c r="AS239" s="164"/>
      <c r="AT239" s="164"/>
      <c r="AU239" s="164"/>
    </row>
    <row r="240" spans="11:47" ht="12" customHeight="1">
      <c r="K240" s="164"/>
      <c r="L240" s="164"/>
      <c r="M240" s="164"/>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c r="AK240" s="165"/>
      <c r="AL240" s="165"/>
      <c r="AM240" s="165"/>
      <c r="AN240" s="165"/>
      <c r="AO240" s="164"/>
      <c r="AP240" s="164"/>
      <c r="AQ240" s="164"/>
      <c r="AR240" s="164"/>
      <c r="AS240" s="164"/>
      <c r="AT240" s="164"/>
      <c r="AU240" s="164"/>
    </row>
    <row r="241" spans="11:47" ht="12" customHeight="1">
      <c r="K241" s="164"/>
      <c r="L241" s="164"/>
      <c r="M241" s="164"/>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c r="AK241" s="165"/>
      <c r="AL241" s="165"/>
      <c r="AM241" s="165"/>
      <c r="AN241" s="165"/>
      <c r="AO241" s="164"/>
      <c r="AP241" s="164"/>
      <c r="AQ241" s="164"/>
      <c r="AR241" s="164"/>
      <c r="AS241" s="164"/>
      <c r="AT241" s="164"/>
      <c r="AU241" s="164"/>
    </row>
    <row r="242" spans="11:47" ht="12" customHeight="1">
      <c r="K242" s="164"/>
      <c r="L242" s="164"/>
      <c r="M242" s="164"/>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4"/>
      <c r="AP242" s="164"/>
      <c r="AQ242" s="164"/>
      <c r="AR242" s="164"/>
      <c r="AS242" s="164"/>
      <c r="AT242" s="164"/>
      <c r="AU242" s="164"/>
    </row>
    <row r="243" spans="11:47" ht="12" customHeight="1">
      <c r="K243" s="164"/>
      <c r="L243" s="164"/>
      <c r="M243" s="164"/>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c r="AK243" s="165"/>
      <c r="AL243" s="165"/>
      <c r="AM243" s="165"/>
      <c r="AN243" s="165"/>
      <c r="AO243" s="164"/>
      <c r="AP243" s="164"/>
      <c r="AQ243" s="164"/>
      <c r="AR243" s="164"/>
      <c r="AS243" s="164"/>
      <c r="AT243" s="164"/>
      <c r="AU243" s="164"/>
    </row>
    <row r="244" spans="11:47" ht="12" customHeight="1">
      <c r="K244" s="164"/>
      <c r="L244" s="164"/>
      <c r="M244" s="164"/>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4"/>
      <c r="AP244" s="164"/>
      <c r="AQ244" s="164"/>
      <c r="AR244" s="164"/>
      <c r="AS244" s="164"/>
      <c r="AT244" s="164"/>
      <c r="AU244" s="164"/>
    </row>
    <row r="245" spans="11:47" ht="12" customHeight="1">
      <c r="K245" s="164"/>
      <c r="L245" s="164"/>
      <c r="M245" s="164"/>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c r="AK245" s="165"/>
      <c r="AL245" s="165"/>
      <c r="AM245" s="165"/>
      <c r="AN245" s="165"/>
      <c r="AO245" s="164"/>
      <c r="AP245" s="164"/>
      <c r="AQ245" s="164"/>
      <c r="AR245" s="164"/>
      <c r="AS245" s="164"/>
      <c r="AT245" s="164"/>
      <c r="AU245" s="164"/>
    </row>
    <row r="246" spans="11:47" ht="12" customHeight="1">
      <c r="K246" s="164"/>
      <c r="L246" s="164"/>
      <c r="M246" s="164"/>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c r="AK246" s="165"/>
      <c r="AL246" s="165"/>
      <c r="AM246" s="165"/>
      <c r="AN246" s="165"/>
      <c r="AO246" s="164"/>
      <c r="AP246" s="164"/>
      <c r="AQ246" s="164"/>
      <c r="AR246" s="164"/>
      <c r="AS246" s="164"/>
      <c r="AT246" s="164"/>
      <c r="AU246" s="164"/>
    </row>
    <row r="247" spans="11:47" ht="12" customHeight="1">
      <c r="K247" s="164"/>
      <c r="L247" s="164"/>
      <c r="M247" s="164"/>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4"/>
      <c r="AP247" s="164"/>
      <c r="AQ247" s="164"/>
      <c r="AR247" s="164"/>
      <c r="AS247" s="164"/>
      <c r="AT247" s="164"/>
      <c r="AU247" s="164"/>
    </row>
    <row r="248" spans="11:47" ht="12" customHeight="1">
      <c r="K248" s="164"/>
      <c r="L248" s="164"/>
      <c r="M248" s="164"/>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4"/>
      <c r="AP248" s="164"/>
      <c r="AQ248" s="164"/>
      <c r="AR248" s="164"/>
      <c r="AS248" s="164"/>
      <c r="AT248" s="164"/>
      <c r="AU248" s="164"/>
    </row>
    <row r="249" spans="11:47" ht="12" customHeight="1">
      <c r="K249" s="164"/>
      <c r="L249" s="164"/>
      <c r="M249" s="164"/>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c r="AK249" s="165"/>
      <c r="AL249" s="165"/>
      <c r="AM249" s="165"/>
      <c r="AN249" s="165"/>
      <c r="AO249" s="164"/>
      <c r="AP249" s="164"/>
      <c r="AQ249" s="164"/>
      <c r="AR249" s="164"/>
      <c r="AS249" s="164"/>
      <c r="AT249" s="164"/>
      <c r="AU249" s="164"/>
    </row>
    <row r="250" spans="11:47" ht="12" customHeight="1">
      <c r="K250" s="164"/>
      <c r="L250" s="164"/>
      <c r="M250" s="164"/>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4"/>
      <c r="AP250" s="164"/>
      <c r="AQ250" s="164"/>
      <c r="AR250" s="164"/>
      <c r="AS250" s="164"/>
      <c r="AT250" s="164"/>
      <c r="AU250" s="164"/>
    </row>
    <row r="251" spans="11:47" ht="12" customHeight="1">
      <c r="K251" s="164"/>
      <c r="L251" s="164"/>
      <c r="M251" s="164"/>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4"/>
      <c r="AP251" s="164"/>
      <c r="AQ251" s="164"/>
      <c r="AR251" s="164"/>
      <c r="AS251" s="164"/>
      <c r="AT251" s="164"/>
      <c r="AU251" s="164"/>
    </row>
    <row r="252" spans="11:47" ht="12" customHeight="1">
      <c r="K252" s="164"/>
      <c r="L252" s="164"/>
      <c r="M252" s="164"/>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c r="AK252" s="165"/>
      <c r="AL252" s="165"/>
      <c r="AM252" s="165"/>
      <c r="AN252" s="165"/>
      <c r="AO252" s="164"/>
      <c r="AP252" s="164"/>
      <c r="AQ252" s="164"/>
      <c r="AR252" s="164"/>
      <c r="AS252" s="164"/>
      <c r="AT252" s="164"/>
      <c r="AU252" s="164"/>
    </row>
    <row r="253" spans="11:47" ht="12" customHeight="1">
      <c r="K253" s="164"/>
      <c r="L253" s="164"/>
      <c r="M253" s="164"/>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c r="AK253" s="165"/>
      <c r="AL253" s="165"/>
      <c r="AM253" s="165"/>
      <c r="AN253" s="165"/>
      <c r="AO253" s="164"/>
      <c r="AP253" s="164"/>
      <c r="AQ253" s="164"/>
      <c r="AR253" s="164"/>
      <c r="AS253" s="164"/>
      <c r="AT253" s="164"/>
      <c r="AU253" s="164"/>
    </row>
    <row r="254" spans="11:47" ht="12" customHeight="1">
      <c r="K254" s="164"/>
      <c r="L254" s="164"/>
      <c r="M254" s="164"/>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c r="AK254" s="165"/>
      <c r="AL254" s="165"/>
      <c r="AM254" s="165"/>
      <c r="AN254" s="165"/>
      <c r="AO254" s="164"/>
      <c r="AP254" s="164"/>
      <c r="AQ254" s="164"/>
      <c r="AR254" s="164"/>
      <c r="AS254" s="164"/>
      <c r="AT254" s="164"/>
      <c r="AU254" s="164"/>
    </row>
    <row r="255" spans="11:47" ht="12" customHeight="1">
      <c r="K255" s="164"/>
      <c r="L255" s="164"/>
      <c r="M255" s="164"/>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c r="AK255" s="165"/>
      <c r="AL255" s="165"/>
      <c r="AM255" s="165"/>
      <c r="AN255" s="165"/>
      <c r="AO255" s="164"/>
      <c r="AP255" s="164"/>
      <c r="AQ255" s="164"/>
      <c r="AR255" s="164"/>
      <c r="AS255" s="164"/>
      <c r="AT255" s="164"/>
      <c r="AU255" s="164"/>
    </row>
    <row r="256" spans="11:47" ht="12" customHeight="1">
      <c r="K256" s="164"/>
      <c r="L256" s="164"/>
      <c r="M256" s="164"/>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c r="AK256" s="165"/>
      <c r="AL256" s="165"/>
      <c r="AM256" s="165"/>
      <c r="AN256" s="165"/>
      <c r="AO256" s="164"/>
      <c r="AP256" s="164"/>
      <c r="AQ256" s="164"/>
      <c r="AR256" s="164"/>
      <c r="AS256" s="164"/>
      <c r="AT256" s="164"/>
      <c r="AU256" s="164"/>
    </row>
    <row r="257" spans="11:47" ht="12" customHeight="1">
      <c r="K257" s="164"/>
      <c r="L257" s="164"/>
      <c r="M257" s="164"/>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c r="AK257" s="165"/>
      <c r="AL257" s="165"/>
      <c r="AM257" s="165"/>
      <c r="AN257" s="165"/>
      <c r="AO257" s="164"/>
      <c r="AP257" s="164"/>
      <c r="AQ257" s="164"/>
      <c r="AR257" s="164"/>
      <c r="AS257" s="164"/>
      <c r="AT257" s="164"/>
      <c r="AU257" s="164"/>
    </row>
    <row r="258" spans="11:47" ht="12" customHeight="1">
      <c r="K258" s="164"/>
      <c r="L258" s="164"/>
      <c r="M258" s="164"/>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c r="AK258" s="165"/>
      <c r="AL258" s="165"/>
      <c r="AM258" s="165"/>
      <c r="AN258" s="165"/>
      <c r="AO258" s="164"/>
      <c r="AP258" s="164"/>
      <c r="AQ258" s="164"/>
      <c r="AR258" s="164"/>
      <c r="AS258" s="164"/>
      <c r="AT258" s="164"/>
      <c r="AU258" s="164"/>
    </row>
    <row r="259" spans="11:47" ht="12" customHeight="1">
      <c r="K259" s="164"/>
      <c r="L259" s="164"/>
      <c r="M259" s="164"/>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c r="AK259" s="165"/>
      <c r="AL259" s="165"/>
      <c r="AM259" s="165"/>
      <c r="AN259" s="165"/>
      <c r="AO259" s="164"/>
      <c r="AP259" s="164"/>
      <c r="AQ259" s="164"/>
      <c r="AR259" s="164"/>
      <c r="AS259" s="164"/>
      <c r="AT259" s="164"/>
      <c r="AU259" s="164"/>
    </row>
    <row r="260" spans="11:47" ht="12" customHeight="1">
      <c r="K260" s="164"/>
      <c r="L260" s="164"/>
      <c r="M260" s="164"/>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c r="AK260" s="165"/>
      <c r="AL260" s="165"/>
      <c r="AM260" s="165"/>
      <c r="AN260" s="165"/>
      <c r="AO260" s="164"/>
      <c r="AP260" s="164"/>
      <c r="AQ260" s="164"/>
      <c r="AR260" s="164"/>
      <c r="AS260" s="164"/>
      <c r="AT260" s="164"/>
      <c r="AU260" s="164"/>
    </row>
    <row r="261" spans="11:47" ht="12" customHeight="1">
      <c r="K261" s="164"/>
      <c r="L261" s="164"/>
      <c r="M261" s="164"/>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c r="AK261" s="165"/>
      <c r="AL261" s="165"/>
      <c r="AM261" s="165"/>
      <c r="AN261" s="165"/>
      <c r="AO261" s="164"/>
      <c r="AP261" s="164"/>
      <c r="AQ261" s="164"/>
      <c r="AR261" s="164"/>
      <c r="AS261" s="164"/>
      <c r="AT261" s="164"/>
      <c r="AU261" s="164"/>
    </row>
    <row r="262" spans="11:47" ht="12" customHeight="1">
      <c r="K262" s="164"/>
      <c r="L262" s="164"/>
      <c r="M262" s="164"/>
      <c r="N262" s="165"/>
      <c r="O262" s="165"/>
      <c r="P262" s="165"/>
      <c r="Q262" s="165"/>
      <c r="R262" s="165"/>
      <c r="S262" s="165"/>
      <c r="T262" s="165"/>
      <c r="U262" s="165"/>
      <c r="V262" s="165"/>
      <c r="W262" s="165"/>
      <c r="X262" s="165"/>
      <c r="Y262" s="165"/>
      <c r="Z262" s="165"/>
      <c r="AA262" s="165"/>
      <c r="AB262" s="165"/>
      <c r="AC262" s="165"/>
      <c r="AD262" s="165"/>
      <c r="AE262" s="165"/>
      <c r="AF262" s="165"/>
      <c r="AG262" s="165"/>
      <c r="AH262" s="165"/>
      <c r="AI262" s="165"/>
      <c r="AJ262" s="165"/>
      <c r="AK262" s="165"/>
      <c r="AL262" s="165"/>
      <c r="AM262" s="165"/>
      <c r="AN262" s="165"/>
      <c r="AO262" s="164"/>
      <c r="AP262" s="164"/>
      <c r="AQ262" s="164"/>
      <c r="AR262" s="164"/>
      <c r="AS262" s="164"/>
      <c r="AT262" s="164"/>
      <c r="AU262" s="164"/>
    </row>
    <row r="263" spans="11:47" ht="12" customHeight="1">
      <c r="K263" s="164"/>
      <c r="L263" s="164"/>
      <c r="M263" s="164"/>
      <c r="N263" s="165"/>
      <c r="O263" s="165"/>
      <c r="P263" s="165"/>
      <c r="Q263" s="165"/>
      <c r="R263" s="165"/>
      <c r="S263" s="165"/>
      <c r="T263" s="165"/>
      <c r="U263" s="165"/>
      <c r="V263" s="165"/>
      <c r="W263" s="165"/>
      <c r="X263" s="165"/>
      <c r="Y263" s="165"/>
      <c r="Z263" s="165"/>
      <c r="AA263" s="165"/>
      <c r="AB263" s="165"/>
      <c r="AC263" s="165"/>
      <c r="AD263" s="165"/>
      <c r="AE263" s="165"/>
      <c r="AF263" s="165"/>
      <c r="AG263" s="165"/>
      <c r="AH263" s="165"/>
      <c r="AI263" s="165"/>
      <c r="AJ263" s="165"/>
      <c r="AK263" s="165"/>
      <c r="AL263" s="165"/>
      <c r="AM263" s="165"/>
      <c r="AN263" s="165"/>
      <c r="AO263" s="164"/>
      <c r="AP263" s="164"/>
      <c r="AQ263" s="164"/>
      <c r="AR263" s="164"/>
      <c r="AS263" s="164"/>
      <c r="AT263" s="164"/>
      <c r="AU263" s="164"/>
    </row>
    <row r="264" spans="11:47" ht="12" customHeight="1">
      <c r="K264" s="164"/>
      <c r="L264" s="164"/>
      <c r="M264" s="164"/>
      <c r="N264" s="165"/>
      <c r="O264" s="165"/>
      <c r="P264" s="165"/>
      <c r="Q264" s="165"/>
      <c r="R264" s="165"/>
      <c r="S264" s="165"/>
      <c r="T264" s="165"/>
      <c r="U264" s="165"/>
      <c r="V264" s="165"/>
      <c r="W264" s="165"/>
      <c r="X264" s="165"/>
      <c r="Y264" s="165"/>
      <c r="Z264" s="165"/>
      <c r="AA264" s="165"/>
      <c r="AB264" s="165"/>
      <c r="AC264" s="165"/>
      <c r="AD264" s="165"/>
      <c r="AE264" s="165"/>
      <c r="AF264" s="165"/>
      <c r="AG264" s="165"/>
      <c r="AH264" s="165"/>
      <c r="AI264" s="165"/>
      <c r="AJ264" s="165"/>
      <c r="AK264" s="165"/>
      <c r="AL264" s="165"/>
      <c r="AM264" s="165"/>
      <c r="AN264" s="165"/>
      <c r="AO264" s="164"/>
      <c r="AP264" s="164"/>
      <c r="AQ264" s="164"/>
      <c r="AR264" s="164"/>
      <c r="AS264" s="164"/>
      <c r="AT264" s="164"/>
      <c r="AU264" s="164"/>
    </row>
    <row r="265" spans="11:47" ht="12" customHeight="1">
      <c r="K265" s="164"/>
      <c r="L265" s="164"/>
      <c r="M265" s="164"/>
      <c r="N265" s="165"/>
      <c r="O265" s="165"/>
      <c r="P265" s="165"/>
      <c r="Q265" s="165"/>
      <c r="R265" s="165"/>
      <c r="S265" s="165"/>
      <c r="T265" s="165"/>
      <c r="U265" s="165"/>
      <c r="V265" s="165"/>
      <c r="W265" s="165"/>
      <c r="X265" s="165"/>
      <c r="Y265" s="165"/>
      <c r="Z265" s="165"/>
      <c r="AA265" s="165"/>
      <c r="AB265" s="165"/>
      <c r="AC265" s="165"/>
      <c r="AD265" s="165"/>
      <c r="AE265" s="165"/>
      <c r="AF265" s="165"/>
      <c r="AG265" s="165"/>
      <c r="AH265" s="165"/>
      <c r="AI265" s="165"/>
      <c r="AJ265" s="165"/>
      <c r="AK265" s="165"/>
      <c r="AL265" s="165"/>
      <c r="AM265" s="165"/>
      <c r="AN265" s="165"/>
      <c r="AO265" s="164"/>
      <c r="AP265" s="164"/>
      <c r="AQ265" s="164"/>
      <c r="AR265" s="164"/>
      <c r="AS265" s="164"/>
      <c r="AT265" s="164"/>
      <c r="AU265" s="164"/>
    </row>
    <row r="266" spans="11:47" ht="12" customHeight="1">
      <c r="K266" s="164"/>
      <c r="L266" s="164"/>
      <c r="M266" s="164"/>
      <c r="N266" s="165"/>
      <c r="O266" s="165"/>
      <c r="P266" s="165"/>
      <c r="Q266" s="165"/>
      <c r="R266" s="165"/>
      <c r="S266" s="165"/>
      <c r="T266" s="165"/>
      <c r="U266" s="165"/>
      <c r="V266" s="165"/>
      <c r="W266" s="165"/>
      <c r="X266" s="165"/>
      <c r="Y266" s="165"/>
      <c r="Z266" s="165"/>
      <c r="AA266" s="165"/>
      <c r="AB266" s="165"/>
      <c r="AC266" s="165"/>
      <c r="AD266" s="165"/>
      <c r="AE266" s="165"/>
      <c r="AF266" s="165"/>
      <c r="AG266" s="165"/>
      <c r="AH266" s="165"/>
      <c r="AI266" s="165"/>
      <c r="AJ266" s="165"/>
      <c r="AK266" s="165"/>
      <c r="AL266" s="165"/>
      <c r="AM266" s="165"/>
      <c r="AN266" s="165"/>
      <c r="AO266" s="164"/>
      <c r="AP266" s="164"/>
      <c r="AQ266" s="164"/>
      <c r="AR266" s="164"/>
      <c r="AS266" s="164"/>
      <c r="AT266" s="164"/>
      <c r="AU266" s="164"/>
    </row>
    <row r="267" spans="11:47" ht="12" customHeight="1">
      <c r="K267" s="164"/>
      <c r="L267" s="164"/>
      <c r="M267" s="164"/>
      <c r="N267" s="165"/>
      <c r="O267" s="165"/>
      <c r="P267" s="165"/>
      <c r="Q267" s="165"/>
      <c r="R267" s="165"/>
      <c r="S267" s="165"/>
      <c r="T267" s="165"/>
      <c r="U267" s="165"/>
      <c r="V267" s="165"/>
      <c r="W267" s="165"/>
      <c r="X267" s="165"/>
      <c r="Y267" s="165"/>
      <c r="Z267" s="165"/>
      <c r="AA267" s="165"/>
      <c r="AB267" s="165"/>
      <c r="AC267" s="165"/>
      <c r="AD267" s="165"/>
      <c r="AE267" s="165"/>
      <c r="AF267" s="165"/>
      <c r="AG267" s="165"/>
      <c r="AH267" s="165"/>
      <c r="AI267" s="165"/>
      <c r="AJ267" s="165"/>
      <c r="AK267" s="165"/>
      <c r="AL267" s="165"/>
      <c r="AM267" s="165"/>
      <c r="AN267" s="165"/>
      <c r="AO267" s="164"/>
      <c r="AP267" s="164"/>
      <c r="AQ267" s="164"/>
      <c r="AR267" s="164"/>
      <c r="AS267" s="164"/>
      <c r="AT267" s="164"/>
      <c r="AU267" s="164"/>
    </row>
    <row r="268" spans="11:47" ht="12" customHeight="1">
      <c r="K268" s="164"/>
      <c r="L268" s="164"/>
      <c r="M268" s="164"/>
      <c r="N268" s="165"/>
      <c r="O268" s="165"/>
      <c r="P268" s="165"/>
      <c r="Q268" s="165"/>
      <c r="R268" s="165"/>
      <c r="S268" s="165"/>
      <c r="T268" s="165"/>
      <c r="U268" s="165"/>
      <c r="V268" s="165"/>
      <c r="W268" s="165"/>
      <c r="X268" s="165"/>
      <c r="Y268" s="165"/>
      <c r="Z268" s="165"/>
      <c r="AA268" s="165"/>
      <c r="AB268" s="165"/>
      <c r="AC268" s="165"/>
      <c r="AD268" s="165"/>
      <c r="AE268" s="165"/>
      <c r="AF268" s="165"/>
      <c r="AG268" s="165"/>
      <c r="AH268" s="165"/>
      <c r="AI268" s="165"/>
      <c r="AJ268" s="165"/>
      <c r="AK268" s="165"/>
      <c r="AL268" s="165"/>
      <c r="AM268" s="165"/>
      <c r="AN268" s="165"/>
      <c r="AO268" s="164"/>
      <c r="AP268" s="164"/>
      <c r="AQ268" s="164"/>
      <c r="AR268" s="164"/>
      <c r="AS268" s="164"/>
      <c r="AT268" s="164"/>
      <c r="AU268" s="164"/>
    </row>
    <row r="269" spans="11:47" ht="12" customHeight="1">
      <c r="K269" s="164"/>
      <c r="L269" s="164"/>
      <c r="M269" s="164"/>
      <c r="N269" s="165"/>
      <c r="O269" s="165"/>
      <c r="P269" s="165"/>
      <c r="Q269" s="165"/>
      <c r="R269" s="165"/>
      <c r="S269" s="165"/>
      <c r="T269" s="165"/>
      <c r="U269" s="165"/>
      <c r="V269" s="165"/>
      <c r="W269" s="165"/>
      <c r="X269" s="165"/>
      <c r="Y269" s="165"/>
      <c r="Z269" s="165"/>
      <c r="AA269" s="165"/>
      <c r="AB269" s="165"/>
      <c r="AC269" s="165"/>
      <c r="AD269" s="165"/>
      <c r="AE269" s="165"/>
      <c r="AF269" s="165"/>
      <c r="AG269" s="165"/>
      <c r="AH269" s="165"/>
      <c r="AI269" s="165"/>
      <c r="AJ269" s="165"/>
      <c r="AK269" s="165"/>
      <c r="AL269" s="165"/>
      <c r="AM269" s="165"/>
      <c r="AN269" s="165"/>
      <c r="AO269" s="164"/>
      <c r="AP269" s="164"/>
      <c r="AQ269" s="164"/>
      <c r="AR269" s="164"/>
      <c r="AS269" s="164"/>
      <c r="AT269" s="164"/>
      <c r="AU269" s="164"/>
    </row>
    <row r="270" spans="11:47" ht="12" customHeight="1">
      <c r="K270" s="164"/>
      <c r="L270" s="164"/>
      <c r="M270" s="164"/>
      <c r="N270" s="165"/>
      <c r="O270" s="165"/>
      <c r="P270" s="165"/>
      <c r="Q270" s="165"/>
      <c r="R270" s="165"/>
      <c r="S270" s="165"/>
      <c r="T270" s="165"/>
      <c r="U270" s="165"/>
      <c r="V270" s="165"/>
      <c r="W270" s="165"/>
      <c r="X270" s="165"/>
      <c r="Y270" s="165"/>
      <c r="Z270" s="165"/>
      <c r="AA270" s="165"/>
      <c r="AB270" s="165"/>
      <c r="AC270" s="165"/>
      <c r="AD270" s="165"/>
      <c r="AE270" s="165"/>
      <c r="AF270" s="165"/>
      <c r="AG270" s="165"/>
      <c r="AH270" s="165"/>
      <c r="AI270" s="165"/>
      <c r="AJ270" s="165"/>
      <c r="AK270" s="165"/>
      <c r="AL270" s="165"/>
      <c r="AM270" s="165"/>
      <c r="AN270" s="165"/>
      <c r="AO270" s="164"/>
      <c r="AP270" s="164"/>
      <c r="AQ270" s="164"/>
      <c r="AR270" s="164"/>
      <c r="AS270" s="164"/>
      <c r="AT270" s="164"/>
      <c r="AU270" s="164"/>
    </row>
    <row r="271" spans="11:47" ht="12" customHeight="1">
      <c r="K271" s="164"/>
      <c r="L271" s="164"/>
      <c r="M271" s="164"/>
      <c r="N271" s="165"/>
      <c r="O271" s="165"/>
      <c r="P271" s="165"/>
      <c r="Q271" s="165"/>
      <c r="R271" s="165"/>
      <c r="S271" s="165"/>
      <c r="T271" s="165"/>
      <c r="U271" s="165"/>
      <c r="V271" s="165"/>
      <c r="W271" s="165"/>
      <c r="X271" s="165"/>
      <c r="Y271" s="165"/>
      <c r="Z271" s="165"/>
      <c r="AA271" s="165"/>
      <c r="AB271" s="165"/>
      <c r="AC271" s="165"/>
      <c r="AD271" s="165"/>
      <c r="AE271" s="165"/>
      <c r="AF271" s="165"/>
      <c r="AG271" s="165"/>
      <c r="AH271" s="165"/>
      <c r="AI271" s="165"/>
      <c r="AJ271" s="165"/>
      <c r="AK271" s="165"/>
      <c r="AL271" s="165"/>
      <c r="AM271" s="165"/>
      <c r="AN271" s="165"/>
      <c r="AO271" s="164"/>
      <c r="AP271" s="164"/>
      <c r="AQ271" s="164"/>
      <c r="AR271" s="164"/>
      <c r="AS271" s="164"/>
      <c r="AT271" s="164"/>
      <c r="AU271" s="164"/>
    </row>
    <row r="272" spans="11:47" ht="12" customHeight="1">
      <c r="K272" s="164"/>
      <c r="L272" s="164"/>
      <c r="M272" s="164"/>
      <c r="N272" s="165"/>
      <c r="O272" s="165"/>
      <c r="P272" s="165"/>
      <c r="Q272" s="165"/>
      <c r="R272" s="165"/>
      <c r="S272" s="165"/>
      <c r="T272" s="165"/>
      <c r="U272" s="165"/>
      <c r="V272" s="165"/>
      <c r="W272" s="165"/>
      <c r="X272" s="165"/>
      <c r="Y272" s="165"/>
      <c r="Z272" s="165"/>
      <c r="AA272" s="165"/>
      <c r="AB272" s="165"/>
      <c r="AC272" s="165"/>
      <c r="AD272" s="165"/>
      <c r="AE272" s="165"/>
      <c r="AF272" s="165"/>
      <c r="AG272" s="165"/>
      <c r="AH272" s="165"/>
      <c r="AI272" s="165"/>
      <c r="AJ272" s="165"/>
      <c r="AK272" s="165"/>
      <c r="AL272" s="165"/>
      <c r="AM272" s="165"/>
      <c r="AN272" s="165"/>
      <c r="AO272" s="164"/>
      <c r="AP272" s="164"/>
      <c r="AQ272" s="164"/>
      <c r="AR272" s="164"/>
      <c r="AS272" s="164"/>
      <c r="AT272" s="164"/>
      <c r="AU272" s="164"/>
    </row>
    <row r="273" spans="11:47" ht="12" customHeight="1">
      <c r="K273" s="164"/>
      <c r="L273" s="164"/>
      <c r="M273" s="164"/>
      <c r="N273" s="165"/>
      <c r="O273" s="165"/>
      <c r="P273" s="165"/>
      <c r="Q273" s="165"/>
      <c r="R273" s="165"/>
      <c r="S273" s="165"/>
      <c r="T273" s="165"/>
      <c r="U273" s="165"/>
      <c r="V273" s="165"/>
      <c r="W273" s="165"/>
      <c r="X273" s="165"/>
      <c r="Y273" s="165"/>
      <c r="Z273" s="165"/>
      <c r="AA273" s="165"/>
      <c r="AB273" s="165"/>
      <c r="AC273" s="165"/>
      <c r="AD273" s="165"/>
      <c r="AE273" s="165"/>
      <c r="AF273" s="165"/>
      <c r="AG273" s="165"/>
      <c r="AH273" s="165"/>
      <c r="AI273" s="165"/>
      <c r="AJ273" s="165"/>
      <c r="AK273" s="165"/>
      <c r="AL273" s="165"/>
      <c r="AM273" s="165"/>
      <c r="AN273" s="165"/>
      <c r="AO273" s="164"/>
      <c r="AP273" s="164"/>
      <c r="AQ273" s="164"/>
      <c r="AR273" s="164"/>
      <c r="AS273" s="164"/>
      <c r="AT273" s="164"/>
      <c r="AU273" s="164"/>
    </row>
    <row r="274" spans="11:47" ht="12" customHeight="1">
      <c r="K274" s="164"/>
      <c r="L274" s="164"/>
      <c r="M274" s="164"/>
      <c r="N274" s="165"/>
      <c r="O274" s="165"/>
      <c r="P274" s="165"/>
      <c r="Q274" s="165"/>
      <c r="R274" s="165"/>
      <c r="S274" s="165"/>
      <c r="T274" s="165"/>
      <c r="U274" s="165"/>
      <c r="V274" s="165"/>
      <c r="W274" s="165"/>
      <c r="X274" s="165"/>
      <c r="Y274" s="165"/>
      <c r="Z274" s="165"/>
      <c r="AA274" s="165"/>
      <c r="AB274" s="165"/>
      <c r="AC274" s="165"/>
      <c r="AD274" s="165"/>
      <c r="AE274" s="165"/>
      <c r="AF274" s="165"/>
      <c r="AG274" s="165"/>
      <c r="AH274" s="165"/>
      <c r="AI274" s="165"/>
      <c r="AJ274" s="165"/>
      <c r="AK274" s="165"/>
      <c r="AL274" s="165"/>
      <c r="AM274" s="165"/>
      <c r="AN274" s="165"/>
      <c r="AO274" s="164"/>
      <c r="AP274" s="164"/>
      <c r="AQ274" s="164"/>
      <c r="AR274" s="164"/>
      <c r="AS274" s="164"/>
      <c r="AT274" s="164"/>
      <c r="AU274" s="164"/>
    </row>
    <row r="275" spans="11:47" ht="12" customHeight="1">
      <c r="K275" s="164"/>
      <c r="L275" s="164"/>
      <c r="M275" s="164"/>
      <c r="N275" s="165"/>
      <c r="O275" s="165"/>
      <c r="P275" s="165"/>
      <c r="Q275" s="165"/>
      <c r="R275" s="165"/>
      <c r="S275" s="165"/>
      <c r="T275" s="165"/>
      <c r="U275" s="165"/>
      <c r="V275" s="165"/>
      <c r="W275" s="165"/>
      <c r="X275" s="165"/>
      <c r="Y275" s="165"/>
      <c r="Z275" s="165"/>
      <c r="AA275" s="165"/>
      <c r="AB275" s="165"/>
      <c r="AC275" s="165"/>
      <c r="AD275" s="165"/>
      <c r="AE275" s="165"/>
      <c r="AF275" s="165"/>
      <c r="AG275" s="165"/>
      <c r="AH275" s="165"/>
      <c r="AI275" s="165"/>
      <c r="AJ275" s="165"/>
      <c r="AK275" s="165"/>
      <c r="AL275" s="165"/>
      <c r="AM275" s="165"/>
      <c r="AN275" s="165"/>
      <c r="AO275" s="164"/>
      <c r="AP275" s="164"/>
      <c r="AQ275" s="164"/>
      <c r="AR275" s="164"/>
      <c r="AS275" s="164"/>
      <c r="AT275" s="164"/>
      <c r="AU275" s="164"/>
    </row>
    <row r="276" spans="11:47" ht="12" customHeight="1">
      <c r="K276" s="164"/>
      <c r="L276" s="164"/>
      <c r="M276" s="164"/>
      <c r="N276" s="165"/>
      <c r="O276" s="165"/>
      <c r="P276" s="165"/>
      <c r="Q276" s="165"/>
      <c r="R276" s="165"/>
      <c r="S276" s="165"/>
      <c r="T276" s="165"/>
      <c r="U276" s="165"/>
      <c r="V276" s="165"/>
      <c r="W276" s="165"/>
      <c r="X276" s="165"/>
      <c r="Y276" s="165"/>
      <c r="Z276" s="165"/>
      <c r="AA276" s="165"/>
      <c r="AB276" s="165"/>
      <c r="AC276" s="165"/>
      <c r="AD276" s="165"/>
      <c r="AE276" s="165"/>
      <c r="AF276" s="165"/>
      <c r="AG276" s="165"/>
      <c r="AH276" s="165"/>
      <c r="AI276" s="165"/>
      <c r="AJ276" s="165"/>
      <c r="AK276" s="165"/>
      <c r="AL276" s="165"/>
      <c r="AM276" s="165"/>
      <c r="AN276" s="165"/>
      <c r="AO276" s="164"/>
      <c r="AP276" s="164"/>
      <c r="AQ276" s="164"/>
      <c r="AR276" s="164"/>
      <c r="AS276" s="164"/>
      <c r="AT276" s="164"/>
      <c r="AU276" s="164"/>
    </row>
    <row r="277" spans="11:47" ht="12" customHeight="1">
      <c r="K277" s="164"/>
      <c r="L277" s="164"/>
      <c r="M277" s="164"/>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c r="AI277" s="165"/>
      <c r="AJ277" s="165"/>
      <c r="AK277" s="165"/>
      <c r="AL277" s="165"/>
      <c r="AM277" s="165"/>
      <c r="AN277" s="165"/>
      <c r="AO277" s="164"/>
      <c r="AP277" s="164"/>
      <c r="AQ277" s="164"/>
      <c r="AR277" s="164"/>
      <c r="AS277" s="164"/>
      <c r="AT277" s="164"/>
      <c r="AU277" s="164"/>
    </row>
    <row r="278" spans="11:47" ht="12" customHeight="1">
      <c r="K278" s="164"/>
      <c r="L278" s="164"/>
      <c r="M278" s="164"/>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5"/>
      <c r="AI278" s="165"/>
      <c r="AJ278" s="165"/>
      <c r="AK278" s="165"/>
      <c r="AL278" s="165"/>
      <c r="AM278" s="165"/>
      <c r="AN278" s="165"/>
      <c r="AO278" s="164"/>
      <c r="AP278" s="164"/>
      <c r="AQ278" s="164"/>
      <c r="AR278" s="164"/>
      <c r="AS278" s="164"/>
      <c r="AT278" s="164"/>
      <c r="AU278" s="164"/>
    </row>
    <row r="279" spans="11:47" ht="12" customHeight="1">
      <c r="K279" s="164"/>
      <c r="L279" s="164"/>
      <c r="M279" s="164"/>
      <c r="N279" s="165"/>
      <c r="O279" s="165"/>
      <c r="P279" s="165"/>
      <c r="Q279" s="165"/>
      <c r="R279" s="165"/>
      <c r="S279" s="165"/>
      <c r="T279" s="165"/>
      <c r="U279" s="165"/>
      <c r="V279" s="165"/>
      <c r="W279" s="165"/>
      <c r="X279" s="165"/>
      <c r="Y279" s="165"/>
      <c r="Z279" s="165"/>
      <c r="AA279" s="165"/>
      <c r="AB279" s="165"/>
      <c r="AC279" s="165"/>
      <c r="AD279" s="165"/>
      <c r="AE279" s="165"/>
      <c r="AF279" s="165"/>
      <c r="AG279" s="165"/>
      <c r="AH279" s="165"/>
      <c r="AI279" s="165"/>
      <c r="AJ279" s="165"/>
      <c r="AK279" s="165"/>
      <c r="AL279" s="165"/>
      <c r="AM279" s="165"/>
      <c r="AN279" s="165"/>
      <c r="AO279" s="164"/>
      <c r="AP279" s="164"/>
      <c r="AQ279" s="164"/>
      <c r="AR279" s="164"/>
      <c r="AS279" s="164"/>
      <c r="AT279" s="164"/>
      <c r="AU279" s="164"/>
    </row>
    <row r="280" spans="11:47" ht="12" customHeight="1">
      <c r="K280" s="164"/>
      <c r="L280" s="164"/>
      <c r="M280" s="164"/>
      <c r="N280" s="165"/>
      <c r="O280" s="165"/>
      <c r="P280" s="165"/>
      <c r="Q280" s="165"/>
      <c r="R280" s="165"/>
      <c r="S280" s="165"/>
      <c r="T280" s="165"/>
      <c r="U280" s="165"/>
      <c r="V280" s="165"/>
      <c r="W280" s="165"/>
      <c r="X280" s="165"/>
      <c r="Y280" s="165"/>
      <c r="Z280" s="165"/>
      <c r="AA280" s="165"/>
      <c r="AB280" s="165"/>
      <c r="AC280" s="165"/>
      <c r="AD280" s="165"/>
      <c r="AE280" s="165"/>
      <c r="AF280" s="165"/>
      <c r="AG280" s="165"/>
      <c r="AH280" s="165"/>
      <c r="AI280" s="165"/>
      <c r="AJ280" s="165"/>
      <c r="AK280" s="165"/>
      <c r="AL280" s="165"/>
      <c r="AM280" s="165"/>
      <c r="AN280" s="165"/>
      <c r="AO280" s="164"/>
      <c r="AP280" s="164"/>
      <c r="AQ280" s="164"/>
      <c r="AR280" s="164"/>
      <c r="AS280" s="164"/>
      <c r="AT280" s="164"/>
      <c r="AU280" s="164"/>
    </row>
    <row r="281" spans="11:47" ht="12" customHeight="1">
      <c r="K281" s="164"/>
      <c r="L281" s="164"/>
      <c r="M281" s="164"/>
      <c r="N281" s="165"/>
      <c r="O281" s="165"/>
      <c r="P281" s="165"/>
      <c r="Q281" s="165"/>
      <c r="R281" s="165"/>
      <c r="S281" s="165"/>
      <c r="T281" s="165"/>
      <c r="U281" s="165"/>
      <c r="V281" s="165"/>
      <c r="W281" s="165"/>
      <c r="X281" s="165"/>
      <c r="Y281" s="165"/>
      <c r="Z281" s="165"/>
      <c r="AA281" s="165"/>
      <c r="AB281" s="165"/>
      <c r="AC281" s="165"/>
      <c r="AD281" s="165"/>
      <c r="AE281" s="165"/>
      <c r="AF281" s="165"/>
      <c r="AG281" s="165"/>
      <c r="AH281" s="165"/>
      <c r="AI281" s="165"/>
      <c r="AJ281" s="165"/>
      <c r="AK281" s="165"/>
      <c r="AL281" s="165"/>
      <c r="AM281" s="165"/>
      <c r="AN281" s="165"/>
      <c r="AO281" s="164"/>
      <c r="AP281" s="164"/>
      <c r="AQ281" s="164"/>
      <c r="AR281" s="164"/>
      <c r="AS281" s="164"/>
      <c r="AT281" s="164"/>
      <c r="AU281" s="164"/>
    </row>
    <row r="282" spans="11:47" ht="12" customHeight="1">
      <c r="K282" s="164"/>
      <c r="L282" s="164"/>
      <c r="M282" s="164"/>
      <c r="N282" s="165"/>
      <c r="O282" s="165"/>
      <c r="P282" s="165"/>
      <c r="Q282" s="165"/>
      <c r="R282" s="165"/>
      <c r="S282" s="165"/>
      <c r="T282" s="165"/>
      <c r="U282" s="165"/>
      <c r="V282" s="165"/>
      <c r="W282" s="165"/>
      <c r="X282" s="165"/>
      <c r="Y282" s="165"/>
      <c r="Z282" s="165"/>
      <c r="AA282" s="165"/>
      <c r="AB282" s="165"/>
      <c r="AC282" s="165"/>
      <c r="AD282" s="165"/>
      <c r="AE282" s="165"/>
      <c r="AF282" s="165"/>
      <c r="AG282" s="165"/>
      <c r="AH282" s="165"/>
      <c r="AI282" s="165"/>
      <c r="AJ282" s="165"/>
      <c r="AK282" s="165"/>
      <c r="AL282" s="165"/>
      <c r="AM282" s="165"/>
      <c r="AN282" s="165"/>
      <c r="AO282" s="164"/>
      <c r="AP282" s="164"/>
      <c r="AQ282" s="164"/>
      <c r="AR282" s="164"/>
      <c r="AS282" s="164"/>
      <c r="AT282" s="164"/>
      <c r="AU282" s="164"/>
    </row>
    <row r="283" spans="11:47" ht="12" customHeight="1">
      <c r="K283" s="164"/>
      <c r="L283" s="164"/>
      <c r="M283" s="164"/>
      <c r="N283" s="165"/>
      <c r="O283" s="165"/>
      <c r="P283" s="165"/>
      <c r="Q283" s="165"/>
      <c r="R283" s="165"/>
      <c r="S283" s="165"/>
      <c r="T283" s="165"/>
      <c r="U283" s="165"/>
      <c r="V283" s="165"/>
      <c r="W283" s="165"/>
      <c r="X283" s="165"/>
      <c r="Y283" s="165"/>
      <c r="Z283" s="165"/>
      <c r="AA283" s="165"/>
      <c r="AB283" s="165"/>
      <c r="AC283" s="165"/>
      <c r="AD283" s="165"/>
      <c r="AE283" s="165"/>
      <c r="AF283" s="165"/>
      <c r="AG283" s="165"/>
      <c r="AH283" s="165"/>
      <c r="AI283" s="165"/>
      <c r="AJ283" s="165"/>
      <c r="AK283" s="165"/>
      <c r="AL283" s="165"/>
      <c r="AM283" s="165"/>
      <c r="AN283" s="165"/>
      <c r="AO283" s="164"/>
      <c r="AP283" s="164"/>
      <c r="AQ283" s="164"/>
      <c r="AR283" s="164"/>
      <c r="AS283" s="164"/>
      <c r="AT283" s="164"/>
      <c r="AU283" s="164"/>
    </row>
    <row r="284" spans="11:47" ht="12" customHeight="1">
      <c r="K284" s="164"/>
      <c r="L284" s="164"/>
      <c r="M284" s="164"/>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c r="AI284" s="165"/>
      <c r="AJ284" s="165"/>
      <c r="AK284" s="165"/>
      <c r="AL284" s="165"/>
      <c r="AM284" s="165"/>
      <c r="AN284" s="165"/>
      <c r="AO284" s="164"/>
      <c r="AP284" s="164"/>
      <c r="AQ284" s="164"/>
      <c r="AR284" s="164"/>
      <c r="AS284" s="164"/>
      <c r="AT284" s="164"/>
      <c r="AU284" s="164"/>
    </row>
    <row r="285" spans="11:47" ht="12" customHeight="1">
      <c r="K285" s="164"/>
      <c r="L285" s="164"/>
      <c r="M285" s="164"/>
      <c r="N285" s="165"/>
      <c r="O285" s="165"/>
      <c r="P285" s="165"/>
      <c r="Q285" s="165"/>
      <c r="R285" s="165"/>
      <c r="S285" s="165"/>
      <c r="T285" s="165"/>
      <c r="U285" s="165"/>
      <c r="V285" s="165"/>
      <c r="W285" s="165"/>
      <c r="X285" s="165"/>
      <c r="Y285" s="165"/>
      <c r="Z285" s="165"/>
      <c r="AA285" s="165"/>
      <c r="AB285" s="165"/>
      <c r="AC285" s="165"/>
      <c r="AD285" s="165"/>
      <c r="AE285" s="165"/>
      <c r="AF285" s="165"/>
      <c r="AG285" s="165"/>
      <c r="AH285" s="165"/>
      <c r="AI285" s="165"/>
      <c r="AJ285" s="165"/>
      <c r="AK285" s="165"/>
      <c r="AL285" s="165"/>
      <c r="AM285" s="165"/>
      <c r="AN285" s="165"/>
      <c r="AO285" s="164"/>
      <c r="AP285" s="164"/>
      <c r="AQ285" s="164"/>
      <c r="AR285" s="164"/>
      <c r="AS285" s="164"/>
      <c r="AT285" s="164"/>
      <c r="AU285" s="164"/>
    </row>
    <row r="286" spans="11:47" ht="12" customHeight="1">
      <c r="K286" s="164"/>
      <c r="L286" s="164"/>
      <c r="M286" s="164"/>
      <c r="N286" s="165"/>
      <c r="O286" s="165"/>
      <c r="P286" s="165"/>
      <c r="Q286" s="165"/>
      <c r="R286" s="165"/>
      <c r="S286" s="165"/>
      <c r="T286" s="165"/>
      <c r="U286" s="165"/>
      <c r="V286" s="165"/>
      <c r="W286" s="165"/>
      <c r="X286" s="165"/>
      <c r="Y286" s="165"/>
      <c r="Z286" s="165"/>
      <c r="AA286" s="165"/>
      <c r="AB286" s="165"/>
      <c r="AC286" s="165"/>
      <c r="AD286" s="165"/>
      <c r="AE286" s="165"/>
      <c r="AF286" s="165"/>
      <c r="AG286" s="165"/>
      <c r="AH286" s="165"/>
      <c r="AI286" s="165"/>
      <c r="AJ286" s="165"/>
      <c r="AK286" s="165"/>
      <c r="AL286" s="165"/>
      <c r="AM286" s="165"/>
      <c r="AN286" s="165"/>
      <c r="AO286" s="164"/>
      <c r="AP286" s="164"/>
      <c r="AQ286" s="164"/>
      <c r="AR286" s="164"/>
      <c r="AS286" s="164"/>
      <c r="AT286" s="164"/>
      <c r="AU286" s="164"/>
    </row>
    <row r="287" spans="11:47" ht="12" customHeight="1">
      <c r="K287" s="164"/>
      <c r="L287" s="164"/>
      <c r="M287" s="164"/>
      <c r="N287" s="165"/>
      <c r="O287" s="165"/>
      <c r="P287" s="165"/>
      <c r="Q287" s="165"/>
      <c r="R287" s="165"/>
      <c r="S287" s="165"/>
      <c r="T287" s="165"/>
      <c r="U287" s="165"/>
      <c r="V287" s="165"/>
      <c r="W287" s="165"/>
      <c r="X287" s="165"/>
      <c r="Y287" s="165"/>
      <c r="Z287" s="165"/>
      <c r="AA287" s="165"/>
      <c r="AB287" s="165"/>
      <c r="AC287" s="165"/>
      <c r="AD287" s="165"/>
      <c r="AE287" s="165"/>
      <c r="AF287" s="165"/>
      <c r="AG287" s="165"/>
      <c r="AH287" s="165"/>
      <c r="AI287" s="165"/>
      <c r="AJ287" s="165"/>
      <c r="AK287" s="165"/>
      <c r="AL287" s="165"/>
      <c r="AM287" s="165"/>
      <c r="AN287" s="165"/>
      <c r="AO287" s="164"/>
      <c r="AP287" s="164"/>
      <c r="AQ287" s="164"/>
      <c r="AR287" s="164"/>
      <c r="AS287" s="164"/>
      <c r="AT287" s="164"/>
      <c r="AU287" s="164"/>
    </row>
    <row r="288" spans="11:47" ht="12" customHeight="1">
      <c r="K288" s="164"/>
      <c r="L288" s="164"/>
      <c r="M288" s="164"/>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c r="AN288" s="165"/>
      <c r="AO288" s="164"/>
      <c r="AP288" s="164"/>
      <c r="AQ288" s="164"/>
      <c r="AR288" s="164"/>
      <c r="AS288" s="164"/>
      <c r="AT288" s="164"/>
      <c r="AU288" s="164"/>
    </row>
    <row r="289" spans="11:47" ht="12" customHeight="1">
      <c r="K289" s="164"/>
      <c r="L289" s="164"/>
      <c r="M289" s="164"/>
      <c r="N289" s="165"/>
      <c r="O289" s="165"/>
      <c r="P289" s="165"/>
      <c r="Q289" s="165"/>
      <c r="R289" s="165"/>
      <c r="S289" s="165"/>
      <c r="T289" s="165"/>
      <c r="U289" s="165"/>
      <c r="V289" s="165"/>
      <c r="W289" s="165"/>
      <c r="X289" s="165"/>
      <c r="Y289" s="165"/>
      <c r="Z289" s="165"/>
      <c r="AA289" s="165"/>
      <c r="AB289" s="165"/>
      <c r="AC289" s="165"/>
      <c r="AD289" s="165"/>
      <c r="AE289" s="165"/>
      <c r="AF289" s="165"/>
      <c r="AG289" s="165"/>
      <c r="AH289" s="165"/>
      <c r="AI289" s="165"/>
      <c r="AJ289" s="165"/>
      <c r="AK289" s="165"/>
      <c r="AL289" s="165"/>
      <c r="AM289" s="165"/>
      <c r="AN289" s="165"/>
      <c r="AO289" s="164"/>
      <c r="AP289" s="164"/>
      <c r="AQ289" s="164"/>
      <c r="AR289" s="164"/>
      <c r="AS289" s="164"/>
      <c r="AT289" s="164"/>
      <c r="AU289" s="164"/>
    </row>
    <row r="290" spans="11:47" ht="12" customHeight="1">
      <c r="K290" s="164"/>
      <c r="L290" s="164"/>
      <c r="M290" s="164"/>
      <c r="N290" s="165"/>
      <c r="O290" s="165"/>
      <c r="P290" s="165"/>
      <c r="Q290" s="165"/>
      <c r="R290" s="165"/>
      <c r="S290" s="165"/>
      <c r="T290" s="165"/>
      <c r="U290" s="165"/>
      <c r="V290" s="165"/>
      <c r="W290" s="165"/>
      <c r="X290" s="165"/>
      <c r="Y290" s="165"/>
      <c r="Z290" s="165"/>
      <c r="AA290" s="165"/>
      <c r="AB290" s="165"/>
      <c r="AC290" s="165"/>
      <c r="AD290" s="165"/>
      <c r="AE290" s="165"/>
      <c r="AF290" s="165"/>
      <c r="AG290" s="165"/>
      <c r="AH290" s="165"/>
      <c r="AI290" s="165"/>
      <c r="AJ290" s="165"/>
      <c r="AK290" s="165"/>
      <c r="AL290" s="165"/>
      <c r="AM290" s="165"/>
      <c r="AN290" s="165"/>
      <c r="AO290" s="164"/>
      <c r="AP290" s="164"/>
      <c r="AQ290" s="164"/>
      <c r="AR290" s="164"/>
      <c r="AS290" s="164"/>
      <c r="AT290" s="164"/>
      <c r="AU290" s="164"/>
    </row>
    <row r="291" spans="11:47" ht="12" customHeight="1">
      <c r="K291" s="164"/>
      <c r="L291" s="164"/>
      <c r="M291" s="164"/>
      <c r="N291" s="165"/>
      <c r="O291" s="165"/>
      <c r="P291" s="165"/>
      <c r="Q291" s="165"/>
      <c r="R291" s="165"/>
      <c r="S291" s="165"/>
      <c r="T291" s="165"/>
      <c r="U291" s="165"/>
      <c r="V291" s="165"/>
      <c r="W291" s="165"/>
      <c r="X291" s="165"/>
      <c r="Y291" s="165"/>
      <c r="Z291" s="165"/>
      <c r="AA291" s="165"/>
      <c r="AB291" s="165"/>
      <c r="AC291" s="165"/>
      <c r="AD291" s="165"/>
      <c r="AE291" s="165"/>
      <c r="AF291" s="165"/>
      <c r="AG291" s="165"/>
      <c r="AH291" s="165"/>
      <c r="AI291" s="165"/>
      <c r="AJ291" s="165"/>
      <c r="AK291" s="165"/>
      <c r="AL291" s="165"/>
      <c r="AM291" s="165"/>
      <c r="AN291" s="165"/>
      <c r="AO291" s="164"/>
      <c r="AP291" s="164"/>
      <c r="AQ291" s="164"/>
      <c r="AR291" s="164"/>
      <c r="AS291" s="164"/>
      <c r="AT291" s="164"/>
      <c r="AU291" s="164"/>
    </row>
    <row r="292" spans="11:47" ht="12" customHeight="1">
      <c r="K292" s="164"/>
      <c r="L292" s="164"/>
      <c r="M292" s="164"/>
      <c r="N292" s="165"/>
      <c r="O292" s="165"/>
      <c r="P292" s="165"/>
      <c r="Q292" s="165"/>
      <c r="R292" s="165"/>
      <c r="S292" s="165"/>
      <c r="T292" s="165"/>
      <c r="U292" s="165"/>
      <c r="V292" s="165"/>
      <c r="W292" s="165"/>
      <c r="X292" s="165"/>
      <c r="Y292" s="165"/>
      <c r="Z292" s="165"/>
      <c r="AA292" s="165"/>
      <c r="AB292" s="165"/>
      <c r="AC292" s="165"/>
      <c r="AD292" s="165"/>
      <c r="AE292" s="165"/>
      <c r="AF292" s="165"/>
      <c r="AG292" s="165"/>
      <c r="AH292" s="165"/>
      <c r="AI292" s="165"/>
      <c r="AJ292" s="165"/>
      <c r="AK292" s="165"/>
      <c r="AL292" s="165"/>
      <c r="AM292" s="165"/>
      <c r="AN292" s="165"/>
      <c r="AO292" s="164"/>
      <c r="AP292" s="164"/>
      <c r="AQ292" s="164"/>
      <c r="AR292" s="164"/>
      <c r="AS292" s="164"/>
      <c r="AT292" s="164"/>
      <c r="AU292" s="164"/>
    </row>
    <row r="293" spans="11:47" ht="12" customHeight="1">
      <c r="K293" s="164"/>
      <c r="L293" s="164"/>
      <c r="M293" s="164"/>
      <c r="N293" s="165"/>
      <c r="O293" s="165"/>
      <c r="P293" s="165"/>
      <c r="Q293" s="165"/>
      <c r="R293" s="165"/>
      <c r="S293" s="165"/>
      <c r="T293" s="165"/>
      <c r="U293" s="165"/>
      <c r="V293" s="165"/>
      <c r="W293" s="165"/>
      <c r="X293" s="165"/>
      <c r="Y293" s="165"/>
      <c r="Z293" s="165"/>
      <c r="AA293" s="165"/>
      <c r="AB293" s="165"/>
      <c r="AC293" s="165"/>
      <c r="AD293" s="165"/>
      <c r="AE293" s="165"/>
      <c r="AF293" s="165"/>
      <c r="AG293" s="165"/>
      <c r="AH293" s="165"/>
      <c r="AI293" s="165"/>
      <c r="AJ293" s="165"/>
      <c r="AK293" s="165"/>
      <c r="AL293" s="165"/>
      <c r="AM293" s="165"/>
      <c r="AN293" s="165"/>
      <c r="AO293" s="164"/>
      <c r="AP293" s="164"/>
      <c r="AQ293" s="164"/>
      <c r="AR293" s="164"/>
      <c r="AS293" s="164"/>
      <c r="AT293" s="164"/>
      <c r="AU293" s="164"/>
    </row>
    <row r="294" spans="11:47" ht="12" customHeight="1">
      <c r="K294" s="164"/>
      <c r="L294" s="164"/>
      <c r="M294" s="164"/>
      <c r="N294" s="165"/>
      <c r="O294" s="165"/>
      <c r="P294" s="165"/>
      <c r="Q294" s="165"/>
      <c r="R294" s="165"/>
      <c r="S294" s="165"/>
      <c r="T294" s="165"/>
      <c r="U294" s="165"/>
      <c r="V294" s="165"/>
      <c r="W294" s="165"/>
      <c r="X294" s="165"/>
      <c r="Y294" s="165"/>
      <c r="Z294" s="165"/>
      <c r="AA294" s="165"/>
      <c r="AB294" s="165"/>
      <c r="AC294" s="165"/>
      <c r="AD294" s="165"/>
      <c r="AE294" s="165"/>
      <c r="AF294" s="165"/>
      <c r="AG294" s="165"/>
      <c r="AH294" s="165"/>
      <c r="AI294" s="165"/>
      <c r="AJ294" s="165"/>
      <c r="AK294" s="165"/>
      <c r="AL294" s="165"/>
      <c r="AM294" s="165"/>
      <c r="AN294" s="165"/>
      <c r="AO294" s="164"/>
      <c r="AP294" s="164"/>
      <c r="AQ294" s="164"/>
      <c r="AR294" s="164"/>
      <c r="AS294" s="164"/>
      <c r="AT294" s="164"/>
      <c r="AU294" s="164"/>
    </row>
    <row r="295" spans="11:47" ht="12" customHeight="1">
      <c r="K295" s="164"/>
      <c r="L295" s="164"/>
      <c r="M295" s="164"/>
      <c r="N295" s="165"/>
      <c r="O295" s="165"/>
      <c r="P295" s="165"/>
      <c r="Q295" s="165"/>
      <c r="R295" s="165"/>
      <c r="S295" s="165"/>
      <c r="T295" s="165"/>
      <c r="U295" s="165"/>
      <c r="V295" s="165"/>
      <c r="W295" s="165"/>
      <c r="X295" s="165"/>
      <c r="Y295" s="165"/>
      <c r="Z295" s="165"/>
      <c r="AA295" s="165"/>
      <c r="AB295" s="165"/>
      <c r="AC295" s="165"/>
      <c r="AD295" s="165"/>
      <c r="AE295" s="165"/>
      <c r="AF295" s="165"/>
      <c r="AG295" s="165"/>
      <c r="AH295" s="165"/>
      <c r="AI295" s="165"/>
      <c r="AJ295" s="165"/>
      <c r="AK295" s="165"/>
      <c r="AL295" s="165"/>
      <c r="AM295" s="165"/>
      <c r="AN295" s="165"/>
      <c r="AO295" s="164"/>
      <c r="AP295" s="164"/>
      <c r="AQ295" s="164"/>
      <c r="AR295" s="164"/>
      <c r="AS295" s="164"/>
      <c r="AT295" s="164"/>
      <c r="AU295" s="164"/>
    </row>
    <row r="296" spans="11:47" ht="12" customHeight="1">
      <c r="K296" s="164"/>
      <c r="L296" s="164"/>
      <c r="M296" s="164"/>
      <c r="N296" s="165"/>
      <c r="O296" s="165"/>
      <c r="P296" s="165"/>
      <c r="Q296" s="165"/>
      <c r="R296" s="165"/>
      <c r="S296" s="165"/>
      <c r="T296" s="165"/>
      <c r="U296" s="165"/>
      <c r="V296" s="165"/>
      <c r="W296" s="165"/>
      <c r="X296" s="165"/>
      <c r="Y296" s="165"/>
      <c r="Z296" s="165"/>
      <c r="AA296" s="165"/>
      <c r="AB296" s="165"/>
      <c r="AC296" s="165"/>
      <c r="AD296" s="165"/>
      <c r="AE296" s="165"/>
      <c r="AF296" s="165"/>
      <c r="AG296" s="165"/>
      <c r="AH296" s="165"/>
      <c r="AI296" s="165"/>
      <c r="AJ296" s="165"/>
      <c r="AK296" s="165"/>
      <c r="AL296" s="165"/>
      <c r="AM296" s="165"/>
      <c r="AN296" s="165"/>
      <c r="AO296" s="164"/>
      <c r="AP296" s="164"/>
      <c r="AQ296" s="164"/>
      <c r="AR296" s="164"/>
      <c r="AS296" s="164"/>
      <c r="AT296" s="164"/>
      <c r="AU296" s="164"/>
    </row>
    <row r="297" spans="11:47" ht="12" customHeight="1">
      <c r="K297" s="164"/>
      <c r="L297" s="164"/>
      <c r="M297" s="164"/>
      <c r="N297" s="165"/>
      <c r="O297" s="165"/>
      <c r="P297" s="165"/>
      <c r="Q297" s="165"/>
      <c r="R297" s="165"/>
      <c r="S297" s="165"/>
      <c r="T297" s="165"/>
      <c r="U297" s="165"/>
      <c r="V297" s="165"/>
      <c r="W297" s="165"/>
      <c r="X297" s="165"/>
      <c r="Y297" s="165"/>
      <c r="Z297" s="165"/>
      <c r="AA297" s="165"/>
      <c r="AB297" s="165"/>
      <c r="AC297" s="165"/>
      <c r="AD297" s="165"/>
      <c r="AE297" s="165"/>
      <c r="AF297" s="165"/>
      <c r="AG297" s="165"/>
      <c r="AH297" s="165"/>
      <c r="AI297" s="165"/>
      <c r="AJ297" s="165"/>
      <c r="AK297" s="165"/>
      <c r="AL297" s="165"/>
      <c r="AM297" s="165"/>
      <c r="AN297" s="165"/>
      <c r="AO297" s="164"/>
      <c r="AP297" s="164"/>
      <c r="AQ297" s="164"/>
      <c r="AR297" s="164"/>
      <c r="AS297" s="164"/>
      <c r="AT297" s="164"/>
      <c r="AU297" s="164"/>
    </row>
    <row r="298" spans="11:47" ht="12" customHeight="1">
      <c r="K298" s="164"/>
      <c r="L298" s="164"/>
      <c r="M298" s="164"/>
      <c r="N298" s="165"/>
      <c r="O298" s="165"/>
      <c r="P298" s="165"/>
      <c r="Q298" s="165"/>
      <c r="R298" s="165"/>
      <c r="S298" s="165"/>
      <c r="T298" s="165"/>
      <c r="U298" s="165"/>
      <c r="V298" s="165"/>
      <c r="W298" s="165"/>
      <c r="X298" s="165"/>
      <c r="Y298" s="165"/>
      <c r="Z298" s="165"/>
      <c r="AA298" s="165"/>
      <c r="AB298" s="165"/>
      <c r="AC298" s="165"/>
      <c r="AD298" s="165"/>
      <c r="AE298" s="165"/>
      <c r="AF298" s="165"/>
      <c r="AG298" s="165"/>
      <c r="AH298" s="165"/>
      <c r="AI298" s="165"/>
      <c r="AJ298" s="165"/>
      <c r="AK298" s="165"/>
      <c r="AL298" s="165"/>
      <c r="AM298" s="165"/>
      <c r="AN298" s="165"/>
      <c r="AO298" s="164"/>
      <c r="AP298" s="164"/>
      <c r="AQ298" s="164"/>
      <c r="AR298" s="164"/>
      <c r="AS298" s="164"/>
      <c r="AT298" s="164"/>
      <c r="AU298" s="164"/>
    </row>
    <row r="299" spans="11:47" ht="12" customHeight="1">
      <c r="K299" s="164"/>
      <c r="L299" s="164"/>
      <c r="M299" s="164"/>
      <c r="N299" s="165"/>
      <c r="O299" s="165"/>
      <c r="P299" s="165"/>
      <c r="Q299" s="165"/>
      <c r="R299" s="165"/>
      <c r="S299" s="165"/>
      <c r="T299" s="165"/>
      <c r="U299" s="165"/>
      <c r="V299" s="165"/>
      <c r="W299" s="165"/>
      <c r="X299" s="165"/>
      <c r="Y299" s="165"/>
      <c r="Z299" s="165"/>
      <c r="AA299" s="165"/>
      <c r="AB299" s="165"/>
      <c r="AC299" s="165"/>
      <c r="AD299" s="165"/>
      <c r="AE299" s="165"/>
      <c r="AF299" s="165"/>
      <c r="AG299" s="165"/>
      <c r="AH299" s="165"/>
      <c r="AI299" s="165"/>
      <c r="AJ299" s="165"/>
      <c r="AK299" s="165"/>
      <c r="AL299" s="165"/>
      <c r="AM299" s="165"/>
      <c r="AN299" s="165"/>
      <c r="AO299" s="164"/>
      <c r="AP299" s="164"/>
      <c r="AQ299" s="164"/>
      <c r="AR299" s="164"/>
      <c r="AS299" s="164"/>
      <c r="AT299" s="164"/>
      <c r="AU299" s="164"/>
    </row>
    <row r="300" spans="11:47" ht="12" customHeight="1">
      <c r="K300" s="164"/>
      <c r="L300" s="164"/>
      <c r="M300" s="164"/>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c r="AI300" s="165"/>
      <c r="AJ300" s="165"/>
      <c r="AK300" s="165"/>
      <c r="AL300" s="165"/>
      <c r="AM300" s="165"/>
      <c r="AN300" s="165"/>
      <c r="AO300" s="164"/>
      <c r="AP300" s="164"/>
      <c r="AQ300" s="164"/>
      <c r="AR300" s="164"/>
      <c r="AS300" s="164"/>
      <c r="AT300" s="164"/>
      <c r="AU300" s="164"/>
    </row>
    <row r="301" spans="11:47" ht="12" customHeight="1">
      <c r="K301" s="164"/>
      <c r="L301" s="164"/>
      <c r="M301" s="164"/>
      <c r="N301" s="165"/>
      <c r="O301" s="165"/>
      <c r="P301" s="165"/>
      <c r="Q301" s="165"/>
      <c r="R301" s="165"/>
      <c r="S301" s="165"/>
      <c r="T301" s="165"/>
      <c r="U301" s="165"/>
      <c r="V301" s="165"/>
      <c r="W301" s="165"/>
      <c r="X301" s="165"/>
      <c r="Y301" s="165"/>
      <c r="Z301" s="165"/>
      <c r="AA301" s="165"/>
      <c r="AB301" s="165"/>
      <c r="AC301" s="165"/>
      <c r="AD301" s="165"/>
      <c r="AE301" s="165"/>
      <c r="AF301" s="165"/>
      <c r="AG301" s="165"/>
      <c r="AH301" s="165"/>
      <c r="AI301" s="165"/>
      <c r="AJ301" s="165"/>
      <c r="AK301" s="165"/>
      <c r="AL301" s="165"/>
      <c r="AM301" s="165"/>
      <c r="AN301" s="165"/>
      <c r="AO301" s="164"/>
      <c r="AP301" s="164"/>
      <c r="AQ301" s="164"/>
      <c r="AR301" s="164"/>
      <c r="AS301" s="164"/>
      <c r="AT301" s="164"/>
      <c r="AU301" s="164"/>
    </row>
    <row r="302" spans="11:47" ht="12" customHeight="1">
      <c r="K302" s="164"/>
      <c r="L302" s="164"/>
      <c r="M302" s="164"/>
      <c r="N302" s="165"/>
      <c r="O302" s="165"/>
      <c r="P302" s="165"/>
      <c r="Q302" s="165"/>
      <c r="R302" s="165"/>
      <c r="S302" s="165"/>
      <c r="T302" s="165"/>
      <c r="U302" s="165"/>
      <c r="V302" s="165"/>
      <c r="W302" s="165"/>
      <c r="X302" s="165"/>
      <c r="Y302" s="165"/>
      <c r="Z302" s="165"/>
      <c r="AA302" s="165"/>
      <c r="AB302" s="165"/>
      <c r="AC302" s="165"/>
      <c r="AD302" s="165"/>
      <c r="AE302" s="165"/>
      <c r="AF302" s="165"/>
      <c r="AG302" s="165"/>
      <c r="AH302" s="165"/>
      <c r="AI302" s="165"/>
      <c r="AJ302" s="165"/>
      <c r="AK302" s="165"/>
      <c r="AL302" s="165"/>
      <c r="AM302" s="165"/>
      <c r="AN302" s="165"/>
      <c r="AO302" s="164"/>
      <c r="AP302" s="164"/>
      <c r="AQ302" s="164"/>
      <c r="AR302" s="164"/>
      <c r="AS302" s="164"/>
      <c r="AT302" s="164"/>
      <c r="AU302" s="164"/>
    </row>
    <row r="303" spans="11:47" ht="12" customHeight="1">
      <c r="K303" s="164"/>
      <c r="L303" s="164"/>
      <c r="M303" s="164"/>
      <c r="N303" s="165"/>
      <c r="O303" s="165"/>
      <c r="P303" s="165"/>
      <c r="Q303" s="165"/>
      <c r="R303" s="165"/>
      <c r="S303" s="165"/>
      <c r="T303" s="165"/>
      <c r="U303" s="165"/>
      <c r="V303" s="165"/>
      <c r="W303" s="165"/>
      <c r="X303" s="165"/>
      <c r="Y303" s="165"/>
      <c r="Z303" s="165"/>
      <c r="AA303" s="165"/>
      <c r="AB303" s="165"/>
      <c r="AC303" s="165"/>
      <c r="AD303" s="165"/>
      <c r="AE303" s="165"/>
      <c r="AF303" s="165"/>
      <c r="AG303" s="165"/>
      <c r="AH303" s="165"/>
      <c r="AI303" s="165"/>
      <c r="AJ303" s="165"/>
      <c r="AK303" s="165"/>
      <c r="AL303" s="165"/>
      <c r="AM303" s="165"/>
      <c r="AN303" s="165"/>
      <c r="AO303" s="164"/>
      <c r="AP303" s="164"/>
      <c r="AQ303" s="164"/>
      <c r="AR303" s="164"/>
      <c r="AS303" s="164"/>
      <c r="AT303" s="164"/>
      <c r="AU303" s="164"/>
    </row>
    <row r="304" spans="11:47" ht="12" customHeight="1">
      <c r="K304" s="164"/>
      <c r="L304" s="164"/>
      <c r="M304" s="164"/>
      <c r="N304" s="165"/>
      <c r="O304" s="165"/>
      <c r="P304" s="165"/>
      <c r="Q304" s="165"/>
      <c r="R304" s="165"/>
      <c r="S304" s="165"/>
      <c r="T304" s="165"/>
      <c r="U304" s="165"/>
      <c r="V304" s="165"/>
      <c r="W304" s="165"/>
      <c r="X304" s="165"/>
      <c r="Y304" s="165"/>
      <c r="Z304" s="165"/>
      <c r="AA304" s="165"/>
      <c r="AB304" s="165"/>
      <c r="AC304" s="165"/>
      <c r="AD304" s="165"/>
      <c r="AE304" s="165"/>
      <c r="AF304" s="165"/>
      <c r="AG304" s="165"/>
      <c r="AH304" s="165"/>
      <c r="AI304" s="165"/>
      <c r="AJ304" s="165"/>
      <c r="AK304" s="165"/>
      <c r="AL304" s="165"/>
      <c r="AM304" s="165"/>
      <c r="AN304" s="165"/>
      <c r="AO304" s="164"/>
      <c r="AP304" s="164"/>
      <c r="AQ304" s="164"/>
      <c r="AR304" s="164"/>
      <c r="AS304" s="164"/>
      <c r="AT304" s="164"/>
      <c r="AU304" s="164"/>
    </row>
    <row r="305" spans="11:47" ht="12" customHeight="1">
      <c r="K305" s="164"/>
      <c r="L305" s="164"/>
      <c r="M305" s="164"/>
      <c r="N305" s="165"/>
      <c r="O305" s="165"/>
      <c r="P305" s="165"/>
      <c r="Q305" s="165"/>
      <c r="R305" s="165"/>
      <c r="S305" s="165"/>
      <c r="T305" s="165"/>
      <c r="U305" s="165"/>
      <c r="V305" s="165"/>
      <c r="W305" s="165"/>
      <c r="X305" s="165"/>
      <c r="Y305" s="165"/>
      <c r="Z305" s="165"/>
      <c r="AA305" s="165"/>
      <c r="AB305" s="165"/>
      <c r="AC305" s="165"/>
      <c r="AD305" s="165"/>
      <c r="AE305" s="165"/>
      <c r="AF305" s="165"/>
      <c r="AG305" s="165"/>
      <c r="AH305" s="165"/>
      <c r="AI305" s="165"/>
      <c r="AJ305" s="165"/>
      <c r="AK305" s="165"/>
      <c r="AL305" s="165"/>
      <c r="AM305" s="165"/>
      <c r="AN305" s="165"/>
      <c r="AO305" s="164"/>
      <c r="AP305" s="164"/>
      <c r="AQ305" s="164"/>
      <c r="AR305" s="164"/>
      <c r="AS305" s="164"/>
      <c r="AT305" s="164"/>
      <c r="AU305" s="164"/>
    </row>
    <row r="306" spans="11:47" ht="12" customHeight="1">
      <c r="K306" s="164"/>
      <c r="L306" s="164"/>
      <c r="M306" s="164"/>
      <c r="N306" s="165"/>
      <c r="O306" s="165"/>
      <c r="P306" s="165"/>
      <c r="Q306" s="165"/>
      <c r="R306" s="165"/>
      <c r="S306" s="165"/>
      <c r="T306" s="165"/>
      <c r="U306" s="165"/>
      <c r="V306" s="165"/>
      <c r="W306" s="165"/>
      <c r="X306" s="165"/>
      <c r="Y306" s="165"/>
      <c r="Z306" s="165"/>
      <c r="AA306" s="165"/>
      <c r="AB306" s="165"/>
      <c r="AC306" s="165"/>
      <c r="AD306" s="165"/>
      <c r="AE306" s="165"/>
      <c r="AF306" s="165"/>
      <c r="AG306" s="165"/>
      <c r="AH306" s="165"/>
      <c r="AI306" s="165"/>
      <c r="AJ306" s="165"/>
      <c r="AK306" s="165"/>
      <c r="AL306" s="165"/>
      <c r="AM306" s="165"/>
      <c r="AN306" s="165"/>
      <c r="AO306" s="164"/>
      <c r="AP306" s="164"/>
      <c r="AQ306" s="164"/>
      <c r="AR306" s="164"/>
      <c r="AS306" s="164"/>
      <c r="AT306" s="164"/>
      <c r="AU306" s="164"/>
    </row>
    <row r="307" spans="11:47" ht="12" customHeight="1">
      <c r="K307" s="164"/>
      <c r="L307" s="164"/>
      <c r="M307" s="164"/>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4"/>
      <c r="AP307" s="164"/>
      <c r="AQ307" s="164"/>
      <c r="AR307" s="164"/>
      <c r="AS307" s="164"/>
      <c r="AT307" s="164"/>
      <c r="AU307" s="164"/>
    </row>
    <row r="308" spans="11:47" ht="12" customHeight="1">
      <c r="K308" s="164"/>
      <c r="L308" s="164"/>
      <c r="M308" s="164"/>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4"/>
      <c r="AP308" s="164"/>
      <c r="AQ308" s="164"/>
      <c r="AR308" s="164"/>
      <c r="AS308" s="164"/>
      <c r="AT308" s="164"/>
      <c r="AU308" s="164"/>
    </row>
    <row r="309" spans="11:47" ht="12" customHeight="1">
      <c r="K309" s="164"/>
      <c r="L309" s="164"/>
      <c r="M309" s="164"/>
      <c r="N309" s="165"/>
      <c r="O309" s="165"/>
      <c r="P309" s="165"/>
      <c r="Q309" s="165"/>
      <c r="R309" s="165"/>
      <c r="S309" s="165"/>
      <c r="T309" s="165"/>
      <c r="U309" s="165"/>
      <c r="V309" s="165"/>
      <c r="W309" s="165"/>
      <c r="X309" s="165"/>
      <c r="Y309" s="165"/>
      <c r="Z309" s="165"/>
      <c r="AA309" s="165"/>
      <c r="AB309" s="165"/>
      <c r="AC309" s="165"/>
      <c r="AD309" s="165"/>
      <c r="AE309" s="165"/>
      <c r="AF309" s="165"/>
      <c r="AG309" s="165"/>
      <c r="AH309" s="165"/>
      <c r="AI309" s="165"/>
      <c r="AJ309" s="165"/>
      <c r="AK309" s="165"/>
      <c r="AL309" s="165"/>
      <c r="AM309" s="165"/>
      <c r="AN309" s="165"/>
      <c r="AO309" s="164"/>
      <c r="AP309" s="164"/>
      <c r="AQ309" s="164"/>
      <c r="AR309" s="164"/>
      <c r="AS309" s="164"/>
      <c r="AT309" s="164"/>
      <c r="AU309" s="164"/>
    </row>
    <row r="310" spans="11:47" ht="12" customHeight="1">
      <c r="K310" s="164"/>
      <c r="L310" s="164"/>
      <c r="M310" s="164"/>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4"/>
      <c r="AP310" s="164"/>
      <c r="AQ310" s="164"/>
      <c r="AR310" s="164"/>
      <c r="AS310" s="164"/>
      <c r="AT310" s="164"/>
      <c r="AU310" s="164"/>
    </row>
    <row r="311" spans="11:47" ht="12" customHeight="1">
      <c r="K311" s="164"/>
      <c r="L311" s="164"/>
      <c r="M311" s="164"/>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4"/>
      <c r="AP311" s="164"/>
      <c r="AQ311" s="164"/>
      <c r="AR311" s="164"/>
      <c r="AS311" s="164"/>
      <c r="AT311" s="164"/>
      <c r="AU311" s="164"/>
    </row>
    <row r="312" spans="11:47" ht="12" customHeight="1">
      <c r="K312" s="164"/>
      <c r="L312" s="164"/>
      <c r="M312" s="164"/>
      <c r="N312" s="165"/>
      <c r="O312" s="165"/>
      <c r="P312" s="165"/>
      <c r="Q312" s="165"/>
      <c r="R312" s="165"/>
      <c r="S312" s="165"/>
      <c r="T312" s="165"/>
      <c r="U312" s="165"/>
      <c r="V312" s="165"/>
      <c r="W312" s="165"/>
      <c r="X312" s="165"/>
      <c r="Y312" s="165"/>
      <c r="Z312" s="165"/>
      <c r="AA312" s="165"/>
      <c r="AB312" s="165"/>
      <c r="AC312" s="165"/>
      <c r="AD312" s="165"/>
      <c r="AE312" s="165"/>
      <c r="AF312" s="165"/>
      <c r="AG312" s="165"/>
      <c r="AH312" s="165"/>
      <c r="AI312" s="165"/>
      <c r="AJ312" s="165"/>
      <c r="AK312" s="165"/>
      <c r="AL312" s="165"/>
      <c r="AM312" s="165"/>
      <c r="AN312" s="165"/>
      <c r="AO312" s="164"/>
      <c r="AP312" s="164"/>
      <c r="AQ312" s="164"/>
      <c r="AR312" s="164"/>
      <c r="AS312" s="164"/>
      <c r="AT312" s="164"/>
      <c r="AU312" s="164"/>
    </row>
    <row r="313" spans="11:47" ht="12" customHeight="1">
      <c r="K313" s="164"/>
      <c r="L313" s="164"/>
      <c r="M313" s="164"/>
      <c r="N313" s="165"/>
      <c r="O313" s="165"/>
      <c r="P313" s="165"/>
      <c r="Q313" s="165"/>
      <c r="R313" s="165"/>
      <c r="S313" s="165"/>
      <c r="T313" s="165"/>
      <c r="U313" s="165"/>
      <c r="V313" s="165"/>
      <c r="W313" s="165"/>
      <c r="X313" s="165"/>
      <c r="Y313" s="165"/>
      <c r="Z313" s="165"/>
      <c r="AA313" s="165"/>
      <c r="AB313" s="165"/>
      <c r="AC313" s="165"/>
      <c r="AD313" s="165"/>
      <c r="AE313" s="165"/>
      <c r="AF313" s="165"/>
      <c r="AG313" s="165"/>
      <c r="AH313" s="165"/>
      <c r="AI313" s="165"/>
      <c r="AJ313" s="165"/>
      <c r="AK313" s="165"/>
      <c r="AL313" s="165"/>
      <c r="AM313" s="165"/>
      <c r="AN313" s="165"/>
      <c r="AO313" s="164"/>
      <c r="AP313" s="164"/>
      <c r="AQ313" s="164"/>
      <c r="AR313" s="164"/>
      <c r="AS313" s="164"/>
      <c r="AT313" s="164"/>
      <c r="AU313" s="164"/>
    </row>
    <row r="314" spans="11:47" ht="12" customHeight="1">
      <c r="K314" s="164"/>
      <c r="L314" s="164"/>
      <c r="M314" s="164"/>
      <c r="N314" s="165"/>
      <c r="O314" s="165"/>
      <c r="P314" s="165"/>
      <c r="Q314" s="165"/>
      <c r="R314" s="165"/>
      <c r="S314" s="165"/>
      <c r="T314" s="165"/>
      <c r="U314" s="165"/>
      <c r="V314" s="165"/>
      <c r="W314" s="165"/>
      <c r="X314" s="165"/>
      <c r="Y314" s="165"/>
      <c r="Z314" s="165"/>
      <c r="AA314" s="165"/>
      <c r="AB314" s="165"/>
      <c r="AC314" s="165"/>
      <c r="AD314" s="165"/>
      <c r="AE314" s="165"/>
      <c r="AF314" s="165"/>
      <c r="AG314" s="165"/>
      <c r="AH314" s="165"/>
      <c r="AI314" s="165"/>
      <c r="AJ314" s="165"/>
      <c r="AK314" s="165"/>
      <c r="AL314" s="165"/>
      <c r="AM314" s="165"/>
      <c r="AN314" s="165"/>
      <c r="AO314" s="164"/>
      <c r="AP314" s="164"/>
      <c r="AQ314" s="164"/>
      <c r="AR314" s="164"/>
      <c r="AS314" s="164"/>
      <c r="AT314" s="164"/>
      <c r="AU314" s="164"/>
    </row>
    <row r="315" spans="11:47" ht="12" customHeight="1">
      <c r="K315" s="164"/>
      <c r="L315" s="164"/>
      <c r="M315" s="164"/>
      <c r="N315" s="165"/>
      <c r="O315" s="165"/>
      <c r="P315" s="165"/>
      <c r="Q315" s="165"/>
      <c r="R315" s="165"/>
      <c r="S315" s="165"/>
      <c r="T315" s="165"/>
      <c r="U315" s="165"/>
      <c r="V315" s="165"/>
      <c r="W315" s="165"/>
      <c r="X315" s="165"/>
      <c r="Y315" s="165"/>
      <c r="Z315" s="165"/>
      <c r="AA315" s="165"/>
      <c r="AB315" s="165"/>
      <c r="AC315" s="165"/>
      <c r="AD315" s="165"/>
      <c r="AE315" s="165"/>
      <c r="AF315" s="165"/>
      <c r="AG315" s="165"/>
      <c r="AH315" s="165"/>
      <c r="AI315" s="165"/>
      <c r="AJ315" s="165"/>
      <c r="AK315" s="165"/>
      <c r="AL315" s="165"/>
      <c r="AM315" s="165"/>
      <c r="AN315" s="165"/>
      <c r="AO315" s="164"/>
      <c r="AP315" s="164"/>
      <c r="AQ315" s="164"/>
      <c r="AR315" s="164"/>
      <c r="AS315" s="164"/>
      <c r="AT315" s="164"/>
      <c r="AU315" s="164"/>
    </row>
    <row r="316" spans="11:47" ht="12" customHeight="1">
      <c r="K316" s="164"/>
      <c r="L316" s="164"/>
      <c r="M316" s="164"/>
      <c r="N316" s="165"/>
      <c r="O316" s="165"/>
      <c r="P316" s="165"/>
      <c r="Q316" s="165"/>
      <c r="R316" s="165"/>
      <c r="S316" s="165"/>
      <c r="T316" s="165"/>
      <c r="U316" s="165"/>
      <c r="V316" s="165"/>
      <c r="W316" s="165"/>
      <c r="X316" s="165"/>
      <c r="Y316" s="165"/>
      <c r="Z316" s="165"/>
      <c r="AA316" s="165"/>
      <c r="AB316" s="165"/>
      <c r="AC316" s="165"/>
      <c r="AD316" s="165"/>
      <c r="AE316" s="165"/>
      <c r="AF316" s="165"/>
      <c r="AG316" s="165"/>
      <c r="AH316" s="165"/>
      <c r="AI316" s="165"/>
      <c r="AJ316" s="165"/>
      <c r="AK316" s="165"/>
      <c r="AL316" s="165"/>
      <c r="AM316" s="165"/>
      <c r="AN316" s="165"/>
      <c r="AO316" s="164"/>
      <c r="AP316" s="164"/>
      <c r="AQ316" s="164"/>
      <c r="AR316" s="164"/>
      <c r="AS316" s="164"/>
      <c r="AT316" s="164"/>
      <c r="AU316" s="164"/>
    </row>
    <row r="317" spans="11:47" ht="12" customHeight="1">
      <c r="K317" s="164"/>
      <c r="L317" s="164"/>
      <c r="M317" s="164"/>
      <c r="N317" s="165"/>
      <c r="O317" s="165"/>
      <c r="P317" s="165"/>
      <c r="Q317" s="165"/>
      <c r="R317" s="165"/>
      <c r="S317" s="165"/>
      <c r="T317" s="165"/>
      <c r="U317" s="165"/>
      <c r="V317" s="165"/>
      <c r="W317" s="165"/>
      <c r="X317" s="165"/>
      <c r="Y317" s="165"/>
      <c r="Z317" s="165"/>
      <c r="AA317" s="165"/>
      <c r="AB317" s="165"/>
      <c r="AC317" s="165"/>
      <c r="AD317" s="165"/>
      <c r="AE317" s="165"/>
      <c r="AF317" s="165"/>
      <c r="AG317" s="165"/>
      <c r="AH317" s="165"/>
      <c r="AI317" s="165"/>
      <c r="AJ317" s="165"/>
      <c r="AK317" s="165"/>
      <c r="AL317" s="165"/>
      <c r="AM317" s="165"/>
      <c r="AN317" s="165"/>
      <c r="AO317" s="164"/>
      <c r="AP317" s="164"/>
      <c r="AQ317" s="164"/>
      <c r="AR317" s="164"/>
      <c r="AS317" s="164"/>
      <c r="AT317" s="164"/>
      <c r="AU317" s="164"/>
    </row>
    <row r="318" spans="11:47" ht="12" customHeight="1">
      <c r="K318" s="164"/>
      <c r="L318" s="164"/>
      <c r="M318" s="164"/>
      <c r="N318" s="165"/>
      <c r="O318" s="165"/>
      <c r="P318" s="165"/>
      <c r="Q318" s="165"/>
      <c r="R318" s="165"/>
      <c r="S318" s="165"/>
      <c r="T318" s="165"/>
      <c r="U318" s="165"/>
      <c r="V318" s="165"/>
      <c r="W318" s="165"/>
      <c r="X318" s="165"/>
      <c r="Y318" s="165"/>
      <c r="Z318" s="165"/>
      <c r="AA318" s="165"/>
      <c r="AB318" s="165"/>
      <c r="AC318" s="165"/>
      <c r="AD318" s="165"/>
      <c r="AE318" s="165"/>
      <c r="AF318" s="165"/>
      <c r="AG318" s="165"/>
      <c r="AH318" s="165"/>
      <c r="AI318" s="165"/>
      <c r="AJ318" s="165"/>
      <c r="AK318" s="165"/>
      <c r="AL318" s="165"/>
      <c r="AM318" s="165"/>
      <c r="AN318" s="165"/>
      <c r="AO318" s="164"/>
      <c r="AP318" s="164"/>
      <c r="AQ318" s="164"/>
      <c r="AR318" s="164"/>
      <c r="AS318" s="164"/>
      <c r="AT318" s="164"/>
      <c r="AU318" s="164"/>
    </row>
    <row r="319" spans="11:47" ht="12" customHeight="1">
      <c r="K319" s="164"/>
      <c r="L319" s="164"/>
      <c r="M319" s="164"/>
      <c r="N319" s="165"/>
      <c r="O319" s="165"/>
      <c r="P319" s="165"/>
      <c r="Q319" s="165"/>
      <c r="R319" s="165"/>
      <c r="S319" s="165"/>
      <c r="T319" s="165"/>
      <c r="U319" s="165"/>
      <c r="V319" s="165"/>
      <c r="W319" s="165"/>
      <c r="X319" s="165"/>
      <c r="Y319" s="165"/>
      <c r="Z319" s="165"/>
      <c r="AA319" s="165"/>
      <c r="AB319" s="165"/>
      <c r="AC319" s="165"/>
      <c r="AD319" s="165"/>
      <c r="AE319" s="165"/>
      <c r="AF319" s="165"/>
      <c r="AG319" s="165"/>
      <c r="AH319" s="165"/>
      <c r="AI319" s="165"/>
      <c r="AJ319" s="165"/>
      <c r="AK319" s="165"/>
      <c r="AL319" s="165"/>
      <c r="AM319" s="165"/>
      <c r="AN319" s="165"/>
      <c r="AO319" s="164"/>
      <c r="AP319" s="164"/>
      <c r="AQ319" s="164"/>
      <c r="AR319" s="164"/>
      <c r="AS319" s="164"/>
      <c r="AT319" s="164"/>
      <c r="AU319" s="164"/>
    </row>
    <row r="320" spans="11:47" ht="12" customHeight="1">
      <c r="K320" s="164"/>
      <c r="L320" s="164"/>
      <c r="M320" s="164"/>
      <c r="N320" s="165"/>
      <c r="O320" s="165"/>
      <c r="P320" s="165"/>
      <c r="Q320" s="165"/>
      <c r="R320" s="165"/>
      <c r="S320" s="165"/>
      <c r="T320" s="165"/>
      <c r="U320" s="165"/>
      <c r="V320" s="165"/>
      <c r="W320" s="165"/>
      <c r="X320" s="165"/>
      <c r="Y320" s="165"/>
      <c r="Z320" s="165"/>
      <c r="AA320" s="165"/>
      <c r="AB320" s="165"/>
      <c r="AC320" s="165"/>
      <c r="AD320" s="165"/>
      <c r="AE320" s="165"/>
      <c r="AF320" s="165"/>
      <c r="AG320" s="165"/>
      <c r="AH320" s="165"/>
      <c r="AI320" s="165"/>
      <c r="AJ320" s="165"/>
      <c r="AK320" s="165"/>
      <c r="AL320" s="165"/>
      <c r="AM320" s="165"/>
      <c r="AN320" s="165"/>
      <c r="AO320" s="164"/>
      <c r="AP320" s="164"/>
      <c r="AQ320" s="164"/>
      <c r="AR320" s="164"/>
      <c r="AS320" s="164"/>
      <c r="AT320" s="164"/>
      <c r="AU320" s="164"/>
    </row>
    <row r="321" spans="11:47" ht="12" customHeight="1">
      <c r="K321" s="164"/>
      <c r="L321" s="164"/>
      <c r="M321" s="164"/>
      <c r="N321" s="165"/>
      <c r="O321" s="165"/>
      <c r="P321" s="165"/>
      <c r="Q321" s="165"/>
      <c r="R321" s="165"/>
      <c r="S321" s="165"/>
      <c r="T321" s="165"/>
      <c r="U321" s="165"/>
      <c r="V321" s="165"/>
      <c r="W321" s="165"/>
      <c r="X321" s="165"/>
      <c r="Y321" s="165"/>
      <c r="Z321" s="165"/>
      <c r="AA321" s="165"/>
      <c r="AB321" s="165"/>
      <c r="AC321" s="165"/>
      <c r="AD321" s="165"/>
      <c r="AE321" s="165"/>
      <c r="AF321" s="165"/>
      <c r="AG321" s="165"/>
      <c r="AH321" s="165"/>
      <c r="AI321" s="165"/>
      <c r="AJ321" s="165"/>
      <c r="AK321" s="165"/>
      <c r="AL321" s="165"/>
      <c r="AM321" s="165"/>
      <c r="AN321" s="165"/>
      <c r="AO321" s="164"/>
      <c r="AP321" s="164"/>
      <c r="AQ321" s="164"/>
      <c r="AR321" s="164"/>
      <c r="AS321" s="164"/>
      <c r="AT321" s="164"/>
      <c r="AU321" s="164"/>
    </row>
    <row r="322" spans="11:47" ht="12" customHeight="1">
      <c r="K322" s="164"/>
      <c r="L322" s="164"/>
      <c r="M322" s="164"/>
      <c r="N322" s="165"/>
      <c r="O322" s="165"/>
      <c r="P322" s="165"/>
      <c r="Q322" s="165"/>
      <c r="R322" s="165"/>
      <c r="S322" s="165"/>
      <c r="T322" s="165"/>
      <c r="U322" s="165"/>
      <c r="V322" s="165"/>
      <c r="W322" s="165"/>
      <c r="X322" s="165"/>
      <c r="Y322" s="165"/>
      <c r="Z322" s="165"/>
      <c r="AA322" s="165"/>
      <c r="AB322" s="165"/>
      <c r="AC322" s="165"/>
      <c r="AD322" s="165"/>
      <c r="AE322" s="165"/>
      <c r="AF322" s="165"/>
      <c r="AG322" s="165"/>
      <c r="AH322" s="165"/>
      <c r="AI322" s="165"/>
      <c r="AJ322" s="165"/>
      <c r="AK322" s="165"/>
      <c r="AL322" s="165"/>
      <c r="AM322" s="165"/>
      <c r="AN322" s="165"/>
      <c r="AO322" s="164"/>
      <c r="AP322" s="164"/>
      <c r="AQ322" s="164"/>
      <c r="AR322" s="164"/>
      <c r="AS322" s="164"/>
      <c r="AT322" s="164"/>
      <c r="AU322" s="164"/>
    </row>
    <row r="323" spans="11:47" ht="12" customHeight="1">
      <c r="K323" s="164"/>
      <c r="L323" s="164"/>
      <c r="M323" s="164"/>
      <c r="N323" s="165"/>
      <c r="O323" s="165"/>
      <c r="P323" s="165"/>
      <c r="Q323" s="165"/>
      <c r="R323" s="165"/>
      <c r="S323" s="165"/>
      <c r="T323" s="165"/>
      <c r="U323" s="165"/>
      <c r="V323" s="165"/>
      <c r="W323" s="165"/>
      <c r="X323" s="165"/>
      <c r="Y323" s="165"/>
      <c r="Z323" s="165"/>
      <c r="AA323" s="165"/>
      <c r="AB323" s="165"/>
      <c r="AC323" s="165"/>
      <c r="AD323" s="165"/>
      <c r="AE323" s="165"/>
      <c r="AF323" s="165"/>
      <c r="AG323" s="165"/>
      <c r="AH323" s="165"/>
      <c r="AI323" s="165"/>
      <c r="AJ323" s="165"/>
      <c r="AK323" s="165"/>
      <c r="AL323" s="165"/>
      <c r="AM323" s="165"/>
      <c r="AN323" s="165"/>
      <c r="AO323" s="164"/>
      <c r="AP323" s="164"/>
      <c r="AQ323" s="164"/>
      <c r="AR323" s="164"/>
      <c r="AS323" s="164"/>
      <c r="AT323" s="164"/>
      <c r="AU323" s="164"/>
    </row>
    <row r="324" spans="11:47" ht="12" customHeight="1">
      <c r="K324" s="164"/>
      <c r="L324" s="164"/>
      <c r="M324" s="164"/>
      <c r="N324" s="165"/>
      <c r="O324" s="165"/>
      <c r="P324" s="165"/>
      <c r="Q324" s="165"/>
      <c r="R324" s="165"/>
      <c r="S324" s="165"/>
      <c r="T324" s="165"/>
      <c r="U324" s="165"/>
      <c r="V324" s="165"/>
      <c r="W324" s="165"/>
      <c r="X324" s="165"/>
      <c r="Y324" s="165"/>
      <c r="Z324" s="165"/>
      <c r="AA324" s="165"/>
      <c r="AB324" s="165"/>
      <c r="AC324" s="165"/>
      <c r="AD324" s="165"/>
      <c r="AE324" s="165"/>
      <c r="AF324" s="165"/>
      <c r="AG324" s="165"/>
      <c r="AH324" s="165"/>
      <c r="AI324" s="165"/>
      <c r="AJ324" s="165"/>
      <c r="AK324" s="165"/>
      <c r="AL324" s="165"/>
      <c r="AM324" s="165"/>
      <c r="AN324" s="165"/>
      <c r="AO324" s="164"/>
      <c r="AP324" s="164"/>
      <c r="AQ324" s="164"/>
      <c r="AR324" s="164"/>
      <c r="AS324" s="164"/>
      <c r="AT324" s="164"/>
      <c r="AU324" s="164"/>
    </row>
    <row r="325" spans="11:47" ht="12" customHeight="1">
      <c r="K325" s="164"/>
      <c r="L325" s="164"/>
      <c r="M325" s="164"/>
      <c r="N325" s="165"/>
      <c r="O325" s="165"/>
      <c r="P325" s="165"/>
      <c r="Q325" s="165"/>
      <c r="R325" s="165"/>
      <c r="S325" s="165"/>
      <c r="T325" s="165"/>
      <c r="U325" s="165"/>
      <c r="V325" s="165"/>
      <c r="W325" s="165"/>
      <c r="X325" s="165"/>
      <c r="Y325" s="165"/>
      <c r="Z325" s="165"/>
      <c r="AA325" s="165"/>
      <c r="AB325" s="165"/>
      <c r="AC325" s="165"/>
      <c r="AD325" s="165"/>
      <c r="AE325" s="165"/>
      <c r="AF325" s="165"/>
      <c r="AG325" s="165"/>
      <c r="AH325" s="165"/>
      <c r="AI325" s="165"/>
      <c r="AJ325" s="165"/>
      <c r="AK325" s="165"/>
      <c r="AL325" s="165"/>
      <c r="AM325" s="165"/>
      <c r="AN325" s="165"/>
      <c r="AO325" s="164"/>
      <c r="AP325" s="164"/>
      <c r="AQ325" s="164"/>
      <c r="AR325" s="164"/>
      <c r="AS325" s="164"/>
      <c r="AT325" s="164"/>
      <c r="AU325" s="164"/>
    </row>
    <row r="326" spans="11:47" ht="12" customHeight="1">
      <c r="K326" s="164"/>
      <c r="L326" s="164"/>
      <c r="M326" s="164"/>
      <c r="N326" s="165"/>
      <c r="O326" s="165"/>
      <c r="P326" s="165"/>
      <c r="Q326" s="165"/>
      <c r="R326" s="165"/>
      <c r="S326" s="165"/>
      <c r="T326" s="165"/>
      <c r="U326" s="165"/>
      <c r="V326" s="165"/>
      <c r="W326" s="165"/>
      <c r="X326" s="165"/>
      <c r="Y326" s="165"/>
      <c r="Z326" s="165"/>
      <c r="AA326" s="165"/>
      <c r="AB326" s="165"/>
      <c r="AC326" s="165"/>
      <c r="AD326" s="165"/>
      <c r="AE326" s="165"/>
      <c r="AF326" s="165"/>
      <c r="AG326" s="165"/>
      <c r="AH326" s="165"/>
      <c r="AI326" s="165"/>
      <c r="AJ326" s="165"/>
      <c r="AK326" s="165"/>
      <c r="AL326" s="165"/>
      <c r="AM326" s="165"/>
      <c r="AN326" s="165"/>
      <c r="AO326" s="164"/>
      <c r="AP326" s="164"/>
      <c r="AQ326" s="164"/>
      <c r="AR326" s="164"/>
      <c r="AS326" s="164"/>
      <c r="AT326" s="164"/>
      <c r="AU326" s="164"/>
    </row>
    <row r="327" spans="11:47" ht="12" customHeight="1">
      <c r="K327" s="164"/>
      <c r="L327" s="164"/>
      <c r="M327" s="164"/>
      <c r="N327" s="165"/>
      <c r="O327" s="165"/>
      <c r="P327" s="165"/>
      <c r="Q327" s="165"/>
      <c r="R327" s="165"/>
      <c r="S327" s="165"/>
      <c r="T327" s="165"/>
      <c r="U327" s="165"/>
      <c r="V327" s="165"/>
      <c r="W327" s="165"/>
      <c r="X327" s="165"/>
      <c r="Y327" s="165"/>
      <c r="Z327" s="165"/>
      <c r="AA327" s="165"/>
      <c r="AB327" s="165"/>
      <c r="AC327" s="165"/>
      <c r="AD327" s="165"/>
      <c r="AE327" s="165"/>
      <c r="AF327" s="165"/>
      <c r="AG327" s="165"/>
      <c r="AH327" s="165"/>
      <c r="AI327" s="165"/>
      <c r="AJ327" s="165"/>
      <c r="AK327" s="165"/>
      <c r="AL327" s="165"/>
      <c r="AM327" s="165"/>
      <c r="AN327" s="165"/>
      <c r="AO327" s="164"/>
      <c r="AP327" s="164"/>
      <c r="AQ327" s="164"/>
      <c r="AR327" s="164"/>
      <c r="AS327" s="164"/>
      <c r="AT327" s="164"/>
      <c r="AU327" s="164"/>
    </row>
    <row r="328" spans="11:47" ht="12" customHeight="1">
      <c r="K328" s="164"/>
      <c r="L328" s="164"/>
      <c r="M328" s="164"/>
      <c r="N328" s="165"/>
      <c r="O328" s="165"/>
      <c r="P328" s="165"/>
      <c r="Q328" s="165"/>
      <c r="R328" s="165"/>
      <c r="S328" s="165"/>
      <c r="T328" s="165"/>
      <c r="U328" s="165"/>
      <c r="V328" s="165"/>
      <c r="W328" s="165"/>
      <c r="X328" s="165"/>
      <c r="Y328" s="165"/>
      <c r="Z328" s="165"/>
      <c r="AA328" s="165"/>
      <c r="AB328" s="165"/>
      <c r="AC328" s="165"/>
      <c r="AD328" s="165"/>
      <c r="AE328" s="165"/>
      <c r="AF328" s="165"/>
      <c r="AG328" s="165"/>
      <c r="AH328" s="165"/>
      <c r="AI328" s="165"/>
      <c r="AJ328" s="165"/>
      <c r="AK328" s="165"/>
      <c r="AL328" s="165"/>
      <c r="AM328" s="165"/>
      <c r="AN328" s="165"/>
      <c r="AO328" s="164"/>
      <c r="AP328" s="164"/>
      <c r="AQ328" s="164"/>
      <c r="AR328" s="164"/>
      <c r="AS328" s="164"/>
      <c r="AT328" s="164"/>
      <c r="AU328" s="164"/>
    </row>
    <row r="329" spans="11:47" ht="12" customHeight="1">
      <c r="K329" s="164"/>
      <c r="L329" s="164"/>
      <c r="M329" s="164"/>
      <c r="N329" s="165"/>
      <c r="O329" s="165"/>
      <c r="P329" s="165"/>
      <c r="Q329" s="165"/>
      <c r="R329" s="165"/>
      <c r="S329" s="165"/>
      <c r="T329" s="165"/>
      <c r="U329" s="165"/>
      <c r="V329" s="165"/>
      <c r="W329" s="165"/>
      <c r="X329" s="165"/>
      <c r="Y329" s="165"/>
      <c r="Z329" s="165"/>
      <c r="AA329" s="165"/>
      <c r="AB329" s="165"/>
      <c r="AC329" s="165"/>
      <c r="AD329" s="165"/>
      <c r="AE329" s="165"/>
      <c r="AF329" s="165"/>
      <c r="AG329" s="165"/>
      <c r="AH329" s="165"/>
      <c r="AI329" s="165"/>
      <c r="AJ329" s="165"/>
      <c r="AK329" s="165"/>
      <c r="AL329" s="165"/>
      <c r="AM329" s="165"/>
      <c r="AN329" s="165"/>
      <c r="AO329" s="164"/>
      <c r="AP329" s="164"/>
      <c r="AQ329" s="164"/>
      <c r="AR329" s="164"/>
      <c r="AS329" s="164"/>
      <c r="AT329" s="164"/>
      <c r="AU329" s="164"/>
    </row>
    <row r="330" spans="11:47" ht="12" customHeight="1">
      <c r="K330" s="164"/>
      <c r="L330" s="164"/>
      <c r="M330" s="164"/>
      <c r="N330" s="165"/>
      <c r="O330" s="165"/>
      <c r="P330" s="165"/>
      <c r="Q330" s="165"/>
      <c r="R330" s="165"/>
      <c r="S330" s="165"/>
      <c r="T330" s="165"/>
      <c r="U330" s="165"/>
      <c r="V330" s="165"/>
      <c r="W330" s="165"/>
      <c r="X330" s="165"/>
      <c r="Y330" s="165"/>
      <c r="Z330" s="165"/>
      <c r="AA330" s="165"/>
      <c r="AB330" s="165"/>
      <c r="AC330" s="165"/>
      <c r="AD330" s="165"/>
      <c r="AE330" s="165"/>
      <c r="AF330" s="165"/>
      <c r="AG330" s="165"/>
      <c r="AH330" s="165"/>
      <c r="AI330" s="165"/>
      <c r="AJ330" s="165"/>
      <c r="AK330" s="165"/>
      <c r="AL330" s="165"/>
      <c r="AM330" s="165"/>
      <c r="AN330" s="165"/>
      <c r="AO330" s="164"/>
      <c r="AP330" s="164"/>
      <c r="AQ330" s="164"/>
      <c r="AR330" s="164"/>
      <c r="AS330" s="164"/>
      <c r="AT330" s="164"/>
      <c r="AU330" s="164"/>
    </row>
    <row r="331" spans="11:47" ht="12" customHeight="1">
      <c r="K331" s="164"/>
      <c r="L331" s="164"/>
      <c r="M331" s="164"/>
      <c r="N331" s="165"/>
      <c r="O331" s="165"/>
      <c r="P331" s="165"/>
      <c r="Q331" s="165"/>
      <c r="R331" s="165"/>
      <c r="S331" s="165"/>
      <c r="T331" s="165"/>
      <c r="U331" s="165"/>
      <c r="V331" s="165"/>
      <c r="W331" s="165"/>
      <c r="X331" s="165"/>
      <c r="Y331" s="165"/>
      <c r="Z331" s="165"/>
      <c r="AA331" s="165"/>
      <c r="AB331" s="165"/>
      <c r="AC331" s="165"/>
      <c r="AD331" s="165"/>
      <c r="AE331" s="165"/>
      <c r="AF331" s="165"/>
      <c r="AG331" s="165"/>
      <c r="AH331" s="165"/>
      <c r="AI331" s="165"/>
      <c r="AJ331" s="165"/>
      <c r="AK331" s="165"/>
      <c r="AL331" s="165"/>
      <c r="AM331" s="165"/>
      <c r="AN331" s="165"/>
      <c r="AO331" s="164"/>
      <c r="AP331" s="164"/>
      <c r="AQ331" s="164"/>
      <c r="AR331" s="164"/>
      <c r="AS331" s="164"/>
      <c r="AT331" s="164"/>
      <c r="AU331" s="164"/>
    </row>
    <row r="332" spans="11:47" ht="12" customHeight="1">
      <c r="K332" s="164"/>
      <c r="L332" s="164"/>
      <c r="M332" s="164"/>
      <c r="N332" s="165"/>
      <c r="O332" s="165"/>
      <c r="P332" s="165"/>
      <c r="Q332" s="165"/>
      <c r="R332" s="165"/>
      <c r="S332" s="165"/>
      <c r="T332" s="165"/>
      <c r="U332" s="165"/>
      <c r="V332" s="165"/>
      <c r="W332" s="165"/>
      <c r="X332" s="165"/>
      <c r="Y332" s="165"/>
      <c r="Z332" s="165"/>
      <c r="AA332" s="165"/>
      <c r="AB332" s="165"/>
      <c r="AC332" s="165"/>
      <c r="AD332" s="165"/>
      <c r="AE332" s="165"/>
      <c r="AF332" s="165"/>
      <c r="AG332" s="165"/>
      <c r="AH332" s="165"/>
      <c r="AI332" s="165"/>
      <c r="AJ332" s="165"/>
      <c r="AK332" s="165"/>
      <c r="AL332" s="165"/>
      <c r="AM332" s="165"/>
      <c r="AN332" s="165"/>
      <c r="AO332" s="164"/>
      <c r="AP332" s="164"/>
      <c r="AQ332" s="164"/>
      <c r="AR332" s="164"/>
      <c r="AS332" s="164"/>
      <c r="AT332" s="164"/>
      <c r="AU332" s="164"/>
    </row>
    <row r="333" spans="11:47" ht="12" customHeight="1">
      <c r="K333" s="164"/>
      <c r="L333" s="164"/>
      <c r="M333" s="164"/>
      <c r="N333" s="165"/>
      <c r="O333" s="165"/>
      <c r="P333" s="165"/>
      <c r="Q333" s="165"/>
      <c r="R333" s="165"/>
      <c r="S333" s="165"/>
      <c r="T333" s="165"/>
      <c r="U333" s="165"/>
      <c r="V333" s="165"/>
      <c r="W333" s="165"/>
      <c r="X333" s="165"/>
      <c r="Y333" s="165"/>
      <c r="Z333" s="165"/>
      <c r="AA333" s="165"/>
      <c r="AB333" s="165"/>
      <c r="AC333" s="165"/>
      <c r="AD333" s="165"/>
      <c r="AE333" s="165"/>
      <c r="AF333" s="165"/>
      <c r="AG333" s="165"/>
      <c r="AH333" s="165"/>
      <c r="AI333" s="165"/>
      <c r="AJ333" s="165"/>
      <c r="AK333" s="165"/>
      <c r="AL333" s="165"/>
      <c r="AM333" s="165"/>
      <c r="AN333" s="165"/>
      <c r="AO333" s="164"/>
      <c r="AP333" s="164"/>
      <c r="AQ333" s="164"/>
      <c r="AR333" s="164"/>
      <c r="AS333" s="164"/>
      <c r="AT333" s="164"/>
      <c r="AU333" s="164"/>
    </row>
    <row r="334" spans="11:47" ht="12" customHeight="1">
      <c r="K334" s="164"/>
      <c r="L334" s="164"/>
      <c r="M334" s="164"/>
      <c r="N334" s="165"/>
      <c r="O334" s="165"/>
      <c r="P334" s="165"/>
      <c r="Q334" s="165"/>
      <c r="R334" s="165"/>
      <c r="S334" s="165"/>
      <c r="T334" s="165"/>
      <c r="U334" s="165"/>
      <c r="V334" s="165"/>
      <c r="W334" s="165"/>
      <c r="X334" s="165"/>
      <c r="Y334" s="165"/>
      <c r="Z334" s="165"/>
      <c r="AA334" s="165"/>
      <c r="AB334" s="165"/>
      <c r="AC334" s="165"/>
      <c r="AD334" s="165"/>
      <c r="AE334" s="165"/>
      <c r="AF334" s="165"/>
      <c r="AG334" s="165"/>
      <c r="AH334" s="165"/>
      <c r="AI334" s="165"/>
      <c r="AJ334" s="165"/>
      <c r="AK334" s="165"/>
      <c r="AL334" s="165"/>
      <c r="AM334" s="165"/>
      <c r="AN334" s="165"/>
      <c r="AO334" s="164"/>
      <c r="AP334" s="164"/>
      <c r="AQ334" s="164"/>
      <c r="AR334" s="164"/>
      <c r="AS334" s="164"/>
      <c r="AT334" s="164"/>
      <c r="AU334" s="164"/>
    </row>
    <row r="335" spans="11:47" ht="12" customHeight="1">
      <c r="K335" s="164"/>
      <c r="L335" s="164"/>
      <c r="M335" s="164"/>
      <c r="N335" s="165"/>
      <c r="O335" s="165"/>
      <c r="P335" s="165"/>
      <c r="Q335" s="165"/>
      <c r="R335" s="165"/>
      <c r="S335" s="165"/>
      <c r="T335" s="165"/>
      <c r="U335" s="165"/>
      <c r="V335" s="165"/>
      <c r="W335" s="165"/>
      <c r="X335" s="165"/>
      <c r="Y335" s="165"/>
      <c r="Z335" s="165"/>
      <c r="AA335" s="165"/>
      <c r="AB335" s="165"/>
      <c r="AC335" s="165"/>
      <c r="AD335" s="165"/>
      <c r="AE335" s="165"/>
      <c r="AF335" s="165"/>
      <c r="AG335" s="165"/>
      <c r="AH335" s="165"/>
      <c r="AI335" s="165"/>
      <c r="AJ335" s="165"/>
      <c r="AK335" s="165"/>
      <c r="AL335" s="165"/>
      <c r="AM335" s="165"/>
      <c r="AN335" s="165"/>
      <c r="AO335" s="164"/>
      <c r="AP335" s="164"/>
      <c r="AQ335" s="164"/>
      <c r="AR335" s="164"/>
      <c r="AS335" s="164"/>
      <c r="AT335" s="164"/>
      <c r="AU335" s="164"/>
    </row>
    <row r="336" spans="11:47" ht="12" customHeight="1">
      <c r="K336" s="164"/>
      <c r="L336" s="164"/>
      <c r="M336" s="164"/>
      <c r="N336" s="165"/>
      <c r="O336" s="165"/>
      <c r="P336" s="165"/>
      <c r="Q336" s="165"/>
      <c r="R336" s="165"/>
      <c r="S336" s="165"/>
      <c r="T336" s="165"/>
      <c r="U336" s="165"/>
      <c r="V336" s="165"/>
      <c r="W336" s="165"/>
      <c r="X336" s="165"/>
      <c r="Y336" s="165"/>
      <c r="Z336" s="165"/>
      <c r="AA336" s="165"/>
      <c r="AB336" s="165"/>
      <c r="AC336" s="165"/>
      <c r="AD336" s="165"/>
      <c r="AE336" s="165"/>
      <c r="AF336" s="165"/>
      <c r="AG336" s="165"/>
      <c r="AH336" s="165"/>
      <c r="AI336" s="165"/>
      <c r="AJ336" s="165"/>
      <c r="AK336" s="165"/>
      <c r="AL336" s="165"/>
      <c r="AM336" s="165"/>
      <c r="AN336" s="165"/>
      <c r="AO336" s="164"/>
      <c r="AP336" s="164"/>
      <c r="AQ336" s="164"/>
      <c r="AR336" s="164"/>
      <c r="AS336" s="164"/>
      <c r="AT336" s="164"/>
      <c r="AU336" s="164"/>
    </row>
    <row r="337" spans="11:47" ht="12" customHeight="1">
      <c r="K337" s="164"/>
      <c r="L337" s="164"/>
      <c r="M337" s="164"/>
      <c r="N337" s="165"/>
      <c r="O337" s="165"/>
      <c r="P337" s="165"/>
      <c r="Q337" s="165"/>
      <c r="R337" s="165"/>
      <c r="S337" s="165"/>
      <c r="T337" s="165"/>
      <c r="U337" s="165"/>
      <c r="V337" s="165"/>
      <c r="W337" s="165"/>
      <c r="X337" s="165"/>
      <c r="Y337" s="165"/>
      <c r="Z337" s="165"/>
      <c r="AA337" s="165"/>
      <c r="AB337" s="165"/>
      <c r="AC337" s="165"/>
      <c r="AD337" s="165"/>
      <c r="AE337" s="165"/>
      <c r="AF337" s="165"/>
      <c r="AG337" s="165"/>
      <c r="AH337" s="165"/>
      <c r="AI337" s="165"/>
      <c r="AJ337" s="165"/>
      <c r="AK337" s="165"/>
      <c r="AL337" s="165"/>
      <c r="AM337" s="165"/>
      <c r="AN337" s="165"/>
      <c r="AO337" s="164"/>
      <c r="AP337" s="164"/>
      <c r="AQ337" s="164"/>
      <c r="AR337" s="164"/>
      <c r="AS337" s="164"/>
      <c r="AT337" s="164"/>
      <c r="AU337" s="164"/>
    </row>
    <row r="338" spans="11:47" ht="12" customHeight="1">
      <c r="K338" s="164"/>
      <c r="L338" s="164"/>
      <c r="M338" s="164"/>
      <c r="N338" s="165"/>
      <c r="O338" s="165"/>
      <c r="P338" s="165"/>
      <c r="Q338" s="165"/>
      <c r="R338" s="165"/>
      <c r="S338" s="165"/>
      <c r="T338" s="165"/>
      <c r="U338" s="165"/>
      <c r="V338" s="165"/>
      <c r="W338" s="165"/>
      <c r="X338" s="165"/>
      <c r="Y338" s="165"/>
      <c r="Z338" s="165"/>
      <c r="AA338" s="165"/>
      <c r="AB338" s="165"/>
      <c r="AC338" s="165"/>
      <c r="AD338" s="165"/>
      <c r="AE338" s="165"/>
      <c r="AF338" s="165"/>
      <c r="AG338" s="165"/>
      <c r="AH338" s="165"/>
      <c r="AI338" s="165"/>
      <c r="AJ338" s="165"/>
      <c r="AK338" s="165"/>
      <c r="AL338" s="165"/>
      <c r="AM338" s="165"/>
      <c r="AN338" s="165"/>
      <c r="AO338" s="164"/>
      <c r="AP338" s="164"/>
      <c r="AQ338" s="164"/>
      <c r="AR338" s="164"/>
      <c r="AS338" s="164"/>
      <c r="AT338" s="164"/>
      <c r="AU338" s="164"/>
    </row>
    <row r="339" spans="11:47" ht="12" customHeight="1">
      <c r="K339" s="164"/>
      <c r="L339" s="164"/>
      <c r="M339" s="164"/>
      <c r="N339" s="165"/>
      <c r="O339" s="165"/>
      <c r="P339" s="165"/>
      <c r="Q339" s="165"/>
      <c r="R339" s="165"/>
      <c r="S339" s="165"/>
      <c r="T339" s="165"/>
      <c r="U339" s="165"/>
      <c r="V339" s="165"/>
      <c r="W339" s="165"/>
      <c r="X339" s="165"/>
      <c r="Y339" s="165"/>
      <c r="Z339" s="165"/>
      <c r="AA339" s="165"/>
      <c r="AB339" s="165"/>
      <c r="AC339" s="165"/>
      <c r="AD339" s="165"/>
      <c r="AE339" s="165"/>
      <c r="AF339" s="165"/>
      <c r="AG339" s="165"/>
      <c r="AH339" s="165"/>
      <c r="AI339" s="165"/>
      <c r="AJ339" s="165"/>
      <c r="AK339" s="165"/>
      <c r="AL339" s="165"/>
      <c r="AM339" s="165"/>
      <c r="AN339" s="165"/>
      <c r="AO339" s="164"/>
      <c r="AP339" s="164"/>
      <c r="AQ339" s="164"/>
      <c r="AR339" s="164"/>
      <c r="AS339" s="164"/>
      <c r="AT339" s="164"/>
      <c r="AU339" s="164"/>
    </row>
    <row r="340" spans="11:47" ht="12" customHeight="1">
      <c r="K340" s="164"/>
      <c r="L340" s="164"/>
      <c r="M340" s="164"/>
      <c r="N340" s="165"/>
      <c r="O340" s="165"/>
      <c r="P340" s="165"/>
      <c r="Q340" s="165"/>
      <c r="R340" s="165"/>
      <c r="S340" s="165"/>
      <c r="T340" s="165"/>
      <c r="U340" s="165"/>
      <c r="V340" s="165"/>
      <c r="W340" s="165"/>
      <c r="X340" s="165"/>
      <c r="Y340" s="165"/>
      <c r="Z340" s="165"/>
      <c r="AA340" s="165"/>
      <c r="AB340" s="165"/>
      <c r="AC340" s="165"/>
      <c r="AD340" s="165"/>
      <c r="AE340" s="165"/>
      <c r="AF340" s="165"/>
      <c r="AG340" s="165"/>
      <c r="AH340" s="165"/>
      <c r="AI340" s="165"/>
      <c r="AJ340" s="165"/>
      <c r="AK340" s="165"/>
      <c r="AL340" s="165"/>
      <c r="AM340" s="165"/>
      <c r="AN340" s="165"/>
      <c r="AO340" s="164"/>
      <c r="AP340" s="164"/>
      <c r="AQ340" s="164"/>
      <c r="AR340" s="164"/>
      <c r="AS340" s="164"/>
      <c r="AT340" s="164"/>
      <c r="AU340" s="164"/>
    </row>
    <row r="341" spans="11:47" ht="12" customHeight="1">
      <c r="K341" s="164"/>
      <c r="L341" s="164"/>
      <c r="M341" s="164"/>
      <c r="N341" s="165"/>
      <c r="O341" s="165"/>
      <c r="P341" s="165"/>
      <c r="Q341" s="165"/>
      <c r="R341" s="165"/>
      <c r="S341" s="165"/>
      <c r="T341" s="165"/>
      <c r="U341" s="165"/>
      <c r="V341" s="165"/>
      <c r="W341" s="165"/>
      <c r="X341" s="165"/>
      <c r="Y341" s="165"/>
      <c r="Z341" s="165"/>
      <c r="AA341" s="165"/>
      <c r="AB341" s="165"/>
      <c r="AC341" s="165"/>
      <c r="AD341" s="165"/>
      <c r="AE341" s="165"/>
      <c r="AF341" s="165"/>
      <c r="AG341" s="165"/>
      <c r="AH341" s="165"/>
      <c r="AI341" s="165"/>
      <c r="AJ341" s="165"/>
      <c r="AK341" s="165"/>
      <c r="AL341" s="165"/>
      <c r="AM341" s="165"/>
      <c r="AN341" s="165"/>
      <c r="AO341" s="164"/>
      <c r="AP341" s="164"/>
      <c r="AQ341" s="164"/>
      <c r="AR341" s="164"/>
      <c r="AS341" s="164"/>
      <c r="AT341" s="164"/>
      <c r="AU341" s="164"/>
    </row>
    <row r="342" spans="11:47" ht="12" customHeight="1">
      <c r="K342" s="164"/>
      <c r="L342" s="164"/>
      <c r="M342" s="164"/>
      <c r="N342" s="165"/>
      <c r="O342" s="165"/>
      <c r="P342" s="165"/>
      <c r="Q342" s="165"/>
      <c r="R342" s="165"/>
      <c r="S342" s="165"/>
      <c r="T342" s="165"/>
      <c r="U342" s="165"/>
      <c r="V342" s="165"/>
      <c r="W342" s="165"/>
      <c r="X342" s="165"/>
      <c r="Y342" s="165"/>
      <c r="Z342" s="165"/>
      <c r="AA342" s="165"/>
      <c r="AB342" s="165"/>
      <c r="AC342" s="165"/>
      <c r="AD342" s="165"/>
      <c r="AE342" s="165"/>
      <c r="AF342" s="165"/>
      <c r="AG342" s="165"/>
      <c r="AH342" s="165"/>
      <c r="AI342" s="165"/>
      <c r="AJ342" s="165"/>
      <c r="AK342" s="165"/>
      <c r="AL342" s="165"/>
      <c r="AM342" s="165"/>
      <c r="AN342" s="165"/>
      <c r="AO342" s="164"/>
      <c r="AP342" s="164"/>
      <c r="AQ342" s="164"/>
      <c r="AR342" s="164"/>
      <c r="AS342" s="164"/>
      <c r="AT342" s="164"/>
      <c r="AU342" s="164"/>
    </row>
    <row r="343" spans="11:47" ht="12" customHeight="1">
      <c r="K343" s="164"/>
      <c r="L343" s="164"/>
      <c r="M343" s="164"/>
      <c r="N343" s="165"/>
      <c r="O343" s="165"/>
      <c r="P343" s="165"/>
      <c r="Q343" s="165"/>
      <c r="R343" s="165"/>
      <c r="S343" s="165"/>
      <c r="T343" s="165"/>
      <c r="U343" s="165"/>
      <c r="V343" s="165"/>
      <c r="W343" s="165"/>
      <c r="X343" s="165"/>
      <c r="Y343" s="165"/>
      <c r="Z343" s="165"/>
      <c r="AA343" s="165"/>
      <c r="AB343" s="165"/>
      <c r="AC343" s="165"/>
      <c r="AD343" s="165"/>
      <c r="AE343" s="165"/>
      <c r="AF343" s="165"/>
      <c r="AG343" s="165"/>
      <c r="AH343" s="165"/>
      <c r="AI343" s="165"/>
      <c r="AJ343" s="165"/>
      <c r="AK343" s="165"/>
      <c r="AL343" s="165"/>
      <c r="AM343" s="165"/>
      <c r="AN343" s="165"/>
      <c r="AO343" s="164"/>
      <c r="AP343" s="164"/>
      <c r="AQ343" s="164"/>
      <c r="AR343" s="164"/>
      <c r="AS343" s="164"/>
      <c r="AT343" s="164"/>
      <c r="AU343" s="164"/>
    </row>
    <row r="344" spans="11:47" ht="12" customHeight="1">
      <c r="K344" s="164"/>
      <c r="L344" s="164"/>
      <c r="M344" s="164"/>
      <c r="N344" s="165"/>
      <c r="O344" s="165"/>
      <c r="P344" s="165"/>
      <c r="Q344" s="165"/>
      <c r="R344" s="165"/>
      <c r="S344" s="165"/>
      <c r="T344" s="165"/>
      <c r="U344" s="165"/>
      <c r="V344" s="165"/>
      <c r="W344" s="165"/>
      <c r="X344" s="165"/>
      <c r="Y344" s="165"/>
      <c r="Z344" s="165"/>
      <c r="AA344" s="165"/>
      <c r="AB344" s="165"/>
      <c r="AC344" s="165"/>
      <c r="AD344" s="165"/>
      <c r="AE344" s="165"/>
      <c r="AF344" s="165"/>
      <c r="AG344" s="165"/>
      <c r="AH344" s="165"/>
      <c r="AI344" s="165"/>
      <c r="AJ344" s="165"/>
      <c r="AK344" s="165"/>
      <c r="AL344" s="165"/>
      <c r="AM344" s="165"/>
      <c r="AN344" s="165"/>
      <c r="AO344" s="164"/>
      <c r="AP344" s="164"/>
      <c r="AQ344" s="164"/>
      <c r="AR344" s="164"/>
      <c r="AS344" s="164"/>
      <c r="AT344" s="164"/>
      <c r="AU344" s="164"/>
    </row>
    <row r="345" spans="11:47" ht="12" customHeight="1">
      <c r="K345" s="164"/>
      <c r="L345" s="164"/>
      <c r="M345" s="164"/>
      <c r="N345" s="165"/>
      <c r="O345" s="165"/>
      <c r="P345" s="165"/>
      <c r="Q345" s="165"/>
      <c r="R345" s="165"/>
      <c r="S345" s="165"/>
      <c r="T345" s="165"/>
      <c r="U345" s="165"/>
      <c r="V345" s="165"/>
      <c r="W345" s="165"/>
      <c r="X345" s="165"/>
      <c r="Y345" s="165"/>
      <c r="Z345" s="165"/>
      <c r="AA345" s="165"/>
      <c r="AB345" s="165"/>
      <c r="AC345" s="165"/>
      <c r="AD345" s="165"/>
      <c r="AE345" s="165"/>
      <c r="AF345" s="165"/>
      <c r="AG345" s="165"/>
      <c r="AH345" s="165"/>
      <c r="AI345" s="165"/>
      <c r="AJ345" s="165"/>
      <c r="AK345" s="165"/>
      <c r="AL345" s="165"/>
      <c r="AM345" s="165"/>
      <c r="AN345" s="165"/>
      <c r="AO345" s="164"/>
      <c r="AP345" s="164"/>
      <c r="AQ345" s="164"/>
      <c r="AR345" s="164"/>
      <c r="AS345" s="164"/>
      <c r="AT345" s="164"/>
      <c r="AU345" s="164"/>
    </row>
    <row r="346" spans="11:47" ht="12" customHeight="1">
      <c r="K346" s="164"/>
      <c r="L346" s="164"/>
      <c r="M346" s="164"/>
      <c r="N346" s="165"/>
      <c r="O346" s="165"/>
      <c r="P346" s="165"/>
      <c r="Q346" s="165"/>
      <c r="R346" s="165"/>
      <c r="S346" s="165"/>
      <c r="T346" s="165"/>
      <c r="U346" s="165"/>
      <c r="V346" s="165"/>
      <c r="W346" s="165"/>
      <c r="X346" s="165"/>
      <c r="Y346" s="165"/>
      <c r="Z346" s="165"/>
      <c r="AA346" s="165"/>
      <c r="AB346" s="165"/>
      <c r="AC346" s="165"/>
      <c r="AD346" s="165"/>
      <c r="AE346" s="165"/>
      <c r="AF346" s="165"/>
      <c r="AG346" s="165"/>
      <c r="AH346" s="165"/>
      <c r="AI346" s="165"/>
      <c r="AJ346" s="165"/>
      <c r="AK346" s="165"/>
      <c r="AL346" s="165"/>
      <c r="AM346" s="165"/>
      <c r="AN346" s="165"/>
      <c r="AO346" s="164"/>
      <c r="AP346" s="164"/>
      <c r="AQ346" s="164"/>
      <c r="AR346" s="164"/>
      <c r="AS346" s="164"/>
      <c r="AT346" s="164"/>
      <c r="AU346" s="164"/>
    </row>
    <row r="347" spans="11:47" ht="12" customHeight="1">
      <c r="K347" s="164"/>
      <c r="L347" s="164"/>
      <c r="M347" s="164"/>
      <c r="N347" s="165"/>
      <c r="O347" s="165"/>
      <c r="P347" s="165"/>
      <c r="Q347" s="165"/>
      <c r="R347" s="165"/>
      <c r="S347" s="165"/>
      <c r="T347" s="165"/>
      <c r="U347" s="165"/>
      <c r="V347" s="165"/>
      <c r="W347" s="165"/>
      <c r="X347" s="165"/>
      <c r="Y347" s="165"/>
      <c r="Z347" s="165"/>
      <c r="AA347" s="165"/>
      <c r="AB347" s="165"/>
      <c r="AC347" s="165"/>
      <c r="AD347" s="165"/>
      <c r="AE347" s="165"/>
      <c r="AF347" s="165"/>
      <c r="AG347" s="165"/>
      <c r="AH347" s="165"/>
      <c r="AI347" s="165"/>
      <c r="AJ347" s="165"/>
      <c r="AK347" s="165"/>
      <c r="AL347" s="165"/>
      <c r="AM347" s="165"/>
      <c r="AN347" s="165"/>
      <c r="AO347" s="164"/>
      <c r="AP347" s="164"/>
      <c r="AQ347" s="164"/>
      <c r="AR347" s="164"/>
      <c r="AS347" s="164"/>
      <c r="AT347" s="164"/>
      <c r="AU347" s="164"/>
    </row>
    <row r="348" spans="11:47" ht="12" customHeight="1">
      <c r="K348" s="164"/>
      <c r="L348" s="164"/>
      <c r="M348" s="164"/>
      <c r="N348" s="165"/>
      <c r="O348" s="165"/>
      <c r="P348" s="165"/>
      <c r="Q348" s="165"/>
      <c r="R348" s="165"/>
      <c r="S348" s="165"/>
      <c r="T348" s="165"/>
      <c r="U348" s="165"/>
      <c r="V348" s="165"/>
      <c r="W348" s="165"/>
      <c r="X348" s="165"/>
      <c r="Y348" s="165"/>
      <c r="Z348" s="165"/>
      <c r="AA348" s="165"/>
      <c r="AB348" s="165"/>
      <c r="AC348" s="165"/>
      <c r="AD348" s="165"/>
      <c r="AE348" s="165"/>
      <c r="AF348" s="165"/>
      <c r="AG348" s="165"/>
      <c r="AH348" s="165"/>
      <c r="AI348" s="165"/>
      <c r="AJ348" s="165"/>
      <c r="AK348" s="165"/>
      <c r="AL348" s="165"/>
      <c r="AM348" s="165"/>
      <c r="AN348" s="165"/>
      <c r="AO348" s="164"/>
      <c r="AP348" s="164"/>
      <c r="AQ348" s="164"/>
      <c r="AR348" s="164"/>
      <c r="AS348" s="164"/>
      <c r="AT348" s="164"/>
      <c r="AU348" s="164"/>
    </row>
    <row r="349" spans="11:47" ht="12" customHeight="1">
      <c r="K349" s="164"/>
      <c r="L349" s="164"/>
      <c r="M349" s="164"/>
      <c r="N349" s="165"/>
      <c r="O349" s="165"/>
      <c r="P349" s="165"/>
      <c r="Q349" s="165"/>
      <c r="R349" s="165"/>
      <c r="S349" s="165"/>
      <c r="T349" s="165"/>
      <c r="U349" s="165"/>
      <c r="V349" s="165"/>
      <c r="W349" s="165"/>
      <c r="X349" s="165"/>
      <c r="Y349" s="165"/>
      <c r="Z349" s="165"/>
      <c r="AA349" s="165"/>
      <c r="AB349" s="165"/>
      <c r="AC349" s="165"/>
      <c r="AD349" s="165"/>
      <c r="AE349" s="165"/>
      <c r="AF349" s="165"/>
      <c r="AG349" s="165"/>
      <c r="AH349" s="165"/>
      <c r="AI349" s="165"/>
      <c r="AJ349" s="165"/>
      <c r="AK349" s="165"/>
      <c r="AL349" s="165"/>
      <c r="AM349" s="165"/>
      <c r="AN349" s="165"/>
      <c r="AO349" s="164"/>
      <c r="AP349" s="164"/>
      <c r="AQ349" s="164"/>
      <c r="AR349" s="164"/>
      <c r="AS349" s="164"/>
      <c r="AT349" s="164"/>
      <c r="AU349" s="164"/>
    </row>
    <row r="350" spans="11:47" ht="12" customHeight="1">
      <c r="K350" s="164"/>
      <c r="L350" s="164"/>
      <c r="M350" s="164"/>
      <c r="N350" s="165"/>
      <c r="O350" s="165"/>
      <c r="P350" s="165"/>
      <c r="Q350" s="165"/>
      <c r="R350" s="165"/>
      <c r="S350" s="165"/>
      <c r="T350" s="165"/>
      <c r="U350" s="165"/>
      <c r="V350" s="165"/>
      <c r="W350" s="165"/>
      <c r="X350" s="165"/>
      <c r="Y350" s="165"/>
      <c r="Z350" s="165"/>
      <c r="AA350" s="165"/>
      <c r="AB350" s="165"/>
      <c r="AC350" s="165"/>
      <c r="AD350" s="165"/>
      <c r="AE350" s="165"/>
      <c r="AF350" s="165"/>
      <c r="AG350" s="165"/>
      <c r="AH350" s="165"/>
      <c r="AI350" s="165"/>
      <c r="AJ350" s="165"/>
      <c r="AK350" s="165"/>
      <c r="AL350" s="165"/>
      <c r="AM350" s="165"/>
      <c r="AN350" s="165"/>
      <c r="AO350" s="164"/>
      <c r="AP350" s="164"/>
      <c r="AQ350" s="164"/>
      <c r="AR350" s="164"/>
      <c r="AS350" s="164"/>
      <c r="AT350" s="164"/>
      <c r="AU350" s="164"/>
    </row>
    <row r="351" spans="11:47" ht="12" customHeight="1">
      <c r="K351" s="164"/>
      <c r="L351" s="164"/>
      <c r="M351" s="164"/>
      <c r="N351" s="165"/>
      <c r="O351" s="165"/>
      <c r="P351" s="165"/>
      <c r="Q351" s="165"/>
      <c r="R351" s="165"/>
      <c r="S351" s="165"/>
      <c r="T351" s="165"/>
      <c r="U351" s="165"/>
      <c r="V351" s="165"/>
      <c r="W351" s="165"/>
      <c r="X351" s="165"/>
      <c r="Y351" s="165"/>
      <c r="Z351" s="165"/>
      <c r="AA351" s="165"/>
      <c r="AB351" s="165"/>
      <c r="AC351" s="165"/>
      <c r="AD351" s="165"/>
      <c r="AE351" s="165"/>
      <c r="AF351" s="165"/>
      <c r="AG351" s="165"/>
      <c r="AH351" s="165"/>
      <c r="AI351" s="165"/>
      <c r="AJ351" s="165"/>
      <c r="AK351" s="165"/>
      <c r="AL351" s="165"/>
      <c r="AM351" s="165"/>
      <c r="AN351" s="165"/>
      <c r="AO351" s="164"/>
      <c r="AP351" s="164"/>
      <c r="AQ351" s="164"/>
      <c r="AR351" s="164"/>
      <c r="AS351" s="164"/>
      <c r="AT351" s="164"/>
      <c r="AU351" s="164"/>
    </row>
    <row r="352" spans="11:47" ht="12" customHeight="1">
      <c r="K352" s="164"/>
      <c r="L352" s="164"/>
      <c r="M352" s="164"/>
      <c r="N352" s="165"/>
      <c r="O352" s="165"/>
      <c r="P352" s="165"/>
      <c r="Q352" s="165"/>
      <c r="R352" s="165"/>
      <c r="S352" s="165"/>
      <c r="T352" s="165"/>
      <c r="U352" s="165"/>
      <c r="V352" s="165"/>
      <c r="W352" s="165"/>
      <c r="X352" s="165"/>
      <c r="Y352" s="165"/>
      <c r="Z352" s="165"/>
      <c r="AA352" s="165"/>
      <c r="AB352" s="165"/>
      <c r="AC352" s="165"/>
      <c r="AD352" s="165"/>
      <c r="AE352" s="165"/>
      <c r="AF352" s="165"/>
      <c r="AG352" s="165"/>
      <c r="AH352" s="165"/>
      <c r="AI352" s="165"/>
      <c r="AJ352" s="165"/>
      <c r="AK352" s="165"/>
      <c r="AL352" s="165"/>
      <c r="AM352" s="165"/>
      <c r="AN352" s="165"/>
      <c r="AO352" s="164"/>
      <c r="AP352" s="164"/>
      <c r="AQ352" s="164"/>
      <c r="AR352" s="164"/>
      <c r="AS352" s="164"/>
      <c r="AT352" s="164"/>
      <c r="AU352" s="164"/>
    </row>
    <row r="353" spans="11:47" ht="12" customHeight="1">
      <c r="K353" s="164"/>
      <c r="L353" s="164"/>
      <c r="M353" s="164"/>
      <c r="N353" s="165"/>
      <c r="O353" s="165"/>
      <c r="P353" s="165"/>
      <c r="Q353" s="165"/>
      <c r="R353" s="165"/>
      <c r="S353" s="165"/>
      <c r="T353" s="165"/>
      <c r="U353" s="165"/>
      <c r="V353" s="165"/>
      <c r="W353" s="165"/>
      <c r="X353" s="165"/>
      <c r="Y353" s="165"/>
      <c r="Z353" s="165"/>
      <c r="AA353" s="165"/>
      <c r="AB353" s="165"/>
      <c r="AC353" s="165"/>
      <c r="AD353" s="165"/>
      <c r="AE353" s="165"/>
      <c r="AF353" s="165"/>
      <c r="AG353" s="165"/>
      <c r="AH353" s="165"/>
      <c r="AI353" s="165"/>
      <c r="AJ353" s="165"/>
      <c r="AK353" s="165"/>
      <c r="AL353" s="165"/>
      <c r="AM353" s="165"/>
      <c r="AN353" s="165"/>
      <c r="AO353" s="164"/>
      <c r="AP353" s="164"/>
      <c r="AQ353" s="164"/>
      <c r="AR353" s="164"/>
      <c r="AS353" s="164"/>
      <c r="AT353" s="164"/>
      <c r="AU353" s="164"/>
    </row>
    <row r="354" spans="11:47" ht="12" customHeight="1">
      <c r="K354" s="164"/>
      <c r="L354" s="164"/>
      <c r="M354" s="164"/>
      <c r="N354" s="165"/>
      <c r="O354" s="165"/>
      <c r="P354" s="165"/>
      <c r="Q354" s="165"/>
      <c r="R354" s="165"/>
      <c r="S354" s="165"/>
      <c r="T354" s="165"/>
      <c r="U354" s="165"/>
      <c r="V354" s="165"/>
      <c r="W354" s="165"/>
      <c r="X354" s="165"/>
      <c r="Y354" s="165"/>
      <c r="Z354" s="165"/>
      <c r="AA354" s="165"/>
      <c r="AB354" s="165"/>
      <c r="AC354" s="165"/>
      <c r="AD354" s="165"/>
      <c r="AE354" s="165"/>
      <c r="AF354" s="165"/>
      <c r="AG354" s="165"/>
      <c r="AH354" s="165"/>
      <c r="AI354" s="165"/>
      <c r="AJ354" s="165"/>
      <c r="AK354" s="165"/>
      <c r="AL354" s="165"/>
      <c r="AM354" s="165"/>
      <c r="AN354" s="165"/>
      <c r="AO354" s="164"/>
      <c r="AP354" s="164"/>
      <c r="AQ354" s="164"/>
      <c r="AR354" s="164"/>
      <c r="AS354" s="164"/>
      <c r="AT354" s="164"/>
      <c r="AU354" s="164"/>
    </row>
    <row r="355" spans="11:47" ht="12" customHeight="1">
      <c r="K355" s="164"/>
      <c r="L355" s="164"/>
      <c r="M355" s="164"/>
      <c r="N355" s="165"/>
      <c r="O355" s="165"/>
      <c r="P355" s="165"/>
      <c r="Q355" s="165"/>
      <c r="R355" s="165"/>
      <c r="S355" s="165"/>
      <c r="T355" s="165"/>
      <c r="U355" s="165"/>
      <c r="V355" s="165"/>
      <c r="W355" s="165"/>
      <c r="X355" s="165"/>
      <c r="Y355" s="165"/>
      <c r="Z355" s="165"/>
      <c r="AA355" s="165"/>
      <c r="AB355" s="165"/>
      <c r="AC355" s="165"/>
      <c r="AD355" s="165"/>
      <c r="AE355" s="165"/>
      <c r="AF355" s="165"/>
      <c r="AG355" s="165"/>
      <c r="AH355" s="165"/>
      <c r="AI355" s="165"/>
      <c r="AJ355" s="165"/>
      <c r="AK355" s="165"/>
      <c r="AL355" s="165"/>
      <c r="AM355" s="165"/>
      <c r="AN355" s="165"/>
      <c r="AO355" s="164"/>
      <c r="AP355" s="164"/>
      <c r="AQ355" s="164"/>
      <c r="AR355" s="164"/>
      <c r="AS355" s="164"/>
      <c r="AT355" s="164"/>
      <c r="AU355" s="164"/>
    </row>
    <row r="356" spans="11:47" ht="12" customHeight="1">
      <c r="K356" s="164"/>
      <c r="L356" s="164"/>
      <c r="M356" s="164"/>
      <c r="N356" s="165"/>
      <c r="O356" s="165"/>
      <c r="P356" s="165"/>
      <c r="Q356" s="165"/>
      <c r="R356" s="165"/>
      <c r="S356" s="165"/>
      <c r="T356" s="165"/>
      <c r="U356" s="165"/>
      <c r="V356" s="165"/>
      <c r="W356" s="165"/>
      <c r="X356" s="165"/>
      <c r="Y356" s="165"/>
      <c r="Z356" s="165"/>
      <c r="AA356" s="165"/>
      <c r="AB356" s="165"/>
      <c r="AC356" s="165"/>
      <c r="AD356" s="165"/>
      <c r="AE356" s="165"/>
      <c r="AF356" s="165"/>
      <c r="AG356" s="165"/>
      <c r="AH356" s="165"/>
      <c r="AI356" s="165"/>
      <c r="AJ356" s="165"/>
      <c r="AK356" s="165"/>
      <c r="AL356" s="165"/>
      <c r="AM356" s="165"/>
      <c r="AN356" s="165"/>
      <c r="AO356" s="164"/>
      <c r="AP356" s="164"/>
      <c r="AQ356" s="164"/>
      <c r="AR356" s="164"/>
      <c r="AS356" s="164"/>
      <c r="AT356" s="164"/>
      <c r="AU356" s="164"/>
    </row>
    <row r="357" spans="11:47" ht="12" customHeight="1">
      <c r="K357" s="164"/>
      <c r="L357" s="164"/>
      <c r="M357" s="164"/>
      <c r="N357" s="165"/>
      <c r="O357" s="165"/>
      <c r="P357" s="165"/>
      <c r="Q357" s="165"/>
      <c r="R357" s="165"/>
      <c r="S357" s="165"/>
      <c r="T357" s="165"/>
      <c r="U357" s="165"/>
      <c r="V357" s="165"/>
      <c r="W357" s="165"/>
      <c r="X357" s="165"/>
      <c r="Y357" s="165"/>
      <c r="Z357" s="165"/>
      <c r="AA357" s="165"/>
      <c r="AB357" s="165"/>
      <c r="AC357" s="165"/>
      <c r="AD357" s="165"/>
      <c r="AE357" s="165"/>
      <c r="AF357" s="165"/>
      <c r="AG357" s="165"/>
      <c r="AH357" s="165"/>
      <c r="AI357" s="165"/>
      <c r="AJ357" s="165"/>
      <c r="AK357" s="165"/>
      <c r="AL357" s="165"/>
      <c r="AM357" s="165"/>
      <c r="AN357" s="165"/>
      <c r="AO357" s="164"/>
      <c r="AP357" s="164"/>
      <c r="AQ357" s="164"/>
      <c r="AR357" s="164"/>
      <c r="AS357" s="164"/>
      <c r="AT357" s="164"/>
      <c r="AU357" s="164"/>
    </row>
    <row r="358" spans="11:47" ht="12" customHeight="1">
      <c r="K358" s="164"/>
      <c r="L358" s="164"/>
      <c r="M358" s="164"/>
      <c r="N358" s="165"/>
      <c r="O358" s="165"/>
      <c r="P358" s="165"/>
      <c r="Q358" s="165"/>
      <c r="R358" s="165"/>
      <c r="S358" s="165"/>
      <c r="T358" s="165"/>
      <c r="U358" s="165"/>
      <c r="V358" s="165"/>
      <c r="W358" s="165"/>
      <c r="X358" s="165"/>
      <c r="Y358" s="165"/>
      <c r="Z358" s="165"/>
      <c r="AA358" s="165"/>
      <c r="AB358" s="165"/>
      <c r="AC358" s="165"/>
      <c r="AD358" s="165"/>
      <c r="AE358" s="165"/>
      <c r="AF358" s="165"/>
      <c r="AG358" s="165"/>
      <c r="AH358" s="165"/>
      <c r="AI358" s="165"/>
      <c r="AJ358" s="165"/>
      <c r="AK358" s="165"/>
      <c r="AL358" s="165"/>
      <c r="AM358" s="165"/>
      <c r="AN358" s="165"/>
      <c r="AO358" s="164"/>
      <c r="AP358" s="164"/>
      <c r="AQ358" s="164"/>
      <c r="AR358" s="164"/>
      <c r="AS358" s="164"/>
      <c r="AT358" s="164"/>
      <c r="AU358" s="164"/>
    </row>
    <row r="359" spans="11:47" ht="12" customHeight="1">
      <c r="K359" s="164"/>
      <c r="L359" s="164"/>
      <c r="M359" s="164"/>
      <c r="N359" s="165"/>
      <c r="O359" s="165"/>
      <c r="P359" s="165"/>
      <c r="Q359" s="165"/>
      <c r="R359" s="165"/>
      <c r="S359" s="165"/>
      <c r="T359" s="165"/>
      <c r="U359" s="165"/>
      <c r="V359" s="165"/>
      <c r="W359" s="165"/>
      <c r="X359" s="165"/>
      <c r="Y359" s="165"/>
      <c r="Z359" s="165"/>
      <c r="AA359" s="165"/>
      <c r="AB359" s="165"/>
      <c r="AC359" s="165"/>
      <c r="AD359" s="165"/>
      <c r="AE359" s="165"/>
      <c r="AF359" s="165"/>
      <c r="AG359" s="165"/>
      <c r="AH359" s="165"/>
      <c r="AI359" s="165"/>
      <c r="AJ359" s="165"/>
      <c r="AK359" s="165"/>
      <c r="AL359" s="165"/>
      <c r="AM359" s="165"/>
      <c r="AN359" s="165"/>
      <c r="AO359" s="164"/>
      <c r="AP359" s="164"/>
      <c r="AQ359" s="164"/>
      <c r="AR359" s="164"/>
      <c r="AS359" s="164"/>
      <c r="AT359" s="164"/>
      <c r="AU359" s="164"/>
    </row>
    <row r="360" spans="11:47" ht="12" customHeight="1">
      <c r="K360" s="164"/>
      <c r="L360" s="164"/>
      <c r="M360" s="164"/>
      <c r="N360" s="165"/>
      <c r="O360" s="165"/>
      <c r="P360" s="165"/>
      <c r="Q360" s="165"/>
      <c r="R360" s="165"/>
      <c r="S360" s="165"/>
      <c r="T360" s="165"/>
      <c r="U360" s="165"/>
      <c r="V360" s="165"/>
      <c r="W360" s="165"/>
      <c r="X360" s="165"/>
      <c r="Y360" s="165"/>
      <c r="Z360" s="165"/>
      <c r="AA360" s="165"/>
      <c r="AB360" s="165"/>
      <c r="AC360" s="165"/>
      <c r="AD360" s="165"/>
      <c r="AE360" s="165"/>
      <c r="AF360" s="165"/>
      <c r="AG360" s="165"/>
      <c r="AH360" s="165"/>
      <c r="AI360" s="165"/>
      <c r="AJ360" s="165"/>
      <c r="AK360" s="165"/>
      <c r="AL360" s="165"/>
      <c r="AM360" s="165"/>
      <c r="AN360" s="165"/>
      <c r="AO360" s="164"/>
      <c r="AP360" s="164"/>
      <c r="AQ360" s="164"/>
      <c r="AR360" s="164"/>
      <c r="AS360" s="164"/>
      <c r="AT360" s="164"/>
      <c r="AU360" s="164"/>
    </row>
    <row r="361" spans="11:47" ht="12" customHeight="1">
      <c r="K361" s="164"/>
      <c r="L361" s="164"/>
      <c r="M361" s="164"/>
      <c r="N361" s="165"/>
      <c r="O361" s="165"/>
      <c r="P361" s="165"/>
      <c r="Q361" s="165"/>
      <c r="R361" s="165"/>
      <c r="S361" s="165"/>
      <c r="T361" s="165"/>
      <c r="U361" s="165"/>
      <c r="V361" s="165"/>
      <c r="W361" s="165"/>
      <c r="X361" s="165"/>
      <c r="Y361" s="165"/>
      <c r="Z361" s="165"/>
      <c r="AA361" s="165"/>
      <c r="AB361" s="165"/>
      <c r="AC361" s="165"/>
      <c r="AD361" s="165"/>
      <c r="AE361" s="165"/>
      <c r="AF361" s="165"/>
      <c r="AG361" s="165"/>
      <c r="AH361" s="165"/>
      <c r="AI361" s="165"/>
      <c r="AJ361" s="165"/>
      <c r="AK361" s="165"/>
      <c r="AL361" s="165"/>
      <c r="AM361" s="165"/>
      <c r="AN361" s="165"/>
      <c r="AO361" s="164"/>
      <c r="AP361" s="164"/>
      <c r="AQ361" s="164"/>
      <c r="AR361" s="164"/>
      <c r="AS361" s="164"/>
      <c r="AT361" s="164"/>
      <c r="AU361" s="164"/>
    </row>
    <row r="362" spans="11:47" ht="12" customHeight="1">
      <c r="K362" s="164"/>
      <c r="L362" s="164"/>
      <c r="M362" s="164"/>
      <c r="N362" s="165"/>
      <c r="O362" s="165"/>
      <c r="P362" s="165"/>
      <c r="Q362" s="165"/>
      <c r="R362" s="165"/>
      <c r="S362" s="165"/>
      <c r="T362" s="165"/>
      <c r="U362" s="165"/>
      <c r="V362" s="165"/>
      <c r="W362" s="165"/>
      <c r="X362" s="165"/>
      <c r="Y362" s="165"/>
      <c r="Z362" s="165"/>
      <c r="AA362" s="165"/>
      <c r="AB362" s="165"/>
      <c r="AC362" s="165"/>
      <c r="AD362" s="165"/>
      <c r="AE362" s="165"/>
      <c r="AF362" s="165"/>
      <c r="AG362" s="165"/>
      <c r="AH362" s="165"/>
      <c r="AI362" s="165"/>
      <c r="AJ362" s="165"/>
      <c r="AK362" s="165"/>
      <c r="AL362" s="165"/>
      <c r="AM362" s="165"/>
      <c r="AN362" s="165"/>
      <c r="AO362" s="164"/>
      <c r="AP362" s="164"/>
      <c r="AQ362" s="164"/>
      <c r="AR362" s="164"/>
      <c r="AS362" s="164"/>
      <c r="AT362" s="164"/>
      <c r="AU362" s="164"/>
    </row>
    <row r="363" spans="11:47" ht="12" customHeight="1">
      <c r="K363" s="164"/>
      <c r="L363" s="164"/>
      <c r="M363" s="164"/>
      <c r="N363" s="165"/>
      <c r="O363" s="165"/>
      <c r="P363" s="165"/>
      <c r="Q363" s="165"/>
      <c r="R363" s="165"/>
      <c r="S363" s="165"/>
      <c r="T363" s="165"/>
      <c r="U363" s="165"/>
      <c r="V363" s="165"/>
      <c r="W363" s="165"/>
      <c r="X363" s="165"/>
      <c r="Y363" s="165"/>
      <c r="Z363" s="165"/>
      <c r="AA363" s="165"/>
      <c r="AB363" s="165"/>
      <c r="AC363" s="165"/>
      <c r="AD363" s="165"/>
      <c r="AE363" s="165"/>
      <c r="AF363" s="165"/>
      <c r="AG363" s="165"/>
      <c r="AH363" s="165"/>
      <c r="AI363" s="165"/>
      <c r="AJ363" s="165"/>
      <c r="AK363" s="165"/>
      <c r="AL363" s="165"/>
      <c r="AM363" s="165"/>
      <c r="AN363" s="165"/>
      <c r="AO363" s="164"/>
      <c r="AP363" s="164"/>
      <c r="AQ363" s="164"/>
      <c r="AR363" s="164"/>
      <c r="AS363" s="164"/>
      <c r="AT363" s="164"/>
      <c r="AU363" s="164"/>
    </row>
    <row r="364" spans="11:47" ht="12" customHeight="1">
      <c r="K364" s="164"/>
      <c r="L364" s="164"/>
      <c r="M364" s="164"/>
      <c r="N364" s="165"/>
      <c r="O364" s="165"/>
      <c r="P364" s="165"/>
      <c r="Q364" s="165"/>
      <c r="R364" s="165"/>
      <c r="S364" s="165"/>
      <c r="T364" s="165"/>
      <c r="U364" s="165"/>
      <c r="V364" s="165"/>
      <c r="W364" s="165"/>
      <c r="X364" s="165"/>
      <c r="Y364" s="165"/>
      <c r="Z364" s="165"/>
      <c r="AA364" s="165"/>
      <c r="AB364" s="165"/>
      <c r="AC364" s="165"/>
      <c r="AD364" s="165"/>
      <c r="AE364" s="165"/>
      <c r="AF364" s="165"/>
      <c r="AG364" s="165"/>
      <c r="AH364" s="165"/>
      <c r="AI364" s="165"/>
      <c r="AJ364" s="165"/>
      <c r="AK364" s="165"/>
      <c r="AL364" s="165"/>
      <c r="AM364" s="165"/>
      <c r="AN364" s="165"/>
      <c r="AO364" s="164"/>
      <c r="AP364" s="164"/>
      <c r="AQ364" s="164"/>
      <c r="AR364" s="164"/>
      <c r="AS364" s="164"/>
      <c r="AT364" s="164"/>
      <c r="AU364" s="164"/>
    </row>
    <row r="365" spans="11:47" ht="12" customHeight="1">
      <c r="K365" s="164"/>
      <c r="L365" s="164"/>
      <c r="M365" s="164"/>
      <c r="N365" s="165"/>
      <c r="O365" s="165"/>
      <c r="P365" s="165"/>
      <c r="Q365" s="165"/>
      <c r="R365" s="165"/>
      <c r="S365" s="165"/>
      <c r="T365" s="165"/>
      <c r="U365" s="165"/>
      <c r="V365" s="165"/>
      <c r="W365" s="165"/>
      <c r="X365" s="165"/>
      <c r="Y365" s="165"/>
      <c r="Z365" s="165"/>
      <c r="AA365" s="165"/>
      <c r="AB365" s="165"/>
      <c r="AC365" s="165"/>
      <c r="AD365" s="165"/>
      <c r="AE365" s="165"/>
      <c r="AF365" s="165"/>
      <c r="AG365" s="165"/>
      <c r="AH365" s="165"/>
      <c r="AI365" s="165"/>
      <c r="AJ365" s="165"/>
      <c r="AK365" s="165"/>
      <c r="AL365" s="165"/>
      <c r="AM365" s="165"/>
      <c r="AN365" s="165"/>
      <c r="AO365" s="164"/>
      <c r="AP365" s="164"/>
      <c r="AQ365" s="164"/>
      <c r="AR365" s="164"/>
      <c r="AS365" s="164"/>
      <c r="AT365" s="164"/>
      <c r="AU365" s="164"/>
    </row>
    <row r="366" spans="11:47" ht="12" customHeight="1">
      <c r="K366" s="164"/>
      <c r="L366" s="164"/>
      <c r="M366" s="164"/>
      <c r="N366" s="165"/>
      <c r="O366" s="165"/>
      <c r="P366" s="165"/>
      <c r="Q366" s="165"/>
      <c r="R366" s="165"/>
      <c r="S366" s="165"/>
      <c r="T366" s="165"/>
      <c r="U366" s="165"/>
      <c r="V366" s="165"/>
      <c r="W366" s="165"/>
      <c r="X366" s="165"/>
      <c r="Y366" s="165"/>
      <c r="Z366" s="165"/>
      <c r="AA366" s="165"/>
      <c r="AB366" s="165"/>
      <c r="AC366" s="165"/>
      <c r="AD366" s="165"/>
      <c r="AE366" s="165"/>
      <c r="AF366" s="165"/>
      <c r="AG366" s="165"/>
      <c r="AH366" s="165"/>
      <c r="AI366" s="165"/>
      <c r="AJ366" s="165"/>
      <c r="AK366" s="165"/>
      <c r="AL366" s="165"/>
      <c r="AM366" s="165"/>
      <c r="AN366" s="165"/>
      <c r="AO366" s="164"/>
      <c r="AP366" s="164"/>
      <c r="AQ366" s="164"/>
      <c r="AR366" s="164"/>
      <c r="AS366" s="164"/>
      <c r="AT366" s="164"/>
      <c r="AU366" s="164"/>
    </row>
    <row r="367" spans="11:47" ht="12" customHeight="1">
      <c r="K367" s="164"/>
      <c r="L367" s="164"/>
      <c r="M367" s="164"/>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4"/>
      <c r="AP367" s="164"/>
      <c r="AQ367" s="164"/>
      <c r="AR367" s="164"/>
      <c r="AS367" s="164"/>
      <c r="AT367" s="164"/>
      <c r="AU367" s="164"/>
    </row>
    <row r="368" spans="11:47" ht="12" customHeight="1">
      <c r="K368" s="164"/>
      <c r="L368" s="164"/>
      <c r="M368" s="164"/>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4"/>
      <c r="AP368" s="164"/>
      <c r="AQ368" s="164"/>
      <c r="AR368" s="164"/>
      <c r="AS368" s="164"/>
      <c r="AT368" s="164"/>
      <c r="AU368" s="164"/>
    </row>
    <row r="369" spans="11:47" ht="12" customHeight="1">
      <c r="K369" s="164"/>
      <c r="L369" s="164"/>
      <c r="M369" s="164"/>
      <c r="N369" s="165"/>
      <c r="O369" s="165"/>
      <c r="P369" s="165"/>
      <c r="Q369" s="165"/>
      <c r="R369" s="165"/>
      <c r="S369" s="165"/>
      <c r="T369" s="165"/>
      <c r="U369" s="165"/>
      <c r="V369" s="165"/>
      <c r="W369" s="165"/>
      <c r="X369" s="165"/>
      <c r="Y369" s="165"/>
      <c r="Z369" s="165"/>
      <c r="AA369" s="165"/>
      <c r="AB369" s="165"/>
      <c r="AC369" s="165"/>
      <c r="AD369" s="165"/>
      <c r="AE369" s="165"/>
      <c r="AF369" s="165"/>
      <c r="AG369" s="165"/>
      <c r="AH369" s="165"/>
      <c r="AI369" s="165"/>
      <c r="AJ369" s="165"/>
      <c r="AK369" s="165"/>
      <c r="AL369" s="165"/>
      <c r="AM369" s="165"/>
      <c r="AN369" s="165"/>
      <c r="AO369" s="164"/>
      <c r="AP369" s="164"/>
      <c r="AQ369" s="164"/>
      <c r="AR369" s="164"/>
      <c r="AS369" s="164"/>
      <c r="AT369" s="164"/>
      <c r="AU369" s="164"/>
    </row>
    <row r="370" spans="11:47" ht="12" customHeight="1">
      <c r="K370" s="164"/>
      <c r="L370" s="164"/>
      <c r="M370" s="164"/>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4"/>
      <c r="AP370" s="164"/>
      <c r="AQ370" s="164"/>
      <c r="AR370" s="164"/>
      <c r="AS370" s="164"/>
      <c r="AT370" s="164"/>
      <c r="AU370" s="164"/>
    </row>
    <row r="371" spans="11:47" ht="12" customHeight="1">
      <c r="K371" s="164"/>
      <c r="L371" s="164"/>
      <c r="M371" s="164"/>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4"/>
      <c r="AP371" s="164"/>
      <c r="AQ371" s="164"/>
      <c r="AR371" s="164"/>
      <c r="AS371" s="164"/>
      <c r="AT371" s="164"/>
      <c r="AU371" s="164"/>
    </row>
    <row r="372" spans="11:47" ht="12" customHeight="1">
      <c r="K372" s="164"/>
      <c r="L372" s="164"/>
      <c r="M372" s="164"/>
      <c r="N372" s="165"/>
      <c r="O372" s="165"/>
      <c r="P372" s="165"/>
      <c r="Q372" s="165"/>
      <c r="R372" s="165"/>
      <c r="S372" s="165"/>
      <c r="T372" s="165"/>
      <c r="U372" s="165"/>
      <c r="V372" s="165"/>
      <c r="W372" s="165"/>
      <c r="X372" s="165"/>
      <c r="Y372" s="165"/>
      <c r="Z372" s="165"/>
      <c r="AA372" s="165"/>
      <c r="AB372" s="165"/>
      <c r="AC372" s="165"/>
      <c r="AD372" s="165"/>
      <c r="AE372" s="165"/>
      <c r="AF372" s="165"/>
      <c r="AG372" s="165"/>
      <c r="AH372" s="165"/>
      <c r="AI372" s="165"/>
      <c r="AJ372" s="165"/>
      <c r="AK372" s="165"/>
      <c r="AL372" s="165"/>
      <c r="AM372" s="165"/>
      <c r="AN372" s="165"/>
      <c r="AO372" s="164"/>
      <c r="AP372" s="164"/>
      <c r="AQ372" s="164"/>
      <c r="AR372" s="164"/>
      <c r="AS372" s="164"/>
      <c r="AT372" s="164"/>
      <c r="AU372" s="164"/>
    </row>
    <row r="373" spans="11:47" ht="12" customHeight="1">
      <c r="K373" s="164"/>
      <c r="L373" s="164"/>
      <c r="M373" s="164"/>
      <c r="N373" s="165"/>
      <c r="O373" s="165"/>
      <c r="P373" s="165"/>
      <c r="Q373" s="165"/>
      <c r="R373" s="165"/>
      <c r="S373" s="165"/>
      <c r="T373" s="165"/>
      <c r="U373" s="165"/>
      <c r="V373" s="165"/>
      <c r="W373" s="165"/>
      <c r="X373" s="165"/>
      <c r="Y373" s="165"/>
      <c r="Z373" s="165"/>
      <c r="AA373" s="165"/>
      <c r="AB373" s="165"/>
      <c r="AC373" s="165"/>
      <c r="AD373" s="165"/>
      <c r="AE373" s="165"/>
      <c r="AF373" s="165"/>
      <c r="AG373" s="165"/>
      <c r="AH373" s="165"/>
      <c r="AI373" s="165"/>
      <c r="AJ373" s="165"/>
      <c r="AK373" s="165"/>
      <c r="AL373" s="165"/>
      <c r="AM373" s="165"/>
      <c r="AN373" s="165"/>
      <c r="AO373" s="164"/>
      <c r="AP373" s="164"/>
      <c r="AQ373" s="164"/>
      <c r="AR373" s="164"/>
      <c r="AS373" s="164"/>
      <c r="AT373" s="164"/>
      <c r="AU373" s="164"/>
    </row>
    <row r="374" spans="11:47" ht="12" customHeight="1">
      <c r="K374" s="164"/>
      <c r="L374" s="164"/>
      <c r="M374" s="164"/>
      <c r="N374" s="165"/>
      <c r="O374" s="165"/>
      <c r="P374" s="165"/>
      <c r="Q374" s="165"/>
      <c r="R374" s="165"/>
      <c r="S374" s="165"/>
      <c r="T374" s="165"/>
      <c r="U374" s="165"/>
      <c r="V374" s="165"/>
      <c r="W374" s="165"/>
      <c r="X374" s="165"/>
      <c r="Y374" s="165"/>
      <c r="Z374" s="165"/>
      <c r="AA374" s="165"/>
      <c r="AB374" s="165"/>
      <c r="AC374" s="165"/>
      <c r="AD374" s="165"/>
      <c r="AE374" s="165"/>
      <c r="AF374" s="165"/>
      <c r="AG374" s="165"/>
      <c r="AH374" s="165"/>
      <c r="AI374" s="165"/>
      <c r="AJ374" s="165"/>
      <c r="AK374" s="165"/>
      <c r="AL374" s="165"/>
      <c r="AM374" s="165"/>
      <c r="AN374" s="165"/>
      <c r="AO374" s="164"/>
      <c r="AP374" s="164"/>
      <c r="AQ374" s="164"/>
      <c r="AR374" s="164"/>
      <c r="AS374" s="164"/>
      <c r="AT374" s="164"/>
      <c r="AU374" s="164"/>
    </row>
    <row r="375" spans="11:47" ht="12" customHeight="1">
      <c r="K375" s="164"/>
      <c r="L375" s="164"/>
      <c r="M375" s="164"/>
      <c r="N375" s="165"/>
      <c r="O375" s="165"/>
      <c r="P375" s="165"/>
      <c r="Q375" s="165"/>
      <c r="R375" s="165"/>
      <c r="S375" s="165"/>
      <c r="T375" s="165"/>
      <c r="U375" s="165"/>
      <c r="V375" s="165"/>
      <c r="W375" s="165"/>
      <c r="X375" s="165"/>
      <c r="Y375" s="165"/>
      <c r="Z375" s="165"/>
      <c r="AA375" s="165"/>
      <c r="AB375" s="165"/>
      <c r="AC375" s="165"/>
      <c r="AD375" s="165"/>
      <c r="AE375" s="165"/>
      <c r="AF375" s="165"/>
      <c r="AG375" s="165"/>
      <c r="AH375" s="165"/>
      <c r="AI375" s="165"/>
      <c r="AJ375" s="165"/>
      <c r="AK375" s="165"/>
      <c r="AL375" s="165"/>
      <c r="AM375" s="165"/>
      <c r="AN375" s="165"/>
      <c r="AO375" s="164"/>
      <c r="AP375" s="164"/>
      <c r="AQ375" s="164"/>
      <c r="AR375" s="164"/>
      <c r="AS375" s="164"/>
      <c r="AT375" s="164"/>
      <c r="AU375" s="164"/>
    </row>
    <row r="376" spans="11:47" ht="12" customHeight="1">
      <c r="K376" s="164"/>
      <c r="L376" s="164"/>
      <c r="M376" s="164"/>
      <c r="N376" s="165"/>
      <c r="O376" s="165"/>
      <c r="P376" s="165"/>
      <c r="Q376" s="165"/>
      <c r="R376" s="165"/>
      <c r="S376" s="165"/>
      <c r="T376" s="165"/>
      <c r="U376" s="165"/>
      <c r="V376" s="165"/>
      <c r="W376" s="165"/>
      <c r="X376" s="165"/>
      <c r="Y376" s="165"/>
      <c r="Z376" s="165"/>
      <c r="AA376" s="165"/>
      <c r="AB376" s="165"/>
      <c r="AC376" s="165"/>
      <c r="AD376" s="165"/>
      <c r="AE376" s="165"/>
      <c r="AF376" s="165"/>
      <c r="AG376" s="165"/>
      <c r="AH376" s="165"/>
      <c r="AI376" s="165"/>
      <c r="AJ376" s="165"/>
      <c r="AK376" s="165"/>
      <c r="AL376" s="165"/>
      <c r="AM376" s="165"/>
      <c r="AN376" s="165"/>
      <c r="AO376" s="164"/>
      <c r="AP376" s="164"/>
      <c r="AQ376" s="164"/>
      <c r="AR376" s="164"/>
      <c r="AS376" s="164"/>
      <c r="AT376" s="164"/>
      <c r="AU376" s="164"/>
    </row>
    <row r="377" spans="11:47" ht="12" customHeight="1">
      <c r="K377" s="164"/>
      <c r="L377" s="164"/>
      <c r="M377" s="164"/>
      <c r="N377" s="165"/>
      <c r="O377" s="165"/>
      <c r="P377" s="165"/>
      <c r="Q377" s="165"/>
      <c r="R377" s="165"/>
      <c r="S377" s="165"/>
      <c r="T377" s="165"/>
      <c r="U377" s="165"/>
      <c r="V377" s="165"/>
      <c r="W377" s="165"/>
      <c r="X377" s="165"/>
      <c r="Y377" s="165"/>
      <c r="Z377" s="165"/>
      <c r="AA377" s="165"/>
      <c r="AB377" s="165"/>
      <c r="AC377" s="165"/>
      <c r="AD377" s="165"/>
      <c r="AE377" s="165"/>
      <c r="AF377" s="165"/>
      <c r="AG377" s="165"/>
      <c r="AH377" s="165"/>
      <c r="AI377" s="165"/>
      <c r="AJ377" s="165"/>
      <c r="AK377" s="165"/>
      <c r="AL377" s="165"/>
      <c r="AM377" s="165"/>
      <c r="AN377" s="165"/>
      <c r="AO377" s="164"/>
      <c r="AP377" s="164"/>
      <c r="AQ377" s="164"/>
      <c r="AR377" s="164"/>
      <c r="AS377" s="164"/>
      <c r="AT377" s="164"/>
      <c r="AU377" s="164"/>
    </row>
    <row r="378" spans="11:47" ht="12" customHeight="1">
      <c r="K378" s="164"/>
      <c r="L378" s="164"/>
      <c r="M378" s="164"/>
      <c r="N378" s="165"/>
      <c r="O378" s="165"/>
      <c r="P378" s="165"/>
      <c r="Q378" s="165"/>
      <c r="R378" s="165"/>
      <c r="S378" s="165"/>
      <c r="T378" s="165"/>
      <c r="U378" s="165"/>
      <c r="V378" s="165"/>
      <c r="W378" s="165"/>
      <c r="X378" s="165"/>
      <c r="Y378" s="165"/>
      <c r="Z378" s="165"/>
      <c r="AA378" s="165"/>
      <c r="AB378" s="165"/>
      <c r="AC378" s="165"/>
      <c r="AD378" s="165"/>
      <c r="AE378" s="165"/>
      <c r="AF378" s="165"/>
      <c r="AG378" s="165"/>
      <c r="AH378" s="165"/>
      <c r="AI378" s="165"/>
      <c r="AJ378" s="165"/>
      <c r="AK378" s="165"/>
      <c r="AL378" s="165"/>
      <c r="AM378" s="165"/>
      <c r="AN378" s="165"/>
      <c r="AO378" s="164"/>
      <c r="AP378" s="164"/>
      <c r="AQ378" s="164"/>
      <c r="AR378" s="164"/>
      <c r="AS378" s="164"/>
      <c r="AT378" s="164"/>
      <c r="AU378" s="164"/>
    </row>
    <row r="379" spans="11:47" ht="12" customHeight="1">
      <c r="K379" s="164"/>
      <c r="L379" s="164"/>
      <c r="M379" s="164"/>
      <c r="N379" s="165"/>
      <c r="O379" s="165"/>
      <c r="P379" s="165"/>
      <c r="Q379" s="165"/>
      <c r="R379" s="165"/>
      <c r="S379" s="165"/>
      <c r="T379" s="165"/>
      <c r="U379" s="165"/>
      <c r="V379" s="165"/>
      <c r="W379" s="165"/>
      <c r="X379" s="165"/>
      <c r="Y379" s="165"/>
      <c r="Z379" s="165"/>
      <c r="AA379" s="165"/>
      <c r="AB379" s="165"/>
      <c r="AC379" s="165"/>
      <c r="AD379" s="165"/>
      <c r="AE379" s="165"/>
      <c r="AF379" s="165"/>
      <c r="AG379" s="165"/>
      <c r="AH379" s="165"/>
      <c r="AI379" s="165"/>
      <c r="AJ379" s="165"/>
      <c r="AK379" s="165"/>
      <c r="AL379" s="165"/>
      <c r="AM379" s="165"/>
      <c r="AN379" s="165"/>
      <c r="AO379" s="164"/>
      <c r="AP379" s="164"/>
      <c r="AQ379" s="164"/>
      <c r="AR379" s="164"/>
      <c r="AS379" s="164"/>
      <c r="AT379" s="164"/>
      <c r="AU379" s="164"/>
    </row>
    <row r="380" spans="11:47" ht="12" customHeight="1">
      <c r="K380" s="164"/>
      <c r="L380" s="164"/>
      <c r="M380" s="164"/>
      <c r="N380" s="165"/>
      <c r="O380" s="165"/>
      <c r="P380" s="165"/>
      <c r="Q380" s="165"/>
      <c r="R380" s="165"/>
      <c r="S380" s="165"/>
      <c r="T380" s="165"/>
      <c r="U380" s="165"/>
      <c r="V380" s="165"/>
      <c r="W380" s="165"/>
      <c r="X380" s="165"/>
      <c r="Y380" s="165"/>
      <c r="Z380" s="165"/>
      <c r="AA380" s="165"/>
      <c r="AB380" s="165"/>
      <c r="AC380" s="165"/>
      <c r="AD380" s="165"/>
      <c r="AE380" s="165"/>
      <c r="AF380" s="165"/>
      <c r="AG380" s="165"/>
      <c r="AH380" s="165"/>
      <c r="AI380" s="165"/>
      <c r="AJ380" s="165"/>
      <c r="AK380" s="165"/>
      <c r="AL380" s="165"/>
      <c r="AM380" s="165"/>
      <c r="AN380" s="165"/>
      <c r="AO380" s="164"/>
      <c r="AP380" s="164"/>
      <c r="AQ380" s="164"/>
      <c r="AR380" s="164"/>
      <c r="AS380" s="164"/>
      <c r="AT380" s="164"/>
      <c r="AU380" s="164"/>
    </row>
    <row r="381" spans="11:47" ht="12" customHeight="1">
      <c r="K381" s="164"/>
      <c r="L381" s="164"/>
      <c r="M381" s="164"/>
      <c r="N381" s="165"/>
      <c r="O381" s="165"/>
      <c r="P381" s="165"/>
      <c r="Q381" s="165"/>
      <c r="R381" s="165"/>
      <c r="S381" s="165"/>
      <c r="T381" s="165"/>
      <c r="U381" s="165"/>
      <c r="V381" s="165"/>
      <c r="W381" s="165"/>
      <c r="X381" s="165"/>
      <c r="Y381" s="165"/>
      <c r="Z381" s="165"/>
      <c r="AA381" s="165"/>
      <c r="AB381" s="165"/>
      <c r="AC381" s="165"/>
      <c r="AD381" s="165"/>
      <c r="AE381" s="165"/>
      <c r="AF381" s="165"/>
      <c r="AG381" s="165"/>
      <c r="AH381" s="165"/>
      <c r="AI381" s="165"/>
      <c r="AJ381" s="165"/>
      <c r="AK381" s="165"/>
      <c r="AL381" s="165"/>
      <c r="AM381" s="165"/>
      <c r="AN381" s="165"/>
      <c r="AO381" s="164"/>
      <c r="AP381" s="164"/>
      <c r="AQ381" s="164"/>
      <c r="AR381" s="164"/>
      <c r="AS381" s="164"/>
      <c r="AT381" s="164"/>
      <c r="AU381" s="164"/>
    </row>
    <row r="382" spans="11:47" ht="12" customHeight="1">
      <c r="K382" s="164"/>
      <c r="L382" s="164"/>
      <c r="M382" s="164"/>
      <c r="N382" s="165"/>
      <c r="O382" s="165"/>
      <c r="P382" s="165"/>
      <c r="Q382" s="165"/>
      <c r="R382" s="165"/>
      <c r="S382" s="165"/>
      <c r="T382" s="165"/>
      <c r="U382" s="165"/>
      <c r="V382" s="165"/>
      <c r="W382" s="165"/>
      <c r="X382" s="165"/>
      <c r="Y382" s="165"/>
      <c r="Z382" s="165"/>
      <c r="AA382" s="165"/>
      <c r="AB382" s="165"/>
      <c r="AC382" s="165"/>
      <c r="AD382" s="165"/>
      <c r="AE382" s="165"/>
      <c r="AF382" s="165"/>
      <c r="AG382" s="165"/>
      <c r="AH382" s="165"/>
      <c r="AI382" s="165"/>
      <c r="AJ382" s="165"/>
      <c r="AK382" s="165"/>
      <c r="AL382" s="165"/>
      <c r="AM382" s="165"/>
      <c r="AN382" s="165"/>
      <c r="AO382" s="164"/>
      <c r="AP382" s="164"/>
      <c r="AQ382" s="164"/>
      <c r="AR382" s="164"/>
      <c r="AS382" s="164"/>
      <c r="AT382" s="164"/>
      <c r="AU382" s="164"/>
    </row>
    <row r="383" spans="11:47" ht="12" customHeight="1">
      <c r="K383" s="164"/>
      <c r="L383" s="164"/>
      <c r="M383" s="164"/>
      <c r="N383" s="165"/>
      <c r="O383" s="165"/>
      <c r="P383" s="165"/>
      <c r="Q383" s="165"/>
      <c r="R383" s="165"/>
      <c r="S383" s="165"/>
      <c r="T383" s="165"/>
      <c r="U383" s="165"/>
      <c r="V383" s="165"/>
      <c r="W383" s="165"/>
      <c r="X383" s="165"/>
      <c r="Y383" s="165"/>
      <c r="Z383" s="165"/>
      <c r="AA383" s="165"/>
      <c r="AB383" s="165"/>
      <c r="AC383" s="165"/>
      <c r="AD383" s="165"/>
      <c r="AE383" s="165"/>
      <c r="AF383" s="165"/>
      <c r="AG383" s="165"/>
      <c r="AH383" s="165"/>
      <c r="AI383" s="165"/>
      <c r="AJ383" s="165"/>
      <c r="AK383" s="165"/>
      <c r="AL383" s="165"/>
      <c r="AM383" s="165"/>
      <c r="AN383" s="165"/>
      <c r="AO383" s="164"/>
      <c r="AP383" s="164"/>
      <c r="AQ383" s="164"/>
      <c r="AR383" s="164"/>
      <c r="AS383" s="164"/>
      <c r="AT383" s="164"/>
      <c r="AU383" s="164"/>
    </row>
    <row r="384" spans="11:47" ht="12" customHeight="1">
      <c r="K384" s="164"/>
      <c r="L384" s="164"/>
      <c r="M384" s="164"/>
      <c r="N384" s="165"/>
      <c r="O384" s="165"/>
      <c r="P384" s="165"/>
      <c r="Q384" s="165"/>
      <c r="R384" s="165"/>
      <c r="S384" s="165"/>
      <c r="T384" s="165"/>
      <c r="U384" s="165"/>
      <c r="V384" s="165"/>
      <c r="W384" s="165"/>
      <c r="X384" s="165"/>
      <c r="Y384" s="165"/>
      <c r="Z384" s="165"/>
      <c r="AA384" s="165"/>
      <c r="AB384" s="165"/>
      <c r="AC384" s="165"/>
      <c r="AD384" s="165"/>
      <c r="AE384" s="165"/>
      <c r="AF384" s="165"/>
      <c r="AG384" s="165"/>
      <c r="AH384" s="165"/>
      <c r="AI384" s="165"/>
      <c r="AJ384" s="165"/>
      <c r="AK384" s="165"/>
      <c r="AL384" s="165"/>
      <c r="AM384" s="165"/>
      <c r="AN384" s="165"/>
      <c r="AO384" s="164"/>
      <c r="AP384" s="164"/>
      <c r="AQ384" s="164"/>
      <c r="AR384" s="164"/>
      <c r="AS384" s="164"/>
      <c r="AT384" s="164"/>
      <c r="AU384" s="164"/>
    </row>
    <row r="385" spans="11:47" ht="12" customHeight="1">
      <c r="K385" s="164"/>
      <c r="L385" s="164"/>
      <c r="M385" s="164"/>
      <c r="N385" s="165"/>
      <c r="O385" s="165"/>
      <c r="P385" s="165"/>
      <c r="Q385" s="165"/>
      <c r="R385" s="165"/>
      <c r="S385" s="165"/>
      <c r="T385" s="165"/>
      <c r="U385" s="165"/>
      <c r="V385" s="165"/>
      <c r="W385" s="165"/>
      <c r="X385" s="165"/>
      <c r="Y385" s="165"/>
      <c r="Z385" s="165"/>
      <c r="AA385" s="165"/>
      <c r="AB385" s="165"/>
      <c r="AC385" s="165"/>
      <c r="AD385" s="165"/>
      <c r="AE385" s="165"/>
      <c r="AF385" s="165"/>
      <c r="AG385" s="165"/>
      <c r="AH385" s="165"/>
      <c r="AI385" s="165"/>
      <c r="AJ385" s="165"/>
      <c r="AK385" s="165"/>
      <c r="AL385" s="165"/>
      <c r="AM385" s="165"/>
      <c r="AN385" s="165"/>
      <c r="AO385" s="164"/>
      <c r="AP385" s="164"/>
      <c r="AQ385" s="164"/>
      <c r="AR385" s="164"/>
      <c r="AS385" s="164"/>
      <c r="AT385" s="164"/>
      <c r="AU385" s="164"/>
    </row>
    <row r="386" spans="11:47" ht="12" customHeight="1">
      <c r="K386" s="164"/>
      <c r="L386" s="164"/>
      <c r="M386" s="164"/>
      <c r="N386" s="165"/>
      <c r="O386" s="165"/>
      <c r="P386" s="165"/>
      <c r="Q386" s="165"/>
      <c r="R386" s="165"/>
      <c r="S386" s="165"/>
      <c r="T386" s="165"/>
      <c r="U386" s="165"/>
      <c r="V386" s="165"/>
      <c r="W386" s="165"/>
      <c r="X386" s="165"/>
      <c r="Y386" s="165"/>
      <c r="Z386" s="165"/>
      <c r="AA386" s="165"/>
      <c r="AB386" s="165"/>
      <c r="AC386" s="165"/>
      <c r="AD386" s="165"/>
      <c r="AE386" s="165"/>
      <c r="AF386" s="165"/>
      <c r="AG386" s="165"/>
      <c r="AH386" s="165"/>
      <c r="AI386" s="165"/>
      <c r="AJ386" s="165"/>
      <c r="AK386" s="165"/>
      <c r="AL386" s="165"/>
      <c r="AM386" s="165"/>
      <c r="AN386" s="165"/>
      <c r="AO386" s="164"/>
      <c r="AP386" s="164"/>
      <c r="AQ386" s="164"/>
      <c r="AR386" s="164"/>
      <c r="AS386" s="164"/>
      <c r="AT386" s="164"/>
      <c r="AU386" s="164"/>
    </row>
    <row r="387" spans="11:47" ht="12" customHeight="1">
      <c r="K387" s="164"/>
      <c r="L387" s="164"/>
      <c r="M387" s="164"/>
      <c r="N387" s="165"/>
      <c r="O387" s="165"/>
      <c r="P387" s="165"/>
      <c r="Q387" s="165"/>
      <c r="R387" s="165"/>
      <c r="S387" s="165"/>
      <c r="T387" s="165"/>
      <c r="U387" s="165"/>
      <c r="V387" s="165"/>
      <c r="W387" s="165"/>
      <c r="X387" s="165"/>
      <c r="Y387" s="165"/>
      <c r="Z387" s="165"/>
      <c r="AA387" s="165"/>
      <c r="AB387" s="165"/>
      <c r="AC387" s="165"/>
      <c r="AD387" s="165"/>
      <c r="AE387" s="165"/>
      <c r="AF387" s="165"/>
      <c r="AG387" s="165"/>
      <c r="AH387" s="165"/>
      <c r="AI387" s="165"/>
      <c r="AJ387" s="165"/>
      <c r="AK387" s="165"/>
      <c r="AL387" s="165"/>
      <c r="AM387" s="165"/>
      <c r="AN387" s="165"/>
      <c r="AO387" s="164"/>
      <c r="AP387" s="164"/>
      <c r="AQ387" s="164"/>
      <c r="AR387" s="164"/>
      <c r="AS387" s="164"/>
      <c r="AT387" s="164"/>
      <c r="AU387" s="164"/>
    </row>
    <row r="388" spans="11:47" ht="12" customHeight="1">
      <c r="K388" s="164"/>
      <c r="L388" s="164"/>
      <c r="M388" s="164"/>
      <c r="N388" s="165"/>
      <c r="O388" s="165"/>
      <c r="P388" s="165"/>
      <c r="Q388" s="165"/>
      <c r="R388" s="165"/>
      <c r="S388" s="165"/>
      <c r="T388" s="165"/>
      <c r="U388" s="165"/>
      <c r="V388" s="165"/>
      <c r="W388" s="165"/>
      <c r="X388" s="165"/>
      <c r="Y388" s="165"/>
      <c r="Z388" s="165"/>
      <c r="AA388" s="165"/>
      <c r="AB388" s="165"/>
      <c r="AC388" s="165"/>
      <c r="AD388" s="165"/>
      <c r="AE388" s="165"/>
      <c r="AF388" s="165"/>
      <c r="AG388" s="165"/>
      <c r="AH388" s="165"/>
      <c r="AI388" s="165"/>
      <c r="AJ388" s="165"/>
      <c r="AK388" s="165"/>
      <c r="AL388" s="165"/>
      <c r="AM388" s="165"/>
      <c r="AN388" s="165"/>
      <c r="AO388" s="164"/>
      <c r="AP388" s="164"/>
      <c r="AQ388" s="164"/>
      <c r="AR388" s="164"/>
      <c r="AS388" s="164"/>
      <c r="AT388" s="164"/>
      <c r="AU388" s="164"/>
    </row>
    <row r="389" spans="11:47" ht="12" customHeight="1">
      <c r="K389" s="164"/>
      <c r="L389" s="164"/>
      <c r="M389" s="164"/>
      <c r="N389" s="165"/>
      <c r="O389" s="165"/>
      <c r="P389" s="165"/>
      <c r="Q389" s="165"/>
      <c r="R389" s="165"/>
      <c r="S389" s="165"/>
      <c r="T389" s="165"/>
      <c r="U389" s="165"/>
      <c r="V389" s="165"/>
      <c r="W389" s="165"/>
      <c r="X389" s="165"/>
      <c r="Y389" s="165"/>
      <c r="Z389" s="165"/>
      <c r="AA389" s="165"/>
      <c r="AB389" s="165"/>
      <c r="AC389" s="165"/>
      <c r="AD389" s="165"/>
      <c r="AE389" s="165"/>
      <c r="AF389" s="165"/>
      <c r="AG389" s="165"/>
      <c r="AH389" s="165"/>
      <c r="AI389" s="165"/>
      <c r="AJ389" s="165"/>
      <c r="AK389" s="165"/>
      <c r="AL389" s="165"/>
      <c r="AM389" s="165"/>
      <c r="AN389" s="165"/>
      <c r="AO389" s="164"/>
      <c r="AP389" s="164"/>
      <c r="AQ389" s="164"/>
      <c r="AR389" s="164"/>
      <c r="AS389" s="164"/>
      <c r="AT389" s="164"/>
      <c r="AU389" s="164"/>
    </row>
    <row r="390" spans="11:47" ht="12" customHeight="1">
      <c r="K390" s="164"/>
      <c r="L390" s="164"/>
      <c r="M390" s="164"/>
      <c r="N390" s="165"/>
      <c r="O390" s="165"/>
      <c r="P390" s="165"/>
      <c r="Q390" s="165"/>
      <c r="R390" s="165"/>
      <c r="S390" s="165"/>
      <c r="T390" s="165"/>
      <c r="U390" s="165"/>
      <c r="V390" s="165"/>
      <c r="W390" s="165"/>
      <c r="X390" s="165"/>
      <c r="Y390" s="165"/>
      <c r="Z390" s="165"/>
      <c r="AA390" s="165"/>
      <c r="AB390" s="165"/>
      <c r="AC390" s="165"/>
      <c r="AD390" s="165"/>
      <c r="AE390" s="165"/>
      <c r="AF390" s="165"/>
      <c r="AG390" s="165"/>
      <c r="AH390" s="165"/>
      <c r="AI390" s="165"/>
      <c r="AJ390" s="165"/>
      <c r="AK390" s="165"/>
      <c r="AL390" s="165"/>
      <c r="AM390" s="165"/>
      <c r="AN390" s="165"/>
      <c r="AO390" s="164"/>
      <c r="AP390" s="164"/>
      <c r="AQ390" s="164"/>
      <c r="AR390" s="164"/>
      <c r="AS390" s="164"/>
      <c r="AT390" s="164"/>
      <c r="AU390" s="164"/>
    </row>
    <row r="391" spans="11:47" ht="12" customHeight="1">
      <c r="K391" s="164"/>
      <c r="L391" s="164"/>
      <c r="M391" s="164"/>
      <c r="N391" s="165"/>
      <c r="O391" s="165"/>
      <c r="P391" s="165"/>
      <c r="Q391" s="165"/>
      <c r="R391" s="165"/>
      <c r="S391" s="165"/>
      <c r="T391" s="165"/>
      <c r="U391" s="165"/>
      <c r="V391" s="165"/>
      <c r="W391" s="165"/>
      <c r="X391" s="165"/>
      <c r="Y391" s="165"/>
      <c r="Z391" s="165"/>
      <c r="AA391" s="165"/>
      <c r="AB391" s="165"/>
      <c r="AC391" s="165"/>
      <c r="AD391" s="165"/>
      <c r="AE391" s="165"/>
      <c r="AF391" s="165"/>
      <c r="AG391" s="165"/>
      <c r="AH391" s="165"/>
      <c r="AI391" s="165"/>
      <c r="AJ391" s="165"/>
      <c r="AK391" s="165"/>
      <c r="AL391" s="165"/>
      <c r="AM391" s="165"/>
      <c r="AN391" s="165"/>
      <c r="AO391" s="164"/>
      <c r="AP391" s="164"/>
      <c r="AQ391" s="164"/>
      <c r="AR391" s="164"/>
      <c r="AS391" s="164"/>
      <c r="AT391" s="164"/>
      <c r="AU391" s="164"/>
    </row>
    <row r="392" spans="11:47" ht="12" customHeight="1">
      <c r="K392" s="164"/>
      <c r="L392" s="164"/>
      <c r="M392" s="164"/>
      <c r="N392" s="165"/>
      <c r="O392" s="165"/>
      <c r="P392" s="165"/>
      <c r="Q392" s="165"/>
      <c r="R392" s="165"/>
      <c r="S392" s="165"/>
      <c r="T392" s="165"/>
      <c r="U392" s="165"/>
      <c r="V392" s="165"/>
      <c r="W392" s="165"/>
      <c r="X392" s="165"/>
      <c r="Y392" s="165"/>
      <c r="Z392" s="165"/>
      <c r="AA392" s="165"/>
      <c r="AB392" s="165"/>
      <c r="AC392" s="165"/>
      <c r="AD392" s="165"/>
      <c r="AE392" s="165"/>
      <c r="AF392" s="165"/>
      <c r="AG392" s="165"/>
      <c r="AH392" s="165"/>
      <c r="AI392" s="165"/>
      <c r="AJ392" s="165"/>
      <c r="AK392" s="165"/>
      <c r="AL392" s="165"/>
      <c r="AM392" s="165"/>
      <c r="AN392" s="165"/>
      <c r="AO392" s="164"/>
      <c r="AP392" s="164"/>
      <c r="AQ392" s="164"/>
      <c r="AR392" s="164"/>
      <c r="AS392" s="164"/>
      <c r="AT392" s="164"/>
      <c r="AU392" s="164"/>
    </row>
    <row r="393" spans="11:47" ht="12" customHeight="1">
      <c r="K393" s="164"/>
      <c r="L393" s="164"/>
      <c r="M393" s="164"/>
      <c r="N393" s="165"/>
      <c r="O393" s="165"/>
      <c r="P393" s="165"/>
      <c r="Q393" s="165"/>
      <c r="R393" s="165"/>
      <c r="S393" s="165"/>
      <c r="T393" s="165"/>
      <c r="U393" s="165"/>
      <c r="V393" s="165"/>
      <c r="W393" s="165"/>
      <c r="X393" s="165"/>
      <c r="Y393" s="165"/>
      <c r="Z393" s="165"/>
      <c r="AA393" s="165"/>
      <c r="AB393" s="165"/>
      <c r="AC393" s="165"/>
      <c r="AD393" s="165"/>
      <c r="AE393" s="165"/>
      <c r="AF393" s="165"/>
      <c r="AG393" s="165"/>
      <c r="AH393" s="165"/>
      <c r="AI393" s="165"/>
      <c r="AJ393" s="165"/>
      <c r="AK393" s="165"/>
      <c r="AL393" s="165"/>
      <c r="AM393" s="165"/>
      <c r="AN393" s="165"/>
      <c r="AO393" s="164"/>
      <c r="AP393" s="164"/>
      <c r="AQ393" s="164"/>
      <c r="AR393" s="164"/>
      <c r="AS393" s="164"/>
      <c r="AT393" s="164"/>
      <c r="AU393" s="164"/>
    </row>
    <row r="394" spans="11:47" ht="12" customHeight="1">
      <c r="K394" s="164"/>
      <c r="L394" s="164"/>
      <c r="M394" s="164"/>
      <c r="N394" s="165"/>
      <c r="O394" s="165"/>
      <c r="P394" s="165"/>
      <c r="Q394" s="165"/>
      <c r="R394" s="165"/>
      <c r="S394" s="165"/>
      <c r="T394" s="165"/>
      <c r="U394" s="165"/>
      <c r="V394" s="165"/>
      <c r="W394" s="165"/>
      <c r="X394" s="165"/>
      <c r="Y394" s="165"/>
      <c r="Z394" s="165"/>
      <c r="AA394" s="165"/>
      <c r="AB394" s="165"/>
      <c r="AC394" s="165"/>
      <c r="AD394" s="165"/>
      <c r="AE394" s="165"/>
      <c r="AF394" s="165"/>
      <c r="AG394" s="165"/>
      <c r="AH394" s="165"/>
      <c r="AI394" s="165"/>
      <c r="AJ394" s="165"/>
      <c r="AK394" s="165"/>
      <c r="AL394" s="165"/>
      <c r="AM394" s="165"/>
      <c r="AN394" s="165"/>
      <c r="AO394" s="164"/>
      <c r="AP394" s="164"/>
      <c r="AQ394" s="164"/>
      <c r="AR394" s="164"/>
      <c r="AS394" s="164"/>
      <c r="AT394" s="164"/>
      <c r="AU394" s="164"/>
    </row>
    <row r="395" spans="11:47" ht="12" customHeight="1">
      <c r="K395" s="164"/>
      <c r="L395" s="164"/>
      <c r="M395" s="164"/>
      <c r="N395" s="165"/>
      <c r="O395" s="165"/>
      <c r="P395" s="165"/>
      <c r="Q395" s="165"/>
      <c r="R395" s="165"/>
      <c r="S395" s="165"/>
      <c r="T395" s="165"/>
      <c r="U395" s="165"/>
      <c r="V395" s="165"/>
      <c r="W395" s="165"/>
      <c r="X395" s="165"/>
      <c r="Y395" s="165"/>
      <c r="Z395" s="165"/>
      <c r="AA395" s="165"/>
      <c r="AB395" s="165"/>
      <c r="AC395" s="165"/>
      <c r="AD395" s="165"/>
      <c r="AE395" s="165"/>
      <c r="AF395" s="165"/>
      <c r="AG395" s="165"/>
      <c r="AH395" s="165"/>
      <c r="AI395" s="165"/>
      <c r="AJ395" s="165"/>
      <c r="AK395" s="165"/>
      <c r="AL395" s="165"/>
      <c r="AM395" s="165"/>
      <c r="AN395" s="165"/>
      <c r="AO395" s="164"/>
      <c r="AP395" s="164"/>
      <c r="AQ395" s="164"/>
      <c r="AR395" s="164"/>
      <c r="AS395" s="164"/>
      <c r="AT395" s="164"/>
      <c r="AU395" s="164"/>
    </row>
    <row r="396" spans="11:47" ht="12" customHeight="1">
      <c r="K396" s="164"/>
      <c r="L396" s="164"/>
      <c r="M396" s="164"/>
      <c r="N396" s="165"/>
      <c r="O396" s="165"/>
      <c r="P396" s="165"/>
      <c r="Q396" s="165"/>
      <c r="R396" s="165"/>
      <c r="S396" s="165"/>
      <c r="T396" s="165"/>
      <c r="U396" s="165"/>
      <c r="V396" s="165"/>
      <c r="W396" s="165"/>
      <c r="X396" s="165"/>
      <c r="Y396" s="165"/>
      <c r="Z396" s="165"/>
      <c r="AA396" s="165"/>
      <c r="AB396" s="165"/>
      <c r="AC396" s="165"/>
      <c r="AD396" s="165"/>
      <c r="AE396" s="165"/>
      <c r="AF396" s="165"/>
      <c r="AG396" s="165"/>
      <c r="AH396" s="165"/>
      <c r="AI396" s="165"/>
      <c r="AJ396" s="165"/>
      <c r="AK396" s="165"/>
      <c r="AL396" s="165"/>
      <c r="AM396" s="165"/>
      <c r="AN396" s="165"/>
      <c r="AO396" s="164"/>
      <c r="AP396" s="164"/>
      <c r="AQ396" s="164"/>
      <c r="AR396" s="164"/>
      <c r="AS396" s="164"/>
      <c r="AT396" s="164"/>
      <c r="AU396" s="164"/>
    </row>
    <row r="397" spans="11:47" ht="12" customHeight="1">
      <c r="K397" s="164"/>
      <c r="L397" s="164"/>
      <c r="M397" s="164"/>
      <c r="N397" s="165"/>
      <c r="O397" s="165"/>
      <c r="P397" s="165"/>
      <c r="Q397" s="165"/>
      <c r="R397" s="165"/>
      <c r="S397" s="165"/>
      <c r="T397" s="165"/>
      <c r="U397" s="165"/>
      <c r="V397" s="165"/>
      <c r="W397" s="165"/>
      <c r="X397" s="165"/>
      <c r="Y397" s="165"/>
      <c r="Z397" s="165"/>
      <c r="AA397" s="165"/>
      <c r="AB397" s="165"/>
      <c r="AC397" s="165"/>
      <c r="AD397" s="165"/>
      <c r="AE397" s="165"/>
      <c r="AF397" s="165"/>
      <c r="AG397" s="165"/>
      <c r="AH397" s="165"/>
      <c r="AI397" s="165"/>
      <c r="AJ397" s="165"/>
      <c r="AK397" s="165"/>
      <c r="AL397" s="165"/>
      <c r="AM397" s="165"/>
      <c r="AN397" s="165"/>
      <c r="AO397" s="164"/>
      <c r="AP397" s="164"/>
      <c r="AQ397" s="164"/>
      <c r="AR397" s="164"/>
      <c r="AS397" s="164"/>
      <c r="AT397" s="164"/>
      <c r="AU397" s="164"/>
    </row>
    <row r="398" spans="11:47" ht="12" customHeight="1">
      <c r="K398" s="164"/>
      <c r="L398" s="164"/>
      <c r="M398" s="164"/>
      <c r="N398" s="165"/>
      <c r="O398" s="165"/>
      <c r="P398" s="165"/>
      <c r="Q398" s="165"/>
      <c r="R398" s="165"/>
      <c r="S398" s="165"/>
      <c r="T398" s="165"/>
      <c r="U398" s="165"/>
      <c r="V398" s="165"/>
      <c r="W398" s="165"/>
      <c r="X398" s="165"/>
      <c r="Y398" s="165"/>
      <c r="Z398" s="165"/>
      <c r="AA398" s="165"/>
      <c r="AB398" s="165"/>
      <c r="AC398" s="165"/>
      <c r="AD398" s="165"/>
      <c r="AE398" s="165"/>
      <c r="AF398" s="165"/>
      <c r="AG398" s="165"/>
      <c r="AH398" s="165"/>
      <c r="AI398" s="165"/>
      <c r="AJ398" s="165"/>
      <c r="AK398" s="165"/>
      <c r="AL398" s="165"/>
      <c r="AM398" s="165"/>
      <c r="AN398" s="165"/>
      <c r="AO398" s="164"/>
      <c r="AP398" s="164"/>
      <c r="AQ398" s="164"/>
      <c r="AR398" s="164"/>
      <c r="AS398" s="164"/>
      <c r="AT398" s="164"/>
      <c r="AU398" s="164"/>
    </row>
    <row r="399" spans="11:47" ht="12" customHeight="1">
      <c r="K399" s="164"/>
      <c r="L399" s="164"/>
      <c r="M399" s="164"/>
      <c r="N399" s="165"/>
      <c r="O399" s="165"/>
      <c r="P399" s="165"/>
      <c r="Q399" s="165"/>
      <c r="R399" s="165"/>
      <c r="S399" s="165"/>
      <c r="T399" s="165"/>
      <c r="U399" s="165"/>
      <c r="V399" s="165"/>
      <c r="W399" s="165"/>
      <c r="X399" s="165"/>
      <c r="Y399" s="165"/>
      <c r="Z399" s="165"/>
      <c r="AA399" s="165"/>
      <c r="AB399" s="165"/>
      <c r="AC399" s="165"/>
      <c r="AD399" s="165"/>
      <c r="AE399" s="165"/>
      <c r="AF399" s="165"/>
      <c r="AG399" s="165"/>
      <c r="AH399" s="165"/>
      <c r="AI399" s="165"/>
      <c r="AJ399" s="165"/>
      <c r="AK399" s="165"/>
      <c r="AL399" s="165"/>
      <c r="AM399" s="165"/>
      <c r="AN399" s="165"/>
      <c r="AO399" s="164"/>
      <c r="AP399" s="164"/>
      <c r="AQ399" s="164"/>
      <c r="AR399" s="164"/>
      <c r="AS399" s="164"/>
      <c r="AT399" s="164"/>
      <c r="AU399" s="164"/>
    </row>
    <row r="400" spans="11:47" ht="12" customHeight="1">
      <c r="K400" s="164"/>
      <c r="L400" s="164"/>
      <c r="M400" s="164"/>
      <c r="N400" s="165"/>
      <c r="O400" s="165"/>
      <c r="P400" s="165"/>
      <c r="Q400" s="165"/>
      <c r="R400" s="165"/>
      <c r="S400" s="165"/>
      <c r="T400" s="165"/>
      <c r="U400" s="165"/>
      <c r="V400" s="165"/>
      <c r="W400" s="165"/>
      <c r="X400" s="165"/>
      <c r="Y400" s="165"/>
      <c r="Z400" s="165"/>
      <c r="AA400" s="165"/>
      <c r="AB400" s="165"/>
      <c r="AC400" s="165"/>
      <c r="AD400" s="165"/>
      <c r="AE400" s="165"/>
      <c r="AF400" s="165"/>
      <c r="AG400" s="165"/>
      <c r="AH400" s="165"/>
      <c r="AI400" s="165"/>
      <c r="AJ400" s="165"/>
      <c r="AK400" s="165"/>
      <c r="AL400" s="165"/>
      <c r="AM400" s="165"/>
      <c r="AN400" s="165"/>
      <c r="AO400" s="164"/>
      <c r="AP400" s="164"/>
      <c r="AQ400" s="164"/>
      <c r="AR400" s="164"/>
      <c r="AS400" s="164"/>
      <c r="AT400" s="164"/>
      <c r="AU400" s="164"/>
    </row>
    <row r="401" spans="11:47" ht="12" customHeight="1">
      <c r="K401" s="164"/>
      <c r="L401" s="164"/>
      <c r="M401" s="164"/>
      <c r="N401" s="165"/>
      <c r="O401" s="165"/>
      <c r="P401" s="165"/>
      <c r="Q401" s="165"/>
      <c r="R401" s="165"/>
      <c r="S401" s="165"/>
      <c r="T401" s="165"/>
      <c r="U401" s="165"/>
      <c r="V401" s="165"/>
      <c r="W401" s="165"/>
      <c r="X401" s="165"/>
      <c r="Y401" s="165"/>
      <c r="Z401" s="165"/>
      <c r="AA401" s="165"/>
      <c r="AB401" s="165"/>
      <c r="AC401" s="165"/>
      <c r="AD401" s="165"/>
      <c r="AE401" s="165"/>
      <c r="AF401" s="165"/>
      <c r="AG401" s="165"/>
      <c r="AH401" s="165"/>
      <c r="AI401" s="165"/>
      <c r="AJ401" s="165"/>
      <c r="AK401" s="165"/>
      <c r="AL401" s="165"/>
      <c r="AM401" s="165"/>
      <c r="AN401" s="165"/>
      <c r="AO401" s="164"/>
      <c r="AP401" s="164"/>
      <c r="AQ401" s="164"/>
      <c r="AR401" s="164"/>
      <c r="AS401" s="164"/>
      <c r="AT401" s="164"/>
      <c r="AU401" s="164"/>
    </row>
    <row r="402" spans="11:47" ht="12" customHeight="1">
      <c r="K402" s="164"/>
      <c r="L402" s="164"/>
      <c r="M402" s="164"/>
      <c r="N402" s="165"/>
      <c r="O402" s="165"/>
      <c r="P402" s="165"/>
      <c r="Q402" s="165"/>
      <c r="R402" s="165"/>
      <c r="S402" s="165"/>
      <c r="T402" s="165"/>
      <c r="U402" s="165"/>
      <c r="V402" s="165"/>
      <c r="W402" s="165"/>
      <c r="X402" s="165"/>
      <c r="Y402" s="165"/>
      <c r="Z402" s="165"/>
      <c r="AA402" s="165"/>
      <c r="AB402" s="165"/>
      <c r="AC402" s="165"/>
      <c r="AD402" s="165"/>
      <c r="AE402" s="165"/>
      <c r="AF402" s="165"/>
      <c r="AG402" s="165"/>
      <c r="AH402" s="165"/>
      <c r="AI402" s="165"/>
      <c r="AJ402" s="165"/>
      <c r="AK402" s="165"/>
      <c r="AL402" s="165"/>
      <c r="AM402" s="165"/>
      <c r="AN402" s="165"/>
      <c r="AO402" s="164"/>
      <c r="AP402" s="164"/>
      <c r="AQ402" s="164"/>
      <c r="AR402" s="164"/>
      <c r="AS402" s="164"/>
      <c r="AT402" s="164"/>
      <c r="AU402" s="164"/>
    </row>
    <row r="403" spans="11:47" ht="12" customHeight="1">
      <c r="K403" s="164"/>
      <c r="L403" s="164"/>
      <c r="M403" s="164"/>
      <c r="N403" s="165"/>
      <c r="O403" s="165"/>
      <c r="P403" s="165"/>
      <c r="Q403" s="165"/>
      <c r="R403" s="165"/>
      <c r="S403" s="165"/>
      <c r="T403" s="165"/>
      <c r="U403" s="165"/>
      <c r="V403" s="165"/>
      <c r="W403" s="165"/>
      <c r="X403" s="165"/>
      <c r="Y403" s="165"/>
      <c r="Z403" s="165"/>
      <c r="AA403" s="165"/>
      <c r="AB403" s="165"/>
      <c r="AC403" s="165"/>
      <c r="AD403" s="165"/>
      <c r="AE403" s="165"/>
      <c r="AF403" s="165"/>
      <c r="AG403" s="165"/>
      <c r="AH403" s="165"/>
      <c r="AI403" s="165"/>
      <c r="AJ403" s="165"/>
      <c r="AK403" s="165"/>
      <c r="AL403" s="165"/>
      <c r="AM403" s="165"/>
      <c r="AN403" s="165"/>
      <c r="AO403" s="164"/>
      <c r="AP403" s="164"/>
      <c r="AQ403" s="164"/>
      <c r="AR403" s="164"/>
      <c r="AS403" s="164"/>
      <c r="AT403" s="164"/>
      <c r="AU403" s="164"/>
    </row>
    <row r="404" spans="11:47" ht="12" customHeight="1">
      <c r="K404" s="164"/>
      <c r="L404" s="164"/>
      <c r="M404" s="164"/>
      <c r="N404" s="165"/>
      <c r="O404" s="165"/>
      <c r="P404" s="165"/>
      <c r="Q404" s="165"/>
      <c r="R404" s="165"/>
      <c r="S404" s="165"/>
      <c r="T404" s="165"/>
      <c r="U404" s="165"/>
      <c r="V404" s="165"/>
      <c r="W404" s="165"/>
      <c r="X404" s="165"/>
      <c r="Y404" s="165"/>
      <c r="Z404" s="165"/>
      <c r="AA404" s="165"/>
      <c r="AB404" s="165"/>
      <c r="AC404" s="165"/>
      <c r="AD404" s="165"/>
      <c r="AE404" s="165"/>
      <c r="AF404" s="165"/>
      <c r="AG404" s="165"/>
      <c r="AH404" s="165"/>
      <c r="AI404" s="165"/>
      <c r="AJ404" s="165"/>
      <c r="AK404" s="165"/>
      <c r="AL404" s="165"/>
      <c r="AM404" s="165"/>
      <c r="AN404" s="165"/>
      <c r="AO404" s="164"/>
      <c r="AP404" s="164"/>
      <c r="AQ404" s="164"/>
      <c r="AR404" s="164"/>
      <c r="AS404" s="164"/>
      <c r="AT404" s="164"/>
      <c r="AU404" s="164"/>
    </row>
    <row r="405" spans="11:47" ht="12" customHeight="1">
      <c r="K405" s="164"/>
      <c r="L405" s="164"/>
      <c r="M405" s="164"/>
      <c r="N405" s="165"/>
      <c r="O405" s="165"/>
      <c r="P405" s="165"/>
      <c r="Q405" s="165"/>
      <c r="R405" s="165"/>
      <c r="S405" s="165"/>
      <c r="T405" s="165"/>
      <c r="U405" s="165"/>
      <c r="V405" s="165"/>
      <c r="W405" s="165"/>
      <c r="X405" s="165"/>
      <c r="Y405" s="165"/>
      <c r="Z405" s="165"/>
      <c r="AA405" s="165"/>
      <c r="AB405" s="165"/>
      <c r="AC405" s="165"/>
      <c r="AD405" s="165"/>
      <c r="AE405" s="165"/>
      <c r="AF405" s="165"/>
      <c r="AG405" s="165"/>
      <c r="AH405" s="165"/>
      <c r="AI405" s="165"/>
      <c r="AJ405" s="165"/>
      <c r="AK405" s="165"/>
      <c r="AL405" s="165"/>
      <c r="AM405" s="165"/>
      <c r="AN405" s="165"/>
      <c r="AO405" s="164"/>
      <c r="AP405" s="164"/>
      <c r="AQ405" s="164"/>
      <c r="AR405" s="164"/>
      <c r="AS405" s="164"/>
      <c r="AT405" s="164"/>
      <c r="AU405" s="164"/>
    </row>
    <row r="406" spans="11:47" ht="12" customHeight="1">
      <c r="K406" s="164"/>
      <c r="L406" s="164"/>
      <c r="M406" s="164"/>
      <c r="N406" s="165"/>
      <c r="O406" s="165"/>
      <c r="P406" s="165"/>
      <c r="Q406" s="165"/>
      <c r="R406" s="165"/>
      <c r="S406" s="165"/>
      <c r="T406" s="165"/>
      <c r="U406" s="165"/>
      <c r="V406" s="165"/>
      <c r="W406" s="165"/>
      <c r="X406" s="165"/>
      <c r="Y406" s="165"/>
      <c r="Z406" s="165"/>
      <c r="AA406" s="165"/>
      <c r="AB406" s="165"/>
      <c r="AC406" s="165"/>
      <c r="AD406" s="165"/>
      <c r="AE406" s="165"/>
      <c r="AF406" s="165"/>
      <c r="AG406" s="165"/>
      <c r="AH406" s="165"/>
      <c r="AI406" s="165"/>
      <c r="AJ406" s="165"/>
      <c r="AK406" s="165"/>
      <c r="AL406" s="165"/>
      <c r="AM406" s="165"/>
      <c r="AN406" s="165"/>
      <c r="AO406" s="164"/>
      <c r="AP406" s="164"/>
      <c r="AQ406" s="164"/>
      <c r="AR406" s="164"/>
      <c r="AS406" s="164"/>
      <c r="AT406" s="164"/>
      <c r="AU406" s="164"/>
    </row>
    <row r="407" spans="11:47" ht="12" customHeight="1">
      <c r="K407" s="164"/>
      <c r="L407" s="164"/>
      <c r="M407" s="164"/>
      <c r="N407" s="165"/>
      <c r="O407" s="165"/>
      <c r="P407" s="165"/>
      <c r="Q407" s="165"/>
      <c r="R407" s="165"/>
      <c r="S407" s="165"/>
      <c r="T407" s="165"/>
      <c r="U407" s="165"/>
      <c r="V407" s="165"/>
      <c r="W407" s="165"/>
      <c r="X407" s="165"/>
      <c r="Y407" s="165"/>
      <c r="Z407" s="165"/>
      <c r="AA407" s="165"/>
      <c r="AB407" s="165"/>
      <c r="AC407" s="165"/>
      <c r="AD407" s="165"/>
      <c r="AE407" s="165"/>
      <c r="AF407" s="165"/>
      <c r="AG407" s="165"/>
      <c r="AH407" s="165"/>
      <c r="AI407" s="165"/>
      <c r="AJ407" s="165"/>
      <c r="AK407" s="165"/>
      <c r="AL407" s="165"/>
      <c r="AM407" s="165"/>
      <c r="AN407" s="165"/>
      <c r="AO407" s="164"/>
      <c r="AP407" s="164"/>
      <c r="AQ407" s="164"/>
      <c r="AR407" s="164"/>
      <c r="AS407" s="164"/>
      <c r="AT407" s="164"/>
      <c r="AU407" s="164"/>
    </row>
    <row r="408" spans="11:47" ht="12" customHeight="1">
      <c r="K408" s="164"/>
      <c r="L408" s="164"/>
      <c r="M408" s="164"/>
      <c r="N408" s="165"/>
      <c r="O408" s="165"/>
      <c r="P408" s="165"/>
      <c r="Q408" s="165"/>
      <c r="R408" s="165"/>
      <c r="S408" s="165"/>
      <c r="T408" s="165"/>
      <c r="U408" s="165"/>
      <c r="V408" s="165"/>
      <c r="W408" s="165"/>
      <c r="X408" s="165"/>
      <c r="Y408" s="165"/>
      <c r="Z408" s="165"/>
      <c r="AA408" s="165"/>
      <c r="AB408" s="165"/>
      <c r="AC408" s="165"/>
      <c r="AD408" s="165"/>
      <c r="AE408" s="165"/>
      <c r="AF408" s="165"/>
      <c r="AG408" s="165"/>
      <c r="AH408" s="165"/>
      <c r="AI408" s="165"/>
      <c r="AJ408" s="165"/>
      <c r="AK408" s="165"/>
      <c r="AL408" s="165"/>
      <c r="AM408" s="165"/>
      <c r="AN408" s="165"/>
      <c r="AO408" s="164"/>
      <c r="AP408" s="164"/>
      <c r="AQ408" s="164"/>
      <c r="AR408" s="164"/>
      <c r="AS408" s="164"/>
      <c r="AT408" s="164"/>
      <c r="AU408" s="164"/>
    </row>
    <row r="409" spans="11:47" ht="12" customHeight="1">
      <c r="K409" s="164"/>
      <c r="L409" s="164"/>
      <c r="M409" s="164"/>
      <c r="N409" s="165"/>
      <c r="O409" s="165"/>
      <c r="P409" s="165"/>
      <c r="Q409" s="165"/>
      <c r="R409" s="165"/>
      <c r="S409" s="165"/>
      <c r="T409" s="165"/>
      <c r="U409" s="165"/>
      <c r="V409" s="165"/>
      <c r="W409" s="165"/>
      <c r="X409" s="165"/>
      <c r="Y409" s="165"/>
      <c r="Z409" s="165"/>
      <c r="AA409" s="165"/>
      <c r="AB409" s="165"/>
      <c r="AC409" s="165"/>
      <c r="AD409" s="165"/>
      <c r="AE409" s="165"/>
      <c r="AF409" s="165"/>
      <c r="AG409" s="165"/>
      <c r="AH409" s="165"/>
      <c r="AI409" s="165"/>
      <c r="AJ409" s="165"/>
      <c r="AK409" s="165"/>
      <c r="AL409" s="165"/>
      <c r="AM409" s="165"/>
      <c r="AN409" s="165"/>
      <c r="AO409" s="164"/>
      <c r="AP409" s="164"/>
      <c r="AQ409" s="164"/>
      <c r="AR409" s="164"/>
      <c r="AS409" s="164"/>
      <c r="AT409" s="164"/>
      <c r="AU409" s="164"/>
    </row>
    <row r="410" spans="11:47" ht="12" customHeight="1">
      <c r="K410" s="164"/>
      <c r="L410" s="164"/>
      <c r="M410" s="164"/>
      <c r="N410" s="165"/>
      <c r="O410" s="165"/>
      <c r="P410" s="165"/>
      <c r="Q410" s="165"/>
      <c r="R410" s="165"/>
      <c r="S410" s="165"/>
      <c r="T410" s="165"/>
      <c r="U410" s="165"/>
      <c r="V410" s="165"/>
      <c r="W410" s="165"/>
      <c r="X410" s="165"/>
      <c r="Y410" s="165"/>
      <c r="Z410" s="165"/>
      <c r="AA410" s="165"/>
      <c r="AB410" s="165"/>
      <c r="AC410" s="165"/>
      <c r="AD410" s="165"/>
      <c r="AE410" s="165"/>
      <c r="AF410" s="165"/>
      <c r="AG410" s="165"/>
      <c r="AH410" s="165"/>
      <c r="AI410" s="165"/>
      <c r="AJ410" s="165"/>
      <c r="AK410" s="165"/>
      <c r="AL410" s="165"/>
      <c r="AM410" s="165"/>
      <c r="AN410" s="165"/>
      <c r="AO410" s="164"/>
      <c r="AP410" s="164"/>
      <c r="AQ410" s="164"/>
      <c r="AR410" s="164"/>
      <c r="AS410" s="164"/>
      <c r="AT410" s="164"/>
      <c r="AU410" s="164"/>
    </row>
    <row r="411" spans="11:47" ht="12" customHeight="1">
      <c r="K411" s="164"/>
      <c r="L411" s="164"/>
      <c r="M411" s="164"/>
      <c r="N411" s="165"/>
      <c r="O411" s="165"/>
      <c r="P411" s="165"/>
      <c r="Q411" s="165"/>
      <c r="R411" s="165"/>
      <c r="S411" s="165"/>
      <c r="T411" s="165"/>
      <c r="U411" s="165"/>
      <c r="V411" s="165"/>
      <c r="W411" s="165"/>
      <c r="X411" s="165"/>
      <c r="Y411" s="165"/>
      <c r="Z411" s="165"/>
      <c r="AA411" s="165"/>
      <c r="AB411" s="165"/>
      <c r="AC411" s="165"/>
      <c r="AD411" s="165"/>
      <c r="AE411" s="165"/>
      <c r="AF411" s="165"/>
      <c r="AG411" s="165"/>
      <c r="AH411" s="165"/>
      <c r="AI411" s="165"/>
      <c r="AJ411" s="165"/>
      <c r="AK411" s="165"/>
      <c r="AL411" s="165"/>
      <c r="AM411" s="165"/>
      <c r="AN411" s="165"/>
      <c r="AO411" s="164"/>
      <c r="AP411" s="164"/>
      <c r="AQ411" s="164"/>
      <c r="AR411" s="164"/>
      <c r="AS411" s="164"/>
      <c r="AT411" s="164"/>
      <c r="AU411" s="164"/>
    </row>
    <row r="412" spans="11:47" ht="12" customHeight="1">
      <c r="K412" s="164"/>
      <c r="L412" s="164"/>
      <c r="M412" s="164"/>
      <c r="N412" s="165"/>
      <c r="O412" s="165"/>
      <c r="P412" s="165"/>
      <c r="Q412" s="165"/>
      <c r="R412" s="165"/>
      <c r="S412" s="165"/>
      <c r="T412" s="165"/>
      <c r="U412" s="165"/>
      <c r="V412" s="165"/>
      <c r="W412" s="165"/>
      <c r="X412" s="165"/>
      <c r="Y412" s="165"/>
      <c r="Z412" s="165"/>
      <c r="AA412" s="165"/>
      <c r="AB412" s="165"/>
      <c r="AC412" s="165"/>
      <c r="AD412" s="165"/>
      <c r="AE412" s="165"/>
      <c r="AF412" s="165"/>
      <c r="AG412" s="165"/>
      <c r="AH412" s="165"/>
      <c r="AI412" s="165"/>
      <c r="AJ412" s="165"/>
      <c r="AK412" s="165"/>
      <c r="AL412" s="165"/>
      <c r="AM412" s="165"/>
      <c r="AN412" s="165"/>
      <c r="AO412" s="164"/>
      <c r="AP412" s="164"/>
      <c r="AQ412" s="164"/>
      <c r="AR412" s="164"/>
      <c r="AS412" s="164"/>
      <c r="AT412" s="164"/>
      <c r="AU412" s="164"/>
    </row>
    <row r="413" spans="11:47" ht="12" customHeight="1">
      <c r="K413" s="164"/>
      <c r="L413" s="164"/>
      <c r="M413" s="164"/>
      <c r="N413" s="165"/>
      <c r="O413" s="165"/>
      <c r="P413" s="165"/>
      <c r="Q413" s="165"/>
      <c r="R413" s="165"/>
      <c r="S413" s="165"/>
      <c r="T413" s="165"/>
      <c r="U413" s="165"/>
      <c r="V413" s="165"/>
      <c r="W413" s="165"/>
      <c r="X413" s="165"/>
      <c r="Y413" s="165"/>
      <c r="Z413" s="165"/>
      <c r="AA413" s="165"/>
      <c r="AB413" s="165"/>
      <c r="AC413" s="165"/>
      <c r="AD413" s="165"/>
      <c r="AE413" s="165"/>
      <c r="AF413" s="165"/>
      <c r="AG413" s="165"/>
      <c r="AH413" s="165"/>
      <c r="AI413" s="165"/>
      <c r="AJ413" s="165"/>
      <c r="AK413" s="165"/>
      <c r="AL413" s="165"/>
      <c r="AM413" s="165"/>
      <c r="AN413" s="165"/>
      <c r="AO413" s="164"/>
      <c r="AP413" s="164"/>
      <c r="AQ413" s="164"/>
      <c r="AR413" s="164"/>
      <c r="AS413" s="164"/>
      <c r="AT413" s="164"/>
      <c r="AU413" s="164"/>
    </row>
    <row r="414" spans="11:47" ht="12" customHeight="1">
      <c r="K414" s="164"/>
      <c r="L414" s="164"/>
      <c r="M414" s="164"/>
      <c r="N414" s="165"/>
      <c r="O414" s="165"/>
      <c r="P414" s="165"/>
      <c r="Q414" s="165"/>
      <c r="R414" s="165"/>
      <c r="S414" s="165"/>
      <c r="T414" s="165"/>
      <c r="U414" s="165"/>
      <c r="V414" s="165"/>
      <c r="W414" s="165"/>
      <c r="X414" s="165"/>
      <c r="Y414" s="165"/>
      <c r="Z414" s="165"/>
      <c r="AA414" s="165"/>
      <c r="AB414" s="165"/>
      <c r="AC414" s="165"/>
      <c r="AD414" s="165"/>
      <c r="AE414" s="165"/>
      <c r="AF414" s="165"/>
      <c r="AG414" s="165"/>
      <c r="AH414" s="165"/>
      <c r="AI414" s="165"/>
      <c r="AJ414" s="165"/>
      <c r="AK414" s="165"/>
      <c r="AL414" s="165"/>
      <c r="AM414" s="165"/>
      <c r="AN414" s="165"/>
      <c r="AO414" s="164"/>
      <c r="AP414" s="164"/>
      <c r="AQ414" s="164"/>
      <c r="AR414" s="164"/>
      <c r="AS414" s="164"/>
      <c r="AT414" s="164"/>
      <c r="AU414" s="164"/>
    </row>
    <row r="415" spans="11:47" ht="12" customHeight="1">
      <c r="K415" s="164"/>
      <c r="L415" s="164"/>
      <c r="M415" s="164"/>
      <c r="N415" s="165"/>
      <c r="O415" s="165"/>
      <c r="P415" s="165"/>
      <c r="Q415" s="165"/>
      <c r="R415" s="165"/>
      <c r="S415" s="165"/>
      <c r="T415" s="165"/>
      <c r="U415" s="165"/>
      <c r="V415" s="165"/>
      <c r="W415" s="165"/>
      <c r="X415" s="165"/>
      <c r="Y415" s="165"/>
      <c r="Z415" s="165"/>
      <c r="AA415" s="165"/>
      <c r="AB415" s="165"/>
      <c r="AC415" s="165"/>
      <c r="AD415" s="165"/>
      <c r="AE415" s="165"/>
      <c r="AF415" s="165"/>
      <c r="AG415" s="165"/>
      <c r="AH415" s="165"/>
      <c r="AI415" s="165"/>
      <c r="AJ415" s="165"/>
      <c r="AK415" s="165"/>
      <c r="AL415" s="165"/>
      <c r="AM415" s="165"/>
      <c r="AN415" s="165"/>
      <c r="AO415" s="164"/>
      <c r="AP415" s="164"/>
      <c r="AQ415" s="164"/>
      <c r="AR415" s="164"/>
      <c r="AS415" s="164"/>
      <c r="AT415" s="164"/>
      <c r="AU415" s="164"/>
    </row>
    <row r="416" spans="11:47" ht="12" customHeight="1">
      <c r="K416" s="164"/>
      <c r="L416" s="164"/>
      <c r="M416" s="164"/>
      <c r="N416" s="165"/>
      <c r="O416" s="165"/>
      <c r="P416" s="165"/>
      <c r="Q416" s="165"/>
      <c r="R416" s="165"/>
      <c r="S416" s="165"/>
      <c r="T416" s="165"/>
      <c r="U416" s="165"/>
      <c r="V416" s="165"/>
      <c r="W416" s="165"/>
      <c r="X416" s="165"/>
      <c r="Y416" s="165"/>
      <c r="Z416" s="165"/>
      <c r="AA416" s="165"/>
      <c r="AB416" s="165"/>
      <c r="AC416" s="165"/>
      <c r="AD416" s="165"/>
      <c r="AE416" s="165"/>
      <c r="AF416" s="165"/>
      <c r="AG416" s="165"/>
      <c r="AH416" s="165"/>
      <c r="AI416" s="165"/>
      <c r="AJ416" s="165"/>
      <c r="AK416" s="165"/>
      <c r="AL416" s="165"/>
      <c r="AM416" s="165"/>
      <c r="AN416" s="165"/>
      <c r="AO416" s="164"/>
      <c r="AP416" s="164"/>
      <c r="AQ416" s="164"/>
      <c r="AR416" s="164"/>
      <c r="AS416" s="164"/>
      <c r="AT416" s="164"/>
      <c r="AU416" s="164"/>
    </row>
    <row r="417" spans="11:47" ht="12" customHeight="1">
      <c r="K417" s="164"/>
      <c r="L417" s="164"/>
      <c r="M417" s="164"/>
      <c r="N417" s="165"/>
      <c r="O417" s="165"/>
      <c r="P417" s="165"/>
      <c r="Q417" s="165"/>
      <c r="R417" s="165"/>
      <c r="S417" s="165"/>
      <c r="T417" s="165"/>
      <c r="U417" s="165"/>
      <c r="V417" s="165"/>
      <c r="W417" s="165"/>
      <c r="X417" s="165"/>
      <c r="Y417" s="165"/>
      <c r="Z417" s="165"/>
      <c r="AA417" s="165"/>
      <c r="AB417" s="165"/>
      <c r="AC417" s="165"/>
      <c r="AD417" s="165"/>
      <c r="AE417" s="165"/>
      <c r="AF417" s="165"/>
      <c r="AG417" s="165"/>
      <c r="AH417" s="165"/>
      <c r="AI417" s="165"/>
      <c r="AJ417" s="165"/>
      <c r="AK417" s="165"/>
      <c r="AL417" s="165"/>
      <c r="AM417" s="165"/>
      <c r="AN417" s="165"/>
      <c r="AO417" s="164"/>
      <c r="AP417" s="164"/>
      <c r="AQ417" s="164"/>
      <c r="AR417" s="164"/>
      <c r="AS417" s="164"/>
      <c r="AT417" s="164"/>
      <c r="AU417" s="164"/>
    </row>
    <row r="418" spans="11:47" ht="12" customHeight="1">
      <c r="K418" s="164"/>
      <c r="L418" s="164"/>
      <c r="M418" s="164"/>
      <c r="N418" s="165"/>
      <c r="O418" s="165"/>
      <c r="P418" s="165"/>
      <c r="Q418" s="165"/>
      <c r="R418" s="165"/>
      <c r="S418" s="165"/>
      <c r="T418" s="165"/>
      <c r="U418" s="165"/>
      <c r="V418" s="165"/>
      <c r="W418" s="165"/>
      <c r="X418" s="165"/>
      <c r="Y418" s="165"/>
      <c r="Z418" s="165"/>
      <c r="AA418" s="165"/>
      <c r="AB418" s="165"/>
      <c r="AC418" s="165"/>
      <c r="AD418" s="165"/>
      <c r="AE418" s="165"/>
      <c r="AF418" s="165"/>
      <c r="AG418" s="165"/>
      <c r="AH418" s="165"/>
      <c r="AI418" s="165"/>
      <c r="AJ418" s="165"/>
      <c r="AK418" s="165"/>
      <c r="AL418" s="165"/>
      <c r="AM418" s="165"/>
      <c r="AN418" s="165"/>
      <c r="AO418" s="164"/>
      <c r="AP418" s="164"/>
      <c r="AQ418" s="164"/>
      <c r="AR418" s="164"/>
      <c r="AS418" s="164"/>
      <c r="AT418" s="164"/>
      <c r="AU418" s="164"/>
    </row>
    <row r="419" spans="11:47" ht="12" customHeight="1">
      <c r="K419" s="164"/>
      <c r="L419" s="164"/>
      <c r="M419" s="164"/>
      <c r="N419" s="165"/>
      <c r="O419" s="165"/>
      <c r="P419" s="165"/>
      <c r="Q419" s="165"/>
      <c r="R419" s="165"/>
      <c r="S419" s="165"/>
      <c r="T419" s="165"/>
      <c r="U419" s="165"/>
      <c r="V419" s="165"/>
      <c r="W419" s="165"/>
      <c r="X419" s="165"/>
      <c r="Y419" s="165"/>
      <c r="Z419" s="165"/>
      <c r="AA419" s="165"/>
      <c r="AB419" s="165"/>
      <c r="AC419" s="165"/>
      <c r="AD419" s="165"/>
      <c r="AE419" s="165"/>
      <c r="AF419" s="165"/>
      <c r="AG419" s="165"/>
      <c r="AH419" s="165"/>
      <c r="AI419" s="165"/>
      <c r="AJ419" s="165"/>
      <c r="AK419" s="165"/>
      <c r="AL419" s="165"/>
      <c r="AM419" s="165"/>
      <c r="AN419" s="165"/>
      <c r="AO419" s="164"/>
      <c r="AP419" s="164"/>
      <c r="AQ419" s="164"/>
      <c r="AR419" s="164"/>
      <c r="AS419" s="164"/>
      <c r="AT419" s="164"/>
      <c r="AU419" s="164"/>
    </row>
    <row r="420" spans="11:47" ht="12" customHeight="1">
      <c r="K420" s="164"/>
      <c r="L420" s="164"/>
      <c r="M420" s="164"/>
      <c r="N420" s="165"/>
      <c r="O420" s="165"/>
      <c r="P420" s="165"/>
      <c r="Q420" s="165"/>
      <c r="R420" s="165"/>
      <c r="S420" s="165"/>
      <c r="T420" s="165"/>
      <c r="U420" s="165"/>
      <c r="V420" s="165"/>
      <c r="W420" s="165"/>
      <c r="X420" s="165"/>
      <c r="Y420" s="165"/>
      <c r="Z420" s="165"/>
      <c r="AA420" s="165"/>
      <c r="AB420" s="165"/>
      <c r="AC420" s="165"/>
      <c r="AD420" s="165"/>
      <c r="AE420" s="165"/>
      <c r="AF420" s="165"/>
      <c r="AG420" s="165"/>
      <c r="AH420" s="165"/>
      <c r="AI420" s="165"/>
      <c r="AJ420" s="165"/>
      <c r="AK420" s="165"/>
      <c r="AL420" s="165"/>
      <c r="AM420" s="165"/>
      <c r="AN420" s="165"/>
      <c r="AO420" s="164"/>
      <c r="AP420" s="164"/>
      <c r="AQ420" s="164"/>
      <c r="AR420" s="164"/>
      <c r="AS420" s="164"/>
      <c r="AT420" s="164"/>
      <c r="AU420" s="164"/>
    </row>
    <row r="421" spans="11:47" ht="12" customHeight="1">
      <c r="K421" s="164"/>
      <c r="L421" s="164"/>
      <c r="M421" s="164"/>
      <c r="N421" s="165"/>
      <c r="O421" s="165"/>
      <c r="P421" s="165"/>
      <c r="Q421" s="165"/>
      <c r="R421" s="165"/>
      <c r="S421" s="165"/>
      <c r="T421" s="165"/>
      <c r="U421" s="165"/>
      <c r="V421" s="165"/>
      <c r="W421" s="165"/>
      <c r="X421" s="165"/>
      <c r="Y421" s="165"/>
      <c r="Z421" s="165"/>
      <c r="AA421" s="165"/>
      <c r="AB421" s="165"/>
      <c r="AC421" s="165"/>
      <c r="AD421" s="165"/>
      <c r="AE421" s="165"/>
      <c r="AF421" s="165"/>
      <c r="AG421" s="165"/>
      <c r="AH421" s="165"/>
      <c r="AI421" s="165"/>
      <c r="AJ421" s="165"/>
      <c r="AK421" s="165"/>
      <c r="AL421" s="165"/>
      <c r="AM421" s="165"/>
      <c r="AN421" s="165"/>
      <c r="AO421" s="164"/>
      <c r="AP421" s="164"/>
      <c r="AQ421" s="164"/>
      <c r="AR421" s="164"/>
      <c r="AS421" s="164"/>
      <c r="AT421" s="164"/>
      <c r="AU421" s="164"/>
    </row>
    <row r="422" spans="11:47" ht="12" customHeight="1">
      <c r="K422" s="164"/>
      <c r="L422" s="164"/>
      <c r="M422" s="164"/>
      <c r="N422" s="165"/>
      <c r="O422" s="165"/>
      <c r="P422" s="165"/>
      <c r="Q422" s="165"/>
      <c r="R422" s="165"/>
      <c r="S422" s="165"/>
      <c r="T422" s="165"/>
      <c r="U422" s="165"/>
      <c r="V422" s="165"/>
      <c r="W422" s="165"/>
      <c r="X422" s="165"/>
      <c r="Y422" s="165"/>
      <c r="Z422" s="165"/>
      <c r="AA422" s="165"/>
      <c r="AB422" s="165"/>
      <c r="AC422" s="165"/>
      <c r="AD422" s="165"/>
      <c r="AE422" s="165"/>
      <c r="AF422" s="165"/>
      <c r="AG422" s="165"/>
      <c r="AH422" s="165"/>
      <c r="AI422" s="165"/>
      <c r="AJ422" s="165"/>
      <c r="AK422" s="165"/>
      <c r="AL422" s="165"/>
      <c r="AM422" s="165"/>
      <c r="AN422" s="165"/>
      <c r="AO422" s="164"/>
      <c r="AP422" s="164"/>
      <c r="AQ422" s="164"/>
      <c r="AR422" s="164"/>
      <c r="AS422" s="164"/>
      <c r="AT422" s="164"/>
      <c r="AU422" s="164"/>
    </row>
    <row r="423" spans="11:47" ht="12" customHeight="1">
      <c r="K423" s="164"/>
      <c r="L423" s="164"/>
      <c r="M423" s="164"/>
      <c r="N423" s="165"/>
      <c r="O423" s="165"/>
      <c r="P423" s="165"/>
      <c r="Q423" s="165"/>
      <c r="R423" s="165"/>
      <c r="S423" s="165"/>
      <c r="T423" s="165"/>
      <c r="U423" s="165"/>
      <c r="V423" s="165"/>
      <c r="W423" s="165"/>
      <c r="X423" s="165"/>
      <c r="Y423" s="165"/>
      <c r="Z423" s="165"/>
      <c r="AA423" s="165"/>
      <c r="AB423" s="165"/>
      <c r="AC423" s="165"/>
      <c r="AD423" s="165"/>
      <c r="AE423" s="165"/>
      <c r="AF423" s="165"/>
      <c r="AG423" s="165"/>
      <c r="AH423" s="165"/>
      <c r="AI423" s="165"/>
      <c r="AJ423" s="165"/>
      <c r="AK423" s="165"/>
      <c r="AL423" s="165"/>
      <c r="AM423" s="165"/>
      <c r="AN423" s="165"/>
      <c r="AO423" s="164"/>
      <c r="AP423" s="164"/>
      <c r="AQ423" s="164"/>
      <c r="AR423" s="164"/>
      <c r="AS423" s="164"/>
      <c r="AT423" s="164"/>
      <c r="AU423" s="164"/>
    </row>
    <row r="424" spans="11:47" ht="12" customHeight="1">
      <c r="K424" s="164"/>
      <c r="L424" s="164"/>
      <c r="M424" s="164"/>
      <c r="N424" s="165"/>
      <c r="O424" s="165"/>
      <c r="P424" s="165"/>
      <c r="Q424" s="165"/>
      <c r="R424" s="165"/>
      <c r="S424" s="165"/>
      <c r="T424" s="165"/>
      <c r="U424" s="165"/>
      <c r="V424" s="165"/>
      <c r="W424" s="165"/>
      <c r="X424" s="165"/>
      <c r="Y424" s="165"/>
      <c r="Z424" s="165"/>
      <c r="AA424" s="165"/>
      <c r="AB424" s="165"/>
      <c r="AC424" s="165"/>
      <c r="AD424" s="165"/>
      <c r="AE424" s="165"/>
      <c r="AF424" s="165"/>
      <c r="AG424" s="165"/>
      <c r="AH424" s="165"/>
      <c r="AI424" s="165"/>
      <c r="AJ424" s="165"/>
      <c r="AK424" s="165"/>
      <c r="AL424" s="165"/>
      <c r="AM424" s="165"/>
      <c r="AN424" s="165"/>
      <c r="AO424" s="164"/>
      <c r="AP424" s="164"/>
      <c r="AQ424" s="164"/>
      <c r="AR424" s="164"/>
      <c r="AS424" s="164"/>
      <c r="AT424" s="164"/>
      <c r="AU424" s="164"/>
    </row>
    <row r="425" spans="11:47" ht="12" customHeight="1">
      <c r="K425" s="164"/>
      <c r="L425" s="164"/>
      <c r="M425" s="164"/>
      <c r="N425" s="165"/>
      <c r="O425" s="165"/>
      <c r="P425" s="165"/>
      <c r="Q425" s="165"/>
      <c r="R425" s="165"/>
      <c r="S425" s="165"/>
      <c r="T425" s="165"/>
      <c r="U425" s="165"/>
      <c r="V425" s="165"/>
      <c r="W425" s="165"/>
      <c r="X425" s="165"/>
      <c r="Y425" s="165"/>
      <c r="Z425" s="165"/>
      <c r="AA425" s="165"/>
      <c r="AB425" s="165"/>
      <c r="AC425" s="165"/>
      <c r="AD425" s="165"/>
      <c r="AE425" s="165"/>
      <c r="AF425" s="165"/>
      <c r="AG425" s="165"/>
      <c r="AH425" s="165"/>
      <c r="AI425" s="165"/>
      <c r="AJ425" s="165"/>
      <c r="AK425" s="165"/>
      <c r="AL425" s="165"/>
      <c r="AM425" s="165"/>
      <c r="AN425" s="165"/>
      <c r="AO425" s="164"/>
      <c r="AP425" s="164"/>
      <c r="AQ425" s="164"/>
      <c r="AR425" s="164"/>
      <c r="AS425" s="164"/>
      <c r="AT425" s="164"/>
      <c r="AU425" s="164"/>
    </row>
    <row r="426" spans="11:47" ht="12" customHeight="1">
      <c r="K426" s="164"/>
      <c r="L426" s="164"/>
      <c r="M426" s="164"/>
      <c r="N426" s="165"/>
      <c r="O426" s="165"/>
      <c r="P426" s="165"/>
      <c r="Q426" s="165"/>
      <c r="R426" s="165"/>
      <c r="S426" s="165"/>
      <c r="T426" s="165"/>
      <c r="U426" s="165"/>
      <c r="V426" s="165"/>
      <c r="W426" s="165"/>
      <c r="X426" s="165"/>
      <c r="Y426" s="165"/>
      <c r="Z426" s="165"/>
      <c r="AA426" s="165"/>
      <c r="AB426" s="165"/>
      <c r="AC426" s="165"/>
      <c r="AD426" s="165"/>
      <c r="AE426" s="165"/>
      <c r="AF426" s="165"/>
      <c r="AG426" s="165"/>
      <c r="AH426" s="165"/>
      <c r="AI426" s="165"/>
      <c r="AJ426" s="165"/>
      <c r="AK426" s="165"/>
      <c r="AL426" s="165"/>
      <c r="AM426" s="165"/>
      <c r="AN426" s="165"/>
      <c r="AO426" s="164"/>
      <c r="AP426" s="164"/>
      <c r="AQ426" s="164"/>
      <c r="AR426" s="164"/>
      <c r="AS426" s="164"/>
      <c r="AT426" s="164"/>
      <c r="AU426" s="164"/>
    </row>
    <row r="427" spans="11:47" ht="12" customHeight="1">
      <c r="K427" s="164"/>
      <c r="L427" s="164"/>
      <c r="M427" s="164"/>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4"/>
      <c r="AP427" s="164"/>
      <c r="AQ427" s="164"/>
      <c r="AR427" s="164"/>
      <c r="AS427" s="164"/>
      <c r="AT427" s="164"/>
      <c r="AU427" s="164"/>
    </row>
    <row r="428" spans="11:47" ht="12" customHeight="1">
      <c r="K428" s="164"/>
      <c r="L428" s="164"/>
      <c r="M428" s="164"/>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4"/>
      <c r="AP428" s="164"/>
      <c r="AQ428" s="164"/>
      <c r="AR428" s="164"/>
      <c r="AS428" s="164"/>
      <c r="AT428" s="164"/>
      <c r="AU428" s="164"/>
    </row>
    <row r="429" spans="11:47" ht="12" customHeight="1">
      <c r="K429" s="164"/>
      <c r="L429" s="164"/>
      <c r="M429" s="164"/>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4"/>
      <c r="AP429" s="164"/>
      <c r="AQ429" s="164"/>
      <c r="AR429" s="164"/>
      <c r="AS429" s="164"/>
      <c r="AT429" s="164"/>
      <c r="AU429" s="164"/>
    </row>
    <row r="430" spans="11:47" ht="12" customHeight="1">
      <c r="K430" s="164"/>
      <c r="L430" s="164"/>
      <c r="M430" s="164"/>
      <c r="N430" s="165"/>
      <c r="O430" s="165"/>
      <c r="P430" s="165"/>
      <c r="Q430" s="165"/>
      <c r="R430" s="165"/>
      <c r="S430" s="165"/>
      <c r="T430" s="165"/>
      <c r="U430" s="165"/>
      <c r="V430" s="165"/>
      <c r="W430" s="165"/>
      <c r="X430" s="165"/>
      <c r="Y430" s="165"/>
      <c r="Z430" s="165"/>
      <c r="AA430" s="165"/>
      <c r="AB430" s="165"/>
      <c r="AC430" s="165"/>
      <c r="AD430" s="165"/>
      <c r="AE430" s="165"/>
      <c r="AF430" s="165"/>
      <c r="AG430" s="165"/>
      <c r="AH430" s="165"/>
      <c r="AI430" s="165"/>
      <c r="AJ430" s="165"/>
      <c r="AK430" s="165"/>
      <c r="AL430" s="165"/>
      <c r="AM430" s="165"/>
      <c r="AN430" s="165"/>
      <c r="AO430" s="164"/>
      <c r="AP430" s="164"/>
      <c r="AQ430" s="164"/>
      <c r="AR430" s="164"/>
      <c r="AS430" s="164"/>
      <c r="AT430" s="164"/>
      <c r="AU430" s="164"/>
    </row>
    <row r="431" spans="11:47" ht="12" customHeight="1">
      <c r="K431" s="164"/>
      <c r="L431" s="164"/>
      <c r="M431" s="164"/>
      <c r="N431" s="165"/>
      <c r="O431" s="165"/>
      <c r="P431" s="165"/>
      <c r="Q431" s="165"/>
      <c r="R431" s="165"/>
      <c r="S431" s="165"/>
      <c r="T431" s="165"/>
      <c r="U431" s="165"/>
      <c r="V431" s="165"/>
      <c r="W431" s="165"/>
      <c r="X431" s="165"/>
      <c r="Y431" s="165"/>
      <c r="Z431" s="165"/>
      <c r="AA431" s="165"/>
      <c r="AB431" s="165"/>
      <c r="AC431" s="165"/>
      <c r="AD431" s="165"/>
      <c r="AE431" s="165"/>
      <c r="AF431" s="165"/>
      <c r="AG431" s="165"/>
      <c r="AH431" s="165"/>
      <c r="AI431" s="165"/>
      <c r="AJ431" s="165"/>
      <c r="AK431" s="165"/>
      <c r="AL431" s="165"/>
      <c r="AM431" s="165"/>
      <c r="AN431" s="165"/>
      <c r="AO431" s="164"/>
      <c r="AP431" s="164"/>
      <c r="AQ431" s="164"/>
      <c r="AR431" s="164"/>
      <c r="AS431" s="164"/>
      <c r="AT431" s="164"/>
      <c r="AU431" s="164"/>
    </row>
    <row r="432" spans="11:47" ht="12" customHeight="1">
      <c r="K432" s="164"/>
      <c r="L432" s="164"/>
      <c r="M432" s="164"/>
      <c r="N432" s="165"/>
      <c r="O432" s="165"/>
      <c r="P432" s="165"/>
      <c r="Q432" s="165"/>
      <c r="R432" s="165"/>
      <c r="S432" s="165"/>
      <c r="T432" s="165"/>
      <c r="U432" s="165"/>
      <c r="V432" s="165"/>
      <c r="W432" s="165"/>
      <c r="X432" s="165"/>
      <c r="Y432" s="165"/>
      <c r="Z432" s="165"/>
      <c r="AA432" s="165"/>
      <c r="AB432" s="165"/>
      <c r="AC432" s="165"/>
      <c r="AD432" s="165"/>
      <c r="AE432" s="165"/>
      <c r="AF432" s="165"/>
      <c r="AG432" s="165"/>
      <c r="AH432" s="165"/>
      <c r="AI432" s="165"/>
      <c r="AJ432" s="165"/>
      <c r="AK432" s="165"/>
      <c r="AL432" s="165"/>
      <c r="AM432" s="165"/>
      <c r="AN432" s="165"/>
      <c r="AO432" s="164"/>
      <c r="AP432" s="164"/>
      <c r="AQ432" s="164"/>
      <c r="AR432" s="164"/>
      <c r="AS432" s="164"/>
      <c r="AT432" s="164"/>
      <c r="AU432" s="164"/>
    </row>
    <row r="433" spans="11:47" ht="12" customHeight="1">
      <c r="K433" s="164"/>
      <c r="L433" s="164"/>
      <c r="M433" s="164"/>
      <c r="N433" s="165"/>
      <c r="O433" s="165"/>
      <c r="P433" s="165"/>
      <c r="Q433" s="165"/>
      <c r="R433" s="165"/>
      <c r="S433" s="165"/>
      <c r="T433" s="165"/>
      <c r="U433" s="165"/>
      <c r="V433" s="165"/>
      <c r="W433" s="165"/>
      <c r="X433" s="165"/>
      <c r="Y433" s="165"/>
      <c r="Z433" s="165"/>
      <c r="AA433" s="165"/>
      <c r="AB433" s="165"/>
      <c r="AC433" s="165"/>
      <c r="AD433" s="165"/>
      <c r="AE433" s="165"/>
      <c r="AF433" s="165"/>
      <c r="AG433" s="165"/>
      <c r="AH433" s="165"/>
      <c r="AI433" s="165"/>
      <c r="AJ433" s="165"/>
      <c r="AK433" s="165"/>
      <c r="AL433" s="165"/>
      <c r="AM433" s="165"/>
      <c r="AN433" s="165"/>
      <c r="AO433" s="164"/>
      <c r="AP433" s="164"/>
      <c r="AQ433" s="164"/>
      <c r="AR433" s="164"/>
      <c r="AS433" s="164"/>
      <c r="AT433" s="164"/>
      <c r="AU433" s="164"/>
    </row>
    <row r="434" spans="11:47" ht="12" customHeight="1">
      <c r="K434" s="164"/>
      <c r="L434" s="164"/>
      <c r="M434" s="164"/>
      <c r="N434" s="165"/>
      <c r="O434" s="165"/>
      <c r="P434" s="165"/>
      <c r="Q434" s="165"/>
      <c r="R434" s="165"/>
      <c r="S434" s="165"/>
      <c r="T434" s="165"/>
      <c r="U434" s="165"/>
      <c r="V434" s="165"/>
      <c r="W434" s="165"/>
      <c r="X434" s="165"/>
      <c r="Y434" s="165"/>
      <c r="Z434" s="165"/>
      <c r="AA434" s="165"/>
      <c r="AB434" s="165"/>
      <c r="AC434" s="165"/>
      <c r="AD434" s="165"/>
      <c r="AE434" s="165"/>
      <c r="AF434" s="165"/>
      <c r="AG434" s="165"/>
      <c r="AH434" s="165"/>
      <c r="AI434" s="165"/>
      <c r="AJ434" s="165"/>
      <c r="AK434" s="165"/>
      <c r="AL434" s="165"/>
      <c r="AM434" s="165"/>
      <c r="AN434" s="165"/>
      <c r="AO434" s="164"/>
      <c r="AP434" s="164"/>
      <c r="AQ434" s="164"/>
      <c r="AR434" s="164"/>
      <c r="AS434" s="164"/>
      <c r="AT434" s="164"/>
      <c r="AU434" s="164"/>
    </row>
    <row r="435" spans="11:47" ht="12" customHeight="1">
      <c r="K435" s="164"/>
      <c r="L435" s="164"/>
      <c r="M435" s="164"/>
      <c r="N435" s="165"/>
      <c r="O435" s="165"/>
      <c r="P435" s="165"/>
      <c r="Q435" s="165"/>
      <c r="R435" s="165"/>
      <c r="S435" s="165"/>
      <c r="T435" s="165"/>
      <c r="U435" s="165"/>
      <c r="V435" s="165"/>
      <c r="W435" s="165"/>
      <c r="X435" s="165"/>
      <c r="Y435" s="165"/>
      <c r="Z435" s="165"/>
      <c r="AA435" s="165"/>
      <c r="AB435" s="165"/>
      <c r="AC435" s="165"/>
      <c r="AD435" s="165"/>
      <c r="AE435" s="165"/>
      <c r="AF435" s="165"/>
      <c r="AG435" s="165"/>
      <c r="AH435" s="165"/>
      <c r="AI435" s="165"/>
      <c r="AJ435" s="165"/>
      <c r="AK435" s="165"/>
      <c r="AL435" s="165"/>
      <c r="AM435" s="165"/>
      <c r="AN435" s="165"/>
      <c r="AO435" s="164"/>
      <c r="AP435" s="164"/>
      <c r="AQ435" s="164"/>
      <c r="AR435" s="164"/>
      <c r="AS435" s="164"/>
      <c r="AT435" s="164"/>
      <c r="AU435" s="164"/>
    </row>
    <row r="436" spans="11:47" ht="12" customHeight="1">
      <c r="K436" s="164"/>
      <c r="L436" s="164"/>
      <c r="M436" s="164"/>
      <c r="N436" s="165"/>
      <c r="O436" s="165"/>
      <c r="P436" s="165"/>
      <c r="Q436" s="165"/>
      <c r="R436" s="165"/>
      <c r="S436" s="165"/>
      <c r="T436" s="165"/>
      <c r="U436" s="165"/>
      <c r="V436" s="165"/>
      <c r="W436" s="165"/>
      <c r="X436" s="165"/>
      <c r="Y436" s="165"/>
      <c r="Z436" s="165"/>
      <c r="AA436" s="165"/>
      <c r="AB436" s="165"/>
      <c r="AC436" s="165"/>
      <c r="AD436" s="165"/>
      <c r="AE436" s="165"/>
      <c r="AF436" s="165"/>
      <c r="AG436" s="165"/>
      <c r="AH436" s="165"/>
      <c r="AI436" s="165"/>
      <c r="AJ436" s="165"/>
      <c r="AK436" s="165"/>
      <c r="AL436" s="165"/>
      <c r="AM436" s="165"/>
      <c r="AN436" s="165"/>
      <c r="AO436" s="164"/>
      <c r="AP436" s="164"/>
      <c r="AQ436" s="164"/>
      <c r="AR436" s="164"/>
      <c r="AS436" s="164"/>
      <c r="AT436" s="164"/>
      <c r="AU436" s="164"/>
    </row>
    <row r="437" spans="11:47" ht="12" customHeight="1">
      <c r="K437" s="164"/>
      <c r="L437" s="164"/>
      <c r="M437" s="164"/>
      <c r="N437" s="165"/>
      <c r="O437" s="165"/>
      <c r="P437" s="165"/>
      <c r="Q437" s="165"/>
      <c r="R437" s="165"/>
      <c r="S437" s="165"/>
      <c r="T437" s="165"/>
      <c r="U437" s="165"/>
      <c r="V437" s="165"/>
      <c r="W437" s="165"/>
      <c r="X437" s="165"/>
      <c r="Y437" s="165"/>
      <c r="Z437" s="165"/>
      <c r="AA437" s="165"/>
      <c r="AB437" s="165"/>
      <c r="AC437" s="165"/>
      <c r="AD437" s="165"/>
      <c r="AE437" s="165"/>
      <c r="AF437" s="165"/>
      <c r="AG437" s="165"/>
      <c r="AH437" s="165"/>
      <c r="AI437" s="165"/>
      <c r="AJ437" s="165"/>
      <c r="AK437" s="165"/>
      <c r="AL437" s="165"/>
      <c r="AM437" s="165"/>
      <c r="AN437" s="165"/>
      <c r="AO437" s="164"/>
      <c r="AP437" s="164"/>
      <c r="AQ437" s="164"/>
      <c r="AR437" s="164"/>
      <c r="AS437" s="164"/>
      <c r="AT437" s="164"/>
      <c r="AU437" s="164"/>
    </row>
    <row r="438" spans="11:47" ht="12" customHeight="1">
      <c r="K438" s="164"/>
      <c r="L438" s="164"/>
      <c r="M438" s="164"/>
      <c r="N438" s="165"/>
      <c r="O438" s="165"/>
      <c r="P438" s="165"/>
      <c r="Q438" s="165"/>
      <c r="R438" s="165"/>
      <c r="S438" s="165"/>
      <c r="T438" s="165"/>
      <c r="U438" s="165"/>
      <c r="V438" s="165"/>
      <c r="W438" s="165"/>
      <c r="X438" s="165"/>
      <c r="Y438" s="165"/>
      <c r="Z438" s="165"/>
      <c r="AA438" s="165"/>
      <c r="AB438" s="165"/>
      <c r="AC438" s="165"/>
      <c r="AD438" s="165"/>
      <c r="AE438" s="165"/>
      <c r="AF438" s="165"/>
      <c r="AG438" s="165"/>
      <c r="AH438" s="165"/>
      <c r="AI438" s="165"/>
      <c r="AJ438" s="165"/>
      <c r="AK438" s="165"/>
      <c r="AL438" s="165"/>
      <c r="AM438" s="165"/>
      <c r="AN438" s="165"/>
      <c r="AO438" s="164"/>
      <c r="AP438" s="164"/>
      <c r="AQ438" s="164"/>
      <c r="AR438" s="164"/>
      <c r="AS438" s="164"/>
      <c r="AT438" s="164"/>
      <c r="AU438" s="164"/>
    </row>
    <row r="439" spans="11:47" ht="12" customHeight="1">
      <c r="K439" s="164"/>
      <c r="L439" s="164"/>
      <c r="M439" s="164"/>
      <c r="N439" s="165"/>
      <c r="O439" s="165"/>
      <c r="P439" s="165"/>
      <c r="Q439" s="165"/>
      <c r="R439" s="165"/>
      <c r="S439" s="165"/>
      <c r="T439" s="165"/>
      <c r="U439" s="165"/>
      <c r="V439" s="165"/>
      <c r="W439" s="165"/>
      <c r="X439" s="165"/>
      <c r="Y439" s="165"/>
      <c r="Z439" s="165"/>
      <c r="AA439" s="165"/>
      <c r="AB439" s="165"/>
      <c r="AC439" s="165"/>
      <c r="AD439" s="165"/>
      <c r="AE439" s="165"/>
      <c r="AF439" s="165"/>
      <c r="AG439" s="165"/>
      <c r="AH439" s="165"/>
      <c r="AI439" s="165"/>
      <c r="AJ439" s="165"/>
      <c r="AK439" s="165"/>
      <c r="AL439" s="165"/>
      <c r="AM439" s="165"/>
      <c r="AN439" s="165"/>
      <c r="AO439" s="164"/>
      <c r="AP439" s="164"/>
      <c r="AQ439" s="164"/>
      <c r="AR439" s="164"/>
      <c r="AS439" s="164"/>
      <c r="AT439" s="164"/>
      <c r="AU439" s="164"/>
    </row>
    <row r="440" spans="11:47" ht="12" customHeight="1">
      <c r="K440" s="164"/>
      <c r="L440" s="164"/>
      <c r="M440" s="164"/>
      <c r="N440" s="165"/>
      <c r="O440" s="165"/>
      <c r="P440" s="165"/>
      <c r="Q440" s="165"/>
      <c r="R440" s="165"/>
      <c r="S440" s="165"/>
      <c r="T440" s="165"/>
      <c r="U440" s="165"/>
      <c r="V440" s="165"/>
      <c r="W440" s="165"/>
      <c r="X440" s="165"/>
      <c r="Y440" s="165"/>
      <c r="Z440" s="165"/>
      <c r="AA440" s="165"/>
      <c r="AB440" s="165"/>
      <c r="AC440" s="165"/>
      <c r="AD440" s="165"/>
      <c r="AE440" s="165"/>
      <c r="AF440" s="165"/>
      <c r="AG440" s="165"/>
      <c r="AH440" s="165"/>
      <c r="AI440" s="165"/>
      <c r="AJ440" s="165"/>
      <c r="AK440" s="165"/>
      <c r="AL440" s="165"/>
      <c r="AM440" s="165"/>
      <c r="AN440" s="165"/>
      <c r="AO440" s="164"/>
      <c r="AP440" s="164"/>
      <c r="AQ440" s="164"/>
      <c r="AR440" s="164"/>
      <c r="AS440" s="164"/>
      <c r="AT440" s="164"/>
      <c r="AU440" s="164"/>
    </row>
    <row r="441" spans="11:47" ht="12" customHeight="1">
      <c r="K441" s="164"/>
      <c r="L441" s="164"/>
      <c r="M441" s="164"/>
      <c r="N441" s="165"/>
      <c r="O441" s="165"/>
      <c r="P441" s="165"/>
      <c r="Q441" s="165"/>
      <c r="R441" s="165"/>
      <c r="S441" s="165"/>
      <c r="T441" s="165"/>
      <c r="U441" s="165"/>
      <c r="V441" s="165"/>
      <c r="W441" s="165"/>
      <c r="X441" s="165"/>
      <c r="Y441" s="165"/>
      <c r="Z441" s="165"/>
      <c r="AA441" s="165"/>
      <c r="AB441" s="165"/>
      <c r="AC441" s="165"/>
      <c r="AD441" s="165"/>
      <c r="AE441" s="165"/>
      <c r="AF441" s="165"/>
      <c r="AG441" s="165"/>
      <c r="AH441" s="165"/>
      <c r="AI441" s="165"/>
      <c r="AJ441" s="165"/>
      <c r="AK441" s="165"/>
      <c r="AL441" s="165"/>
      <c r="AM441" s="165"/>
      <c r="AN441" s="165"/>
      <c r="AO441" s="164"/>
      <c r="AP441" s="164"/>
      <c r="AQ441" s="164"/>
      <c r="AR441" s="164"/>
      <c r="AS441" s="164"/>
      <c r="AT441" s="164"/>
      <c r="AU441" s="164"/>
    </row>
    <row r="442" spans="11:47" ht="12" customHeight="1">
      <c r="K442" s="164"/>
      <c r="L442" s="164"/>
      <c r="M442" s="164"/>
      <c r="N442" s="165"/>
      <c r="O442" s="165"/>
      <c r="P442" s="165"/>
      <c r="Q442" s="165"/>
      <c r="R442" s="165"/>
      <c r="S442" s="165"/>
      <c r="T442" s="165"/>
      <c r="U442" s="165"/>
      <c r="V442" s="165"/>
      <c r="W442" s="165"/>
      <c r="X442" s="165"/>
      <c r="Y442" s="165"/>
      <c r="Z442" s="165"/>
      <c r="AA442" s="165"/>
      <c r="AB442" s="165"/>
      <c r="AC442" s="165"/>
      <c r="AD442" s="165"/>
      <c r="AE442" s="165"/>
      <c r="AF442" s="165"/>
      <c r="AG442" s="165"/>
      <c r="AH442" s="165"/>
      <c r="AI442" s="165"/>
      <c r="AJ442" s="165"/>
      <c r="AK442" s="165"/>
      <c r="AL442" s="165"/>
      <c r="AM442" s="165"/>
      <c r="AN442" s="165"/>
      <c r="AO442" s="164"/>
      <c r="AP442" s="164"/>
      <c r="AQ442" s="164"/>
      <c r="AR442" s="164"/>
      <c r="AS442" s="164"/>
      <c r="AT442" s="164"/>
      <c r="AU442" s="164"/>
    </row>
    <row r="443" spans="11:47" ht="12" customHeight="1">
      <c r="K443" s="164"/>
      <c r="L443" s="164"/>
      <c r="M443" s="164"/>
      <c r="N443" s="165"/>
      <c r="O443" s="165"/>
      <c r="P443" s="165"/>
      <c r="Q443" s="165"/>
      <c r="R443" s="165"/>
      <c r="S443" s="165"/>
      <c r="T443" s="165"/>
      <c r="U443" s="165"/>
      <c r="V443" s="165"/>
      <c r="W443" s="165"/>
      <c r="X443" s="165"/>
      <c r="Y443" s="165"/>
      <c r="Z443" s="165"/>
      <c r="AA443" s="165"/>
      <c r="AB443" s="165"/>
      <c r="AC443" s="165"/>
      <c r="AD443" s="165"/>
      <c r="AE443" s="165"/>
      <c r="AF443" s="165"/>
      <c r="AG443" s="165"/>
      <c r="AH443" s="165"/>
      <c r="AI443" s="165"/>
      <c r="AJ443" s="165"/>
      <c r="AK443" s="165"/>
      <c r="AL443" s="165"/>
      <c r="AM443" s="165"/>
      <c r="AN443" s="165"/>
      <c r="AO443" s="164"/>
      <c r="AP443" s="164"/>
      <c r="AQ443" s="164"/>
      <c r="AR443" s="164"/>
      <c r="AS443" s="164"/>
      <c r="AT443" s="164"/>
      <c r="AU443" s="164"/>
    </row>
    <row r="444" spans="11:47" ht="12" customHeight="1">
      <c r="K444" s="164"/>
      <c r="L444" s="164"/>
      <c r="M444" s="164"/>
      <c r="N444" s="165"/>
      <c r="O444" s="165"/>
      <c r="P444" s="165"/>
      <c r="Q444" s="165"/>
      <c r="R444" s="165"/>
      <c r="S444" s="165"/>
      <c r="T444" s="165"/>
      <c r="U444" s="165"/>
      <c r="V444" s="165"/>
      <c r="W444" s="165"/>
      <c r="X444" s="165"/>
      <c r="Y444" s="165"/>
      <c r="Z444" s="165"/>
      <c r="AA444" s="165"/>
      <c r="AB444" s="165"/>
      <c r="AC444" s="165"/>
      <c r="AD444" s="165"/>
      <c r="AE444" s="165"/>
      <c r="AF444" s="165"/>
      <c r="AG444" s="165"/>
      <c r="AH444" s="165"/>
      <c r="AI444" s="165"/>
      <c r="AJ444" s="165"/>
      <c r="AK444" s="165"/>
      <c r="AL444" s="165"/>
      <c r="AM444" s="165"/>
      <c r="AN444" s="165"/>
      <c r="AO444" s="164"/>
      <c r="AP444" s="164"/>
      <c r="AQ444" s="164"/>
      <c r="AR444" s="164"/>
      <c r="AS444" s="164"/>
      <c r="AT444" s="164"/>
      <c r="AU444" s="164"/>
    </row>
    <row r="445" spans="11:47" ht="12" customHeight="1">
      <c r="K445" s="164"/>
      <c r="L445" s="164"/>
      <c r="M445" s="164"/>
      <c r="N445" s="165"/>
      <c r="O445" s="165"/>
      <c r="P445" s="165"/>
      <c r="Q445" s="165"/>
      <c r="R445" s="165"/>
      <c r="S445" s="165"/>
      <c r="T445" s="165"/>
      <c r="U445" s="165"/>
      <c r="V445" s="165"/>
      <c r="W445" s="165"/>
      <c r="X445" s="165"/>
      <c r="Y445" s="165"/>
      <c r="Z445" s="165"/>
      <c r="AA445" s="165"/>
      <c r="AB445" s="165"/>
      <c r="AC445" s="165"/>
      <c r="AD445" s="165"/>
      <c r="AE445" s="165"/>
      <c r="AF445" s="165"/>
      <c r="AG445" s="165"/>
      <c r="AH445" s="165"/>
      <c r="AI445" s="165"/>
      <c r="AJ445" s="165"/>
      <c r="AK445" s="165"/>
      <c r="AL445" s="165"/>
      <c r="AM445" s="165"/>
      <c r="AN445" s="165"/>
      <c r="AO445" s="164"/>
      <c r="AP445" s="164"/>
      <c r="AQ445" s="164"/>
      <c r="AR445" s="164"/>
      <c r="AS445" s="164"/>
      <c r="AT445" s="164"/>
      <c r="AU445" s="164"/>
    </row>
    <row r="446" spans="11:47" ht="12" customHeight="1">
      <c r="K446" s="164"/>
      <c r="L446" s="164"/>
      <c r="M446" s="164"/>
      <c r="N446" s="165"/>
      <c r="O446" s="165"/>
      <c r="P446" s="165"/>
      <c r="Q446" s="165"/>
      <c r="R446" s="165"/>
      <c r="S446" s="165"/>
      <c r="T446" s="165"/>
      <c r="U446" s="165"/>
      <c r="V446" s="165"/>
      <c r="W446" s="165"/>
      <c r="X446" s="165"/>
      <c r="Y446" s="165"/>
      <c r="Z446" s="165"/>
      <c r="AA446" s="165"/>
      <c r="AB446" s="165"/>
      <c r="AC446" s="165"/>
      <c r="AD446" s="165"/>
      <c r="AE446" s="165"/>
      <c r="AF446" s="165"/>
      <c r="AG446" s="165"/>
      <c r="AH446" s="165"/>
      <c r="AI446" s="165"/>
      <c r="AJ446" s="165"/>
      <c r="AK446" s="165"/>
      <c r="AL446" s="165"/>
      <c r="AM446" s="165"/>
      <c r="AN446" s="165"/>
      <c r="AO446" s="164"/>
      <c r="AP446" s="164"/>
      <c r="AQ446" s="164"/>
      <c r="AR446" s="164"/>
      <c r="AS446" s="164"/>
      <c r="AT446" s="164"/>
      <c r="AU446" s="164"/>
    </row>
    <row r="447" spans="11:47" ht="12" customHeight="1">
      <c r="K447" s="164"/>
      <c r="L447" s="164"/>
      <c r="M447" s="164"/>
      <c r="N447" s="165"/>
      <c r="O447" s="165"/>
      <c r="P447" s="165"/>
      <c r="Q447" s="165"/>
      <c r="R447" s="165"/>
      <c r="S447" s="165"/>
      <c r="T447" s="165"/>
      <c r="U447" s="165"/>
      <c r="V447" s="165"/>
      <c r="W447" s="165"/>
      <c r="X447" s="165"/>
      <c r="Y447" s="165"/>
      <c r="Z447" s="165"/>
      <c r="AA447" s="165"/>
      <c r="AB447" s="165"/>
      <c r="AC447" s="165"/>
      <c r="AD447" s="165"/>
      <c r="AE447" s="165"/>
      <c r="AF447" s="165"/>
      <c r="AG447" s="165"/>
      <c r="AH447" s="165"/>
      <c r="AI447" s="165"/>
      <c r="AJ447" s="165"/>
      <c r="AK447" s="165"/>
      <c r="AL447" s="165"/>
      <c r="AM447" s="165"/>
      <c r="AN447" s="165"/>
      <c r="AO447" s="164"/>
      <c r="AP447" s="164"/>
      <c r="AQ447" s="164"/>
      <c r="AR447" s="164"/>
      <c r="AS447" s="164"/>
      <c r="AT447" s="164"/>
      <c r="AU447" s="164"/>
    </row>
    <row r="448" spans="11:47" ht="12" customHeight="1">
      <c r="K448" s="164"/>
      <c r="L448" s="164"/>
      <c r="M448" s="164"/>
      <c r="N448" s="165"/>
      <c r="O448" s="165"/>
      <c r="P448" s="165"/>
      <c r="Q448" s="165"/>
      <c r="R448" s="165"/>
      <c r="S448" s="165"/>
      <c r="T448" s="165"/>
      <c r="U448" s="165"/>
      <c r="V448" s="165"/>
      <c r="W448" s="165"/>
      <c r="X448" s="165"/>
      <c r="Y448" s="165"/>
      <c r="Z448" s="165"/>
      <c r="AA448" s="165"/>
      <c r="AB448" s="165"/>
      <c r="AC448" s="165"/>
      <c r="AD448" s="165"/>
      <c r="AE448" s="165"/>
      <c r="AF448" s="165"/>
      <c r="AG448" s="165"/>
      <c r="AH448" s="165"/>
      <c r="AI448" s="165"/>
      <c r="AJ448" s="165"/>
      <c r="AK448" s="165"/>
      <c r="AL448" s="165"/>
      <c r="AM448" s="165"/>
      <c r="AN448" s="165"/>
      <c r="AO448" s="164"/>
      <c r="AP448" s="164"/>
      <c r="AQ448" s="164"/>
      <c r="AR448" s="164"/>
      <c r="AS448" s="164"/>
      <c r="AT448" s="164"/>
      <c r="AU448" s="164"/>
    </row>
    <row r="449" spans="11:47" ht="12" customHeight="1">
      <c r="K449" s="164"/>
      <c r="L449" s="164"/>
      <c r="M449" s="164"/>
      <c r="N449" s="165"/>
      <c r="O449" s="165"/>
      <c r="P449" s="165"/>
      <c r="Q449" s="165"/>
      <c r="R449" s="165"/>
      <c r="S449" s="165"/>
      <c r="T449" s="165"/>
      <c r="U449" s="165"/>
      <c r="V449" s="165"/>
      <c r="W449" s="165"/>
      <c r="X449" s="165"/>
      <c r="Y449" s="165"/>
      <c r="Z449" s="165"/>
      <c r="AA449" s="165"/>
      <c r="AB449" s="165"/>
      <c r="AC449" s="165"/>
      <c r="AD449" s="165"/>
      <c r="AE449" s="165"/>
      <c r="AF449" s="165"/>
      <c r="AG449" s="165"/>
      <c r="AH449" s="165"/>
      <c r="AI449" s="165"/>
      <c r="AJ449" s="165"/>
      <c r="AK449" s="165"/>
      <c r="AL449" s="165"/>
      <c r="AM449" s="165"/>
      <c r="AN449" s="165"/>
      <c r="AO449" s="164"/>
      <c r="AP449" s="164"/>
      <c r="AQ449" s="164"/>
      <c r="AR449" s="164"/>
      <c r="AS449" s="164"/>
      <c r="AT449" s="164"/>
      <c r="AU449" s="164"/>
    </row>
    <row r="450" spans="11:47" ht="12" customHeight="1">
      <c r="K450" s="164"/>
      <c r="L450" s="164"/>
      <c r="M450" s="164"/>
      <c r="N450" s="165"/>
      <c r="O450" s="165"/>
      <c r="P450" s="165"/>
      <c r="Q450" s="165"/>
      <c r="R450" s="165"/>
      <c r="S450" s="165"/>
      <c r="T450" s="165"/>
      <c r="U450" s="165"/>
      <c r="V450" s="165"/>
      <c r="W450" s="165"/>
      <c r="X450" s="165"/>
      <c r="Y450" s="165"/>
      <c r="Z450" s="165"/>
      <c r="AA450" s="165"/>
      <c r="AB450" s="165"/>
      <c r="AC450" s="165"/>
      <c r="AD450" s="165"/>
      <c r="AE450" s="165"/>
      <c r="AF450" s="165"/>
      <c r="AG450" s="165"/>
      <c r="AH450" s="165"/>
      <c r="AI450" s="165"/>
      <c r="AJ450" s="165"/>
      <c r="AK450" s="165"/>
      <c r="AL450" s="165"/>
      <c r="AM450" s="165"/>
      <c r="AN450" s="165"/>
      <c r="AO450" s="164"/>
      <c r="AP450" s="164"/>
      <c r="AQ450" s="164"/>
      <c r="AR450" s="164"/>
      <c r="AS450" s="164"/>
      <c r="AT450" s="164"/>
      <c r="AU450" s="164"/>
    </row>
    <row r="451" spans="11:47" ht="12" customHeight="1">
      <c r="K451" s="164"/>
      <c r="L451" s="164"/>
      <c r="M451" s="164"/>
      <c r="N451" s="165"/>
      <c r="O451" s="165"/>
      <c r="P451" s="165"/>
      <c r="Q451" s="165"/>
      <c r="R451" s="165"/>
      <c r="S451" s="165"/>
      <c r="T451" s="165"/>
      <c r="U451" s="165"/>
      <c r="V451" s="165"/>
      <c r="W451" s="165"/>
      <c r="X451" s="165"/>
      <c r="Y451" s="165"/>
      <c r="Z451" s="165"/>
      <c r="AA451" s="165"/>
      <c r="AB451" s="165"/>
      <c r="AC451" s="165"/>
      <c r="AD451" s="165"/>
      <c r="AE451" s="165"/>
      <c r="AF451" s="165"/>
      <c r="AG451" s="165"/>
      <c r="AH451" s="165"/>
      <c r="AI451" s="165"/>
      <c r="AJ451" s="165"/>
      <c r="AK451" s="165"/>
      <c r="AL451" s="165"/>
      <c r="AM451" s="165"/>
      <c r="AN451" s="165"/>
      <c r="AO451" s="164"/>
      <c r="AP451" s="164"/>
      <c r="AQ451" s="164"/>
      <c r="AR451" s="164"/>
      <c r="AS451" s="164"/>
      <c r="AT451" s="164"/>
      <c r="AU451" s="164"/>
    </row>
    <row r="452" spans="11:47" ht="12" customHeight="1">
      <c r="K452" s="164"/>
      <c r="L452" s="164"/>
      <c r="M452" s="164"/>
      <c r="N452" s="165"/>
      <c r="O452" s="165"/>
      <c r="P452" s="165"/>
      <c r="Q452" s="165"/>
      <c r="R452" s="165"/>
      <c r="S452" s="165"/>
      <c r="T452" s="165"/>
      <c r="U452" s="165"/>
      <c r="V452" s="165"/>
      <c r="W452" s="165"/>
      <c r="X452" s="165"/>
      <c r="Y452" s="165"/>
      <c r="Z452" s="165"/>
      <c r="AA452" s="165"/>
      <c r="AB452" s="165"/>
      <c r="AC452" s="165"/>
      <c r="AD452" s="165"/>
      <c r="AE452" s="165"/>
      <c r="AF452" s="165"/>
      <c r="AG452" s="165"/>
      <c r="AH452" s="165"/>
      <c r="AI452" s="165"/>
      <c r="AJ452" s="165"/>
      <c r="AK452" s="165"/>
      <c r="AL452" s="165"/>
      <c r="AM452" s="165"/>
      <c r="AN452" s="165"/>
      <c r="AO452" s="164"/>
      <c r="AP452" s="164"/>
      <c r="AQ452" s="164"/>
      <c r="AR452" s="164"/>
      <c r="AS452" s="164"/>
      <c r="AT452" s="164"/>
      <c r="AU452" s="164"/>
    </row>
    <row r="453" spans="11:47" ht="12" customHeight="1">
      <c r="K453" s="164"/>
      <c r="L453" s="164"/>
      <c r="M453" s="164"/>
      <c r="N453" s="165"/>
      <c r="O453" s="165"/>
      <c r="P453" s="165"/>
      <c r="Q453" s="165"/>
      <c r="R453" s="165"/>
      <c r="S453" s="165"/>
      <c r="T453" s="165"/>
      <c r="U453" s="165"/>
      <c r="V453" s="165"/>
      <c r="W453" s="165"/>
      <c r="X453" s="165"/>
      <c r="Y453" s="165"/>
      <c r="Z453" s="165"/>
      <c r="AA453" s="165"/>
      <c r="AB453" s="165"/>
      <c r="AC453" s="165"/>
      <c r="AD453" s="165"/>
      <c r="AE453" s="165"/>
      <c r="AF453" s="165"/>
      <c r="AG453" s="165"/>
      <c r="AH453" s="165"/>
      <c r="AI453" s="165"/>
      <c r="AJ453" s="165"/>
      <c r="AK453" s="165"/>
      <c r="AL453" s="165"/>
      <c r="AM453" s="165"/>
      <c r="AN453" s="165"/>
      <c r="AO453" s="164"/>
      <c r="AP453" s="164"/>
      <c r="AQ453" s="164"/>
      <c r="AR453" s="164"/>
      <c r="AS453" s="164"/>
      <c r="AT453" s="164"/>
      <c r="AU453" s="164"/>
    </row>
    <row r="454" spans="11:47" ht="12" customHeight="1">
      <c r="K454" s="164"/>
      <c r="L454" s="164"/>
      <c r="M454" s="164"/>
      <c r="N454" s="165"/>
      <c r="O454" s="165"/>
      <c r="P454" s="165"/>
      <c r="Q454" s="165"/>
      <c r="R454" s="165"/>
      <c r="S454" s="165"/>
      <c r="T454" s="165"/>
      <c r="U454" s="165"/>
      <c r="V454" s="165"/>
      <c r="W454" s="165"/>
      <c r="X454" s="165"/>
      <c r="Y454" s="165"/>
      <c r="Z454" s="165"/>
      <c r="AA454" s="165"/>
      <c r="AB454" s="165"/>
      <c r="AC454" s="165"/>
      <c r="AD454" s="165"/>
      <c r="AE454" s="165"/>
      <c r="AF454" s="165"/>
      <c r="AG454" s="165"/>
      <c r="AH454" s="165"/>
      <c r="AI454" s="165"/>
      <c r="AJ454" s="165"/>
      <c r="AK454" s="165"/>
      <c r="AL454" s="165"/>
      <c r="AM454" s="165"/>
      <c r="AN454" s="165"/>
      <c r="AO454" s="164"/>
      <c r="AP454" s="164"/>
      <c r="AQ454" s="164"/>
      <c r="AR454" s="164"/>
      <c r="AS454" s="164"/>
      <c r="AT454" s="164"/>
      <c r="AU454" s="164"/>
    </row>
    <row r="455" spans="11:47" ht="12" customHeight="1">
      <c r="K455" s="164"/>
      <c r="L455" s="164"/>
      <c r="M455" s="164"/>
      <c r="N455" s="165"/>
      <c r="O455" s="165"/>
      <c r="P455" s="165"/>
      <c r="Q455" s="165"/>
      <c r="R455" s="165"/>
      <c r="S455" s="165"/>
      <c r="T455" s="165"/>
      <c r="U455" s="165"/>
      <c r="V455" s="165"/>
      <c r="W455" s="165"/>
      <c r="X455" s="165"/>
      <c r="Y455" s="165"/>
      <c r="Z455" s="165"/>
      <c r="AA455" s="165"/>
      <c r="AB455" s="165"/>
      <c r="AC455" s="165"/>
      <c r="AD455" s="165"/>
      <c r="AE455" s="165"/>
      <c r="AF455" s="165"/>
      <c r="AG455" s="165"/>
      <c r="AH455" s="165"/>
      <c r="AI455" s="165"/>
      <c r="AJ455" s="165"/>
      <c r="AK455" s="165"/>
      <c r="AL455" s="165"/>
      <c r="AM455" s="165"/>
      <c r="AN455" s="165"/>
      <c r="AO455" s="164"/>
      <c r="AP455" s="164"/>
      <c r="AQ455" s="164"/>
      <c r="AR455" s="164"/>
      <c r="AS455" s="164"/>
      <c r="AT455" s="164"/>
      <c r="AU455" s="164"/>
    </row>
    <row r="456" spans="11:47" ht="12" customHeight="1">
      <c r="K456" s="164"/>
      <c r="L456" s="164"/>
      <c r="M456" s="164"/>
      <c r="N456" s="165"/>
      <c r="O456" s="165"/>
      <c r="P456" s="165"/>
      <c r="Q456" s="165"/>
      <c r="R456" s="165"/>
      <c r="S456" s="165"/>
      <c r="T456" s="165"/>
      <c r="U456" s="165"/>
      <c r="V456" s="165"/>
      <c r="W456" s="165"/>
      <c r="X456" s="165"/>
      <c r="Y456" s="165"/>
      <c r="Z456" s="165"/>
      <c r="AA456" s="165"/>
      <c r="AB456" s="165"/>
      <c r="AC456" s="165"/>
      <c r="AD456" s="165"/>
      <c r="AE456" s="165"/>
      <c r="AF456" s="165"/>
      <c r="AG456" s="165"/>
      <c r="AH456" s="165"/>
      <c r="AI456" s="165"/>
      <c r="AJ456" s="165"/>
      <c r="AK456" s="165"/>
      <c r="AL456" s="165"/>
      <c r="AM456" s="165"/>
      <c r="AN456" s="165"/>
      <c r="AO456" s="164"/>
      <c r="AP456" s="164"/>
      <c r="AQ456" s="164"/>
      <c r="AR456" s="164"/>
      <c r="AS456" s="164"/>
      <c r="AT456" s="164"/>
      <c r="AU456" s="164"/>
    </row>
    <row r="457" spans="11:47" ht="12" customHeight="1">
      <c r="K457" s="164"/>
      <c r="L457" s="164"/>
      <c r="M457" s="164"/>
      <c r="N457" s="165"/>
      <c r="O457" s="165"/>
      <c r="P457" s="165"/>
      <c r="Q457" s="165"/>
      <c r="R457" s="165"/>
      <c r="S457" s="165"/>
      <c r="T457" s="165"/>
      <c r="U457" s="165"/>
      <c r="V457" s="165"/>
      <c r="W457" s="165"/>
      <c r="X457" s="165"/>
      <c r="Y457" s="165"/>
      <c r="Z457" s="165"/>
      <c r="AA457" s="165"/>
      <c r="AB457" s="165"/>
      <c r="AC457" s="165"/>
      <c r="AD457" s="165"/>
      <c r="AE457" s="165"/>
      <c r="AF457" s="165"/>
      <c r="AG457" s="165"/>
      <c r="AH457" s="165"/>
      <c r="AI457" s="165"/>
      <c r="AJ457" s="165"/>
      <c r="AK457" s="165"/>
      <c r="AL457" s="165"/>
      <c r="AM457" s="165"/>
      <c r="AN457" s="165"/>
      <c r="AO457" s="164"/>
      <c r="AP457" s="164"/>
      <c r="AQ457" s="164"/>
      <c r="AR457" s="164"/>
      <c r="AS457" s="164"/>
      <c r="AT457" s="164"/>
      <c r="AU457" s="164"/>
    </row>
    <row r="458" spans="11:47" ht="12" customHeight="1">
      <c r="K458" s="164"/>
      <c r="L458" s="164"/>
      <c r="M458" s="164"/>
      <c r="N458" s="165"/>
      <c r="O458" s="165"/>
      <c r="P458" s="165"/>
      <c r="Q458" s="165"/>
      <c r="R458" s="165"/>
      <c r="S458" s="165"/>
      <c r="T458" s="165"/>
      <c r="U458" s="165"/>
      <c r="V458" s="165"/>
      <c r="W458" s="165"/>
      <c r="X458" s="165"/>
      <c r="Y458" s="165"/>
      <c r="Z458" s="165"/>
      <c r="AA458" s="165"/>
      <c r="AB458" s="165"/>
      <c r="AC458" s="165"/>
      <c r="AD458" s="165"/>
      <c r="AE458" s="165"/>
      <c r="AF458" s="165"/>
      <c r="AG458" s="165"/>
      <c r="AH458" s="165"/>
      <c r="AI458" s="165"/>
      <c r="AJ458" s="165"/>
      <c r="AK458" s="165"/>
      <c r="AL458" s="165"/>
      <c r="AM458" s="165"/>
      <c r="AN458" s="165"/>
      <c r="AO458" s="164"/>
      <c r="AP458" s="164"/>
      <c r="AQ458" s="164"/>
      <c r="AR458" s="164"/>
      <c r="AS458" s="164"/>
      <c r="AT458" s="164"/>
      <c r="AU458" s="164"/>
    </row>
    <row r="459" spans="11:47" ht="12" customHeight="1">
      <c r="K459" s="164"/>
      <c r="L459" s="164"/>
      <c r="M459" s="164"/>
      <c r="N459" s="165"/>
      <c r="O459" s="165"/>
      <c r="P459" s="165"/>
      <c r="Q459" s="165"/>
      <c r="R459" s="165"/>
      <c r="S459" s="165"/>
      <c r="T459" s="165"/>
      <c r="U459" s="165"/>
      <c r="V459" s="165"/>
      <c r="W459" s="165"/>
      <c r="X459" s="165"/>
      <c r="Y459" s="165"/>
      <c r="Z459" s="165"/>
      <c r="AA459" s="165"/>
      <c r="AB459" s="165"/>
      <c r="AC459" s="165"/>
      <c r="AD459" s="165"/>
      <c r="AE459" s="165"/>
      <c r="AF459" s="165"/>
      <c r="AG459" s="165"/>
      <c r="AH459" s="165"/>
      <c r="AI459" s="165"/>
      <c r="AJ459" s="165"/>
      <c r="AK459" s="165"/>
      <c r="AL459" s="165"/>
      <c r="AM459" s="165"/>
      <c r="AN459" s="165"/>
      <c r="AO459" s="164"/>
      <c r="AP459" s="164"/>
      <c r="AQ459" s="164"/>
      <c r="AR459" s="164"/>
      <c r="AS459" s="164"/>
      <c r="AT459" s="164"/>
      <c r="AU459" s="164"/>
    </row>
    <row r="460" spans="11:47" ht="12" customHeight="1">
      <c r="K460" s="164"/>
      <c r="L460" s="164"/>
      <c r="M460" s="164"/>
      <c r="N460" s="165"/>
      <c r="O460" s="165"/>
      <c r="P460" s="165"/>
      <c r="Q460" s="165"/>
      <c r="R460" s="165"/>
      <c r="S460" s="165"/>
      <c r="T460" s="165"/>
      <c r="U460" s="165"/>
      <c r="V460" s="165"/>
      <c r="W460" s="165"/>
      <c r="X460" s="165"/>
      <c r="Y460" s="165"/>
      <c r="Z460" s="165"/>
      <c r="AA460" s="165"/>
      <c r="AB460" s="165"/>
      <c r="AC460" s="165"/>
      <c r="AD460" s="165"/>
      <c r="AE460" s="165"/>
      <c r="AF460" s="165"/>
      <c r="AG460" s="165"/>
      <c r="AH460" s="165"/>
      <c r="AI460" s="165"/>
      <c r="AJ460" s="165"/>
      <c r="AK460" s="165"/>
      <c r="AL460" s="165"/>
      <c r="AM460" s="165"/>
      <c r="AN460" s="165"/>
      <c r="AO460" s="164"/>
      <c r="AP460" s="164"/>
      <c r="AQ460" s="164"/>
      <c r="AR460" s="164"/>
      <c r="AS460" s="164"/>
      <c r="AT460" s="164"/>
      <c r="AU460" s="164"/>
    </row>
    <row r="461" spans="11:47" ht="12" customHeight="1">
      <c r="K461" s="164"/>
      <c r="L461" s="164"/>
      <c r="M461" s="164"/>
      <c r="N461" s="165"/>
      <c r="O461" s="165"/>
      <c r="P461" s="165"/>
      <c r="Q461" s="165"/>
      <c r="R461" s="165"/>
      <c r="S461" s="165"/>
      <c r="T461" s="165"/>
      <c r="U461" s="165"/>
      <c r="V461" s="165"/>
      <c r="W461" s="165"/>
      <c r="X461" s="165"/>
      <c r="Y461" s="165"/>
      <c r="Z461" s="165"/>
      <c r="AA461" s="165"/>
      <c r="AB461" s="165"/>
      <c r="AC461" s="165"/>
      <c r="AD461" s="165"/>
      <c r="AE461" s="165"/>
      <c r="AF461" s="165"/>
      <c r="AG461" s="165"/>
      <c r="AH461" s="165"/>
      <c r="AI461" s="165"/>
      <c r="AJ461" s="165"/>
      <c r="AK461" s="165"/>
      <c r="AL461" s="165"/>
      <c r="AM461" s="165"/>
      <c r="AN461" s="165"/>
      <c r="AO461" s="164"/>
      <c r="AP461" s="164"/>
      <c r="AQ461" s="164"/>
      <c r="AR461" s="164"/>
      <c r="AS461" s="164"/>
      <c r="AT461" s="164"/>
      <c r="AU461" s="164"/>
    </row>
    <row r="462" spans="11:47" ht="12" customHeight="1">
      <c r="K462" s="164"/>
      <c r="L462" s="164"/>
      <c r="M462" s="164"/>
      <c r="N462" s="165"/>
      <c r="O462" s="165"/>
      <c r="P462" s="165"/>
      <c r="Q462" s="165"/>
      <c r="R462" s="165"/>
      <c r="S462" s="165"/>
      <c r="T462" s="165"/>
      <c r="U462" s="165"/>
      <c r="V462" s="165"/>
      <c r="W462" s="165"/>
      <c r="X462" s="165"/>
      <c r="Y462" s="165"/>
      <c r="Z462" s="165"/>
      <c r="AA462" s="165"/>
      <c r="AB462" s="165"/>
      <c r="AC462" s="165"/>
      <c r="AD462" s="165"/>
      <c r="AE462" s="165"/>
      <c r="AF462" s="165"/>
      <c r="AG462" s="165"/>
      <c r="AH462" s="165"/>
      <c r="AI462" s="165"/>
      <c r="AJ462" s="165"/>
      <c r="AK462" s="165"/>
      <c r="AL462" s="165"/>
      <c r="AM462" s="165"/>
      <c r="AN462" s="165"/>
      <c r="AO462" s="164"/>
      <c r="AP462" s="164"/>
      <c r="AQ462" s="164"/>
      <c r="AR462" s="164"/>
      <c r="AS462" s="164"/>
      <c r="AT462" s="164"/>
      <c r="AU462" s="164"/>
    </row>
    <row r="463" spans="11:47" ht="12" customHeight="1">
      <c r="K463" s="164"/>
      <c r="L463" s="164"/>
      <c r="M463" s="164"/>
      <c r="N463" s="165"/>
      <c r="O463" s="165"/>
      <c r="P463" s="165"/>
      <c r="Q463" s="165"/>
      <c r="R463" s="165"/>
      <c r="S463" s="165"/>
      <c r="T463" s="165"/>
      <c r="U463" s="165"/>
      <c r="V463" s="165"/>
      <c r="W463" s="165"/>
      <c r="X463" s="165"/>
      <c r="Y463" s="165"/>
      <c r="Z463" s="165"/>
      <c r="AA463" s="165"/>
      <c r="AB463" s="165"/>
      <c r="AC463" s="165"/>
      <c r="AD463" s="165"/>
      <c r="AE463" s="165"/>
      <c r="AF463" s="165"/>
      <c r="AG463" s="165"/>
      <c r="AH463" s="165"/>
      <c r="AI463" s="165"/>
      <c r="AJ463" s="165"/>
      <c r="AK463" s="165"/>
      <c r="AL463" s="165"/>
      <c r="AM463" s="165"/>
      <c r="AN463" s="165"/>
      <c r="AO463" s="164"/>
      <c r="AP463" s="164"/>
      <c r="AQ463" s="164"/>
      <c r="AR463" s="164"/>
      <c r="AS463" s="164"/>
      <c r="AT463" s="164"/>
      <c r="AU463" s="164"/>
    </row>
    <row r="464" spans="11:47" ht="12" customHeight="1">
      <c r="K464" s="164"/>
      <c r="L464" s="164"/>
      <c r="M464" s="164"/>
      <c r="N464" s="165"/>
      <c r="O464" s="165"/>
      <c r="P464" s="165"/>
      <c r="Q464" s="165"/>
      <c r="R464" s="165"/>
      <c r="S464" s="165"/>
      <c r="T464" s="165"/>
      <c r="U464" s="165"/>
      <c r="V464" s="165"/>
      <c r="W464" s="165"/>
      <c r="X464" s="165"/>
      <c r="Y464" s="165"/>
      <c r="Z464" s="165"/>
      <c r="AA464" s="165"/>
      <c r="AB464" s="165"/>
      <c r="AC464" s="165"/>
      <c r="AD464" s="165"/>
      <c r="AE464" s="165"/>
      <c r="AF464" s="165"/>
      <c r="AG464" s="165"/>
      <c r="AH464" s="165"/>
      <c r="AI464" s="165"/>
      <c r="AJ464" s="165"/>
      <c r="AK464" s="165"/>
      <c r="AL464" s="165"/>
      <c r="AM464" s="165"/>
      <c r="AN464" s="165"/>
      <c r="AO464" s="164"/>
      <c r="AP464" s="164"/>
      <c r="AQ464" s="164"/>
      <c r="AR464" s="164"/>
      <c r="AS464" s="164"/>
      <c r="AT464" s="164"/>
      <c r="AU464" s="164"/>
    </row>
    <row r="465" spans="11:47" ht="12" customHeight="1">
      <c r="K465" s="164"/>
      <c r="L465" s="164"/>
      <c r="M465" s="164"/>
      <c r="N465" s="165"/>
      <c r="O465" s="165"/>
      <c r="P465" s="165"/>
      <c r="Q465" s="165"/>
      <c r="R465" s="165"/>
      <c r="S465" s="165"/>
      <c r="T465" s="165"/>
      <c r="U465" s="165"/>
      <c r="V465" s="165"/>
      <c r="W465" s="165"/>
      <c r="X465" s="165"/>
      <c r="Y465" s="165"/>
      <c r="Z465" s="165"/>
      <c r="AA465" s="165"/>
      <c r="AB465" s="165"/>
      <c r="AC465" s="165"/>
      <c r="AD465" s="165"/>
      <c r="AE465" s="165"/>
      <c r="AF465" s="165"/>
      <c r="AG465" s="165"/>
      <c r="AH465" s="165"/>
      <c r="AI465" s="165"/>
      <c r="AJ465" s="165"/>
      <c r="AK465" s="165"/>
      <c r="AL465" s="165"/>
      <c r="AM465" s="165"/>
      <c r="AN465" s="165"/>
      <c r="AO465" s="164"/>
      <c r="AP465" s="164"/>
      <c r="AQ465" s="164"/>
      <c r="AR465" s="164"/>
      <c r="AS465" s="164"/>
      <c r="AT465" s="164"/>
      <c r="AU465" s="164"/>
    </row>
    <row r="466" spans="11:47" ht="12" customHeight="1">
      <c r="K466" s="164"/>
      <c r="L466" s="164"/>
      <c r="M466" s="164"/>
      <c r="N466" s="165"/>
      <c r="O466" s="165"/>
      <c r="P466" s="165"/>
      <c r="Q466" s="165"/>
      <c r="R466" s="165"/>
      <c r="S466" s="165"/>
      <c r="T466" s="165"/>
      <c r="U466" s="165"/>
      <c r="V466" s="165"/>
      <c r="W466" s="165"/>
      <c r="X466" s="165"/>
      <c r="Y466" s="165"/>
      <c r="Z466" s="165"/>
      <c r="AA466" s="165"/>
      <c r="AB466" s="165"/>
      <c r="AC466" s="165"/>
      <c r="AD466" s="165"/>
      <c r="AE466" s="165"/>
      <c r="AF466" s="165"/>
      <c r="AG466" s="165"/>
      <c r="AH466" s="165"/>
      <c r="AI466" s="165"/>
      <c r="AJ466" s="165"/>
      <c r="AK466" s="165"/>
      <c r="AL466" s="165"/>
      <c r="AM466" s="165"/>
      <c r="AN466" s="165"/>
      <c r="AO466" s="164"/>
      <c r="AP466" s="164"/>
      <c r="AQ466" s="164"/>
      <c r="AR466" s="164"/>
      <c r="AS466" s="164"/>
      <c r="AT466" s="164"/>
      <c r="AU466" s="164"/>
    </row>
    <row r="467" spans="11:47" ht="12" customHeight="1">
      <c r="K467" s="164"/>
      <c r="L467" s="164"/>
      <c r="M467" s="164"/>
      <c r="N467" s="165"/>
      <c r="O467" s="165"/>
      <c r="P467" s="165"/>
      <c r="Q467" s="165"/>
      <c r="R467" s="165"/>
      <c r="S467" s="165"/>
      <c r="T467" s="165"/>
      <c r="U467" s="165"/>
      <c r="V467" s="165"/>
      <c r="W467" s="165"/>
      <c r="X467" s="165"/>
      <c r="Y467" s="165"/>
      <c r="Z467" s="165"/>
      <c r="AA467" s="165"/>
      <c r="AB467" s="165"/>
      <c r="AC467" s="165"/>
      <c r="AD467" s="165"/>
      <c r="AE467" s="165"/>
      <c r="AF467" s="165"/>
      <c r="AG467" s="165"/>
      <c r="AH467" s="165"/>
      <c r="AI467" s="165"/>
      <c r="AJ467" s="165"/>
      <c r="AK467" s="165"/>
      <c r="AL467" s="165"/>
      <c r="AM467" s="165"/>
      <c r="AN467" s="165"/>
      <c r="AO467" s="164"/>
      <c r="AP467" s="164"/>
      <c r="AQ467" s="164"/>
      <c r="AR467" s="164"/>
      <c r="AS467" s="164"/>
      <c r="AT467" s="164"/>
      <c r="AU467" s="164"/>
    </row>
    <row r="468" spans="11:47" ht="12" customHeight="1">
      <c r="K468" s="164"/>
      <c r="L468" s="164"/>
      <c r="M468" s="164"/>
      <c r="N468" s="165"/>
      <c r="O468" s="165"/>
      <c r="P468" s="165"/>
      <c r="Q468" s="165"/>
      <c r="R468" s="165"/>
      <c r="S468" s="165"/>
      <c r="T468" s="165"/>
      <c r="U468" s="165"/>
      <c r="V468" s="165"/>
      <c r="W468" s="165"/>
      <c r="X468" s="165"/>
      <c r="Y468" s="165"/>
      <c r="Z468" s="165"/>
      <c r="AA468" s="165"/>
      <c r="AB468" s="165"/>
      <c r="AC468" s="165"/>
      <c r="AD468" s="165"/>
      <c r="AE468" s="165"/>
      <c r="AF468" s="165"/>
      <c r="AG468" s="165"/>
      <c r="AH468" s="165"/>
      <c r="AI468" s="165"/>
      <c r="AJ468" s="165"/>
      <c r="AK468" s="165"/>
      <c r="AL468" s="165"/>
      <c r="AM468" s="165"/>
      <c r="AN468" s="165"/>
      <c r="AO468" s="164"/>
      <c r="AP468" s="164"/>
      <c r="AQ468" s="164"/>
      <c r="AR468" s="164"/>
      <c r="AS468" s="164"/>
      <c r="AT468" s="164"/>
      <c r="AU468" s="164"/>
    </row>
    <row r="469" spans="11:47" ht="12" customHeight="1">
      <c r="K469" s="164"/>
      <c r="L469" s="164"/>
      <c r="M469" s="164"/>
      <c r="N469" s="165"/>
      <c r="O469" s="165"/>
      <c r="P469" s="165"/>
      <c r="Q469" s="165"/>
      <c r="R469" s="165"/>
      <c r="S469" s="165"/>
      <c r="T469" s="165"/>
      <c r="U469" s="165"/>
      <c r="V469" s="165"/>
      <c r="W469" s="165"/>
      <c r="X469" s="165"/>
      <c r="Y469" s="165"/>
      <c r="Z469" s="165"/>
      <c r="AA469" s="165"/>
      <c r="AB469" s="165"/>
      <c r="AC469" s="165"/>
      <c r="AD469" s="165"/>
      <c r="AE469" s="165"/>
      <c r="AF469" s="165"/>
      <c r="AG469" s="165"/>
      <c r="AH469" s="165"/>
      <c r="AI469" s="165"/>
      <c r="AJ469" s="165"/>
      <c r="AK469" s="165"/>
      <c r="AL469" s="165"/>
      <c r="AM469" s="165"/>
      <c r="AN469" s="165"/>
      <c r="AO469" s="164"/>
      <c r="AP469" s="164"/>
      <c r="AQ469" s="164"/>
      <c r="AR469" s="164"/>
      <c r="AS469" s="164"/>
      <c r="AT469" s="164"/>
      <c r="AU469" s="164"/>
    </row>
    <row r="470" spans="11:47" ht="12" customHeight="1">
      <c r="K470" s="164"/>
      <c r="L470" s="164"/>
      <c r="M470" s="164"/>
      <c r="N470" s="165"/>
      <c r="O470" s="165"/>
      <c r="P470" s="165"/>
      <c r="Q470" s="165"/>
      <c r="R470" s="165"/>
      <c r="S470" s="165"/>
      <c r="T470" s="165"/>
      <c r="U470" s="165"/>
      <c r="V470" s="165"/>
      <c r="W470" s="165"/>
      <c r="X470" s="165"/>
      <c r="Y470" s="165"/>
      <c r="Z470" s="165"/>
      <c r="AA470" s="165"/>
      <c r="AB470" s="165"/>
      <c r="AC470" s="165"/>
      <c r="AD470" s="165"/>
      <c r="AE470" s="165"/>
      <c r="AF470" s="165"/>
      <c r="AG470" s="165"/>
      <c r="AH470" s="165"/>
      <c r="AI470" s="165"/>
      <c r="AJ470" s="165"/>
      <c r="AK470" s="165"/>
      <c r="AL470" s="165"/>
      <c r="AM470" s="165"/>
      <c r="AN470" s="165"/>
      <c r="AO470" s="164"/>
      <c r="AP470" s="164"/>
      <c r="AQ470" s="164"/>
      <c r="AR470" s="164"/>
      <c r="AS470" s="164"/>
      <c r="AT470" s="164"/>
      <c r="AU470" s="164"/>
    </row>
    <row r="471" spans="11:47" ht="12" customHeight="1">
      <c r="K471" s="164"/>
      <c r="L471" s="164"/>
      <c r="M471" s="164"/>
      <c r="N471" s="165"/>
      <c r="O471" s="165"/>
      <c r="P471" s="165"/>
      <c r="Q471" s="165"/>
      <c r="R471" s="165"/>
      <c r="S471" s="165"/>
      <c r="T471" s="165"/>
      <c r="U471" s="165"/>
      <c r="V471" s="165"/>
      <c r="W471" s="165"/>
      <c r="X471" s="165"/>
      <c r="Y471" s="165"/>
      <c r="Z471" s="165"/>
      <c r="AA471" s="165"/>
      <c r="AB471" s="165"/>
      <c r="AC471" s="165"/>
      <c r="AD471" s="165"/>
      <c r="AE471" s="165"/>
      <c r="AF471" s="165"/>
      <c r="AG471" s="165"/>
      <c r="AH471" s="165"/>
      <c r="AI471" s="165"/>
      <c r="AJ471" s="165"/>
      <c r="AK471" s="165"/>
      <c r="AL471" s="165"/>
      <c r="AM471" s="165"/>
      <c r="AN471" s="165"/>
      <c r="AO471" s="164"/>
      <c r="AP471" s="164"/>
      <c r="AQ471" s="164"/>
      <c r="AR471" s="164"/>
      <c r="AS471" s="164"/>
      <c r="AT471" s="164"/>
      <c r="AU471" s="164"/>
    </row>
    <row r="472" spans="11:47" ht="12" customHeight="1">
      <c r="K472" s="164"/>
      <c r="L472" s="164"/>
      <c r="M472" s="164"/>
      <c r="N472" s="165"/>
      <c r="O472" s="165"/>
      <c r="P472" s="165"/>
      <c r="Q472" s="165"/>
      <c r="R472" s="165"/>
      <c r="S472" s="165"/>
      <c r="T472" s="165"/>
      <c r="U472" s="165"/>
      <c r="V472" s="165"/>
      <c r="W472" s="165"/>
      <c r="X472" s="165"/>
      <c r="Y472" s="165"/>
      <c r="Z472" s="165"/>
      <c r="AA472" s="165"/>
      <c r="AB472" s="165"/>
      <c r="AC472" s="165"/>
      <c r="AD472" s="165"/>
      <c r="AE472" s="165"/>
      <c r="AF472" s="165"/>
      <c r="AG472" s="165"/>
      <c r="AH472" s="165"/>
      <c r="AI472" s="165"/>
      <c r="AJ472" s="165"/>
      <c r="AK472" s="165"/>
      <c r="AL472" s="165"/>
      <c r="AM472" s="165"/>
      <c r="AN472" s="165"/>
      <c r="AO472" s="164"/>
      <c r="AP472" s="164"/>
      <c r="AQ472" s="164"/>
      <c r="AR472" s="164"/>
      <c r="AS472" s="164"/>
      <c r="AT472" s="164"/>
      <c r="AU472" s="164"/>
    </row>
    <row r="473" spans="11:47" ht="12" customHeight="1">
      <c r="K473" s="164"/>
      <c r="L473" s="164"/>
      <c r="M473" s="164"/>
      <c r="N473" s="165"/>
      <c r="O473" s="165"/>
      <c r="P473" s="165"/>
      <c r="Q473" s="165"/>
      <c r="R473" s="165"/>
      <c r="S473" s="165"/>
      <c r="T473" s="165"/>
      <c r="U473" s="165"/>
      <c r="V473" s="165"/>
      <c r="W473" s="165"/>
      <c r="X473" s="165"/>
      <c r="Y473" s="165"/>
      <c r="Z473" s="165"/>
      <c r="AA473" s="165"/>
      <c r="AB473" s="165"/>
      <c r="AC473" s="165"/>
      <c r="AD473" s="165"/>
      <c r="AE473" s="165"/>
      <c r="AF473" s="165"/>
      <c r="AG473" s="165"/>
      <c r="AH473" s="165"/>
      <c r="AI473" s="165"/>
      <c r="AJ473" s="165"/>
      <c r="AK473" s="165"/>
      <c r="AL473" s="165"/>
      <c r="AM473" s="165"/>
      <c r="AN473" s="165"/>
      <c r="AO473" s="164"/>
      <c r="AP473" s="164"/>
      <c r="AQ473" s="164"/>
      <c r="AR473" s="164"/>
      <c r="AS473" s="164"/>
      <c r="AT473" s="164"/>
      <c r="AU473" s="164"/>
    </row>
    <row r="474" spans="11:47" ht="12" customHeight="1">
      <c r="K474" s="164"/>
      <c r="L474" s="164"/>
      <c r="M474" s="164"/>
      <c r="N474" s="165"/>
      <c r="O474" s="165"/>
      <c r="P474" s="165"/>
      <c r="Q474" s="165"/>
      <c r="R474" s="165"/>
      <c r="S474" s="165"/>
      <c r="T474" s="165"/>
      <c r="U474" s="165"/>
      <c r="V474" s="165"/>
      <c r="W474" s="165"/>
      <c r="X474" s="165"/>
      <c r="Y474" s="165"/>
      <c r="Z474" s="165"/>
      <c r="AA474" s="165"/>
      <c r="AB474" s="165"/>
      <c r="AC474" s="165"/>
      <c r="AD474" s="165"/>
      <c r="AE474" s="165"/>
      <c r="AF474" s="165"/>
      <c r="AG474" s="165"/>
      <c r="AH474" s="165"/>
      <c r="AI474" s="165"/>
      <c r="AJ474" s="165"/>
      <c r="AK474" s="165"/>
      <c r="AL474" s="165"/>
      <c r="AM474" s="165"/>
      <c r="AN474" s="165"/>
      <c r="AO474" s="164"/>
      <c r="AP474" s="164"/>
      <c r="AQ474" s="164"/>
      <c r="AR474" s="164"/>
      <c r="AS474" s="164"/>
      <c r="AT474" s="164"/>
      <c r="AU474" s="164"/>
    </row>
    <row r="475" spans="11:47" ht="12" customHeight="1">
      <c r="K475" s="164"/>
      <c r="L475" s="164"/>
      <c r="M475" s="164"/>
      <c r="N475" s="165"/>
      <c r="O475" s="165"/>
      <c r="P475" s="165"/>
      <c r="Q475" s="165"/>
      <c r="R475" s="165"/>
      <c r="S475" s="165"/>
      <c r="T475" s="165"/>
      <c r="U475" s="165"/>
      <c r="V475" s="165"/>
      <c r="W475" s="165"/>
      <c r="X475" s="165"/>
      <c r="Y475" s="165"/>
      <c r="Z475" s="165"/>
      <c r="AA475" s="165"/>
      <c r="AB475" s="165"/>
      <c r="AC475" s="165"/>
      <c r="AD475" s="165"/>
      <c r="AE475" s="165"/>
      <c r="AF475" s="165"/>
      <c r="AG475" s="165"/>
      <c r="AH475" s="165"/>
      <c r="AI475" s="165"/>
      <c r="AJ475" s="165"/>
      <c r="AK475" s="165"/>
      <c r="AL475" s="165"/>
      <c r="AM475" s="165"/>
      <c r="AN475" s="165"/>
      <c r="AO475" s="164"/>
      <c r="AP475" s="164"/>
      <c r="AQ475" s="164"/>
      <c r="AR475" s="164"/>
      <c r="AS475" s="164"/>
      <c r="AT475" s="164"/>
      <c r="AU475" s="164"/>
    </row>
    <row r="476" spans="11:47" ht="12" customHeight="1">
      <c r="K476" s="164"/>
      <c r="L476" s="164"/>
      <c r="M476" s="164"/>
      <c r="N476" s="165"/>
      <c r="O476" s="165"/>
      <c r="P476" s="165"/>
      <c r="Q476" s="165"/>
      <c r="R476" s="165"/>
      <c r="S476" s="165"/>
      <c r="T476" s="165"/>
      <c r="U476" s="165"/>
      <c r="V476" s="165"/>
      <c r="W476" s="165"/>
      <c r="X476" s="165"/>
      <c r="Y476" s="165"/>
      <c r="Z476" s="165"/>
      <c r="AA476" s="165"/>
      <c r="AB476" s="165"/>
      <c r="AC476" s="165"/>
      <c r="AD476" s="165"/>
      <c r="AE476" s="165"/>
      <c r="AF476" s="165"/>
      <c r="AG476" s="165"/>
      <c r="AH476" s="165"/>
      <c r="AI476" s="165"/>
      <c r="AJ476" s="165"/>
      <c r="AK476" s="165"/>
      <c r="AL476" s="165"/>
      <c r="AM476" s="165"/>
      <c r="AN476" s="165"/>
      <c r="AO476" s="164"/>
      <c r="AP476" s="164"/>
      <c r="AQ476" s="164"/>
      <c r="AR476" s="164"/>
      <c r="AS476" s="164"/>
      <c r="AT476" s="164"/>
      <c r="AU476" s="164"/>
    </row>
    <row r="477" spans="11:47" ht="12" customHeight="1">
      <c r="K477" s="164"/>
      <c r="L477" s="164"/>
      <c r="M477" s="164"/>
      <c r="N477" s="165"/>
      <c r="O477" s="165"/>
      <c r="P477" s="165"/>
      <c r="Q477" s="165"/>
      <c r="R477" s="165"/>
      <c r="S477" s="165"/>
      <c r="T477" s="165"/>
      <c r="U477" s="165"/>
      <c r="V477" s="165"/>
      <c r="W477" s="165"/>
      <c r="X477" s="165"/>
      <c r="Y477" s="165"/>
      <c r="Z477" s="165"/>
      <c r="AA477" s="165"/>
      <c r="AB477" s="165"/>
      <c r="AC477" s="165"/>
      <c r="AD477" s="165"/>
      <c r="AE477" s="165"/>
      <c r="AF477" s="165"/>
      <c r="AG477" s="165"/>
      <c r="AH477" s="165"/>
      <c r="AI477" s="165"/>
      <c r="AJ477" s="165"/>
      <c r="AK477" s="165"/>
      <c r="AL477" s="165"/>
      <c r="AM477" s="165"/>
      <c r="AN477" s="165"/>
      <c r="AO477" s="164"/>
      <c r="AP477" s="164"/>
      <c r="AQ477" s="164"/>
      <c r="AR477" s="164"/>
      <c r="AS477" s="164"/>
      <c r="AT477" s="164"/>
      <c r="AU477" s="164"/>
    </row>
    <row r="478" spans="11:47" ht="12" customHeight="1">
      <c r="K478" s="164"/>
      <c r="L478" s="164"/>
      <c r="M478" s="164"/>
      <c r="N478" s="165"/>
      <c r="O478" s="165"/>
      <c r="P478" s="165"/>
      <c r="Q478" s="165"/>
      <c r="R478" s="165"/>
      <c r="S478" s="165"/>
      <c r="T478" s="165"/>
      <c r="U478" s="165"/>
      <c r="V478" s="165"/>
      <c r="W478" s="165"/>
      <c r="X478" s="165"/>
      <c r="Y478" s="165"/>
      <c r="Z478" s="165"/>
      <c r="AA478" s="165"/>
      <c r="AB478" s="165"/>
      <c r="AC478" s="165"/>
      <c r="AD478" s="165"/>
      <c r="AE478" s="165"/>
      <c r="AF478" s="165"/>
      <c r="AG478" s="165"/>
      <c r="AH478" s="165"/>
      <c r="AI478" s="165"/>
      <c r="AJ478" s="165"/>
      <c r="AK478" s="165"/>
      <c r="AL478" s="165"/>
      <c r="AM478" s="165"/>
      <c r="AN478" s="165"/>
      <c r="AO478" s="164"/>
      <c r="AP478" s="164"/>
      <c r="AQ478" s="164"/>
      <c r="AR478" s="164"/>
      <c r="AS478" s="164"/>
      <c r="AT478" s="164"/>
      <c r="AU478" s="164"/>
    </row>
    <row r="479" spans="11:47" ht="12" customHeight="1">
      <c r="K479" s="164"/>
      <c r="L479" s="164"/>
      <c r="M479" s="164"/>
      <c r="N479" s="165"/>
      <c r="O479" s="165"/>
      <c r="P479" s="165"/>
      <c r="Q479" s="165"/>
      <c r="R479" s="165"/>
      <c r="S479" s="165"/>
      <c r="T479" s="165"/>
      <c r="U479" s="165"/>
      <c r="V479" s="165"/>
      <c r="W479" s="165"/>
      <c r="X479" s="165"/>
      <c r="Y479" s="165"/>
      <c r="Z479" s="165"/>
      <c r="AA479" s="165"/>
      <c r="AB479" s="165"/>
      <c r="AC479" s="165"/>
      <c r="AD479" s="165"/>
      <c r="AE479" s="165"/>
      <c r="AF479" s="165"/>
      <c r="AG479" s="165"/>
      <c r="AH479" s="165"/>
      <c r="AI479" s="165"/>
      <c r="AJ479" s="165"/>
      <c r="AK479" s="165"/>
      <c r="AL479" s="165"/>
      <c r="AM479" s="165"/>
      <c r="AN479" s="165"/>
      <c r="AO479" s="164"/>
      <c r="AP479" s="164"/>
      <c r="AQ479" s="164"/>
      <c r="AR479" s="164"/>
      <c r="AS479" s="164"/>
      <c r="AT479" s="164"/>
      <c r="AU479" s="164"/>
    </row>
    <row r="480" spans="11:47" ht="12" customHeight="1">
      <c r="K480" s="164"/>
      <c r="L480" s="164"/>
      <c r="M480" s="164"/>
      <c r="N480" s="165"/>
      <c r="O480" s="165"/>
      <c r="P480" s="165"/>
      <c r="Q480" s="165"/>
      <c r="R480" s="165"/>
      <c r="S480" s="165"/>
      <c r="T480" s="165"/>
      <c r="U480" s="165"/>
      <c r="V480" s="165"/>
      <c r="W480" s="165"/>
      <c r="X480" s="165"/>
      <c r="Y480" s="165"/>
      <c r="Z480" s="165"/>
      <c r="AA480" s="165"/>
      <c r="AB480" s="165"/>
      <c r="AC480" s="165"/>
      <c r="AD480" s="165"/>
      <c r="AE480" s="165"/>
      <c r="AF480" s="165"/>
      <c r="AG480" s="165"/>
      <c r="AH480" s="165"/>
      <c r="AI480" s="165"/>
      <c r="AJ480" s="165"/>
      <c r="AK480" s="165"/>
      <c r="AL480" s="165"/>
      <c r="AM480" s="165"/>
      <c r="AN480" s="165"/>
      <c r="AO480" s="164"/>
      <c r="AP480" s="164"/>
      <c r="AQ480" s="164"/>
      <c r="AR480" s="164"/>
      <c r="AS480" s="164"/>
      <c r="AT480" s="164"/>
      <c r="AU480" s="164"/>
    </row>
    <row r="481" spans="11:47" ht="12" customHeight="1">
      <c r="K481" s="164"/>
      <c r="L481" s="164"/>
      <c r="M481" s="164"/>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4"/>
      <c r="AP481" s="164"/>
      <c r="AQ481" s="164"/>
      <c r="AR481" s="164"/>
      <c r="AS481" s="164"/>
      <c r="AT481" s="164"/>
      <c r="AU481" s="164"/>
    </row>
    <row r="482" spans="11:47" ht="12" customHeight="1">
      <c r="K482" s="164"/>
      <c r="L482" s="164"/>
      <c r="M482" s="164"/>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4"/>
      <c r="AP482" s="164"/>
      <c r="AQ482" s="164"/>
      <c r="AR482" s="164"/>
      <c r="AS482" s="164"/>
      <c r="AT482" s="164"/>
      <c r="AU482" s="164"/>
    </row>
    <row r="483" spans="11:47" ht="12" customHeight="1">
      <c r="K483" s="164"/>
      <c r="L483" s="164"/>
      <c r="M483" s="164"/>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4"/>
      <c r="AP483" s="164"/>
      <c r="AQ483" s="164"/>
      <c r="AR483" s="164"/>
      <c r="AS483" s="164"/>
      <c r="AT483" s="164"/>
      <c r="AU483" s="164"/>
    </row>
    <row r="484" spans="11:47" ht="12" customHeight="1">
      <c r="K484" s="164"/>
      <c r="L484" s="164"/>
      <c r="M484" s="164"/>
      <c r="N484" s="165"/>
      <c r="O484" s="165"/>
      <c r="P484" s="165"/>
      <c r="Q484" s="165"/>
      <c r="R484" s="165"/>
      <c r="S484" s="165"/>
      <c r="T484" s="165"/>
      <c r="U484" s="165"/>
      <c r="V484" s="165"/>
      <c r="W484" s="165"/>
      <c r="X484" s="165"/>
      <c r="Y484" s="165"/>
      <c r="Z484" s="165"/>
      <c r="AA484" s="165"/>
      <c r="AB484" s="165"/>
      <c r="AC484" s="165"/>
      <c r="AD484" s="165"/>
      <c r="AE484" s="165"/>
      <c r="AF484" s="165"/>
      <c r="AG484" s="165"/>
      <c r="AH484" s="165"/>
      <c r="AI484" s="165"/>
      <c r="AJ484" s="165"/>
      <c r="AK484" s="165"/>
      <c r="AL484" s="165"/>
      <c r="AM484" s="165"/>
      <c r="AN484" s="165"/>
      <c r="AO484" s="164"/>
      <c r="AP484" s="164"/>
      <c r="AQ484" s="164"/>
      <c r="AR484" s="164"/>
      <c r="AS484" s="164"/>
      <c r="AT484" s="164"/>
      <c r="AU484" s="164"/>
    </row>
    <row r="485" spans="11:47" ht="12" customHeight="1">
      <c r="K485" s="164"/>
      <c r="L485" s="164"/>
      <c r="M485" s="164"/>
      <c r="N485" s="165"/>
      <c r="O485" s="165"/>
      <c r="P485" s="165"/>
      <c r="Q485" s="165"/>
      <c r="R485" s="165"/>
      <c r="S485" s="165"/>
      <c r="T485" s="165"/>
      <c r="U485" s="165"/>
      <c r="V485" s="165"/>
      <c r="W485" s="165"/>
      <c r="X485" s="165"/>
      <c r="Y485" s="165"/>
      <c r="Z485" s="165"/>
      <c r="AA485" s="165"/>
      <c r="AB485" s="165"/>
      <c r="AC485" s="165"/>
      <c r="AD485" s="165"/>
      <c r="AE485" s="165"/>
      <c r="AF485" s="165"/>
      <c r="AG485" s="165"/>
      <c r="AH485" s="165"/>
      <c r="AI485" s="165"/>
      <c r="AJ485" s="165"/>
      <c r="AK485" s="165"/>
      <c r="AL485" s="165"/>
      <c r="AM485" s="165"/>
      <c r="AN485" s="165"/>
      <c r="AO485" s="164"/>
      <c r="AP485" s="164"/>
      <c r="AQ485" s="164"/>
      <c r="AR485" s="164"/>
      <c r="AS485" s="164"/>
      <c r="AT485" s="164"/>
      <c r="AU485" s="164"/>
    </row>
    <row r="486" spans="11:47" ht="12" customHeight="1">
      <c r="K486" s="164"/>
      <c r="L486" s="164"/>
      <c r="M486" s="164"/>
      <c r="N486" s="165"/>
      <c r="O486" s="165"/>
      <c r="P486" s="165"/>
      <c r="Q486" s="165"/>
      <c r="R486" s="165"/>
      <c r="S486" s="165"/>
      <c r="T486" s="165"/>
      <c r="U486" s="165"/>
      <c r="V486" s="165"/>
      <c r="W486" s="165"/>
      <c r="X486" s="165"/>
      <c r="Y486" s="165"/>
      <c r="Z486" s="165"/>
      <c r="AA486" s="165"/>
      <c r="AB486" s="165"/>
      <c r="AC486" s="165"/>
      <c r="AD486" s="165"/>
      <c r="AE486" s="165"/>
      <c r="AF486" s="165"/>
      <c r="AG486" s="165"/>
      <c r="AH486" s="165"/>
      <c r="AI486" s="165"/>
      <c r="AJ486" s="165"/>
      <c r="AK486" s="165"/>
      <c r="AL486" s="165"/>
      <c r="AM486" s="165"/>
      <c r="AN486" s="165"/>
      <c r="AO486" s="164"/>
      <c r="AP486" s="164"/>
      <c r="AQ486" s="164"/>
      <c r="AR486" s="164"/>
      <c r="AS486" s="164"/>
      <c r="AT486" s="164"/>
      <c r="AU486" s="164"/>
    </row>
    <row r="487" spans="11:47" ht="12" customHeight="1">
      <c r="K487" s="164"/>
      <c r="L487" s="164"/>
      <c r="M487" s="164"/>
      <c r="N487" s="165"/>
      <c r="O487" s="165"/>
      <c r="P487" s="165"/>
      <c r="Q487" s="165"/>
      <c r="R487" s="165"/>
      <c r="S487" s="165"/>
      <c r="T487" s="165"/>
      <c r="U487" s="165"/>
      <c r="V487" s="165"/>
      <c r="W487" s="165"/>
      <c r="X487" s="165"/>
      <c r="Y487" s="165"/>
      <c r="Z487" s="165"/>
      <c r="AA487" s="165"/>
      <c r="AB487" s="165"/>
      <c r="AC487" s="165"/>
      <c r="AD487" s="165"/>
      <c r="AE487" s="165"/>
      <c r="AF487" s="165"/>
      <c r="AG487" s="165"/>
      <c r="AH487" s="165"/>
      <c r="AI487" s="165"/>
      <c r="AJ487" s="165"/>
      <c r="AK487" s="165"/>
      <c r="AL487" s="165"/>
      <c r="AM487" s="165"/>
      <c r="AN487" s="165"/>
      <c r="AO487" s="164"/>
      <c r="AP487" s="164"/>
      <c r="AQ487" s="164"/>
      <c r="AR487" s="164"/>
      <c r="AS487" s="164"/>
      <c r="AT487" s="164"/>
      <c r="AU487" s="164"/>
    </row>
    <row r="488" spans="11:47" ht="12" customHeight="1">
      <c r="K488" s="164"/>
      <c r="L488" s="164"/>
      <c r="M488" s="164"/>
      <c r="N488" s="165"/>
      <c r="O488" s="165"/>
      <c r="P488" s="165"/>
      <c r="Q488" s="165"/>
      <c r="R488" s="165"/>
      <c r="S488" s="165"/>
      <c r="T488" s="165"/>
      <c r="U488" s="165"/>
      <c r="V488" s="165"/>
      <c r="W488" s="165"/>
      <c r="X488" s="165"/>
      <c r="Y488" s="165"/>
      <c r="Z488" s="165"/>
      <c r="AA488" s="165"/>
      <c r="AB488" s="165"/>
      <c r="AC488" s="165"/>
      <c r="AD488" s="165"/>
      <c r="AE488" s="165"/>
      <c r="AF488" s="165"/>
      <c r="AG488" s="165"/>
      <c r="AH488" s="165"/>
      <c r="AI488" s="165"/>
      <c r="AJ488" s="165"/>
      <c r="AK488" s="165"/>
      <c r="AL488" s="165"/>
      <c r="AM488" s="165"/>
      <c r="AN488" s="165"/>
      <c r="AO488" s="164"/>
      <c r="AP488" s="164"/>
      <c r="AQ488" s="164"/>
      <c r="AR488" s="164"/>
      <c r="AS488" s="164"/>
      <c r="AT488" s="164"/>
      <c r="AU488" s="164"/>
    </row>
    <row r="489" spans="11:47" ht="12" customHeight="1">
      <c r="K489" s="164"/>
      <c r="L489" s="164"/>
      <c r="M489" s="164"/>
      <c r="N489" s="165"/>
      <c r="O489" s="165"/>
      <c r="P489" s="165"/>
      <c r="Q489" s="165"/>
      <c r="R489" s="165"/>
      <c r="S489" s="165"/>
      <c r="T489" s="165"/>
      <c r="U489" s="165"/>
      <c r="V489" s="165"/>
      <c r="W489" s="165"/>
      <c r="X489" s="165"/>
      <c r="Y489" s="165"/>
      <c r="Z489" s="165"/>
      <c r="AA489" s="165"/>
      <c r="AB489" s="165"/>
      <c r="AC489" s="165"/>
      <c r="AD489" s="165"/>
      <c r="AE489" s="165"/>
      <c r="AF489" s="165"/>
      <c r="AG489" s="165"/>
      <c r="AH489" s="165"/>
      <c r="AI489" s="165"/>
      <c r="AJ489" s="165"/>
      <c r="AK489" s="165"/>
      <c r="AL489" s="165"/>
      <c r="AM489" s="165"/>
      <c r="AN489" s="165"/>
      <c r="AO489" s="164"/>
      <c r="AP489" s="164"/>
      <c r="AQ489" s="164"/>
      <c r="AR489" s="164"/>
      <c r="AS489" s="164"/>
      <c r="AT489" s="164"/>
      <c r="AU489" s="164"/>
    </row>
    <row r="490" spans="11:47" ht="12" customHeight="1">
      <c r="K490" s="164"/>
      <c r="L490" s="164"/>
      <c r="M490" s="164"/>
      <c r="N490" s="165"/>
      <c r="O490" s="165"/>
      <c r="P490" s="165"/>
      <c r="Q490" s="165"/>
      <c r="R490" s="165"/>
      <c r="S490" s="165"/>
      <c r="T490" s="165"/>
      <c r="U490" s="165"/>
      <c r="V490" s="165"/>
      <c r="W490" s="165"/>
      <c r="X490" s="165"/>
      <c r="Y490" s="165"/>
      <c r="Z490" s="165"/>
      <c r="AA490" s="165"/>
      <c r="AB490" s="165"/>
      <c r="AC490" s="165"/>
      <c r="AD490" s="165"/>
      <c r="AE490" s="165"/>
      <c r="AF490" s="165"/>
      <c r="AG490" s="165"/>
      <c r="AH490" s="165"/>
      <c r="AI490" s="165"/>
      <c r="AJ490" s="165"/>
      <c r="AK490" s="165"/>
      <c r="AL490" s="165"/>
      <c r="AM490" s="165"/>
      <c r="AN490" s="165"/>
      <c r="AO490" s="164"/>
      <c r="AP490" s="164"/>
      <c r="AQ490" s="164"/>
      <c r="AR490" s="164"/>
      <c r="AS490" s="164"/>
      <c r="AT490" s="164"/>
      <c r="AU490" s="164"/>
    </row>
    <row r="491" spans="11:47" ht="12" customHeight="1">
      <c r="K491" s="164"/>
      <c r="L491" s="164"/>
      <c r="M491" s="164"/>
      <c r="N491" s="165"/>
      <c r="O491" s="165"/>
      <c r="P491" s="165"/>
      <c r="Q491" s="165"/>
      <c r="R491" s="165"/>
      <c r="S491" s="165"/>
      <c r="T491" s="165"/>
      <c r="U491" s="165"/>
      <c r="V491" s="165"/>
      <c r="W491" s="165"/>
      <c r="X491" s="165"/>
      <c r="Y491" s="165"/>
      <c r="Z491" s="165"/>
      <c r="AA491" s="165"/>
      <c r="AB491" s="165"/>
      <c r="AC491" s="165"/>
      <c r="AD491" s="165"/>
      <c r="AE491" s="165"/>
      <c r="AF491" s="165"/>
      <c r="AG491" s="165"/>
      <c r="AH491" s="165"/>
      <c r="AI491" s="165"/>
      <c r="AJ491" s="165"/>
      <c r="AK491" s="165"/>
      <c r="AL491" s="165"/>
      <c r="AM491" s="165"/>
      <c r="AN491" s="165"/>
      <c r="AO491" s="164"/>
      <c r="AP491" s="164"/>
      <c r="AQ491" s="164"/>
      <c r="AR491" s="164"/>
      <c r="AS491" s="164"/>
      <c r="AT491" s="164"/>
      <c r="AU491" s="164"/>
    </row>
    <row r="492" spans="11:47" ht="12" customHeight="1">
      <c r="K492" s="164"/>
      <c r="L492" s="164"/>
      <c r="M492" s="164"/>
      <c r="N492" s="165"/>
      <c r="O492" s="165"/>
      <c r="P492" s="165"/>
      <c r="Q492" s="165"/>
      <c r="R492" s="165"/>
      <c r="S492" s="165"/>
      <c r="T492" s="165"/>
      <c r="U492" s="165"/>
      <c r="V492" s="165"/>
      <c r="W492" s="165"/>
      <c r="X492" s="165"/>
      <c r="Y492" s="165"/>
      <c r="Z492" s="165"/>
      <c r="AA492" s="165"/>
      <c r="AB492" s="165"/>
      <c r="AC492" s="165"/>
      <c r="AD492" s="165"/>
      <c r="AE492" s="165"/>
      <c r="AF492" s="165"/>
      <c r="AG492" s="165"/>
      <c r="AH492" s="165"/>
      <c r="AI492" s="165"/>
      <c r="AJ492" s="165"/>
      <c r="AK492" s="165"/>
      <c r="AL492" s="165"/>
      <c r="AM492" s="165"/>
      <c r="AN492" s="165"/>
      <c r="AO492" s="164"/>
      <c r="AP492" s="164"/>
      <c r="AQ492" s="164"/>
      <c r="AR492" s="164"/>
      <c r="AS492" s="164"/>
      <c r="AT492" s="164"/>
      <c r="AU492" s="164"/>
    </row>
    <row r="493" spans="11:47" ht="12" customHeight="1">
      <c r="K493" s="164"/>
      <c r="L493" s="164"/>
      <c r="M493" s="164"/>
      <c r="N493" s="165"/>
      <c r="O493" s="165"/>
      <c r="P493" s="165"/>
      <c r="Q493" s="165"/>
      <c r="R493" s="165"/>
      <c r="S493" s="165"/>
      <c r="T493" s="165"/>
      <c r="U493" s="165"/>
      <c r="V493" s="165"/>
      <c r="W493" s="165"/>
      <c r="X493" s="165"/>
      <c r="Y493" s="165"/>
      <c r="Z493" s="165"/>
      <c r="AA493" s="165"/>
      <c r="AB493" s="165"/>
      <c r="AC493" s="165"/>
      <c r="AD493" s="165"/>
      <c r="AE493" s="165"/>
      <c r="AF493" s="165"/>
      <c r="AG493" s="165"/>
      <c r="AH493" s="165"/>
      <c r="AI493" s="165"/>
      <c r="AJ493" s="165"/>
      <c r="AK493" s="165"/>
      <c r="AL493" s="165"/>
      <c r="AM493" s="165"/>
      <c r="AN493" s="165"/>
      <c r="AO493" s="164"/>
      <c r="AP493" s="164"/>
      <c r="AQ493" s="164"/>
      <c r="AR493" s="164"/>
      <c r="AS493" s="164"/>
      <c r="AT493" s="164"/>
      <c r="AU493" s="164"/>
    </row>
    <row r="494" spans="11:47" ht="12" customHeight="1">
      <c r="K494" s="164"/>
      <c r="L494" s="164"/>
      <c r="M494" s="164"/>
      <c r="N494" s="165"/>
      <c r="O494" s="165"/>
      <c r="P494" s="165"/>
      <c r="Q494" s="165"/>
      <c r="R494" s="165"/>
      <c r="S494" s="165"/>
      <c r="T494" s="165"/>
      <c r="U494" s="165"/>
      <c r="V494" s="165"/>
      <c r="W494" s="165"/>
      <c r="X494" s="165"/>
      <c r="Y494" s="165"/>
      <c r="Z494" s="165"/>
      <c r="AA494" s="165"/>
      <c r="AB494" s="165"/>
      <c r="AC494" s="165"/>
      <c r="AD494" s="165"/>
      <c r="AE494" s="165"/>
      <c r="AF494" s="165"/>
      <c r="AG494" s="165"/>
      <c r="AH494" s="165"/>
      <c r="AI494" s="165"/>
      <c r="AJ494" s="165"/>
      <c r="AK494" s="165"/>
      <c r="AL494" s="165"/>
      <c r="AM494" s="165"/>
      <c r="AN494" s="165"/>
      <c r="AO494" s="164"/>
      <c r="AP494" s="164"/>
      <c r="AQ494" s="164"/>
      <c r="AR494" s="164"/>
      <c r="AS494" s="164"/>
      <c r="AT494" s="164"/>
      <c r="AU494" s="164"/>
    </row>
    <row r="495" spans="11:47" ht="12" customHeight="1">
      <c r="K495" s="164"/>
      <c r="L495" s="164"/>
      <c r="M495" s="164"/>
      <c r="N495" s="165"/>
      <c r="O495" s="165"/>
      <c r="P495" s="165"/>
      <c r="Q495" s="165"/>
      <c r="R495" s="165"/>
      <c r="S495" s="165"/>
      <c r="T495" s="165"/>
      <c r="U495" s="165"/>
      <c r="V495" s="165"/>
      <c r="W495" s="165"/>
      <c r="X495" s="165"/>
      <c r="Y495" s="165"/>
      <c r="Z495" s="165"/>
      <c r="AA495" s="165"/>
      <c r="AB495" s="165"/>
      <c r="AC495" s="165"/>
      <c r="AD495" s="165"/>
      <c r="AE495" s="165"/>
      <c r="AF495" s="165"/>
      <c r="AG495" s="165"/>
      <c r="AH495" s="165"/>
      <c r="AI495" s="165"/>
      <c r="AJ495" s="165"/>
      <c r="AK495" s="165"/>
      <c r="AL495" s="165"/>
      <c r="AM495" s="165"/>
      <c r="AN495" s="165"/>
      <c r="AO495" s="164"/>
      <c r="AP495" s="164"/>
      <c r="AQ495" s="164"/>
      <c r="AR495" s="164"/>
      <c r="AS495" s="164"/>
      <c r="AT495" s="164"/>
      <c r="AU495" s="164"/>
    </row>
    <row r="496" spans="11:47" ht="12" customHeight="1">
      <c r="K496" s="164"/>
      <c r="L496" s="164"/>
      <c r="M496" s="164"/>
      <c r="N496" s="165"/>
      <c r="O496" s="165"/>
      <c r="P496" s="165"/>
      <c r="Q496" s="165"/>
      <c r="R496" s="165"/>
      <c r="S496" s="165"/>
      <c r="T496" s="165"/>
      <c r="U496" s="165"/>
      <c r="V496" s="165"/>
      <c r="W496" s="165"/>
      <c r="X496" s="165"/>
      <c r="Y496" s="165"/>
      <c r="Z496" s="165"/>
      <c r="AA496" s="165"/>
      <c r="AB496" s="165"/>
      <c r="AC496" s="165"/>
      <c r="AD496" s="165"/>
      <c r="AE496" s="165"/>
      <c r="AF496" s="165"/>
      <c r="AG496" s="165"/>
      <c r="AH496" s="165"/>
      <c r="AI496" s="165"/>
      <c r="AJ496" s="165"/>
      <c r="AK496" s="165"/>
      <c r="AL496" s="165"/>
      <c r="AM496" s="165"/>
      <c r="AN496" s="165"/>
      <c r="AO496" s="164"/>
      <c r="AP496" s="164"/>
      <c r="AQ496" s="164"/>
      <c r="AR496" s="164"/>
      <c r="AS496" s="164"/>
      <c r="AT496" s="164"/>
      <c r="AU496" s="164"/>
    </row>
    <row r="497" spans="11:47" ht="12" customHeight="1">
      <c r="K497" s="164"/>
      <c r="L497" s="164"/>
      <c r="M497" s="164"/>
      <c r="N497" s="165"/>
      <c r="O497" s="165"/>
      <c r="P497" s="165"/>
      <c r="Q497" s="165"/>
      <c r="R497" s="165"/>
      <c r="S497" s="165"/>
      <c r="T497" s="165"/>
      <c r="U497" s="165"/>
      <c r="V497" s="165"/>
      <c r="W497" s="165"/>
      <c r="X497" s="165"/>
      <c r="Y497" s="165"/>
      <c r="Z497" s="165"/>
      <c r="AA497" s="165"/>
      <c r="AB497" s="165"/>
      <c r="AC497" s="165"/>
      <c r="AD497" s="165"/>
      <c r="AE497" s="165"/>
      <c r="AF497" s="165"/>
      <c r="AG497" s="165"/>
      <c r="AH497" s="165"/>
      <c r="AI497" s="165"/>
      <c r="AJ497" s="165"/>
      <c r="AK497" s="165"/>
      <c r="AL497" s="165"/>
      <c r="AM497" s="165"/>
      <c r="AN497" s="165"/>
      <c r="AO497" s="164"/>
      <c r="AP497" s="164"/>
      <c r="AQ497" s="164"/>
      <c r="AR497" s="164"/>
      <c r="AS497" s="164"/>
      <c r="AT497" s="164"/>
      <c r="AU497" s="164"/>
    </row>
    <row r="498" spans="11:47" ht="12" customHeight="1">
      <c r="K498" s="164"/>
      <c r="L498" s="164"/>
      <c r="M498" s="164"/>
      <c r="N498" s="165"/>
      <c r="O498" s="165"/>
      <c r="P498" s="165"/>
      <c r="Q498" s="165"/>
      <c r="R498" s="165"/>
      <c r="S498" s="165"/>
      <c r="T498" s="165"/>
      <c r="U498" s="165"/>
      <c r="V498" s="165"/>
      <c r="W498" s="165"/>
      <c r="X498" s="165"/>
      <c r="Y498" s="165"/>
      <c r="Z498" s="165"/>
      <c r="AA498" s="165"/>
      <c r="AB498" s="165"/>
      <c r="AC498" s="165"/>
      <c r="AD498" s="165"/>
      <c r="AE498" s="165"/>
      <c r="AF498" s="165"/>
      <c r="AG498" s="165"/>
      <c r="AH498" s="165"/>
      <c r="AI498" s="165"/>
      <c r="AJ498" s="165"/>
      <c r="AK498" s="165"/>
      <c r="AL498" s="165"/>
      <c r="AM498" s="165"/>
      <c r="AN498" s="165"/>
      <c r="AO498" s="164"/>
      <c r="AP498" s="164"/>
      <c r="AQ498" s="164"/>
      <c r="AR498" s="164"/>
      <c r="AS498" s="164"/>
      <c r="AT498" s="164"/>
      <c r="AU498" s="164"/>
    </row>
    <row r="499" spans="11:47" ht="12" customHeight="1">
      <c r="K499" s="164"/>
      <c r="L499" s="164"/>
      <c r="M499" s="164"/>
      <c r="N499" s="165"/>
      <c r="O499" s="165"/>
      <c r="P499" s="165"/>
      <c r="Q499" s="165"/>
      <c r="R499" s="165"/>
      <c r="S499" s="165"/>
      <c r="T499" s="165"/>
      <c r="U499" s="165"/>
      <c r="V499" s="165"/>
      <c r="W499" s="165"/>
      <c r="X499" s="165"/>
      <c r="Y499" s="165"/>
      <c r="Z499" s="165"/>
      <c r="AA499" s="165"/>
      <c r="AB499" s="165"/>
      <c r="AC499" s="165"/>
      <c r="AD499" s="165"/>
      <c r="AE499" s="165"/>
      <c r="AF499" s="165"/>
      <c r="AG499" s="165"/>
      <c r="AH499" s="165"/>
      <c r="AI499" s="165"/>
      <c r="AJ499" s="165"/>
      <c r="AK499" s="165"/>
      <c r="AL499" s="165"/>
      <c r="AM499" s="165"/>
      <c r="AN499" s="165"/>
      <c r="AO499" s="164"/>
      <c r="AP499" s="164"/>
      <c r="AQ499" s="164"/>
      <c r="AR499" s="164"/>
      <c r="AS499" s="164"/>
      <c r="AT499" s="164"/>
      <c r="AU499" s="164"/>
    </row>
    <row r="500" spans="11:47" ht="12" customHeight="1">
      <c r="K500" s="164"/>
      <c r="L500" s="164"/>
      <c r="M500" s="164"/>
      <c r="N500" s="165"/>
      <c r="O500" s="165"/>
      <c r="P500" s="165"/>
      <c r="Q500" s="165"/>
      <c r="R500" s="165"/>
      <c r="S500" s="165"/>
      <c r="T500" s="165"/>
      <c r="U500" s="165"/>
      <c r="V500" s="165"/>
      <c r="W500" s="165"/>
      <c r="X500" s="165"/>
      <c r="Y500" s="165"/>
      <c r="Z500" s="165"/>
      <c r="AA500" s="165"/>
      <c r="AB500" s="165"/>
      <c r="AC500" s="165"/>
      <c r="AD500" s="165"/>
      <c r="AE500" s="165"/>
      <c r="AF500" s="165"/>
      <c r="AG500" s="165"/>
      <c r="AH500" s="165"/>
      <c r="AI500" s="165"/>
      <c r="AJ500" s="165"/>
      <c r="AK500" s="165"/>
      <c r="AL500" s="165"/>
      <c r="AM500" s="165"/>
      <c r="AN500" s="165"/>
      <c r="AO500" s="164"/>
      <c r="AP500" s="164"/>
      <c r="AQ500" s="164"/>
      <c r="AR500" s="164"/>
      <c r="AS500" s="164"/>
      <c r="AT500" s="164"/>
      <c r="AU500" s="164"/>
    </row>
    <row r="501" spans="11:47" ht="12" customHeight="1">
      <c r="K501" s="164"/>
      <c r="L501" s="164"/>
      <c r="M501" s="164"/>
      <c r="N501" s="165"/>
      <c r="O501" s="165"/>
      <c r="P501" s="165"/>
      <c r="Q501" s="165"/>
      <c r="R501" s="165"/>
      <c r="S501" s="165"/>
      <c r="T501" s="165"/>
      <c r="U501" s="165"/>
      <c r="V501" s="165"/>
      <c r="W501" s="165"/>
      <c r="X501" s="165"/>
      <c r="Y501" s="165"/>
      <c r="Z501" s="165"/>
      <c r="AA501" s="165"/>
      <c r="AB501" s="165"/>
      <c r="AC501" s="165"/>
      <c r="AD501" s="165"/>
      <c r="AE501" s="165"/>
      <c r="AF501" s="165"/>
      <c r="AG501" s="165"/>
      <c r="AH501" s="165"/>
      <c r="AI501" s="165"/>
      <c r="AJ501" s="165"/>
      <c r="AK501" s="165"/>
      <c r="AL501" s="165"/>
      <c r="AM501" s="165"/>
      <c r="AN501" s="165"/>
      <c r="AO501" s="164"/>
      <c r="AP501" s="164"/>
      <c r="AQ501" s="164"/>
      <c r="AR501" s="164"/>
      <c r="AS501" s="164"/>
      <c r="AT501" s="164"/>
      <c r="AU501" s="164"/>
    </row>
    <row r="502" spans="11:47" ht="12" customHeight="1">
      <c r="K502" s="164"/>
      <c r="L502" s="164"/>
      <c r="M502" s="164"/>
      <c r="N502" s="165"/>
      <c r="O502" s="165"/>
      <c r="P502" s="165"/>
      <c r="Q502" s="165"/>
      <c r="R502" s="165"/>
      <c r="S502" s="165"/>
      <c r="T502" s="165"/>
      <c r="U502" s="165"/>
      <c r="V502" s="165"/>
      <c r="W502" s="165"/>
      <c r="X502" s="165"/>
      <c r="Y502" s="165"/>
      <c r="Z502" s="165"/>
      <c r="AA502" s="165"/>
      <c r="AB502" s="165"/>
      <c r="AC502" s="165"/>
      <c r="AD502" s="165"/>
      <c r="AE502" s="165"/>
      <c r="AF502" s="165"/>
      <c r="AG502" s="165"/>
      <c r="AH502" s="165"/>
      <c r="AI502" s="165"/>
      <c r="AJ502" s="165"/>
      <c r="AK502" s="165"/>
      <c r="AL502" s="165"/>
      <c r="AM502" s="165"/>
      <c r="AN502" s="165"/>
      <c r="AO502" s="164"/>
      <c r="AP502" s="164"/>
      <c r="AQ502" s="164"/>
      <c r="AR502" s="164"/>
      <c r="AS502" s="164"/>
      <c r="AT502" s="164"/>
      <c r="AU502" s="164"/>
    </row>
    <row r="503" spans="11:47" ht="12" customHeight="1">
      <c r="K503" s="164"/>
      <c r="L503" s="164"/>
      <c r="M503" s="164"/>
      <c r="N503" s="165"/>
      <c r="O503" s="165"/>
      <c r="P503" s="165"/>
      <c r="Q503" s="165"/>
      <c r="R503" s="165"/>
      <c r="S503" s="165"/>
      <c r="T503" s="165"/>
      <c r="U503" s="165"/>
      <c r="V503" s="165"/>
      <c r="W503" s="165"/>
      <c r="X503" s="165"/>
      <c r="Y503" s="165"/>
      <c r="Z503" s="165"/>
      <c r="AA503" s="165"/>
      <c r="AB503" s="165"/>
      <c r="AC503" s="165"/>
      <c r="AD503" s="165"/>
      <c r="AE503" s="165"/>
      <c r="AF503" s="165"/>
      <c r="AG503" s="165"/>
      <c r="AH503" s="165"/>
      <c r="AI503" s="165"/>
      <c r="AJ503" s="165"/>
      <c r="AK503" s="165"/>
      <c r="AL503" s="165"/>
      <c r="AM503" s="165"/>
      <c r="AN503" s="165"/>
      <c r="AO503" s="164"/>
      <c r="AP503" s="164"/>
      <c r="AQ503" s="164"/>
      <c r="AR503" s="164"/>
      <c r="AS503" s="164"/>
      <c r="AT503" s="164"/>
      <c r="AU503" s="164"/>
    </row>
    <row r="504" spans="11:47" ht="12" customHeight="1">
      <c r="K504" s="164"/>
      <c r="L504" s="164"/>
      <c r="M504" s="164"/>
      <c r="N504" s="165"/>
      <c r="O504" s="165"/>
      <c r="P504" s="165"/>
      <c r="Q504" s="165"/>
      <c r="R504" s="165"/>
      <c r="S504" s="165"/>
      <c r="T504" s="165"/>
      <c r="U504" s="165"/>
      <c r="V504" s="165"/>
      <c r="W504" s="165"/>
      <c r="X504" s="165"/>
      <c r="Y504" s="165"/>
      <c r="Z504" s="165"/>
      <c r="AA504" s="165"/>
      <c r="AB504" s="165"/>
      <c r="AC504" s="165"/>
      <c r="AD504" s="165"/>
      <c r="AE504" s="165"/>
      <c r="AF504" s="165"/>
      <c r="AG504" s="165"/>
      <c r="AH504" s="165"/>
      <c r="AI504" s="165"/>
      <c r="AJ504" s="165"/>
      <c r="AK504" s="165"/>
      <c r="AL504" s="165"/>
      <c r="AM504" s="165"/>
      <c r="AN504" s="165"/>
      <c r="AO504" s="164"/>
      <c r="AP504" s="164"/>
      <c r="AQ504" s="164"/>
      <c r="AR504" s="164"/>
      <c r="AS504" s="164"/>
      <c r="AT504" s="164"/>
      <c r="AU504" s="164"/>
    </row>
    <row r="505" spans="11:47" ht="12" customHeight="1">
      <c r="K505" s="164"/>
      <c r="L505" s="164"/>
      <c r="M505" s="164"/>
      <c r="N505" s="165"/>
      <c r="O505" s="165"/>
      <c r="P505" s="165"/>
      <c r="Q505" s="165"/>
      <c r="R505" s="165"/>
      <c r="S505" s="165"/>
      <c r="T505" s="165"/>
      <c r="U505" s="165"/>
      <c r="V505" s="165"/>
      <c r="W505" s="165"/>
      <c r="X505" s="165"/>
      <c r="Y505" s="165"/>
      <c r="Z505" s="165"/>
      <c r="AA505" s="165"/>
      <c r="AB505" s="165"/>
      <c r="AC505" s="165"/>
      <c r="AD505" s="165"/>
      <c r="AE505" s="165"/>
      <c r="AF505" s="165"/>
      <c r="AG505" s="165"/>
      <c r="AH505" s="165"/>
      <c r="AI505" s="165"/>
      <c r="AJ505" s="165"/>
      <c r="AK505" s="165"/>
      <c r="AL505" s="165"/>
      <c r="AM505" s="165"/>
      <c r="AN505" s="165"/>
      <c r="AO505" s="164"/>
      <c r="AP505" s="164"/>
      <c r="AQ505" s="164"/>
      <c r="AR505" s="164"/>
      <c r="AS505" s="164"/>
      <c r="AT505" s="164"/>
      <c r="AU505" s="164"/>
    </row>
    <row r="506" spans="11:47" ht="12" customHeight="1">
      <c r="K506" s="164"/>
      <c r="L506" s="164"/>
      <c r="M506" s="164"/>
      <c r="N506" s="165"/>
      <c r="O506" s="165"/>
      <c r="P506" s="165"/>
      <c r="Q506" s="165"/>
      <c r="R506" s="165"/>
      <c r="S506" s="165"/>
      <c r="T506" s="165"/>
      <c r="U506" s="165"/>
      <c r="V506" s="165"/>
      <c r="W506" s="165"/>
      <c r="X506" s="165"/>
      <c r="Y506" s="165"/>
      <c r="Z506" s="165"/>
      <c r="AA506" s="165"/>
      <c r="AB506" s="165"/>
      <c r="AC506" s="165"/>
      <c r="AD506" s="165"/>
      <c r="AE506" s="165"/>
      <c r="AF506" s="165"/>
      <c r="AG506" s="165"/>
      <c r="AH506" s="165"/>
      <c r="AI506" s="165"/>
      <c r="AJ506" s="165"/>
      <c r="AK506" s="165"/>
      <c r="AL506" s="165"/>
      <c r="AM506" s="165"/>
      <c r="AN506" s="165"/>
      <c r="AO506" s="164"/>
      <c r="AP506" s="164"/>
      <c r="AQ506" s="164"/>
      <c r="AR506" s="164"/>
      <c r="AS506" s="164"/>
      <c r="AT506" s="164"/>
      <c r="AU506" s="164"/>
    </row>
    <row r="507" spans="11:47" ht="12" customHeight="1">
      <c r="K507" s="164"/>
      <c r="L507" s="164"/>
      <c r="M507" s="164"/>
      <c r="N507" s="165"/>
      <c r="O507" s="165"/>
      <c r="P507" s="165"/>
      <c r="Q507" s="165"/>
      <c r="R507" s="165"/>
      <c r="S507" s="165"/>
      <c r="T507" s="165"/>
      <c r="U507" s="165"/>
      <c r="V507" s="165"/>
      <c r="W507" s="165"/>
      <c r="X507" s="165"/>
      <c r="Y507" s="165"/>
      <c r="Z507" s="165"/>
      <c r="AA507" s="165"/>
      <c r="AB507" s="165"/>
      <c r="AC507" s="165"/>
      <c r="AD507" s="165"/>
      <c r="AE507" s="165"/>
      <c r="AF507" s="165"/>
      <c r="AG507" s="165"/>
      <c r="AH507" s="165"/>
      <c r="AI507" s="165"/>
      <c r="AJ507" s="165"/>
      <c r="AK507" s="165"/>
      <c r="AL507" s="165"/>
      <c r="AM507" s="165"/>
      <c r="AN507" s="165"/>
      <c r="AO507" s="164"/>
      <c r="AP507" s="164"/>
      <c r="AQ507" s="164"/>
      <c r="AR507" s="164"/>
      <c r="AS507" s="164"/>
      <c r="AT507" s="164"/>
      <c r="AU507" s="164"/>
    </row>
    <row r="508" spans="11:47" ht="12" customHeight="1">
      <c r="K508" s="164"/>
      <c r="L508" s="164"/>
      <c r="M508" s="164"/>
      <c r="N508" s="165"/>
      <c r="O508" s="165"/>
      <c r="P508" s="165"/>
      <c r="Q508" s="165"/>
      <c r="R508" s="165"/>
      <c r="S508" s="165"/>
      <c r="T508" s="165"/>
      <c r="U508" s="165"/>
      <c r="V508" s="165"/>
      <c r="W508" s="165"/>
      <c r="X508" s="165"/>
      <c r="Y508" s="165"/>
      <c r="Z508" s="165"/>
      <c r="AA508" s="165"/>
      <c r="AB508" s="165"/>
      <c r="AC508" s="165"/>
      <c r="AD508" s="165"/>
      <c r="AE508" s="165"/>
      <c r="AF508" s="165"/>
      <c r="AG508" s="165"/>
      <c r="AH508" s="165"/>
      <c r="AI508" s="165"/>
      <c r="AJ508" s="165"/>
      <c r="AK508" s="165"/>
      <c r="AL508" s="165"/>
      <c r="AM508" s="165"/>
      <c r="AN508" s="165"/>
      <c r="AO508" s="164"/>
      <c r="AP508" s="164"/>
      <c r="AQ508" s="164"/>
      <c r="AR508" s="164"/>
      <c r="AS508" s="164"/>
      <c r="AT508" s="164"/>
      <c r="AU508" s="164"/>
    </row>
    <row r="509" spans="11:47" ht="12" customHeight="1">
      <c r="K509" s="164"/>
      <c r="L509" s="164"/>
      <c r="M509" s="164"/>
      <c r="N509" s="165"/>
      <c r="O509" s="165"/>
      <c r="P509" s="165"/>
      <c r="Q509" s="165"/>
      <c r="R509" s="165"/>
      <c r="S509" s="165"/>
      <c r="T509" s="165"/>
      <c r="U509" s="165"/>
      <c r="V509" s="165"/>
      <c r="W509" s="165"/>
      <c r="X509" s="165"/>
      <c r="Y509" s="165"/>
      <c r="Z509" s="165"/>
      <c r="AA509" s="165"/>
      <c r="AB509" s="165"/>
      <c r="AC509" s="165"/>
      <c r="AD509" s="165"/>
      <c r="AE509" s="165"/>
      <c r="AF509" s="165"/>
      <c r="AG509" s="165"/>
      <c r="AH509" s="165"/>
      <c r="AI509" s="165"/>
      <c r="AJ509" s="165"/>
      <c r="AK509" s="165"/>
      <c r="AL509" s="165"/>
      <c r="AM509" s="165"/>
      <c r="AN509" s="165"/>
      <c r="AO509" s="164"/>
      <c r="AP509" s="164"/>
      <c r="AQ509" s="164"/>
      <c r="AR509" s="164"/>
      <c r="AS509" s="164"/>
      <c r="AT509" s="164"/>
      <c r="AU509" s="164"/>
    </row>
    <row r="510" spans="11:47" ht="12" customHeight="1">
      <c r="K510" s="164"/>
      <c r="L510" s="164"/>
      <c r="M510" s="164"/>
      <c r="N510" s="165"/>
      <c r="O510" s="165"/>
      <c r="P510" s="165"/>
      <c r="Q510" s="165"/>
      <c r="R510" s="165"/>
      <c r="S510" s="165"/>
      <c r="T510" s="165"/>
      <c r="U510" s="165"/>
      <c r="V510" s="165"/>
      <c r="W510" s="165"/>
      <c r="X510" s="165"/>
      <c r="Y510" s="165"/>
      <c r="Z510" s="165"/>
      <c r="AA510" s="165"/>
      <c r="AB510" s="165"/>
      <c r="AC510" s="165"/>
      <c r="AD510" s="165"/>
      <c r="AE510" s="165"/>
      <c r="AF510" s="165"/>
      <c r="AG510" s="165"/>
      <c r="AH510" s="165"/>
      <c r="AI510" s="165"/>
      <c r="AJ510" s="165"/>
      <c r="AK510" s="165"/>
      <c r="AL510" s="165"/>
      <c r="AM510" s="165"/>
      <c r="AN510" s="165"/>
      <c r="AO510" s="164"/>
      <c r="AP510" s="164"/>
      <c r="AQ510" s="164"/>
      <c r="AR510" s="164"/>
      <c r="AS510" s="164"/>
      <c r="AT510" s="164"/>
      <c r="AU510" s="164"/>
    </row>
    <row r="511" spans="11:47" ht="12" customHeight="1">
      <c r="K511" s="164"/>
      <c r="L511" s="164"/>
      <c r="M511" s="164"/>
      <c r="N511" s="165"/>
      <c r="O511" s="165"/>
      <c r="P511" s="165"/>
      <c r="Q511" s="165"/>
      <c r="R511" s="165"/>
      <c r="S511" s="165"/>
      <c r="T511" s="165"/>
      <c r="U511" s="165"/>
      <c r="V511" s="165"/>
      <c r="W511" s="165"/>
      <c r="X511" s="165"/>
      <c r="Y511" s="165"/>
      <c r="Z511" s="165"/>
      <c r="AA511" s="165"/>
      <c r="AB511" s="165"/>
      <c r="AC511" s="165"/>
      <c r="AD511" s="165"/>
      <c r="AE511" s="165"/>
      <c r="AF511" s="165"/>
      <c r="AG511" s="165"/>
      <c r="AH511" s="165"/>
      <c r="AI511" s="165"/>
      <c r="AJ511" s="165"/>
      <c r="AK511" s="165"/>
      <c r="AL511" s="165"/>
      <c r="AM511" s="165"/>
      <c r="AN511" s="165"/>
      <c r="AO511" s="164"/>
      <c r="AP511" s="164"/>
      <c r="AQ511" s="164"/>
      <c r="AR511" s="164"/>
      <c r="AS511" s="164"/>
      <c r="AT511" s="164"/>
      <c r="AU511" s="164"/>
    </row>
    <row r="512" spans="11:47" ht="12" customHeight="1">
      <c r="K512" s="164"/>
      <c r="L512" s="164"/>
      <c r="M512" s="164"/>
      <c r="N512" s="165"/>
      <c r="O512" s="165"/>
      <c r="P512" s="165"/>
      <c r="Q512" s="165"/>
      <c r="R512" s="165"/>
      <c r="S512" s="165"/>
      <c r="T512" s="165"/>
      <c r="U512" s="165"/>
      <c r="V512" s="165"/>
      <c r="W512" s="165"/>
      <c r="X512" s="165"/>
      <c r="Y512" s="165"/>
      <c r="Z512" s="165"/>
      <c r="AA512" s="165"/>
      <c r="AB512" s="165"/>
      <c r="AC512" s="165"/>
      <c r="AD512" s="165"/>
      <c r="AE512" s="165"/>
      <c r="AF512" s="165"/>
      <c r="AG512" s="165"/>
      <c r="AH512" s="165"/>
      <c r="AI512" s="165"/>
      <c r="AJ512" s="165"/>
      <c r="AK512" s="165"/>
      <c r="AL512" s="165"/>
      <c r="AM512" s="165"/>
      <c r="AN512" s="165"/>
      <c r="AO512" s="164"/>
      <c r="AP512" s="164"/>
      <c r="AQ512" s="164"/>
      <c r="AR512" s="164"/>
      <c r="AS512" s="164"/>
      <c r="AT512" s="164"/>
      <c r="AU512" s="164"/>
    </row>
    <row r="513" spans="11:47" ht="12" customHeight="1">
      <c r="K513" s="164"/>
      <c r="L513" s="164"/>
      <c r="M513" s="164"/>
      <c r="N513" s="165"/>
      <c r="O513" s="165"/>
      <c r="P513" s="165"/>
      <c r="Q513" s="165"/>
      <c r="R513" s="165"/>
      <c r="S513" s="165"/>
      <c r="T513" s="165"/>
      <c r="U513" s="165"/>
      <c r="V513" s="165"/>
      <c r="W513" s="165"/>
      <c r="X513" s="165"/>
      <c r="Y513" s="165"/>
      <c r="Z513" s="165"/>
      <c r="AA513" s="165"/>
      <c r="AB513" s="165"/>
      <c r="AC513" s="165"/>
      <c r="AD513" s="165"/>
      <c r="AE513" s="165"/>
      <c r="AF513" s="165"/>
      <c r="AG513" s="165"/>
      <c r="AH513" s="165"/>
      <c r="AI513" s="165"/>
      <c r="AJ513" s="165"/>
      <c r="AK513" s="165"/>
      <c r="AL513" s="165"/>
      <c r="AM513" s="165"/>
      <c r="AN513" s="165"/>
      <c r="AO513" s="164"/>
      <c r="AP513" s="164"/>
      <c r="AQ513" s="164"/>
      <c r="AR513" s="164"/>
      <c r="AS513" s="164"/>
      <c r="AT513" s="164"/>
      <c r="AU513" s="164"/>
    </row>
    <row r="514" spans="11:47" ht="12" customHeight="1">
      <c r="K514" s="164"/>
      <c r="L514" s="164"/>
      <c r="M514" s="164"/>
      <c r="N514" s="165"/>
      <c r="O514" s="165"/>
      <c r="P514" s="165"/>
      <c r="Q514" s="165"/>
      <c r="R514" s="165"/>
      <c r="S514" s="165"/>
      <c r="T514" s="165"/>
      <c r="U514" s="165"/>
      <c r="V514" s="165"/>
      <c r="W514" s="165"/>
      <c r="X514" s="165"/>
      <c r="Y514" s="165"/>
      <c r="Z514" s="165"/>
      <c r="AA514" s="165"/>
      <c r="AB514" s="165"/>
      <c r="AC514" s="165"/>
      <c r="AD514" s="165"/>
      <c r="AE514" s="165"/>
      <c r="AF514" s="165"/>
      <c r="AG514" s="165"/>
      <c r="AH514" s="165"/>
      <c r="AI514" s="165"/>
      <c r="AJ514" s="165"/>
      <c r="AK514" s="165"/>
      <c r="AL514" s="165"/>
      <c r="AM514" s="165"/>
      <c r="AN514" s="165"/>
      <c r="AO514" s="164"/>
      <c r="AP514" s="164"/>
      <c r="AQ514" s="164"/>
      <c r="AR514" s="164"/>
      <c r="AS514" s="164"/>
      <c r="AT514" s="164"/>
      <c r="AU514" s="164"/>
    </row>
    <row r="515" spans="11:47" ht="12" customHeight="1">
      <c r="K515" s="164"/>
      <c r="L515" s="164"/>
      <c r="M515" s="164"/>
      <c r="N515" s="165"/>
      <c r="O515" s="165"/>
      <c r="P515" s="165"/>
      <c r="Q515" s="165"/>
      <c r="R515" s="165"/>
      <c r="S515" s="165"/>
      <c r="T515" s="165"/>
      <c r="U515" s="165"/>
      <c r="V515" s="165"/>
      <c r="W515" s="165"/>
      <c r="X515" s="165"/>
      <c r="Y515" s="165"/>
      <c r="Z515" s="165"/>
      <c r="AA515" s="165"/>
      <c r="AB515" s="165"/>
      <c r="AC515" s="165"/>
      <c r="AD515" s="165"/>
      <c r="AE515" s="165"/>
      <c r="AF515" s="165"/>
      <c r="AG515" s="165"/>
      <c r="AH515" s="165"/>
      <c r="AI515" s="165"/>
      <c r="AJ515" s="165"/>
      <c r="AK515" s="165"/>
      <c r="AL515" s="165"/>
      <c r="AM515" s="165"/>
      <c r="AN515" s="165"/>
      <c r="AO515" s="164"/>
      <c r="AP515" s="164"/>
      <c r="AQ515" s="164"/>
      <c r="AR515" s="164"/>
      <c r="AS515" s="164"/>
      <c r="AT515" s="164"/>
      <c r="AU515" s="164"/>
    </row>
    <row r="516" spans="11:47" ht="12" customHeight="1">
      <c r="K516" s="164"/>
      <c r="L516" s="164"/>
      <c r="M516" s="164"/>
      <c r="N516" s="165"/>
      <c r="O516" s="165"/>
      <c r="P516" s="165"/>
      <c r="Q516" s="165"/>
      <c r="R516" s="165"/>
      <c r="S516" s="165"/>
      <c r="T516" s="165"/>
      <c r="U516" s="165"/>
      <c r="V516" s="165"/>
      <c r="W516" s="165"/>
      <c r="X516" s="165"/>
      <c r="Y516" s="165"/>
      <c r="Z516" s="165"/>
      <c r="AA516" s="165"/>
      <c r="AB516" s="165"/>
      <c r="AC516" s="165"/>
      <c r="AD516" s="165"/>
      <c r="AE516" s="165"/>
      <c r="AF516" s="165"/>
      <c r="AG516" s="165"/>
      <c r="AH516" s="165"/>
      <c r="AI516" s="165"/>
      <c r="AJ516" s="165"/>
      <c r="AK516" s="165"/>
      <c r="AL516" s="165"/>
      <c r="AM516" s="165"/>
      <c r="AN516" s="165"/>
      <c r="AO516" s="164"/>
      <c r="AP516" s="164"/>
      <c r="AQ516" s="164"/>
      <c r="AR516" s="164"/>
      <c r="AS516" s="164"/>
      <c r="AT516" s="164"/>
      <c r="AU516" s="164"/>
    </row>
    <row r="517" spans="11:47" ht="12" customHeight="1">
      <c r="K517" s="164"/>
      <c r="L517" s="164"/>
      <c r="M517" s="164"/>
      <c r="N517" s="165"/>
      <c r="O517" s="165"/>
      <c r="P517" s="165"/>
      <c r="Q517" s="165"/>
      <c r="R517" s="165"/>
      <c r="S517" s="165"/>
      <c r="T517" s="165"/>
      <c r="U517" s="165"/>
      <c r="V517" s="165"/>
      <c r="W517" s="165"/>
      <c r="X517" s="165"/>
      <c r="Y517" s="165"/>
      <c r="Z517" s="165"/>
      <c r="AA517" s="165"/>
      <c r="AB517" s="165"/>
      <c r="AC517" s="165"/>
      <c r="AD517" s="165"/>
      <c r="AE517" s="165"/>
      <c r="AF517" s="165"/>
      <c r="AG517" s="165"/>
      <c r="AH517" s="165"/>
      <c r="AI517" s="165"/>
      <c r="AJ517" s="165"/>
      <c r="AK517" s="165"/>
      <c r="AL517" s="165"/>
      <c r="AM517" s="165"/>
      <c r="AN517" s="165"/>
      <c r="AO517" s="164"/>
      <c r="AP517" s="164"/>
      <c r="AQ517" s="164"/>
      <c r="AR517" s="164"/>
      <c r="AS517" s="164"/>
      <c r="AT517" s="164"/>
      <c r="AU517" s="164"/>
    </row>
    <row r="518" spans="11:47" ht="12" customHeight="1">
      <c r="K518" s="164"/>
      <c r="L518" s="164"/>
      <c r="M518" s="164"/>
      <c r="N518" s="165"/>
      <c r="O518" s="165"/>
      <c r="P518" s="165"/>
      <c r="Q518" s="165"/>
      <c r="R518" s="165"/>
      <c r="S518" s="165"/>
      <c r="T518" s="165"/>
      <c r="U518" s="165"/>
      <c r="V518" s="165"/>
      <c r="W518" s="165"/>
      <c r="X518" s="165"/>
      <c r="Y518" s="165"/>
      <c r="Z518" s="165"/>
      <c r="AA518" s="165"/>
      <c r="AB518" s="165"/>
      <c r="AC518" s="165"/>
      <c r="AD518" s="165"/>
      <c r="AE518" s="165"/>
      <c r="AF518" s="165"/>
      <c r="AG518" s="165"/>
      <c r="AH518" s="165"/>
      <c r="AI518" s="165"/>
      <c r="AJ518" s="165"/>
      <c r="AK518" s="165"/>
      <c r="AL518" s="165"/>
      <c r="AM518" s="165"/>
      <c r="AN518" s="165"/>
      <c r="AO518" s="164"/>
      <c r="AP518" s="164"/>
      <c r="AQ518" s="164"/>
      <c r="AR518" s="164"/>
      <c r="AS518" s="164"/>
      <c r="AT518" s="164"/>
      <c r="AU518" s="164"/>
    </row>
    <row r="519" spans="11:47" ht="12" customHeight="1">
      <c r="K519" s="164"/>
      <c r="L519" s="164"/>
      <c r="M519" s="164"/>
      <c r="N519" s="165"/>
      <c r="O519" s="165"/>
      <c r="P519" s="165"/>
      <c r="Q519" s="165"/>
      <c r="R519" s="165"/>
      <c r="S519" s="165"/>
      <c r="T519" s="165"/>
      <c r="U519" s="165"/>
      <c r="V519" s="165"/>
      <c r="W519" s="165"/>
      <c r="X519" s="165"/>
      <c r="Y519" s="165"/>
      <c r="Z519" s="165"/>
      <c r="AA519" s="165"/>
      <c r="AB519" s="165"/>
      <c r="AC519" s="165"/>
      <c r="AD519" s="165"/>
      <c r="AE519" s="165"/>
      <c r="AF519" s="165"/>
      <c r="AG519" s="165"/>
      <c r="AH519" s="165"/>
      <c r="AI519" s="165"/>
      <c r="AJ519" s="165"/>
      <c r="AK519" s="165"/>
      <c r="AL519" s="165"/>
      <c r="AM519" s="165"/>
      <c r="AN519" s="165"/>
      <c r="AO519" s="164"/>
      <c r="AP519" s="164"/>
      <c r="AQ519" s="164"/>
      <c r="AR519" s="164"/>
      <c r="AS519" s="164"/>
      <c r="AT519" s="164"/>
      <c r="AU519" s="164"/>
    </row>
    <row r="520" spans="11:47" ht="12" customHeight="1">
      <c r="K520" s="164"/>
      <c r="L520" s="164"/>
      <c r="M520" s="164"/>
      <c r="N520" s="165"/>
      <c r="O520" s="165"/>
      <c r="P520" s="165"/>
      <c r="Q520" s="165"/>
      <c r="R520" s="165"/>
      <c r="S520" s="165"/>
      <c r="T520" s="165"/>
      <c r="U520" s="165"/>
      <c r="V520" s="165"/>
      <c r="W520" s="165"/>
      <c r="X520" s="165"/>
      <c r="Y520" s="165"/>
      <c r="Z520" s="165"/>
      <c r="AA520" s="165"/>
      <c r="AB520" s="165"/>
      <c r="AC520" s="165"/>
      <c r="AD520" s="165"/>
      <c r="AE520" s="165"/>
      <c r="AF520" s="165"/>
      <c r="AG520" s="165"/>
      <c r="AH520" s="165"/>
      <c r="AI520" s="165"/>
      <c r="AJ520" s="165"/>
      <c r="AK520" s="165"/>
      <c r="AL520" s="165"/>
      <c r="AM520" s="165"/>
      <c r="AN520" s="165"/>
      <c r="AO520" s="164"/>
      <c r="AP520" s="164"/>
      <c r="AQ520" s="164"/>
      <c r="AR520" s="164"/>
      <c r="AS520" s="164"/>
      <c r="AT520" s="164"/>
      <c r="AU520" s="164"/>
    </row>
    <row r="521" spans="11:47" ht="12" customHeight="1">
      <c r="K521" s="164"/>
      <c r="L521" s="164"/>
      <c r="M521" s="164"/>
      <c r="N521" s="165"/>
      <c r="O521" s="165"/>
      <c r="P521" s="165"/>
      <c r="Q521" s="165"/>
      <c r="R521" s="165"/>
      <c r="S521" s="165"/>
      <c r="T521" s="165"/>
      <c r="U521" s="165"/>
      <c r="V521" s="165"/>
      <c r="W521" s="165"/>
      <c r="X521" s="165"/>
      <c r="Y521" s="165"/>
      <c r="Z521" s="165"/>
      <c r="AA521" s="165"/>
      <c r="AB521" s="165"/>
      <c r="AC521" s="165"/>
      <c r="AD521" s="165"/>
      <c r="AE521" s="165"/>
      <c r="AF521" s="165"/>
      <c r="AG521" s="165"/>
      <c r="AH521" s="165"/>
      <c r="AI521" s="165"/>
      <c r="AJ521" s="165"/>
      <c r="AK521" s="165"/>
      <c r="AL521" s="165"/>
      <c r="AM521" s="165"/>
      <c r="AN521" s="165"/>
      <c r="AO521" s="164"/>
      <c r="AP521" s="164"/>
      <c r="AQ521" s="164"/>
      <c r="AR521" s="164"/>
      <c r="AS521" s="164"/>
      <c r="AT521" s="164"/>
      <c r="AU521" s="164"/>
    </row>
    <row r="522" spans="11:47" ht="12" customHeight="1">
      <c r="K522" s="164"/>
      <c r="L522" s="164"/>
      <c r="M522" s="164"/>
      <c r="N522" s="165"/>
      <c r="O522" s="165"/>
      <c r="P522" s="165"/>
      <c r="Q522" s="165"/>
      <c r="R522" s="165"/>
      <c r="S522" s="165"/>
      <c r="T522" s="165"/>
      <c r="U522" s="165"/>
      <c r="V522" s="165"/>
      <c r="W522" s="165"/>
      <c r="X522" s="165"/>
      <c r="Y522" s="165"/>
      <c r="Z522" s="165"/>
      <c r="AA522" s="165"/>
      <c r="AB522" s="165"/>
      <c r="AC522" s="165"/>
      <c r="AD522" s="165"/>
      <c r="AE522" s="165"/>
      <c r="AF522" s="165"/>
      <c r="AG522" s="165"/>
      <c r="AH522" s="165"/>
      <c r="AI522" s="165"/>
      <c r="AJ522" s="165"/>
      <c r="AK522" s="165"/>
      <c r="AL522" s="165"/>
      <c r="AM522" s="165"/>
      <c r="AN522" s="165"/>
      <c r="AO522" s="164"/>
      <c r="AP522" s="164"/>
      <c r="AQ522" s="164"/>
      <c r="AR522" s="164"/>
      <c r="AS522" s="164"/>
      <c r="AT522" s="164"/>
      <c r="AU522" s="164"/>
    </row>
    <row r="523" spans="11:47" ht="12" customHeight="1">
      <c r="K523" s="164"/>
      <c r="L523" s="164"/>
      <c r="M523" s="164"/>
      <c r="N523" s="165"/>
      <c r="O523" s="165"/>
      <c r="P523" s="165"/>
      <c r="Q523" s="165"/>
      <c r="R523" s="165"/>
      <c r="S523" s="165"/>
      <c r="T523" s="165"/>
      <c r="U523" s="165"/>
      <c r="V523" s="165"/>
      <c r="W523" s="165"/>
      <c r="X523" s="165"/>
      <c r="Y523" s="165"/>
      <c r="Z523" s="165"/>
      <c r="AA523" s="165"/>
      <c r="AB523" s="165"/>
      <c r="AC523" s="165"/>
      <c r="AD523" s="165"/>
      <c r="AE523" s="165"/>
      <c r="AF523" s="165"/>
      <c r="AG523" s="165"/>
      <c r="AH523" s="165"/>
      <c r="AI523" s="165"/>
      <c r="AJ523" s="165"/>
      <c r="AK523" s="165"/>
      <c r="AL523" s="165"/>
      <c r="AM523" s="165"/>
      <c r="AN523" s="165"/>
      <c r="AO523" s="164"/>
      <c r="AP523" s="164"/>
      <c r="AQ523" s="164"/>
      <c r="AR523" s="164"/>
      <c r="AS523" s="164"/>
      <c r="AT523" s="164"/>
      <c r="AU523" s="164"/>
    </row>
    <row r="524" spans="11:47" ht="12" customHeight="1">
      <c r="K524" s="164"/>
      <c r="L524" s="164"/>
      <c r="M524" s="164"/>
      <c r="N524" s="165"/>
      <c r="O524" s="165"/>
      <c r="P524" s="165"/>
      <c r="Q524" s="165"/>
      <c r="R524" s="165"/>
      <c r="S524" s="165"/>
      <c r="T524" s="165"/>
      <c r="U524" s="165"/>
      <c r="V524" s="165"/>
      <c r="W524" s="165"/>
      <c r="X524" s="165"/>
      <c r="Y524" s="165"/>
      <c r="Z524" s="165"/>
      <c r="AA524" s="165"/>
      <c r="AB524" s="165"/>
      <c r="AC524" s="165"/>
      <c r="AD524" s="165"/>
      <c r="AE524" s="165"/>
      <c r="AF524" s="165"/>
      <c r="AG524" s="165"/>
      <c r="AH524" s="165"/>
      <c r="AI524" s="165"/>
      <c r="AJ524" s="165"/>
      <c r="AK524" s="165"/>
      <c r="AL524" s="165"/>
      <c r="AM524" s="165"/>
      <c r="AN524" s="165"/>
      <c r="AO524" s="164"/>
      <c r="AP524" s="164"/>
      <c r="AQ524" s="164"/>
      <c r="AR524" s="164"/>
      <c r="AS524" s="164"/>
      <c r="AT524" s="164"/>
      <c r="AU524" s="164"/>
    </row>
    <row r="525" spans="11:47" ht="12" customHeight="1">
      <c r="K525" s="164"/>
      <c r="L525" s="164"/>
      <c r="M525" s="164"/>
      <c r="N525" s="165"/>
      <c r="O525" s="165"/>
      <c r="P525" s="165"/>
      <c r="Q525" s="165"/>
      <c r="R525" s="165"/>
      <c r="S525" s="165"/>
      <c r="T525" s="165"/>
      <c r="U525" s="165"/>
      <c r="V525" s="165"/>
      <c r="W525" s="165"/>
      <c r="X525" s="165"/>
      <c r="Y525" s="165"/>
      <c r="Z525" s="165"/>
      <c r="AA525" s="165"/>
      <c r="AB525" s="165"/>
      <c r="AC525" s="165"/>
      <c r="AD525" s="165"/>
      <c r="AE525" s="165"/>
      <c r="AF525" s="165"/>
      <c r="AG525" s="165"/>
      <c r="AH525" s="165"/>
      <c r="AI525" s="165"/>
      <c r="AJ525" s="165"/>
      <c r="AK525" s="165"/>
      <c r="AL525" s="165"/>
      <c r="AM525" s="165"/>
      <c r="AN525" s="165"/>
      <c r="AO525" s="164"/>
      <c r="AP525" s="164"/>
      <c r="AQ525" s="164"/>
      <c r="AR525" s="164"/>
      <c r="AS525" s="164"/>
      <c r="AT525" s="164"/>
      <c r="AU525" s="164"/>
    </row>
    <row r="526" spans="11:47" ht="12" customHeight="1">
      <c r="K526" s="164"/>
      <c r="L526" s="164"/>
      <c r="M526" s="164"/>
      <c r="N526" s="165"/>
      <c r="O526" s="165"/>
      <c r="P526" s="165"/>
      <c r="Q526" s="165"/>
      <c r="R526" s="165"/>
      <c r="S526" s="165"/>
      <c r="T526" s="165"/>
      <c r="U526" s="165"/>
      <c r="V526" s="165"/>
      <c r="W526" s="165"/>
      <c r="X526" s="165"/>
      <c r="Y526" s="165"/>
      <c r="Z526" s="165"/>
      <c r="AA526" s="165"/>
      <c r="AB526" s="165"/>
      <c r="AC526" s="165"/>
      <c r="AD526" s="165"/>
      <c r="AE526" s="165"/>
      <c r="AF526" s="165"/>
      <c r="AG526" s="165"/>
      <c r="AH526" s="165"/>
      <c r="AI526" s="165"/>
      <c r="AJ526" s="165"/>
      <c r="AK526" s="165"/>
      <c r="AL526" s="165"/>
      <c r="AM526" s="165"/>
      <c r="AN526" s="165"/>
      <c r="AO526" s="164"/>
      <c r="AP526" s="164"/>
      <c r="AQ526" s="164"/>
      <c r="AR526" s="164"/>
      <c r="AS526" s="164"/>
      <c r="AT526" s="164"/>
      <c r="AU526" s="164"/>
    </row>
    <row r="527" spans="11:47" ht="12" customHeight="1">
      <c r="K527" s="164"/>
      <c r="L527" s="164"/>
      <c r="M527" s="164"/>
      <c r="N527" s="165"/>
      <c r="O527" s="165"/>
      <c r="P527" s="165"/>
      <c r="Q527" s="165"/>
      <c r="R527" s="165"/>
      <c r="S527" s="165"/>
      <c r="T527" s="165"/>
      <c r="U527" s="165"/>
      <c r="V527" s="165"/>
      <c r="W527" s="165"/>
      <c r="X527" s="165"/>
      <c r="Y527" s="165"/>
      <c r="Z527" s="165"/>
      <c r="AA527" s="165"/>
      <c r="AB527" s="165"/>
      <c r="AC527" s="165"/>
      <c r="AD527" s="165"/>
      <c r="AE527" s="165"/>
      <c r="AF527" s="165"/>
      <c r="AG527" s="165"/>
      <c r="AH527" s="165"/>
      <c r="AI527" s="165"/>
      <c r="AJ527" s="165"/>
      <c r="AK527" s="165"/>
      <c r="AL527" s="165"/>
      <c r="AM527" s="165"/>
      <c r="AN527" s="165"/>
      <c r="AO527" s="164"/>
      <c r="AP527" s="164"/>
      <c r="AQ527" s="164"/>
      <c r="AR527" s="164"/>
      <c r="AS527" s="164"/>
      <c r="AT527" s="164"/>
      <c r="AU527" s="164"/>
    </row>
    <row r="528" spans="11:47" ht="12" customHeight="1">
      <c r="K528" s="164"/>
      <c r="L528" s="164"/>
      <c r="M528" s="164"/>
      <c r="N528" s="165"/>
      <c r="O528" s="165"/>
      <c r="P528" s="165"/>
      <c r="Q528" s="165"/>
      <c r="R528" s="165"/>
      <c r="S528" s="165"/>
      <c r="T528" s="165"/>
      <c r="U528" s="165"/>
      <c r="V528" s="165"/>
      <c r="W528" s="165"/>
      <c r="X528" s="165"/>
      <c r="Y528" s="165"/>
      <c r="Z528" s="165"/>
      <c r="AA528" s="165"/>
      <c r="AB528" s="165"/>
      <c r="AC528" s="165"/>
      <c r="AD528" s="165"/>
      <c r="AE528" s="165"/>
      <c r="AF528" s="165"/>
      <c r="AG528" s="165"/>
      <c r="AH528" s="165"/>
      <c r="AI528" s="165"/>
      <c r="AJ528" s="165"/>
      <c r="AK528" s="165"/>
      <c r="AL528" s="165"/>
      <c r="AM528" s="165"/>
      <c r="AN528" s="165"/>
      <c r="AO528" s="164"/>
      <c r="AP528" s="164"/>
      <c r="AQ528" s="164"/>
      <c r="AR528" s="164"/>
      <c r="AS528" s="164"/>
      <c r="AT528" s="164"/>
      <c r="AU528" s="164"/>
    </row>
    <row r="529" spans="11:47" ht="12" customHeight="1">
      <c r="K529" s="164"/>
      <c r="L529" s="164"/>
      <c r="M529" s="164"/>
      <c r="N529" s="165"/>
      <c r="O529" s="165"/>
      <c r="P529" s="165"/>
      <c r="Q529" s="165"/>
      <c r="R529" s="165"/>
      <c r="S529" s="165"/>
      <c r="T529" s="165"/>
      <c r="U529" s="165"/>
      <c r="V529" s="165"/>
      <c r="W529" s="165"/>
      <c r="X529" s="165"/>
      <c r="Y529" s="165"/>
      <c r="Z529" s="165"/>
      <c r="AA529" s="165"/>
      <c r="AB529" s="165"/>
      <c r="AC529" s="165"/>
      <c r="AD529" s="165"/>
      <c r="AE529" s="165"/>
      <c r="AF529" s="165"/>
      <c r="AG529" s="165"/>
      <c r="AH529" s="165"/>
      <c r="AI529" s="165"/>
      <c r="AJ529" s="165"/>
      <c r="AK529" s="165"/>
      <c r="AL529" s="165"/>
      <c r="AM529" s="165"/>
      <c r="AN529" s="165"/>
      <c r="AO529" s="164"/>
      <c r="AP529" s="164"/>
      <c r="AQ529" s="164"/>
      <c r="AR529" s="164"/>
      <c r="AS529" s="164"/>
      <c r="AT529" s="164"/>
      <c r="AU529" s="164"/>
    </row>
    <row r="530" spans="11:47" ht="12" customHeight="1">
      <c r="K530" s="164"/>
      <c r="L530" s="164"/>
      <c r="M530" s="164"/>
      <c r="N530" s="165"/>
      <c r="O530" s="165"/>
      <c r="P530" s="165"/>
      <c r="Q530" s="165"/>
      <c r="R530" s="165"/>
      <c r="S530" s="165"/>
      <c r="T530" s="165"/>
      <c r="U530" s="165"/>
      <c r="V530" s="165"/>
      <c r="W530" s="165"/>
      <c r="X530" s="165"/>
      <c r="Y530" s="165"/>
      <c r="Z530" s="165"/>
      <c r="AA530" s="165"/>
      <c r="AB530" s="165"/>
      <c r="AC530" s="165"/>
      <c r="AD530" s="165"/>
      <c r="AE530" s="165"/>
      <c r="AF530" s="165"/>
      <c r="AG530" s="165"/>
      <c r="AH530" s="165"/>
      <c r="AI530" s="165"/>
      <c r="AJ530" s="165"/>
      <c r="AK530" s="165"/>
      <c r="AL530" s="165"/>
      <c r="AM530" s="165"/>
      <c r="AN530" s="165"/>
      <c r="AO530" s="164"/>
      <c r="AP530" s="164"/>
      <c r="AQ530" s="164"/>
      <c r="AR530" s="164"/>
      <c r="AS530" s="164"/>
      <c r="AT530" s="164"/>
      <c r="AU530" s="164"/>
    </row>
    <row r="531" spans="11:47" ht="12" customHeight="1">
      <c r="K531" s="164"/>
      <c r="L531" s="164"/>
      <c r="M531" s="164"/>
      <c r="N531" s="165"/>
      <c r="O531" s="165"/>
      <c r="P531" s="165"/>
      <c r="Q531" s="165"/>
      <c r="R531" s="165"/>
      <c r="S531" s="165"/>
      <c r="T531" s="165"/>
      <c r="U531" s="165"/>
      <c r="V531" s="165"/>
      <c r="W531" s="165"/>
      <c r="X531" s="165"/>
      <c r="Y531" s="165"/>
      <c r="Z531" s="165"/>
      <c r="AA531" s="165"/>
      <c r="AB531" s="165"/>
      <c r="AC531" s="165"/>
      <c r="AD531" s="165"/>
      <c r="AE531" s="165"/>
      <c r="AF531" s="165"/>
      <c r="AG531" s="165"/>
      <c r="AH531" s="165"/>
      <c r="AI531" s="165"/>
      <c r="AJ531" s="165"/>
      <c r="AK531" s="165"/>
      <c r="AL531" s="165"/>
      <c r="AM531" s="165"/>
      <c r="AN531" s="165"/>
      <c r="AO531" s="164"/>
      <c r="AP531" s="164"/>
      <c r="AQ531" s="164"/>
      <c r="AR531" s="164"/>
      <c r="AS531" s="164"/>
      <c r="AT531" s="164"/>
      <c r="AU531" s="164"/>
    </row>
    <row r="532" spans="11:47" ht="12" customHeight="1">
      <c r="K532" s="164"/>
      <c r="L532" s="164"/>
      <c r="M532" s="164"/>
      <c r="N532" s="165"/>
      <c r="O532" s="165"/>
      <c r="P532" s="165"/>
      <c r="Q532" s="165"/>
      <c r="R532" s="165"/>
      <c r="S532" s="165"/>
      <c r="T532" s="165"/>
      <c r="U532" s="165"/>
      <c r="V532" s="165"/>
      <c r="W532" s="165"/>
      <c r="X532" s="165"/>
      <c r="Y532" s="165"/>
      <c r="Z532" s="165"/>
      <c r="AA532" s="165"/>
      <c r="AB532" s="165"/>
      <c r="AC532" s="165"/>
      <c r="AD532" s="165"/>
      <c r="AE532" s="165"/>
      <c r="AF532" s="165"/>
      <c r="AG532" s="165"/>
      <c r="AH532" s="165"/>
      <c r="AI532" s="165"/>
      <c r="AJ532" s="165"/>
      <c r="AK532" s="165"/>
      <c r="AL532" s="165"/>
      <c r="AM532" s="165"/>
      <c r="AN532" s="165"/>
      <c r="AO532" s="164"/>
      <c r="AP532" s="164"/>
      <c r="AQ532" s="164"/>
      <c r="AR532" s="164"/>
      <c r="AS532" s="164"/>
      <c r="AT532" s="164"/>
      <c r="AU532" s="164"/>
    </row>
    <row r="533" spans="11:47" ht="12" customHeight="1">
      <c r="K533" s="164"/>
      <c r="L533" s="164"/>
      <c r="M533" s="164"/>
      <c r="N533" s="165"/>
      <c r="O533" s="165"/>
      <c r="P533" s="165"/>
      <c r="Q533" s="165"/>
      <c r="R533" s="165"/>
      <c r="S533" s="165"/>
      <c r="T533" s="165"/>
      <c r="U533" s="165"/>
      <c r="V533" s="165"/>
      <c r="W533" s="165"/>
      <c r="X533" s="165"/>
      <c r="Y533" s="165"/>
      <c r="Z533" s="165"/>
      <c r="AA533" s="165"/>
      <c r="AB533" s="165"/>
      <c r="AC533" s="165"/>
      <c r="AD533" s="165"/>
      <c r="AE533" s="165"/>
      <c r="AF533" s="165"/>
      <c r="AG533" s="165"/>
      <c r="AH533" s="165"/>
      <c r="AI533" s="165"/>
      <c r="AJ533" s="165"/>
      <c r="AK533" s="165"/>
      <c r="AL533" s="165"/>
      <c r="AM533" s="165"/>
      <c r="AN533" s="165"/>
      <c r="AO533" s="164"/>
      <c r="AP533" s="164"/>
      <c r="AQ533" s="164"/>
      <c r="AR533" s="164"/>
      <c r="AS533" s="164"/>
      <c r="AT533" s="164"/>
      <c r="AU533" s="164"/>
    </row>
    <row r="534" spans="11:47" ht="12" customHeight="1">
      <c r="K534" s="164"/>
      <c r="L534" s="164"/>
      <c r="M534" s="164"/>
      <c r="N534" s="165"/>
      <c r="O534" s="165"/>
      <c r="P534" s="165"/>
      <c r="Q534" s="165"/>
      <c r="R534" s="165"/>
      <c r="S534" s="165"/>
      <c r="T534" s="165"/>
      <c r="U534" s="165"/>
      <c r="V534" s="165"/>
      <c r="W534" s="165"/>
      <c r="X534" s="165"/>
      <c r="Y534" s="165"/>
      <c r="Z534" s="165"/>
      <c r="AA534" s="165"/>
      <c r="AB534" s="165"/>
      <c r="AC534" s="165"/>
      <c r="AD534" s="165"/>
      <c r="AE534" s="165"/>
      <c r="AF534" s="165"/>
      <c r="AG534" s="165"/>
      <c r="AH534" s="165"/>
      <c r="AI534" s="165"/>
      <c r="AJ534" s="165"/>
      <c r="AK534" s="165"/>
      <c r="AL534" s="165"/>
      <c r="AM534" s="165"/>
      <c r="AN534" s="165"/>
      <c r="AO534" s="164"/>
      <c r="AP534" s="164"/>
      <c r="AQ534" s="164"/>
      <c r="AR534" s="164"/>
      <c r="AS534" s="164"/>
      <c r="AT534" s="164"/>
      <c r="AU534" s="164"/>
    </row>
    <row r="535" spans="11:47" ht="12" customHeight="1">
      <c r="K535" s="164"/>
      <c r="L535" s="164"/>
      <c r="M535" s="164"/>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4"/>
      <c r="AP535" s="164"/>
      <c r="AQ535" s="164"/>
      <c r="AR535" s="164"/>
      <c r="AS535" s="164"/>
      <c r="AT535" s="164"/>
      <c r="AU535" s="164"/>
    </row>
    <row r="536" spans="11:47" ht="12" customHeight="1">
      <c r="K536" s="164"/>
      <c r="L536" s="164"/>
      <c r="M536" s="164"/>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4"/>
      <c r="AP536" s="164"/>
      <c r="AQ536" s="164"/>
      <c r="AR536" s="164"/>
      <c r="AS536" s="164"/>
      <c r="AT536" s="164"/>
      <c r="AU536" s="164"/>
    </row>
    <row r="537" spans="11:47" ht="12" customHeight="1">
      <c r="K537" s="164"/>
      <c r="L537" s="164"/>
      <c r="M537" s="164"/>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4"/>
      <c r="AP537" s="164"/>
      <c r="AQ537" s="164"/>
      <c r="AR537" s="164"/>
      <c r="AS537" s="164"/>
      <c r="AT537" s="164"/>
      <c r="AU537" s="164"/>
    </row>
    <row r="538" spans="11:47" ht="12" customHeight="1">
      <c r="K538" s="164"/>
      <c r="L538" s="164"/>
      <c r="M538" s="164"/>
      <c r="N538" s="165"/>
      <c r="O538" s="165"/>
      <c r="P538" s="165"/>
      <c r="Q538" s="165"/>
      <c r="R538" s="165"/>
      <c r="S538" s="165"/>
      <c r="T538" s="165"/>
      <c r="U538" s="165"/>
      <c r="V538" s="165"/>
      <c r="W538" s="165"/>
      <c r="X538" s="165"/>
      <c r="Y538" s="165"/>
      <c r="Z538" s="165"/>
      <c r="AA538" s="165"/>
      <c r="AB538" s="165"/>
      <c r="AC538" s="165"/>
      <c r="AD538" s="165"/>
      <c r="AE538" s="165"/>
      <c r="AF538" s="165"/>
      <c r="AG538" s="165"/>
      <c r="AH538" s="165"/>
      <c r="AI538" s="165"/>
      <c r="AJ538" s="165"/>
      <c r="AK538" s="165"/>
      <c r="AL538" s="165"/>
      <c r="AM538" s="165"/>
      <c r="AN538" s="165"/>
      <c r="AO538" s="164"/>
      <c r="AP538" s="164"/>
      <c r="AQ538" s="164"/>
      <c r="AR538" s="164"/>
      <c r="AS538" s="164"/>
      <c r="AT538" s="164"/>
      <c r="AU538" s="164"/>
    </row>
    <row r="539" spans="11:47" ht="12" customHeight="1">
      <c r="K539" s="164"/>
      <c r="L539" s="164"/>
      <c r="M539" s="164"/>
      <c r="N539" s="165"/>
      <c r="O539" s="165"/>
      <c r="P539" s="165"/>
      <c r="Q539" s="165"/>
      <c r="R539" s="165"/>
      <c r="S539" s="165"/>
      <c r="T539" s="165"/>
      <c r="U539" s="165"/>
      <c r="V539" s="165"/>
      <c r="W539" s="165"/>
      <c r="X539" s="165"/>
      <c r="Y539" s="165"/>
      <c r="Z539" s="165"/>
      <c r="AA539" s="165"/>
      <c r="AB539" s="165"/>
      <c r="AC539" s="165"/>
      <c r="AD539" s="165"/>
      <c r="AE539" s="165"/>
      <c r="AF539" s="165"/>
      <c r="AG539" s="165"/>
      <c r="AH539" s="165"/>
      <c r="AI539" s="165"/>
      <c r="AJ539" s="165"/>
      <c r="AK539" s="165"/>
      <c r="AL539" s="165"/>
      <c r="AM539" s="165"/>
      <c r="AN539" s="165"/>
      <c r="AO539" s="164"/>
      <c r="AP539" s="164"/>
      <c r="AQ539" s="164"/>
      <c r="AR539" s="164"/>
      <c r="AS539" s="164"/>
      <c r="AT539" s="164"/>
      <c r="AU539" s="164"/>
    </row>
    <row r="540" spans="11:47" ht="12" customHeight="1">
      <c r="K540" s="164"/>
      <c r="L540" s="164"/>
      <c r="M540" s="164"/>
      <c r="N540" s="165"/>
      <c r="O540" s="165"/>
      <c r="P540" s="165"/>
      <c r="Q540" s="165"/>
      <c r="R540" s="165"/>
      <c r="S540" s="165"/>
      <c r="T540" s="165"/>
      <c r="U540" s="165"/>
      <c r="V540" s="165"/>
      <c r="W540" s="165"/>
      <c r="X540" s="165"/>
      <c r="Y540" s="165"/>
      <c r="Z540" s="165"/>
      <c r="AA540" s="165"/>
      <c r="AB540" s="165"/>
      <c r="AC540" s="165"/>
      <c r="AD540" s="165"/>
      <c r="AE540" s="165"/>
      <c r="AF540" s="165"/>
      <c r="AG540" s="165"/>
      <c r="AH540" s="165"/>
      <c r="AI540" s="165"/>
      <c r="AJ540" s="165"/>
      <c r="AK540" s="165"/>
      <c r="AL540" s="165"/>
      <c r="AM540" s="165"/>
      <c r="AN540" s="165"/>
      <c r="AO540" s="164"/>
      <c r="AP540" s="164"/>
      <c r="AQ540" s="164"/>
      <c r="AR540" s="164"/>
      <c r="AS540" s="164"/>
      <c r="AT540" s="164"/>
      <c r="AU540" s="164"/>
    </row>
    <row r="541" spans="11:47" ht="12" customHeight="1">
      <c r="K541" s="164"/>
      <c r="L541" s="164"/>
      <c r="M541" s="164"/>
      <c r="N541" s="165"/>
      <c r="O541" s="165"/>
      <c r="P541" s="165"/>
      <c r="Q541" s="165"/>
      <c r="R541" s="165"/>
      <c r="S541" s="165"/>
      <c r="T541" s="165"/>
      <c r="U541" s="165"/>
      <c r="V541" s="165"/>
      <c r="W541" s="165"/>
      <c r="X541" s="165"/>
      <c r="Y541" s="165"/>
      <c r="Z541" s="165"/>
      <c r="AA541" s="165"/>
      <c r="AB541" s="165"/>
      <c r="AC541" s="165"/>
      <c r="AD541" s="165"/>
      <c r="AE541" s="165"/>
      <c r="AF541" s="165"/>
      <c r="AG541" s="165"/>
      <c r="AH541" s="165"/>
      <c r="AI541" s="165"/>
      <c r="AJ541" s="165"/>
      <c r="AK541" s="165"/>
      <c r="AL541" s="165"/>
      <c r="AM541" s="165"/>
      <c r="AN541" s="165"/>
      <c r="AO541" s="164"/>
      <c r="AP541" s="164"/>
      <c r="AQ541" s="164"/>
      <c r="AR541" s="164"/>
      <c r="AS541" s="164"/>
      <c r="AT541" s="164"/>
      <c r="AU541" s="164"/>
    </row>
    <row r="542" spans="11:47" ht="12" customHeight="1">
      <c r="K542" s="164"/>
      <c r="L542" s="164"/>
      <c r="M542" s="164"/>
      <c r="N542" s="165"/>
      <c r="O542" s="165"/>
      <c r="P542" s="165"/>
      <c r="Q542" s="165"/>
      <c r="R542" s="165"/>
      <c r="S542" s="165"/>
      <c r="T542" s="165"/>
      <c r="U542" s="165"/>
      <c r="V542" s="165"/>
      <c r="W542" s="165"/>
      <c r="X542" s="165"/>
      <c r="Y542" s="165"/>
      <c r="Z542" s="165"/>
      <c r="AA542" s="165"/>
      <c r="AB542" s="165"/>
      <c r="AC542" s="165"/>
      <c r="AD542" s="165"/>
      <c r="AE542" s="165"/>
      <c r="AF542" s="165"/>
      <c r="AG542" s="165"/>
      <c r="AH542" s="165"/>
      <c r="AI542" s="165"/>
      <c r="AJ542" s="165"/>
      <c r="AK542" s="165"/>
      <c r="AL542" s="165"/>
      <c r="AM542" s="165"/>
      <c r="AN542" s="165"/>
      <c r="AO542" s="164"/>
      <c r="AP542" s="164"/>
      <c r="AQ542" s="164"/>
      <c r="AR542" s="164"/>
      <c r="AS542" s="164"/>
      <c r="AT542" s="164"/>
      <c r="AU542" s="164"/>
    </row>
    <row r="543" spans="11:47" ht="12" customHeight="1">
      <c r="K543" s="164"/>
      <c r="L543" s="164"/>
      <c r="M543" s="164"/>
      <c r="N543" s="165"/>
      <c r="O543" s="165"/>
      <c r="P543" s="165"/>
      <c r="Q543" s="165"/>
      <c r="R543" s="165"/>
      <c r="S543" s="165"/>
      <c r="T543" s="165"/>
      <c r="U543" s="165"/>
      <c r="V543" s="165"/>
      <c r="W543" s="165"/>
      <c r="X543" s="165"/>
      <c r="Y543" s="165"/>
      <c r="Z543" s="165"/>
      <c r="AA543" s="165"/>
      <c r="AB543" s="165"/>
      <c r="AC543" s="165"/>
      <c r="AD543" s="165"/>
      <c r="AE543" s="165"/>
      <c r="AF543" s="165"/>
      <c r="AG543" s="165"/>
      <c r="AH543" s="165"/>
      <c r="AI543" s="165"/>
      <c r="AJ543" s="165"/>
      <c r="AK543" s="165"/>
      <c r="AL543" s="165"/>
      <c r="AM543" s="165"/>
      <c r="AN543" s="165"/>
      <c r="AO543" s="164"/>
      <c r="AP543" s="164"/>
      <c r="AQ543" s="164"/>
      <c r="AR543" s="164"/>
      <c r="AS543" s="164"/>
      <c r="AT543" s="164"/>
      <c r="AU543" s="164"/>
    </row>
    <row r="544" spans="11:47" ht="12" customHeight="1">
      <c r="K544" s="164"/>
      <c r="L544" s="164"/>
      <c r="M544" s="164"/>
      <c r="N544" s="165"/>
      <c r="O544" s="165"/>
      <c r="P544" s="165"/>
      <c r="Q544" s="165"/>
      <c r="R544" s="165"/>
      <c r="S544" s="165"/>
      <c r="T544" s="165"/>
      <c r="U544" s="165"/>
      <c r="V544" s="165"/>
      <c r="W544" s="165"/>
      <c r="X544" s="165"/>
      <c r="Y544" s="165"/>
      <c r="Z544" s="165"/>
      <c r="AA544" s="165"/>
      <c r="AB544" s="165"/>
      <c r="AC544" s="165"/>
      <c r="AD544" s="165"/>
      <c r="AE544" s="165"/>
      <c r="AF544" s="165"/>
      <c r="AG544" s="165"/>
      <c r="AH544" s="165"/>
      <c r="AI544" s="165"/>
      <c r="AJ544" s="165"/>
      <c r="AK544" s="165"/>
      <c r="AL544" s="165"/>
      <c r="AM544" s="165"/>
      <c r="AN544" s="165"/>
      <c r="AO544" s="164"/>
      <c r="AP544" s="164"/>
      <c r="AQ544" s="164"/>
      <c r="AR544" s="164"/>
      <c r="AS544" s="164"/>
      <c r="AT544" s="164"/>
      <c r="AU544" s="164"/>
    </row>
    <row r="545" spans="11:47" ht="12" customHeight="1">
      <c r="K545" s="164"/>
      <c r="L545" s="164"/>
      <c r="M545" s="164"/>
      <c r="N545" s="165"/>
      <c r="O545" s="165"/>
      <c r="P545" s="165"/>
      <c r="Q545" s="165"/>
      <c r="R545" s="165"/>
      <c r="S545" s="165"/>
      <c r="T545" s="165"/>
      <c r="U545" s="165"/>
      <c r="V545" s="165"/>
      <c r="W545" s="165"/>
      <c r="X545" s="165"/>
      <c r="Y545" s="165"/>
      <c r="Z545" s="165"/>
      <c r="AA545" s="165"/>
      <c r="AB545" s="165"/>
      <c r="AC545" s="165"/>
      <c r="AD545" s="165"/>
      <c r="AE545" s="165"/>
      <c r="AF545" s="165"/>
      <c r="AG545" s="165"/>
      <c r="AH545" s="165"/>
      <c r="AI545" s="165"/>
      <c r="AJ545" s="165"/>
      <c r="AK545" s="165"/>
      <c r="AL545" s="165"/>
      <c r="AM545" s="165"/>
      <c r="AN545" s="165"/>
      <c r="AO545" s="164"/>
      <c r="AP545" s="164"/>
      <c r="AQ545" s="164"/>
      <c r="AR545" s="164"/>
      <c r="AS545" s="164"/>
      <c r="AT545" s="164"/>
      <c r="AU545" s="164"/>
    </row>
    <row r="546" spans="11:47" ht="12" customHeight="1">
      <c r="K546" s="164"/>
      <c r="L546" s="164"/>
      <c r="M546" s="164"/>
      <c r="N546" s="165"/>
      <c r="O546" s="165"/>
      <c r="P546" s="165"/>
      <c r="Q546" s="165"/>
      <c r="R546" s="165"/>
      <c r="S546" s="165"/>
      <c r="T546" s="165"/>
      <c r="U546" s="165"/>
      <c r="V546" s="165"/>
      <c r="W546" s="165"/>
      <c r="X546" s="165"/>
      <c r="Y546" s="165"/>
      <c r="Z546" s="165"/>
      <c r="AA546" s="165"/>
      <c r="AB546" s="165"/>
      <c r="AC546" s="165"/>
      <c r="AD546" s="165"/>
      <c r="AE546" s="165"/>
      <c r="AF546" s="165"/>
      <c r="AG546" s="165"/>
      <c r="AH546" s="165"/>
      <c r="AI546" s="165"/>
      <c r="AJ546" s="165"/>
      <c r="AK546" s="165"/>
      <c r="AL546" s="165"/>
      <c r="AM546" s="165"/>
      <c r="AN546" s="165"/>
      <c r="AO546" s="164"/>
      <c r="AP546" s="164"/>
      <c r="AQ546" s="164"/>
      <c r="AR546" s="164"/>
      <c r="AS546" s="164"/>
      <c r="AT546" s="164"/>
      <c r="AU546" s="164"/>
    </row>
    <row r="547" spans="11:47" ht="12" customHeight="1">
      <c r="K547" s="164"/>
      <c r="L547" s="164"/>
      <c r="M547" s="164"/>
      <c r="N547" s="165"/>
      <c r="O547" s="165"/>
      <c r="P547" s="165"/>
      <c r="Q547" s="165"/>
      <c r="R547" s="165"/>
      <c r="S547" s="165"/>
      <c r="T547" s="165"/>
      <c r="U547" s="165"/>
      <c r="V547" s="165"/>
      <c r="W547" s="165"/>
      <c r="X547" s="165"/>
      <c r="Y547" s="165"/>
      <c r="Z547" s="165"/>
      <c r="AA547" s="165"/>
      <c r="AB547" s="165"/>
      <c r="AC547" s="165"/>
      <c r="AD547" s="165"/>
      <c r="AE547" s="165"/>
      <c r="AF547" s="165"/>
      <c r="AG547" s="165"/>
      <c r="AH547" s="165"/>
      <c r="AI547" s="165"/>
      <c r="AJ547" s="165"/>
      <c r="AK547" s="165"/>
      <c r="AL547" s="165"/>
      <c r="AM547" s="165"/>
      <c r="AN547" s="165"/>
      <c r="AO547" s="164"/>
      <c r="AP547" s="164"/>
      <c r="AQ547" s="164"/>
      <c r="AR547" s="164"/>
      <c r="AS547" s="164"/>
      <c r="AT547" s="164"/>
      <c r="AU547" s="164"/>
    </row>
    <row r="548" spans="11:47" ht="12" customHeight="1">
      <c r="K548" s="164"/>
      <c r="L548" s="164"/>
      <c r="M548" s="164"/>
      <c r="N548" s="165"/>
      <c r="O548" s="165"/>
      <c r="P548" s="165"/>
      <c r="Q548" s="165"/>
      <c r="R548" s="165"/>
      <c r="S548" s="165"/>
      <c r="T548" s="165"/>
      <c r="U548" s="165"/>
      <c r="V548" s="165"/>
      <c r="W548" s="165"/>
      <c r="X548" s="165"/>
      <c r="Y548" s="165"/>
      <c r="Z548" s="165"/>
      <c r="AA548" s="165"/>
      <c r="AB548" s="165"/>
      <c r="AC548" s="165"/>
      <c r="AD548" s="165"/>
      <c r="AE548" s="165"/>
      <c r="AF548" s="165"/>
      <c r="AG548" s="165"/>
      <c r="AH548" s="165"/>
      <c r="AI548" s="165"/>
      <c r="AJ548" s="165"/>
      <c r="AK548" s="165"/>
      <c r="AL548" s="165"/>
      <c r="AM548" s="165"/>
      <c r="AN548" s="165"/>
      <c r="AO548" s="164"/>
      <c r="AP548" s="164"/>
      <c r="AQ548" s="164"/>
      <c r="AR548" s="164"/>
      <c r="AS548" s="164"/>
      <c r="AT548" s="164"/>
      <c r="AU548" s="164"/>
    </row>
    <row r="549" spans="11:47" ht="12" customHeight="1">
      <c r="K549" s="164"/>
      <c r="L549" s="164"/>
      <c r="M549" s="164"/>
      <c r="N549" s="165"/>
      <c r="O549" s="165"/>
      <c r="P549" s="165"/>
      <c r="Q549" s="165"/>
      <c r="R549" s="165"/>
      <c r="S549" s="165"/>
      <c r="T549" s="165"/>
      <c r="U549" s="165"/>
      <c r="V549" s="165"/>
      <c r="W549" s="165"/>
      <c r="X549" s="165"/>
      <c r="Y549" s="165"/>
      <c r="Z549" s="165"/>
      <c r="AA549" s="165"/>
      <c r="AB549" s="165"/>
      <c r="AC549" s="165"/>
      <c r="AD549" s="165"/>
      <c r="AE549" s="165"/>
      <c r="AF549" s="165"/>
      <c r="AG549" s="165"/>
      <c r="AH549" s="165"/>
      <c r="AI549" s="165"/>
      <c r="AJ549" s="165"/>
      <c r="AK549" s="165"/>
      <c r="AL549" s="165"/>
      <c r="AM549" s="165"/>
      <c r="AN549" s="165"/>
      <c r="AO549" s="164"/>
      <c r="AP549" s="164"/>
      <c r="AQ549" s="164"/>
      <c r="AR549" s="164"/>
      <c r="AS549" s="164"/>
      <c r="AT549" s="164"/>
      <c r="AU549" s="164"/>
    </row>
    <row r="550" spans="11:47" ht="12" customHeight="1">
      <c r="K550" s="164"/>
      <c r="L550" s="164"/>
      <c r="M550" s="164"/>
      <c r="N550" s="165"/>
      <c r="O550" s="165"/>
      <c r="P550" s="165"/>
      <c r="Q550" s="165"/>
      <c r="R550" s="165"/>
      <c r="S550" s="165"/>
      <c r="T550" s="165"/>
      <c r="U550" s="165"/>
      <c r="V550" s="165"/>
      <c r="W550" s="165"/>
      <c r="X550" s="165"/>
      <c r="Y550" s="165"/>
      <c r="Z550" s="165"/>
      <c r="AA550" s="165"/>
      <c r="AB550" s="165"/>
      <c r="AC550" s="165"/>
      <c r="AD550" s="165"/>
      <c r="AE550" s="165"/>
      <c r="AF550" s="165"/>
      <c r="AG550" s="165"/>
      <c r="AH550" s="165"/>
      <c r="AI550" s="165"/>
      <c r="AJ550" s="165"/>
      <c r="AK550" s="165"/>
      <c r="AL550" s="165"/>
      <c r="AM550" s="165"/>
      <c r="AN550" s="165"/>
      <c r="AO550" s="164"/>
      <c r="AP550" s="164"/>
      <c r="AQ550" s="164"/>
      <c r="AR550" s="164"/>
      <c r="AS550" s="164"/>
      <c r="AT550" s="164"/>
      <c r="AU550" s="164"/>
    </row>
    <row r="551" spans="11:47" ht="12" customHeight="1">
      <c r="K551" s="164"/>
      <c r="L551" s="164"/>
      <c r="M551" s="164"/>
      <c r="N551" s="165"/>
      <c r="O551" s="165"/>
      <c r="P551" s="165"/>
      <c r="Q551" s="165"/>
      <c r="R551" s="165"/>
      <c r="S551" s="165"/>
      <c r="T551" s="165"/>
      <c r="U551" s="165"/>
      <c r="V551" s="165"/>
      <c r="W551" s="165"/>
      <c r="X551" s="165"/>
      <c r="Y551" s="165"/>
      <c r="Z551" s="165"/>
      <c r="AA551" s="165"/>
      <c r="AB551" s="165"/>
      <c r="AC551" s="165"/>
      <c r="AD551" s="165"/>
      <c r="AE551" s="165"/>
      <c r="AF551" s="165"/>
      <c r="AG551" s="165"/>
      <c r="AH551" s="165"/>
      <c r="AI551" s="165"/>
      <c r="AJ551" s="165"/>
      <c r="AK551" s="165"/>
      <c r="AL551" s="165"/>
      <c r="AM551" s="165"/>
      <c r="AN551" s="165"/>
      <c r="AO551" s="164"/>
      <c r="AP551" s="164"/>
      <c r="AQ551" s="164"/>
      <c r="AR551" s="164"/>
      <c r="AS551" s="164"/>
      <c r="AT551" s="164"/>
      <c r="AU551" s="164"/>
    </row>
    <row r="552" spans="11:47" ht="12" customHeight="1">
      <c r="K552" s="164"/>
      <c r="L552" s="164"/>
      <c r="M552" s="164"/>
      <c r="N552" s="165"/>
      <c r="O552" s="165"/>
      <c r="P552" s="165"/>
      <c r="Q552" s="165"/>
      <c r="R552" s="165"/>
      <c r="S552" s="165"/>
      <c r="T552" s="165"/>
      <c r="U552" s="165"/>
      <c r="V552" s="165"/>
      <c r="W552" s="165"/>
      <c r="X552" s="165"/>
      <c r="Y552" s="165"/>
      <c r="Z552" s="165"/>
      <c r="AA552" s="165"/>
      <c r="AB552" s="165"/>
      <c r="AC552" s="165"/>
      <c r="AD552" s="165"/>
      <c r="AE552" s="165"/>
      <c r="AF552" s="165"/>
      <c r="AG552" s="165"/>
      <c r="AH552" s="165"/>
      <c r="AI552" s="165"/>
      <c r="AJ552" s="165"/>
      <c r="AK552" s="165"/>
      <c r="AL552" s="165"/>
      <c r="AM552" s="165"/>
      <c r="AN552" s="165"/>
      <c r="AO552" s="164"/>
      <c r="AP552" s="164"/>
      <c r="AQ552" s="164"/>
      <c r="AR552" s="164"/>
      <c r="AS552" s="164"/>
      <c r="AT552" s="164"/>
      <c r="AU552" s="164"/>
    </row>
    <row r="553" spans="11:47" ht="12" customHeight="1">
      <c r="K553" s="164"/>
      <c r="L553" s="164"/>
      <c r="M553" s="164"/>
      <c r="N553" s="165"/>
      <c r="O553" s="165"/>
      <c r="P553" s="165"/>
      <c r="Q553" s="165"/>
      <c r="R553" s="165"/>
      <c r="S553" s="165"/>
      <c r="T553" s="165"/>
      <c r="U553" s="165"/>
      <c r="V553" s="165"/>
      <c r="W553" s="165"/>
      <c r="X553" s="165"/>
      <c r="Y553" s="165"/>
      <c r="Z553" s="165"/>
      <c r="AA553" s="165"/>
      <c r="AB553" s="165"/>
      <c r="AC553" s="165"/>
      <c r="AD553" s="165"/>
      <c r="AE553" s="165"/>
      <c r="AF553" s="165"/>
      <c r="AG553" s="165"/>
      <c r="AH553" s="165"/>
      <c r="AI553" s="165"/>
      <c r="AJ553" s="165"/>
      <c r="AK553" s="165"/>
      <c r="AL553" s="165"/>
      <c r="AM553" s="165"/>
      <c r="AN553" s="165"/>
      <c r="AO553" s="164"/>
      <c r="AP553" s="164"/>
      <c r="AQ553" s="164"/>
      <c r="AR553" s="164"/>
      <c r="AS553" s="164"/>
      <c r="AT553" s="164"/>
      <c r="AU553" s="164"/>
    </row>
    <row r="554" spans="11:47" ht="12" customHeight="1">
      <c r="K554" s="164"/>
      <c r="L554" s="164"/>
      <c r="M554" s="164"/>
      <c r="N554" s="165"/>
      <c r="O554" s="165"/>
      <c r="P554" s="165"/>
      <c r="Q554" s="165"/>
      <c r="R554" s="165"/>
      <c r="S554" s="165"/>
      <c r="T554" s="165"/>
      <c r="U554" s="165"/>
      <c r="V554" s="165"/>
      <c r="W554" s="165"/>
      <c r="X554" s="165"/>
      <c r="Y554" s="165"/>
      <c r="Z554" s="165"/>
      <c r="AA554" s="165"/>
      <c r="AB554" s="165"/>
      <c r="AC554" s="165"/>
      <c r="AD554" s="165"/>
      <c r="AE554" s="165"/>
      <c r="AF554" s="165"/>
      <c r="AG554" s="165"/>
      <c r="AH554" s="165"/>
      <c r="AI554" s="165"/>
      <c r="AJ554" s="165"/>
      <c r="AK554" s="165"/>
      <c r="AL554" s="165"/>
      <c r="AM554" s="165"/>
      <c r="AN554" s="165"/>
      <c r="AO554" s="164"/>
      <c r="AP554" s="164"/>
      <c r="AQ554" s="164"/>
      <c r="AR554" s="164"/>
      <c r="AS554" s="164"/>
      <c r="AT554" s="164"/>
      <c r="AU554" s="164"/>
    </row>
    <row r="555" spans="11:47" ht="12" customHeight="1">
      <c r="K555" s="164"/>
      <c r="L555" s="164"/>
      <c r="M555" s="164"/>
      <c r="N555" s="165"/>
      <c r="O555" s="165"/>
      <c r="P555" s="165"/>
      <c r="Q555" s="165"/>
      <c r="R555" s="165"/>
      <c r="S555" s="165"/>
      <c r="T555" s="165"/>
      <c r="U555" s="165"/>
      <c r="V555" s="165"/>
      <c r="W555" s="165"/>
      <c r="X555" s="165"/>
      <c r="Y555" s="165"/>
      <c r="Z555" s="165"/>
      <c r="AA555" s="165"/>
      <c r="AB555" s="165"/>
      <c r="AC555" s="165"/>
      <c r="AD555" s="165"/>
      <c r="AE555" s="165"/>
      <c r="AF555" s="165"/>
      <c r="AG555" s="165"/>
      <c r="AH555" s="165"/>
      <c r="AI555" s="165"/>
      <c r="AJ555" s="165"/>
      <c r="AK555" s="165"/>
      <c r="AL555" s="165"/>
      <c r="AM555" s="165"/>
      <c r="AN555" s="165"/>
      <c r="AO555" s="164"/>
      <c r="AP555" s="164"/>
      <c r="AQ555" s="164"/>
      <c r="AR555" s="164"/>
      <c r="AS555" s="164"/>
      <c r="AT555" s="164"/>
      <c r="AU555" s="164"/>
    </row>
    <row r="556" spans="11:47" ht="12" customHeight="1">
      <c r="K556" s="164"/>
      <c r="L556" s="164"/>
      <c r="M556" s="164"/>
      <c r="N556" s="165"/>
      <c r="O556" s="165"/>
      <c r="P556" s="165"/>
      <c r="Q556" s="165"/>
      <c r="R556" s="165"/>
      <c r="S556" s="165"/>
      <c r="T556" s="165"/>
      <c r="U556" s="165"/>
      <c r="V556" s="165"/>
      <c r="W556" s="165"/>
      <c r="X556" s="165"/>
      <c r="Y556" s="165"/>
      <c r="Z556" s="165"/>
      <c r="AA556" s="165"/>
      <c r="AB556" s="165"/>
      <c r="AC556" s="165"/>
      <c r="AD556" s="165"/>
      <c r="AE556" s="165"/>
      <c r="AF556" s="165"/>
      <c r="AG556" s="165"/>
      <c r="AH556" s="165"/>
      <c r="AI556" s="165"/>
      <c r="AJ556" s="165"/>
      <c r="AK556" s="165"/>
      <c r="AL556" s="165"/>
      <c r="AM556" s="165"/>
      <c r="AN556" s="165"/>
      <c r="AO556" s="164"/>
      <c r="AP556" s="164"/>
      <c r="AQ556" s="164"/>
      <c r="AR556" s="164"/>
      <c r="AS556" s="164"/>
      <c r="AT556" s="164"/>
      <c r="AU556" s="164"/>
    </row>
    <row r="557" spans="11:47" ht="12" customHeight="1">
      <c r="K557" s="164"/>
      <c r="L557" s="164"/>
      <c r="M557" s="164"/>
      <c r="N557" s="165"/>
      <c r="O557" s="165"/>
      <c r="P557" s="165"/>
      <c r="Q557" s="165"/>
      <c r="R557" s="165"/>
      <c r="S557" s="165"/>
      <c r="T557" s="165"/>
      <c r="U557" s="165"/>
      <c r="V557" s="165"/>
      <c r="W557" s="165"/>
      <c r="X557" s="165"/>
      <c r="Y557" s="165"/>
      <c r="Z557" s="165"/>
      <c r="AA557" s="165"/>
      <c r="AB557" s="165"/>
      <c r="AC557" s="165"/>
      <c r="AD557" s="165"/>
      <c r="AE557" s="165"/>
      <c r="AF557" s="165"/>
      <c r="AG557" s="165"/>
      <c r="AH557" s="165"/>
      <c r="AI557" s="165"/>
      <c r="AJ557" s="165"/>
      <c r="AK557" s="165"/>
      <c r="AL557" s="165"/>
      <c r="AM557" s="165"/>
      <c r="AN557" s="165"/>
      <c r="AO557" s="164"/>
      <c r="AP557" s="164"/>
      <c r="AQ557" s="164"/>
      <c r="AR557" s="164"/>
      <c r="AS557" s="164"/>
      <c r="AT557" s="164"/>
      <c r="AU557" s="164"/>
    </row>
    <row r="558" spans="11:47" ht="12" customHeight="1">
      <c r="K558" s="164"/>
      <c r="L558" s="164"/>
      <c r="M558" s="164"/>
      <c r="N558" s="165"/>
      <c r="O558" s="165"/>
      <c r="P558" s="165"/>
      <c r="Q558" s="165"/>
      <c r="R558" s="165"/>
      <c r="S558" s="165"/>
      <c r="T558" s="165"/>
      <c r="U558" s="165"/>
      <c r="V558" s="165"/>
      <c r="W558" s="165"/>
      <c r="X558" s="165"/>
      <c r="Y558" s="165"/>
      <c r="Z558" s="165"/>
      <c r="AA558" s="165"/>
      <c r="AB558" s="165"/>
      <c r="AC558" s="165"/>
      <c r="AD558" s="165"/>
      <c r="AE558" s="165"/>
      <c r="AF558" s="165"/>
      <c r="AG558" s="165"/>
      <c r="AH558" s="165"/>
      <c r="AI558" s="165"/>
      <c r="AJ558" s="165"/>
      <c r="AK558" s="165"/>
      <c r="AL558" s="165"/>
      <c r="AM558" s="165"/>
      <c r="AN558" s="165"/>
      <c r="AO558" s="164"/>
      <c r="AP558" s="164"/>
      <c r="AQ558" s="164"/>
      <c r="AR558" s="164"/>
      <c r="AS558" s="164"/>
      <c r="AT558" s="164"/>
      <c r="AU558" s="164"/>
    </row>
    <row r="559" spans="11:47" ht="12" customHeight="1">
      <c r="K559" s="164"/>
      <c r="L559" s="164"/>
      <c r="M559" s="164"/>
      <c r="N559" s="165"/>
      <c r="O559" s="165"/>
      <c r="P559" s="165"/>
      <c r="Q559" s="165"/>
      <c r="R559" s="165"/>
      <c r="S559" s="165"/>
      <c r="T559" s="165"/>
      <c r="U559" s="165"/>
      <c r="V559" s="165"/>
      <c r="W559" s="165"/>
      <c r="X559" s="165"/>
      <c r="Y559" s="165"/>
      <c r="Z559" s="165"/>
      <c r="AA559" s="165"/>
      <c r="AB559" s="165"/>
      <c r="AC559" s="165"/>
      <c r="AD559" s="165"/>
      <c r="AE559" s="165"/>
      <c r="AF559" s="165"/>
      <c r="AG559" s="165"/>
      <c r="AH559" s="165"/>
      <c r="AI559" s="165"/>
      <c r="AJ559" s="165"/>
      <c r="AK559" s="165"/>
      <c r="AL559" s="165"/>
      <c r="AM559" s="165"/>
      <c r="AN559" s="165"/>
      <c r="AO559" s="164"/>
      <c r="AP559" s="164"/>
      <c r="AQ559" s="164"/>
      <c r="AR559" s="164"/>
      <c r="AS559" s="164"/>
      <c r="AT559" s="164"/>
      <c r="AU559" s="164"/>
    </row>
    <row r="560" spans="11:47" ht="12" customHeight="1">
      <c r="K560" s="164"/>
      <c r="L560" s="164"/>
      <c r="M560" s="164"/>
      <c r="N560" s="165"/>
      <c r="O560" s="165"/>
      <c r="P560" s="165"/>
      <c r="Q560" s="165"/>
      <c r="R560" s="165"/>
      <c r="S560" s="165"/>
      <c r="T560" s="165"/>
      <c r="U560" s="165"/>
      <c r="V560" s="165"/>
      <c r="W560" s="165"/>
      <c r="X560" s="165"/>
      <c r="Y560" s="165"/>
      <c r="Z560" s="165"/>
      <c r="AA560" s="165"/>
      <c r="AB560" s="165"/>
      <c r="AC560" s="165"/>
      <c r="AD560" s="165"/>
      <c r="AE560" s="165"/>
      <c r="AF560" s="165"/>
      <c r="AG560" s="165"/>
      <c r="AH560" s="165"/>
      <c r="AI560" s="165"/>
      <c r="AJ560" s="165"/>
      <c r="AK560" s="165"/>
      <c r="AL560" s="165"/>
      <c r="AM560" s="165"/>
      <c r="AN560" s="165"/>
      <c r="AO560" s="164"/>
      <c r="AP560" s="164"/>
      <c r="AQ560" s="164"/>
      <c r="AR560" s="164"/>
      <c r="AS560" s="164"/>
      <c r="AT560" s="164"/>
      <c r="AU560" s="164"/>
    </row>
    <row r="561" spans="11:47" ht="12" customHeight="1">
      <c r="K561" s="164"/>
      <c r="L561" s="164"/>
      <c r="M561" s="164"/>
      <c r="N561" s="165"/>
      <c r="O561" s="165"/>
      <c r="P561" s="165"/>
      <c r="Q561" s="165"/>
      <c r="R561" s="165"/>
      <c r="S561" s="165"/>
      <c r="T561" s="165"/>
      <c r="U561" s="165"/>
      <c r="V561" s="165"/>
      <c r="W561" s="165"/>
      <c r="X561" s="165"/>
      <c r="Y561" s="165"/>
      <c r="Z561" s="165"/>
      <c r="AA561" s="165"/>
      <c r="AB561" s="165"/>
      <c r="AC561" s="165"/>
      <c r="AD561" s="165"/>
      <c r="AE561" s="165"/>
      <c r="AF561" s="165"/>
      <c r="AG561" s="165"/>
      <c r="AH561" s="165"/>
      <c r="AI561" s="165"/>
      <c r="AJ561" s="165"/>
      <c r="AK561" s="165"/>
      <c r="AL561" s="165"/>
      <c r="AM561" s="165"/>
      <c r="AN561" s="165"/>
      <c r="AO561" s="164"/>
      <c r="AP561" s="164"/>
      <c r="AQ561" s="164"/>
      <c r="AR561" s="164"/>
      <c r="AS561" s="164"/>
      <c r="AT561" s="164"/>
      <c r="AU561" s="164"/>
    </row>
    <row r="562" spans="11:47" ht="12" customHeight="1">
      <c r="K562" s="164"/>
      <c r="L562" s="164"/>
      <c r="M562" s="164"/>
      <c r="N562" s="165"/>
      <c r="O562" s="165"/>
      <c r="P562" s="165"/>
      <c r="Q562" s="165"/>
      <c r="R562" s="165"/>
      <c r="S562" s="165"/>
      <c r="T562" s="165"/>
      <c r="U562" s="165"/>
      <c r="V562" s="165"/>
      <c r="W562" s="165"/>
      <c r="X562" s="165"/>
      <c r="Y562" s="165"/>
      <c r="Z562" s="165"/>
      <c r="AA562" s="165"/>
      <c r="AB562" s="165"/>
      <c r="AC562" s="165"/>
      <c r="AD562" s="165"/>
      <c r="AE562" s="165"/>
      <c r="AF562" s="165"/>
      <c r="AG562" s="165"/>
      <c r="AH562" s="165"/>
      <c r="AI562" s="165"/>
      <c r="AJ562" s="165"/>
      <c r="AK562" s="165"/>
      <c r="AL562" s="165"/>
      <c r="AM562" s="165"/>
      <c r="AN562" s="165"/>
      <c r="AO562" s="164"/>
      <c r="AP562" s="164"/>
      <c r="AQ562" s="164"/>
      <c r="AR562" s="164"/>
      <c r="AS562" s="164"/>
      <c r="AT562" s="164"/>
      <c r="AU562" s="164"/>
    </row>
    <row r="563" spans="11:47" ht="12" customHeight="1">
      <c r="K563" s="164"/>
      <c r="L563" s="164"/>
      <c r="M563" s="164"/>
      <c r="N563" s="165"/>
      <c r="O563" s="165"/>
      <c r="P563" s="165"/>
      <c r="Q563" s="165"/>
      <c r="R563" s="165"/>
      <c r="S563" s="165"/>
      <c r="T563" s="165"/>
      <c r="U563" s="165"/>
      <c r="V563" s="165"/>
      <c r="W563" s="165"/>
      <c r="X563" s="165"/>
      <c r="Y563" s="165"/>
      <c r="Z563" s="165"/>
      <c r="AA563" s="165"/>
      <c r="AB563" s="165"/>
      <c r="AC563" s="165"/>
      <c r="AD563" s="165"/>
      <c r="AE563" s="165"/>
      <c r="AF563" s="165"/>
      <c r="AG563" s="165"/>
      <c r="AH563" s="165"/>
      <c r="AI563" s="165"/>
      <c r="AJ563" s="165"/>
      <c r="AK563" s="165"/>
      <c r="AL563" s="165"/>
      <c r="AM563" s="165"/>
      <c r="AN563" s="165"/>
      <c r="AO563" s="164"/>
      <c r="AP563" s="164"/>
      <c r="AQ563" s="164"/>
      <c r="AR563" s="164"/>
      <c r="AS563" s="164"/>
      <c r="AT563" s="164"/>
      <c r="AU563" s="164"/>
    </row>
    <row r="564" spans="11:47" ht="12" customHeight="1">
      <c r="K564" s="164"/>
      <c r="L564" s="164"/>
      <c r="M564" s="164"/>
      <c r="N564" s="165"/>
      <c r="O564" s="165"/>
      <c r="P564" s="165"/>
      <c r="Q564" s="165"/>
      <c r="R564" s="165"/>
      <c r="S564" s="165"/>
      <c r="T564" s="165"/>
      <c r="U564" s="165"/>
      <c r="V564" s="165"/>
      <c r="W564" s="165"/>
      <c r="X564" s="165"/>
      <c r="Y564" s="165"/>
      <c r="Z564" s="165"/>
      <c r="AA564" s="165"/>
      <c r="AB564" s="165"/>
      <c r="AC564" s="165"/>
      <c r="AD564" s="165"/>
      <c r="AE564" s="165"/>
      <c r="AF564" s="165"/>
      <c r="AG564" s="165"/>
      <c r="AH564" s="165"/>
      <c r="AI564" s="165"/>
      <c r="AJ564" s="165"/>
      <c r="AK564" s="165"/>
      <c r="AL564" s="165"/>
      <c r="AM564" s="165"/>
      <c r="AN564" s="165"/>
      <c r="AO564" s="164"/>
      <c r="AP564" s="164"/>
      <c r="AQ564" s="164"/>
      <c r="AR564" s="164"/>
      <c r="AS564" s="164"/>
      <c r="AT564" s="164"/>
      <c r="AU564" s="164"/>
    </row>
    <row r="565" spans="11:47" ht="12" customHeight="1">
      <c r="K565" s="164"/>
      <c r="L565" s="164"/>
      <c r="M565" s="164"/>
      <c r="N565" s="165"/>
      <c r="O565" s="165"/>
      <c r="P565" s="165"/>
      <c r="Q565" s="165"/>
      <c r="R565" s="165"/>
      <c r="S565" s="165"/>
      <c r="T565" s="165"/>
      <c r="U565" s="165"/>
      <c r="V565" s="165"/>
      <c r="W565" s="165"/>
      <c r="X565" s="165"/>
      <c r="Y565" s="165"/>
      <c r="Z565" s="165"/>
      <c r="AA565" s="165"/>
      <c r="AB565" s="165"/>
      <c r="AC565" s="165"/>
      <c r="AD565" s="165"/>
      <c r="AE565" s="165"/>
      <c r="AF565" s="165"/>
      <c r="AG565" s="165"/>
      <c r="AH565" s="165"/>
      <c r="AI565" s="165"/>
      <c r="AJ565" s="165"/>
      <c r="AK565" s="165"/>
      <c r="AL565" s="165"/>
      <c r="AM565" s="165"/>
      <c r="AN565" s="165"/>
      <c r="AO565" s="164"/>
      <c r="AP565" s="164"/>
      <c r="AQ565" s="164"/>
      <c r="AR565" s="164"/>
      <c r="AS565" s="164"/>
      <c r="AT565" s="164"/>
      <c r="AU565" s="164"/>
    </row>
    <row r="566" spans="11:47" ht="12" customHeight="1">
      <c r="K566" s="164"/>
      <c r="L566" s="164"/>
      <c r="M566" s="164"/>
      <c r="N566" s="165"/>
      <c r="O566" s="165"/>
      <c r="P566" s="165"/>
      <c r="Q566" s="165"/>
      <c r="R566" s="165"/>
      <c r="S566" s="165"/>
      <c r="T566" s="165"/>
      <c r="U566" s="165"/>
      <c r="V566" s="165"/>
      <c r="W566" s="165"/>
      <c r="X566" s="165"/>
      <c r="Y566" s="165"/>
      <c r="Z566" s="165"/>
      <c r="AA566" s="165"/>
      <c r="AB566" s="165"/>
      <c r="AC566" s="165"/>
      <c r="AD566" s="165"/>
      <c r="AE566" s="165"/>
      <c r="AF566" s="165"/>
      <c r="AG566" s="165"/>
      <c r="AH566" s="165"/>
      <c r="AI566" s="165"/>
      <c r="AJ566" s="165"/>
      <c r="AK566" s="165"/>
      <c r="AL566" s="165"/>
      <c r="AM566" s="165"/>
      <c r="AN566" s="165"/>
      <c r="AO566" s="164"/>
      <c r="AP566" s="164"/>
      <c r="AQ566" s="164"/>
      <c r="AR566" s="164"/>
      <c r="AS566" s="164"/>
      <c r="AT566" s="164"/>
      <c r="AU566" s="164"/>
    </row>
    <row r="567" spans="11:47" ht="12" customHeight="1">
      <c r="K567" s="164"/>
      <c r="L567" s="164"/>
      <c r="M567" s="164"/>
      <c r="N567" s="165"/>
      <c r="O567" s="165"/>
      <c r="P567" s="165"/>
      <c r="Q567" s="165"/>
      <c r="R567" s="165"/>
      <c r="S567" s="165"/>
      <c r="T567" s="165"/>
      <c r="U567" s="165"/>
      <c r="V567" s="165"/>
      <c r="W567" s="165"/>
      <c r="X567" s="165"/>
      <c r="Y567" s="165"/>
      <c r="Z567" s="165"/>
      <c r="AA567" s="165"/>
      <c r="AB567" s="165"/>
      <c r="AC567" s="165"/>
      <c r="AD567" s="165"/>
      <c r="AE567" s="165"/>
      <c r="AF567" s="165"/>
      <c r="AG567" s="165"/>
      <c r="AH567" s="165"/>
      <c r="AI567" s="165"/>
      <c r="AJ567" s="165"/>
      <c r="AK567" s="165"/>
      <c r="AL567" s="165"/>
      <c r="AM567" s="165"/>
      <c r="AN567" s="165"/>
      <c r="AO567" s="164"/>
      <c r="AP567" s="164"/>
      <c r="AQ567" s="164"/>
      <c r="AR567" s="164"/>
      <c r="AS567" s="164"/>
      <c r="AT567" s="164"/>
      <c r="AU567" s="164"/>
    </row>
    <row r="568" spans="11:47" ht="12" customHeight="1">
      <c r="K568" s="164"/>
      <c r="L568" s="164"/>
      <c r="M568" s="164"/>
      <c r="N568" s="165"/>
      <c r="O568" s="165"/>
      <c r="P568" s="165"/>
      <c r="Q568" s="165"/>
      <c r="R568" s="165"/>
      <c r="S568" s="165"/>
      <c r="T568" s="165"/>
      <c r="U568" s="165"/>
      <c r="V568" s="165"/>
      <c r="W568" s="165"/>
      <c r="X568" s="165"/>
      <c r="Y568" s="165"/>
      <c r="Z568" s="165"/>
      <c r="AA568" s="165"/>
      <c r="AB568" s="165"/>
      <c r="AC568" s="165"/>
      <c r="AD568" s="165"/>
      <c r="AE568" s="165"/>
      <c r="AF568" s="165"/>
      <c r="AG568" s="165"/>
      <c r="AH568" s="165"/>
      <c r="AI568" s="165"/>
      <c r="AJ568" s="165"/>
      <c r="AK568" s="165"/>
      <c r="AL568" s="165"/>
      <c r="AM568" s="165"/>
      <c r="AN568" s="165"/>
      <c r="AO568" s="164"/>
      <c r="AP568" s="164"/>
      <c r="AQ568" s="164"/>
      <c r="AR568" s="164"/>
      <c r="AS568" s="164"/>
      <c r="AT568" s="164"/>
      <c r="AU568" s="164"/>
    </row>
    <row r="569" spans="11:47" ht="12" customHeight="1">
      <c r="K569" s="164"/>
      <c r="L569" s="164"/>
      <c r="M569" s="164"/>
      <c r="N569" s="165"/>
      <c r="O569" s="165"/>
      <c r="P569" s="165"/>
      <c r="Q569" s="165"/>
      <c r="R569" s="165"/>
      <c r="S569" s="165"/>
      <c r="T569" s="165"/>
      <c r="U569" s="165"/>
      <c r="V569" s="165"/>
      <c r="W569" s="165"/>
      <c r="X569" s="165"/>
      <c r="Y569" s="165"/>
      <c r="Z569" s="165"/>
      <c r="AA569" s="165"/>
      <c r="AB569" s="165"/>
      <c r="AC569" s="165"/>
      <c r="AD569" s="165"/>
      <c r="AE569" s="165"/>
      <c r="AF569" s="165"/>
      <c r="AG569" s="165"/>
      <c r="AH569" s="165"/>
      <c r="AI569" s="165"/>
      <c r="AJ569" s="165"/>
      <c r="AK569" s="165"/>
      <c r="AL569" s="165"/>
      <c r="AM569" s="165"/>
      <c r="AN569" s="165"/>
      <c r="AO569" s="164"/>
      <c r="AP569" s="164"/>
      <c r="AQ569" s="164"/>
      <c r="AR569" s="164"/>
      <c r="AS569" s="164"/>
      <c r="AT569" s="164"/>
      <c r="AU569" s="164"/>
    </row>
    <row r="570" spans="11:47" ht="12" customHeight="1">
      <c r="K570" s="164"/>
      <c r="L570" s="164"/>
      <c r="M570" s="164"/>
      <c r="N570" s="165"/>
      <c r="O570" s="165"/>
      <c r="P570" s="165"/>
      <c r="Q570" s="165"/>
      <c r="R570" s="165"/>
      <c r="S570" s="165"/>
      <c r="T570" s="165"/>
      <c r="U570" s="165"/>
      <c r="V570" s="165"/>
      <c r="W570" s="165"/>
      <c r="X570" s="165"/>
      <c r="Y570" s="165"/>
      <c r="Z570" s="165"/>
      <c r="AA570" s="165"/>
      <c r="AB570" s="165"/>
      <c r="AC570" s="165"/>
      <c r="AD570" s="165"/>
      <c r="AE570" s="165"/>
      <c r="AF570" s="165"/>
      <c r="AG570" s="165"/>
      <c r="AH570" s="165"/>
      <c r="AI570" s="165"/>
      <c r="AJ570" s="165"/>
      <c r="AK570" s="165"/>
      <c r="AL570" s="165"/>
      <c r="AM570" s="165"/>
      <c r="AN570" s="165"/>
      <c r="AO570" s="164"/>
      <c r="AP570" s="164"/>
      <c r="AQ570" s="164"/>
      <c r="AR570" s="164"/>
      <c r="AS570" s="164"/>
      <c r="AT570" s="164"/>
      <c r="AU570" s="164"/>
    </row>
    <row r="571" spans="11:47" ht="12" customHeight="1">
      <c r="K571" s="164"/>
      <c r="L571" s="164"/>
      <c r="M571" s="164"/>
      <c r="N571" s="165"/>
      <c r="O571" s="165"/>
      <c r="P571" s="165"/>
      <c r="Q571" s="165"/>
      <c r="R571" s="165"/>
      <c r="S571" s="165"/>
      <c r="T571" s="165"/>
      <c r="U571" s="165"/>
      <c r="V571" s="165"/>
      <c r="W571" s="165"/>
      <c r="X571" s="165"/>
      <c r="Y571" s="165"/>
      <c r="Z571" s="165"/>
      <c r="AA571" s="165"/>
      <c r="AB571" s="165"/>
      <c r="AC571" s="165"/>
      <c r="AD571" s="165"/>
      <c r="AE571" s="165"/>
      <c r="AF571" s="165"/>
      <c r="AG571" s="165"/>
      <c r="AH571" s="165"/>
      <c r="AI571" s="165"/>
      <c r="AJ571" s="165"/>
      <c r="AK571" s="165"/>
      <c r="AL571" s="165"/>
      <c r="AM571" s="165"/>
      <c r="AN571" s="165"/>
      <c r="AO571" s="164"/>
      <c r="AP571" s="164"/>
      <c r="AQ571" s="164"/>
      <c r="AR571" s="164"/>
      <c r="AS571" s="164"/>
      <c r="AT571" s="164"/>
      <c r="AU571" s="164"/>
    </row>
    <row r="572" spans="11:47" ht="12" customHeight="1">
      <c r="K572" s="164"/>
      <c r="L572" s="164"/>
      <c r="M572" s="164"/>
      <c r="N572" s="165"/>
      <c r="O572" s="165"/>
      <c r="P572" s="165"/>
      <c r="Q572" s="165"/>
      <c r="R572" s="165"/>
      <c r="S572" s="165"/>
      <c r="T572" s="165"/>
      <c r="U572" s="165"/>
      <c r="V572" s="165"/>
      <c r="W572" s="165"/>
      <c r="X572" s="165"/>
      <c r="Y572" s="165"/>
      <c r="Z572" s="165"/>
      <c r="AA572" s="165"/>
      <c r="AB572" s="165"/>
      <c r="AC572" s="165"/>
      <c r="AD572" s="165"/>
      <c r="AE572" s="165"/>
      <c r="AF572" s="165"/>
      <c r="AG572" s="165"/>
      <c r="AH572" s="165"/>
      <c r="AI572" s="165"/>
      <c r="AJ572" s="165"/>
      <c r="AK572" s="165"/>
      <c r="AL572" s="165"/>
      <c r="AM572" s="165"/>
      <c r="AN572" s="165"/>
      <c r="AO572" s="164"/>
      <c r="AP572" s="164"/>
      <c r="AQ572" s="164"/>
      <c r="AR572" s="164"/>
      <c r="AS572" s="164"/>
      <c r="AT572" s="164"/>
      <c r="AU572" s="164"/>
    </row>
    <row r="573" spans="11:47" ht="12" customHeight="1">
      <c r="K573" s="164"/>
      <c r="L573" s="164"/>
      <c r="M573" s="164"/>
      <c r="N573" s="165"/>
      <c r="O573" s="165"/>
      <c r="P573" s="165"/>
      <c r="Q573" s="165"/>
      <c r="R573" s="165"/>
      <c r="S573" s="165"/>
      <c r="T573" s="165"/>
      <c r="U573" s="165"/>
      <c r="V573" s="165"/>
      <c r="W573" s="165"/>
      <c r="X573" s="165"/>
      <c r="Y573" s="165"/>
      <c r="Z573" s="165"/>
      <c r="AA573" s="165"/>
      <c r="AB573" s="165"/>
      <c r="AC573" s="165"/>
      <c r="AD573" s="165"/>
      <c r="AE573" s="165"/>
      <c r="AF573" s="165"/>
      <c r="AG573" s="165"/>
      <c r="AH573" s="165"/>
      <c r="AI573" s="165"/>
      <c r="AJ573" s="165"/>
      <c r="AK573" s="165"/>
      <c r="AL573" s="165"/>
      <c r="AM573" s="165"/>
      <c r="AN573" s="165"/>
      <c r="AO573" s="164"/>
      <c r="AP573" s="164"/>
      <c r="AQ573" s="164"/>
      <c r="AR573" s="164"/>
      <c r="AS573" s="164"/>
      <c r="AT573" s="164"/>
      <c r="AU573" s="164"/>
    </row>
    <row r="574" spans="11:47" ht="12" customHeight="1">
      <c r="K574" s="164"/>
      <c r="L574" s="164"/>
      <c r="M574" s="164"/>
      <c r="N574" s="165"/>
      <c r="O574" s="165"/>
      <c r="P574" s="165"/>
      <c r="Q574" s="165"/>
      <c r="R574" s="165"/>
      <c r="S574" s="165"/>
      <c r="T574" s="165"/>
      <c r="U574" s="165"/>
      <c r="V574" s="165"/>
      <c r="W574" s="165"/>
      <c r="X574" s="165"/>
      <c r="Y574" s="165"/>
      <c r="Z574" s="165"/>
      <c r="AA574" s="165"/>
      <c r="AB574" s="165"/>
      <c r="AC574" s="165"/>
      <c r="AD574" s="165"/>
      <c r="AE574" s="165"/>
      <c r="AF574" s="165"/>
      <c r="AG574" s="165"/>
      <c r="AH574" s="165"/>
      <c r="AI574" s="165"/>
      <c r="AJ574" s="165"/>
      <c r="AK574" s="165"/>
      <c r="AL574" s="165"/>
      <c r="AM574" s="165"/>
      <c r="AN574" s="165"/>
      <c r="AO574" s="164"/>
      <c r="AP574" s="164"/>
      <c r="AQ574" s="164"/>
      <c r="AR574" s="164"/>
      <c r="AS574" s="164"/>
      <c r="AT574" s="164"/>
      <c r="AU574" s="164"/>
    </row>
    <row r="575" spans="11:47" ht="12" customHeight="1">
      <c r="K575" s="164"/>
      <c r="L575" s="164"/>
      <c r="M575" s="164"/>
      <c r="N575" s="165"/>
      <c r="O575" s="165"/>
      <c r="P575" s="165"/>
      <c r="Q575" s="165"/>
      <c r="R575" s="165"/>
      <c r="S575" s="165"/>
      <c r="T575" s="165"/>
      <c r="U575" s="165"/>
      <c r="V575" s="165"/>
      <c r="W575" s="165"/>
      <c r="X575" s="165"/>
      <c r="Y575" s="165"/>
      <c r="Z575" s="165"/>
      <c r="AA575" s="165"/>
      <c r="AB575" s="165"/>
      <c r="AC575" s="165"/>
      <c r="AD575" s="165"/>
      <c r="AE575" s="165"/>
      <c r="AF575" s="165"/>
      <c r="AG575" s="165"/>
      <c r="AH575" s="165"/>
      <c r="AI575" s="165"/>
      <c r="AJ575" s="165"/>
      <c r="AK575" s="165"/>
      <c r="AL575" s="165"/>
      <c r="AM575" s="165"/>
      <c r="AN575" s="165"/>
      <c r="AO575" s="164"/>
      <c r="AP575" s="164"/>
      <c r="AQ575" s="164"/>
      <c r="AR575" s="164"/>
      <c r="AS575" s="164"/>
      <c r="AT575" s="164"/>
      <c r="AU575" s="164"/>
    </row>
    <row r="576" spans="11:47" ht="12" customHeight="1">
      <c r="K576" s="164"/>
      <c r="L576" s="164"/>
      <c r="M576" s="164"/>
      <c r="N576" s="165"/>
      <c r="O576" s="165"/>
      <c r="P576" s="165"/>
      <c r="Q576" s="165"/>
      <c r="R576" s="165"/>
      <c r="S576" s="165"/>
      <c r="T576" s="165"/>
      <c r="U576" s="165"/>
      <c r="V576" s="165"/>
      <c r="W576" s="165"/>
      <c r="X576" s="165"/>
      <c r="Y576" s="165"/>
      <c r="Z576" s="165"/>
      <c r="AA576" s="165"/>
      <c r="AB576" s="165"/>
      <c r="AC576" s="165"/>
      <c r="AD576" s="165"/>
      <c r="AE576" s="165"/>
      <c r="AF576" s="165"/>
      <c r="AG576" s="165"/>
      <c r="AH576" s="165"/>
      <c r="AI576" s="165"/>
      <c r="AJ576" s="165"/>
      <c r="AK576" s="165"/>
      <c r="AL576" s="165"/>
      <c r="AM576" s="165"/>
      <c r="AN576" s="165"/>
      <c r="AO576" s="164"/>
      <c r="AP576" s="164"/>
      <c r="AQ576" s="164"/>
      <c r="AR576" s="164"/>
      <c r="AS576" s="164"/>
      <c r="AT576" s="164"/>
      <c r="AU576" s="164"/>
    </row>
    <row r="577" spans="11:47" ht="12" customHeight="1">
      <c r="K577" s="164"/>
      <c r="L577" s="164"/>
      <c r="M577" s="164"/>
      <c r="N577" s="165"/>
      <c r="O577" s="165"/>
      <c r="P577" s="165"/>
      <c r="Q577" s="165"/>
      <c r="R577" s="165"/>
      <c r="S577" s="165"/>
      <c r="T577" s="165"/>
      <c r="U577" s="165"/>
      <c r="V577" s="165"/>
      <c r="W577" s="165"/>
      <c r="X577" s="165"/>
      <c r="Y577" s="165"/>
      <c r="Z577" s="165"/>
      <c r="AA577" s="165"/>
      <c r="AB577" s="165"/>
      <c r="AC577" s="165"/>
      <c r="AD577" s="165"/>
      <c r="AE577" s="165"/>
      <c r="AF577" s="165"/>
      <c r="AG577" s="165"/>
      <c r="AH577" s="165"/>
      <c r="AI577" s="165"/>
      <c r="AJ577" s="165"/>
      <c r="AK577" s="165"/>
      <c r="AL577" s="165"/>
      <c r="AM577" s="165"/>
      <c r="AN577" s="165"/>
      <c r="AO577" s="164"/>
      <c r="AP577" s="164"/>
      <c r="AQ577" s="164"/>
      <c r="AR577" s="164"/>
      <c r="AS577" s="164"/>
      <c r="AT577" s="164"/>
      <c r="AU577" s="164"/>
    </row>
    <row r="578" spans="11:47" ht="12" customHeight="1">
      <c r="K578" s="164"/>
      <c r="L578" s="164"/>
      <c r="M578" s="164"/>
      <c r="N578" s="165"/>
      <c r="O578" s="165"/>
      <c r="P578" s="165"/>
      <c r="Q578" s="165"/>
      <c r="R578" s="165"/>
      <c r="S578" s="165"/>
      <c r="T578" s="165"/>
      <c r="U578" s="165"/>
      <c r="V578" s="165"/>
      <c r="W578" s="165"/>
      <c r="X578" s="165"/>
      <c r="Y578" s="165"/>
      <c r="Z578" s="165"/>
      <c r="AA578" s="165"/>
      <c r="AB578" s="165"/>
      <c r="AC578" s="165"/>
      <c r="AD578" s="165"/>
      <c r="AE578" s="165"/>
      <c r="AF578" s="165"/>
      <c r="AG578" s="165"/>
      <c r="AH578" s="165"/>
      <c r="AI578" s="165"/>
      <c r="AJ578" s="165"/>
      <c r="AK578" s="165"/>
      <c r="AL578" s="165"/>
      <c r="AM578" s="165"/>
      <c r="AN578" s="165"/>
      <c r="AO578" s="164"/>
      <c r="AP578" s="164"/>
      <c r="AQ578" s="164"/>
      <c r="AR578" s="164"/>
      <c r="AS578" s="164"/>
      <c r="AT578" s="164"/>
      <c r="AU578" s="164"/>
    </row>
    <row r="579" spans="11:47" ht="12" customHeight="1">
      <c r="K579" s="164"/>
      <c r="L579" s="164"/>
      <c r="M579" s="164"/>
      <c r="N579" s="165"/>
      <c r="O579" s="165"/>
      <c r="P579" s="165"/>
      <c r="Q579" s="165"/>
      <c r="R579" s="165"/>
      <c r="S579" s="165"/>
      <c r="T579" s="165"/>
      <c r="U579" s="165"/>
      <c r="V579" s="165"/>
      <c r="W579" s="165"/>
      <c r="X579" s="165"/>
      <c r="Y579" s="165"/>
      <c r="Z579" s="165"/>
      <c r="AA579" s="165"/>
      <c r="AB579" s="165"/>
      <c r="AC579" s="165"/>
      <c r="AD579" s="165"/>
      <c r="AE579" s="165"/>
      <c r="AF579" s="165"/>
      <c r="AG579" s="165"/>
      <c r="AH579" s="165"/>
      <c r="AI579" s="165"/>
      <c r="AJ579" s="165"/>
      <c r="AK579" s="165"/>
      <c r="AL579" s="165"/>
      <c r="AM579" s="165"/>
      <c r="AN579" s="165"/>
      <c r="AO579" s="164"/>
      <c r="AP579" s="164"/>
      <c r="AQ579" s="164"/>
      <c r="AR579" s="164"/>
      <c r="AS579" s="164"/>
      <c r="AT579" s="164"/>
      <c r="AU579" s="164"/>
    </row>
    <row r="580" spans="11:47" ht="12" customHeight="1">
      <c r="K580" s="164"/>
      <c r="L580" s="164"/>
      <c r="M580" s="164"/>
      <c r="N580" s="165"/>
      <c r="O580" s="165"/>
      <c r="P580" s="165"/>
      <c r="Q580" s="165"/>
      <c r="R580" s="165"/>
      <c r="S580" s="165"/>
      <c r="T580" s="165"/>
      <c r="U580" s="165"/>
      <c r="V580" s="165"/>
      <c r="W580" s="165"/>
      <c r="X580" s="165"/>
      <c r="Y580" s="165"/>
      <c r="Z580" s="165"/>
      <c r="AA580" s="165"/>
      <c r="AB580" s="165"/>
      <c r="AC580" s="165"/>
      <c r="AD580" s="165"/>
      <c r="AE580" s="165"/>
      <c r="AF580" s="165"/>
      <c r="AG580" s="165"/>
      <c r="AH580" s="165"/>
      <c r="AI580" s="165"/>
      <c r="AJ580" s="165"/>
      <c r="AK580" s="165"/>
      <c r="AL580" s="165"/>
      <c r="AM580" s="165"/>
      <c r="AN580" s="165"/>
      <c r="AO580" s="164"/>
      <c r="AP580" s="164"/>
      <c r="AQ580" s="164"/>
      <c r="AR580" s="164"/>
      <c r="AS580" s="164"/>
      <c r="AT580" s="164"/>
      <c r="AU580" s="164"/>
    </row>
    <row r="581" spans="11:47" ht="12" customHeight="1">
      <c r="K581" s="164"/>
      <c r="L581" s="164"/>
      <c r="M581" s="164"/>
      <c r="N581" s="165"/>
      <c r="O581" s="165"/>
      <c r="P581" s="165"/>
      <c r="Q581" s="165"/>
      <c r="R581" s="165"/>
      <c r="S581" s="165"/>
      <c r="T581" s="165"/>
      <c r="U581" s="165"/>
      <c r="V581" s="165"/>
      <c r="W581" s="165"/>
      <c r="X581" s="165"/>
      <c r="Y581" s="165"/>
      <c r="Z581" s="165"/>
      <c r="AA581" s="165"/>
      <c r="AB581" s="165"/>
      <c r="AC581" s="165"/>
      <c r="AD581" s="165"/>
      <c r="AE581" s="165"/>
      <c r="AF581" s="165"/>
      <c r="AG581" s="165"/>
      <c r="AH581" s="165"/>
      <c r="AI581" s="165"/>
      <c r="AJ581" s="165"/>
      <c r="AK581" s="165"/>
      <c r="AL581" s="165"/>
      <c r="AM581" s="165"/>
      <c r="AN581" s="165"/>
      <c r="AO581" s="164"/>
      <c r="AP581" s="164"/>
      <c r="AQ581" s="164"/>
      <c r="AR581" s="164"/>
      <c r="AS581" s="164"/>
      <c r="AT581" s="164"/>
      <c r="AU581" s="164"/>
    </row>
    <row r="582" spans="11:47" ht="12" customHeight="1">
      <c r="K582" s="164"/>
      <c r="L582" s="164"/>
      <c r="M582" s="164"/>
      <c r="N582" s="165"/>
      <c r="O582" s="165"/>
      <c r="P582" s="165"/>
      <c r="Q582" s="165"/>
      <c r="R582" s="165"/>
      <c r="S582" s="165"/>
      <c r="T582" s="165"/>
      <c r="U582" s="165"/>
      <c r="V582" s="165"/>
      <c r="W582" s="165"/>
      <c r="X582" s="165"/>
      <c r="Y582" s="165"/>
      <c r="Z582" s="165"/>
      <c r="AA582" s="165"/>
      <c r="AB582" s="165"/>
      <c r="AC582" s="165"/>
      <c r="AD582" s="165"/>
      <c r="AE582" s="165"/>
      <c r="AF582" s="165"/>
      <c r="AG582" s="165"/>
      <c r="AH582" s="165"/>
      <c r="AI582" s="165"/>
      <c r="AJ582" s="165"/>
      <c r="AK582" s="165"/>
      <c r="AL582" s="165"/>
      <c r="AM582" s="165"/>
      <c r="AN582" s="165"/>
      <c r="AO582" s="164"/>
      <c r="AP582" s="164"/>
      <c r="AQ582" s="164"/>
      <c r="AR582" s="164"/>
      <c r="AS582" s="164"/>
      <c r="AT582" s="164"/>
      <c r="AU582" s="164"/>
    </row>
    <row r="583" spans="11:47" ht="12" customHeight="1">
      <c r="K583" s="164"/>
      <c r="L583" s="164"/>
      <c r="M583" s="164"/>
      <c r="N583" s="165"/>
      <c r="O583" s="165"/>
      <c r="P583" s="165"/>
      <c r="Q583" s="165"/>
      <c r="R583" s="165"/>
      <c r="S583" s="165"/>
      <c r="T583" s="165"/>
      <c r="U583" s="165"/>
      <c r="V583" s="165"/>
      <c r="W583" s="165"/>
      <c r="X583" s="165"/>
      <c r="Y583" s="165"/>
      <c r="Z583" s="165"/>
      <c r="AA583" s="165"/>
      <c r="AB583" s="165"/>
      <c r="AC583" s="165"/>
      <c r="AD583" s="165"/>
      <c r="AE583" s="165"/>
      <c r="AF583" s="165"/>
      <c r="AG583" s="165"/>
      <c r="AH583" s="165"/>
      <c r="AI583" s="165"/>
      <c r="AJ583" s="165"/>
      <c r="AK583" s="165"/>
      <c r="AL583" s="165"/>
      <c r="AM583" s="165"/>
      <c r="AN583" s="165"/>
      <c r="AO583" s="164"/>
      <c r="AP583" s="164"/>
      <c r="AQ583" s="164"/>
      <c r="AR583" s="164"/>
      <c r="AS583" s="164"/>
      <c r="AT583" s="164"/>
      <c r="AU583" s="164"/>
    </row>
    <row r="584" spans="11:47" ht="12" customHeight="1">
      <c r="K584" s="164"/>
      <c r="L584" s="164"/>
      <c r="M584" s="164"/>
      <c r="N584" s="165"/>
      <c r="O584" s="165"/>
      <c r="P584" s="165"/>
      <c r="Q584" s="165"/>
      <c r="R584" s="165"/>
      <c r="S584" s="165"/>
      <c r="T584" s="165"/>
      <c r="U584" s="165"/>
      <c r="V584" s="165"/>
      <c r="W584" s="165"/>
      <c r="X584" s="165"/>
      <c r="Y584" s="165"/>
      <c r="Z584" s="165"/>
      <c r="AA584" s="165"/>
      <c r="AB584" s="165"/>
      <c r="AC584" s="165"/>
      <c r="AD584" s="165"/>
      <c r="AE584" s="165"/>
      <c r="AF584" s="165"/>
      <c r="AG584" s="165"/>
      <c r="AH584" s="165"/>
      <c r="AI584" s="165"/>
      <c r="AJ584" s="165"/>
      <c r="AK584" s="165"/>
      <c r="AL584" s="165"/>
      <c r="AM584" s="165"/>
      <c r="AN584" s="165"/>
      <c r="AO584" s="164"/>
      <c r="AP584" s="164"/>
      <c r="AQ584" s="164"/>
      <c r="AR584" s="164"/>
      <c r="AS584" s="164"/>
      <c r="AT584" s="164"/>
      <c r="AU584" s="164"/>
    </row>
    <row r="585" spans="11:47" ht="12" customHeight="1">
      <c r="K585" s="164"/>
      <c r="L585" s="164"/>
      <c r="M585" s="164"/>
      <c r="N585" s="165"/>
      <c r="O585" s="165"/>
      <c r="P585" s="165"/>
      <c r="Q585" s="165"/>
      <c r="R585" s="165"/>
      <c r="S585" s="165"/>
      <c r="T585" s="165"/>
      <c r="U585" s="165"/>
      <c r="V585" s="165"/>
      <c r="W585" s="165"/>
      <c r="X585" s="165"/>
      <c r="Y585" s="165"/>
      <c r="Z585" s="165"/>
      <c r="AA585" s="165"/>
      <c r="AB585" s="165"/>
      <c r="AC585" s="165"/>
      <c r="AD585" s="165"/>
      <c r="AE585" s="165"/>
      <c r="AF585" s="165"/>
      <c r="AG585" s="165"/>
      <c r="AH585" s="165"/>
      <c r="AI585" s="165"/>
      <c r="AJ585" s="165"/>
      <c r="AK585" s="165"/>
      <c r="AL585" s="165"/>
      <c r="AM585" s="165"/>
      <c r="AN585" s="165"/>
      <c r="AO585" s="164"/>
      <c r="AP585" s="164"/>
      <c r="AQ585" s="164"/>
      <c r="AR585" s="164"/>
      <c r="AS585" s="164"/>
      <c r="AT585" s="164"/>
      <c r="AU585" s="164"/>
    </row>
    <row r="586" spans="11:47" ht="12" customHeight="1">
      <c r="K586" s="164"/>
      <c r="L586" s="164"/>
      <c r="M586" s="164"/>
      <c r="N586" s="165"/>
      <c r="O586" s="165"/>
      <c r="P586" s="165"/>
      <c r="Q586" s="165"/>
      <c r="R586" s="165"/>
      <c r="S586" s="165"/>
      <c r="T586" s="165"/>
      <c r="U586" s="165"/>
      <c r="V586" s="165"/>
      <c r="W586" s="165"/>
      <c r="X586" s="165"/>
      <c r="Y586" s="165"/>
      <c r="Z586" s="165"/>
      <c r="AA586" s="165"/>
      <c r="AB586" s="165"/>
      <c r="AC586" s="165"/>
      <c r="AD586" s="165"/>
      <c r="AE586" s="165"/>
      <c r="AF586" s="165"/>
      <c r="AG586" s="165"/>
      <c r="AH586" s="165"/>
      <c r="AI586" s="165"/>
      <c r="AJ586" s="165"/>
      <c r="AK586" s="165"/>
      <c r="AL586" s="165"/>
      <c r="AM586" s="165"/>
      <c r="AN586" s="165"/>
      <c r="AO586" s="164"/>
      <c r="AP586" s="164"/>
      <c r="AQ586" s="164"/>
      <c r="AR586" s="164"/>
      <c r="AS586" s="164"/>
      <c r="AT586" s="164"/>
      <c r="AU586" s="164"/>
    </row>
    <row r="587" spans="11:47" ht="12" customHeight="1">
      <c r="K587" s="164"/>
      <c r="L587" s="164"/>
      <c r="M587" s="164"/>
      <c r="N587" s="165"/>
      <c r="O587" s="165"/>
      <c r="P587" s="165"/>
      <c r="Q587" s="165"/>
      <c r="R587" s="165"/>
      <c r="S587" s="165"/>
      <c r="T587" s="165"/>
      <c r="U587" s="165"/>
      <c r="V587" s="165"/>
      <c r="W587" s="165"/>
      <c r="X587" s="165"/>
      <c r="Y587" s="165"/>
      <c r="Z587" s="165"/>
      <c r="AA587" s="165"/>
      <c r="AB587" s="165"/>
      <c r="AC587" s="165"/>
      <c r="AD587" s="165"/>
      <c r="AE587" s="165"/>
      <c r="AF587" s="165"/>
      <c r="AG587" s="165"/>
      <c r="AH587" s="165"/>
      <c r="AI587" s="165"/>
      <c r="AJ587" s="165"/>
      <c r="AK587" s="165"/>
      <c r="AL587" s="165"/>
      <c r="AM587" s="165"/>
      <c r="AN587" s="165"/>
      <c r="AO587" s="164"/>
      <c r="AP587" s="164"/>
      <c r="AQ587" s="164"/>
      <c r="AR587" s="164"/>
      <c r="AS587" s="164"/>
      <c r="AT587" s="164"/>
      <c r="AU587" s="164"/>
    </row>
    <row r="588" spans="11:47" ht="12" customHeight="1">
      <c r="K588" s="164"/>
      <c r="L588" s="164"/>
      <c r="M588" s="164"/>
      <c r="N588" s="165"/>
      <c r="O588" s="165"/>
      <c r="P588" s="165"/>
      <c r="Q588" s="165"/>
      <c r="R588" s="165"/>
      <c r="S588" s="165"/>
      <c r="T588" s="165"/>
      <c r="U588" s="165"/>
      <c r="V588" s="165"/>
      <c r="W588" s="165"/>
      <c r="X588" s="165"/>
      <c r="Y588" s="165"/>
      <c r="Z588" s="165"/>
      <c r="AA588" s="165"/>
      <c r="AB588" s="165"/>
      <c r="AC588" s="165"/>
      <c r="AD588" s="165"/>
      <c r="AE588" s="165"/>
      <c r="AF588" s="165"/>
      <c r="AG588" s="165"/>
      <c r="AH588" s="165"/>
      <c r="AI588" s="165"/>
      <c r="AJ588" s="165"/>
      <c r="AK588" s="165"/>
      <c r="AL588" s="165"/>
      <c r="AM588" s="165"/>
      <c r="AN588" s="165"/>
      <c r="AO588" s="164"/>
      <c r="AP588" s="164"/>
      <c r="AQ588" s="164"/>
      <c r="AR588" s="164"/>
      <c r="AS588" s="164"/>
      <c r="AT588" s="164"/>
      <c r="AU588" s="164"/>
    </row>
    <row r="589" spans="11:47" ht="12" customHeight="1">
      <c r="K589" s="164"/>
      <c r="L589" s="164"/>
      <c r="M589" s="164"/>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4"/>
      <c r="AP589" s="164"/>
      <c r="AQ589" s="164"/>
      <c r="AR589" s="164"/>
      <c r="AS589" s="164"/>
      <c r="AT589" s="164"/>
      <c r="AU589" s="164"/>
    </row>
    <row r="590" spans="11:47" ht="12" customHeight="1">
      <c r="K590" s="164"/>
      <c r="L590" s="164"/>
      <c r="M590" s="164"/>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4"/>
      <c r="AP590" s="164"/>
      <c r="AQ590" s="164"/>
      <c r="AR590" s="164"/>
      <c r="AS590" s="164"/>
      <c r="AT590" s="164"/>
      <c r="AU590" s="164"/>
    </row>
    <row r="591" spans="11:47" ht="12" customHeight="1">
      <c r="K591" s="164"/>
      <c r="L591" s="164"/>
      <c r="M591" s="164"/>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4"/>
      <c r="AP591" s="164"/>
      <c r="AQ591" s="164"/>
      <c r="AR591" s="164"/>
      <c r="AS591" s="164"/>
      <c r="AT591" s="164"/>
      <c r="AU591" s="164"/>
    </row>
    <row r="592" spans="11:47" ht="12" customHeight="1">
      <c r="K592" s="164"/>
      <c r="L592" s="164"/>
      <c r="M592" s="164"/>
      <c r="N592" s="165"/>
      <c r="O592" s="165"/>
      <c r="P592" s="165"/>
      <c r="Q592" s="165"/>
      <c r="R592" s="165"/>
      <c r="S592" s="165"/>
      <c r="T592" s="165"/>
      <c r="U592" s="165"/>
      <c r="V592" s="165"/>
      <c r="W592" s="165"/>
      <c r="X592" s="165"/>
      <c r="Y592" s="165"/>
      <c r="Z592" s="165"/>
      <c r="AA592" s="165"/>
      <c r="AB592" s="165"/>
      <c r="AC592" s="165"/>
      <c r="AD592" s="165"/>
      <c r="AE592" s="165"/>
      <c r="AF592" s="165"/>
      <c r="AG592" s="165"/>
      <c r="AH592" s="165"/>
      <c r="AI592" s="165"/>
      <c r="AJ592" s="165"/>
      <c r="AK592" s="165"/>
      <c r="AL592" s="165"/>
      <c r="AM592" s="165"/>
      <c r="AN592" s="165"/>
      <c r="AO592" s="164"/>
      <c r="AP592" s="164"/>
      <c r="AQ592" s="164"/>
      <c r="AR592" s="164"/>
      <c r="AS592" s="164"/>
      <c r="AT592" s="164"/>
      <c r="AU592" s="164"/>
    </row>
    <row r="593" spans="11:47" ht="12" customHeight="1">
      <c r="K593" s="164"/>
      <c r="L593" s="164"/>
      <c r="M593" s="164"/>
      <c r="N593" s="165"/>
      <c r="O593" s="165"/>
      <c r="P593" s="165"/>
      <c r="Q593" s="165"/>
      <c r="R593" s="165"/>
      <c r="S593" s="165"/>
      <c r="T593" s="165"/>
      <c r="U593" s="165"/>
      <c r="V593" s="165"/>
      <c r="W593" s="165"/>
      <c r="X593" s="165"/>
      <c r="Y593" s="165"/>
      <c r="Z593" s="165"/>
      <c r="AA593" s="165"/>
      <c r="AB593" s="165"/>
      <c r="AC593" s="165"/>
      <c r="AD593" s="165"/>
      <c r="AE593" s="165"/>
      <c r="AF593" s="165"/>
      <c r="AG593" s="165"/>
      <c r="AH593" s="165"/>
      <c r="AI593" s="165"/>
      <c r="AJ593" s="165"/>
      <c r="AK593" s="165"/>
      <c r="AL593" s="165"/>
      <c r="AM593" s="165"/>
      <c r="AN593" s="165"/>
      <c r="AO593" s="164"/>
      <c r="AP593" s="164"/>
      <c r="AQ593" s="164"/>
      <c r="AR593" s="164"/>
      <c r="AS593" s="164"/>
      <c r="AT593" s="164"/>
      <c r="AU593" s="164"/>
    </row>
    <row r="594" spans="11:47" ht="12" customHeight="1">
      <c r="K594" s="164"/>
      <c r="L594" s="164"/>
      <c r="M594" s="164"/>
      <c r="N594" s="165"/>
      <c r="O594" s="165"/>
      <c r="P594" s="165"/>
      <c r="Q594" s="165"/>
      <c r="R594" s="165"/>
      <c r="S594" s="165"/>
      <c r="T594" s="165"/>
      <c r="U594" s="165"/>
      <c r="V594" s="165"/>
      <c r="W594" s="165"/>
      <c r="X594" s="165"/>
      <c r="Y594" s="165"/>
      <c r="Z594" s="165"/>
      <c r="AA594" s="165"/>
      <c r="AB594" s="165"/>
      <c r="AC594" s="165"/>
      <c r="AD594" s="165"/>
      <c r="AE594" s="165"/>
      <c r="AF594" s="165"/>
      <c r="AG594" s="165"/>
      <c r="AH594" s="165"/>
      <c r="AI594" s="165"/>
      <c r="AJ594" s="165"/>
      <c r="AK594" s="165"/>
      <c r="AL594" s="165"/>
      <c r="AM594" s="165"/>
      <c r="AN594" s="165"/>
      <c r="AO594" s="164"/>
      <c r="AP594" s="164"/>
      <c r="AQ594" s="164"/>
      <c r="AR594" s="164"/>
      <c r="AS594" s="164"/>
      <c r="AT594" s="164"/>
      <c r="AU594" s="164"/>
    </row>
    <row r="595" spans="11:47" ht="12" customHeight="1">
      <c r="K595" s="164"/>
      <c r="L595" s="164"/>
      <c r="M595" s="164"/>
      <c r="N595" s="165"/>
      <c r="O595" s="165"/>
      <c r="P595" s="165"/>
      <c r="Q595" s="165"/>
      <c r="R595" s="165"/>
      <c r="S595" s="165"/>
      <c r="T595" s="165"/>
      <c r="U595" s="165"/>
      <c r="V595" s="165"/>
      <c r="W595" s="165"/>
      <c r="X595" s="165"/>
      <c r="Y595" s="165"/>
      <c r="Z595" s="165"/>
      <c r="AA595" s="165"/>
      <c r="AB595" s="165"/>
      <c r="AC595" s="165"/>
      <c r="AD595" s="165"/>
      <c r="AE595" s="165"/>
      <c r="AF595" s="165"/>
      <c r="AG595" s="165"/>
      <c r="AH595" s="165"/>
      <c r="AI595" s="165"/>
      <c r="AJ595" s="165"/>
      <c r="AK595" s="165"/>
      <c r="AL595" s="165"/>
      <c r="AM595" s="165"/>
      <c r="AN595" s="165"/>
      <c r="AO595" s="164"/>
      <c r="AP595" s="164"/>
      <c r="AQ595" s="164"/>
      <c r="AR595" s="164"/>
      <c r="AS595" s="164"/>
      <c r="AT595" s="164"/>
      <c r="AU595" s="164"/>
    </row>
    <row r="596" spans="11:47" ht="12" customHeight="1">
      <c r="K596" s="164"/>
      <c r="L596" s="164"/>
      <c r="M596" s="164"/>
      <c r="N596" s="165"/>
      <c r="O596" s="165"/>
      <c r="P596" s="165"/>
      <c r="Q596" s="165"/>
      <c r="R596" s="165"/>
      <c r="S596" s="165"/>
      <c r="T596" s="165"/>
      <c r="U596" s="165"/>
      <c r="V596" s="165"/>
      <c r="W596" s="165"/>
      <c r="X596" s="165"/>
      <c r="Y596" s="165"/>
      <c r="Z596" s="165"/>
      <c r="AA596" s="165"/>
      <c r="AB596" s="165"/>
      <c r="AC596" s="165"/>
      <c r="AD596" s="165"/>
      <c r="AE596" s="165"/>
      <c r="AF596" s="165"/>
      <c r="AG596" s="165"/>
      <c r="AH596" s="165"/>
      <c r="AI596" s="165"/>
      <c r="AJ596" s="165"/>
      <c r="AK596" s="165"/>
      <c r="AL596" s="165"/>
      <c r="AM596" s="165"/>
      <c r="AN596" s="165"/>
      <c r="AO596" s="164"/>
      <c r="AP596" s="164"/>
      <c r="AQ596" s="164"/>
      <c r="AR596" s="164"/>
      <c r="AS596" s="164"/>
      <c r="AT596" s="164"/>
      <c r="AU596" s="164"/>
    </row>
    <row r="597" spans="11:47" ht="12" customHeight="1">
      <c r="K597" s="164"/>
      <c r="L597" s="164"/>
      <c r="M597" s="164"/>
      <c r="N597" s="165"/>
      <c r="O597" s="165"/>
      <c r="P597" s="165"/>
      <c r="Q597" s="165"/>
      <c r="R597" s="165"/>
      <c r="S597" s="165"/>
      <c r="T597" s="165"/>
      <c r="U597" s="165"/>
      <c r="V597" s="165"/>
      <c r="W597" s="165"/>
      <c r="X597" s="165"/>
      <c r="Y597" s="165"/>
      <c r="Z597" s="165"/>
      <c r="AA597" s="165"/>
      <c r="AB597" s="165"/>
      <c r="AC597" s="165"/>
      <c r="AD597" s="165"/>
      <c r="AE597" s="165"/>
      <c r="AF597" s="165"/>
      <c r="AG597" s="165"/>
      <c r="AH597" s="165"/>
      <c r="AI597" s="165"/>
      <c r="AJ597" s="165"/>
      <c r="AK597" s="165"/>
      <c r="AL597" s="165"/>
      <c r="AM597" s="165"/>
      <c r="AN597" s="165"/>
      <c r="AO597" s="164"/>
      <c r="AP597" s="164"/>
      <c r="AQ597" s="164"/>
      <c r="AR597" s="164"/>
      <c r="AS597" s="164"/>
      <c r="AT597" s="164"/>
      <c r="AU597" s="164"/>
    </row>
    <row r="598" spans="11:47" ht="12" customHeight="1">
      <c r="K598" s="164"/>
      <c r="L598" s="164"/>
      <c r="M598" s="164"/>
      <c r="N598" s="165"/>
      <c r="O598" s="165"/>
      <c r="P598" s="165"/>
      <c r="Q598" s="165"/>
      <c r="R598" s="165"/>
      <c r="S598" s="165"/>
      <c r="T598" s="165"/>
      <c r="U598" s="165"/>
      <c r="V598" s="165"/>
      <c r="W598" s="165"/>
      <c r="X598" s="165"/>
      <c r="Y598" s="165"/>
      <c r="Z598" s="165"/>
      <c r="AA598" s="165"/>
      <c r="AB598" s="165"/>
      <c r="AC598" s="165"/>
      <c r="AD598" s="165"/>
      <c r="AE598" s="165"/>
      <c r="AF598" s="165"/>
      <c r="AG598" s="165"/>
      <c r="AH598" s="165"/>
      <c r="AI598" s="165"/>
      <c r="AJ598" s="165"/>
      <c r="AK598" s="165"/>
      <c r="AL598" s="165"/>
      <c r="AM598" s="165"/>
      <c r="AN598" s="165"/>
      <c r="AO598" s="164"/>
      <c r="AP598" s="164"/>
      <c r="AQ598" s="164"/>
      <c r="AR598" s="164"/>
      <c r="AS598" s="164"/>
      <c r="AT598" s="164"/>
      <c r="AU598" s="164"/>
    </row>
    <row r="599" spans="11:47" ht="12" customHeight="1">
      <c r="K599" s="164"/>
      <c r="L599" s="164"/>
      <c r="M599" s="164"/>
      <c r="N599" s="165"/>
      <c r="O599" s="165"/>
      <c r="P599" s="165"/>
      <c r="Q599" s="165"/>
      <c r="R599" s="165"/>
      <c r="S599" s="165"/>
      <c r="T599" s="165"/>
      <c r="U599" s="165"/>
      <c r="V599" s="165"/>
      <c r="W599" s="165"/>
      <c r="X599" s="165"/>
      <c r="Y599" s="165"/>
      <c r="Z599" s="165"/>
      <c r="AA599" s="165"/>
      <c r="AB599" s="165"/>
      <c r="AC599" s="165"/>
      <c r="AD599" s="165"/>
      <c r="AE599" s="165"/>
      <c r="AF599" s="165"/>
      <c r="AG599" s="165"/>
      <c r="AH599" s="165"/>
      <c r="AI599" s="165"/>
      <c r="AJ599" s="165"/>
      <c r="AK599" s="165"/>
      <c r="AL599" s="165"/>
      <c r="AM599" s="165"/>
      <c r="AN599" s="165"/>
      <c r="AO599" s="164"/>
      <c r="AP599" s="164"/>
      <c r="AQ599" s="164"/>
      <c r="AR599" s="164"/>
      <c r="AS599" s="164"/>
      <c r="AT599" s="164"/>
      <c r="AU599" s="164"/>
    </row>
    <row r="600" spans="11:47" ht="12" customHeight="1">
      <c r="K600" s="164"/>
      <c r="L600" s="164"/>
      <c r="M600" s="164"/>
      <c r="N600" s="165"/>
      <c r="O600" s="165"/>
      <c r="P600" s="165"/>
      <c r="Q600" s="165"/>
      <c r="R600" s="165"/>
      <c r="S600" s="165"/>
      <c r="T600" s="165"/>
      <c r="U600" s="165"/>
      <c r="V600" s="165"/>
      <c r="W600" s="165"/>
      <c r="X600" s="165"/>
      <c r="Y600" s="165"/>
      <c r="Z600" s="165"/>
      <c r="AA600" s="165"/>
      <c r="AB600" s="165"/>
      <c r="AC600" s="165"/>
      <c r="AD600" s="165"/>
      <c r="AE600" s="165"/>
      <c r="AF600" s="165"/>
      <c r="AG600" s="165"/>
      <c r="AH600" s="165"/>
      <c r="AI600" s="165"/>
      <c r="AJ600" s="165"/>
      <c r="AK600" s="165"/>
      <c r="AL600" s="165"/>
      <c r="AM600" s="165"/>
      <c r="AN600" s="165"/>
      <c r="AO600" s="164"/>
      <c r="AP600" s="164"/>
      <c r="AQ600" s="164"/>
      <c r="AR600" s="164"/>
      <c r="AS600" s="164"/>
      <c r="AT600" s="164"/>
      <c r="AU600" s="164"/>
    </row>
    <row r="601" spans="11:47" ht="12" customHeight="1">
      <c r="K601" s="164"/>
      <c r="L601" s="164"/>
      <c r="M601" s="164"/>
      <c r="N601" s="165"/>
      <c r="O601" s="165"/>
      <c r="P601" s="165"/>
      <c r="Q601" s="165"/>
      <c r="R601" s="165"/>
      <c r="S601" s="165"/>
      <c r="T601" s="165"/>
      <c r="U601" s="165"/>
      <c r="V601" s="165"/>
      <c r="W601" s="165"/>
      <c r="X601" s="165"/>
      <c r="Y601" s="165"/>
      <c r="Z601" s="165"/>
      <c r="AA601" s="165"/>
      <c r="AB601" s="165"/>
      <c r="AC601" s="165"/>
      <c r="AD601" s="165"/>
      <c r="AE601" s="165"/>
      <c r="AF601" s="165"/>
      <c r="AG601" s="165"/>
      <c r="AH601" s="165"/>
      <c r="AI601" s="165"/>
      <c r="AJ601" s="165"/>
      <c r="AK601" s="165"/>
      <c r="AL601" s="165"/>
      <c r="AM601" s="165"/>
      <c r="AN601" s="165"/>
      <c r="AO601" s="164"/>
      <c r="AP601" s="164"/>
      <c r="AQ601" s="164"/>
      <c r="AR601" s="164"/>
      <c r="AS601" s="164"/>
      <c r="AT601" s="164"/>
      <c r="AU601" s="164"/>
    </row>
    <row r="602" spans="11:47" ht="12" customHeight="1">
      <c r="K602" s="164"/>
      <c r="L602" s="164"/>
      <c r="M602" s="164"/>
      <c r="N602" s="165"/>
      <c r="O602" s="165"/>
      <c r="P602" s="165"/>
      <c r="Q602" s="165"/>
      <c r="R602" s="165"/>
      <c r="S602" s="165"/>
      <c r="T602" s="165"/>
      <c r="U602" s="165"/>
      <c r="V602" s="165"/>
      <c r="W602" s="165"/>
      <c r="X602" s="165"/>
      <c r="Y602" s="165"/>
      <c r="Z602" s="165"/>
      <c r="AA602" s="165"/>
      <c r="AB602" s="165"/>
      <c r="AC602" s="165"/>
      <c r="AD602" s="165"/>
      <c r="AE602" s="165"/>
      <c r="AF602" s="165"/>
      <c r="AG602" s="165"/>
      <c r="AH602" s="165"/>
      <c r="AI602" s="165"/>
      <c r="AJ602" s="165"/>
      <c r="AK602" s="165"/>
      <c r="AL602" s="165"/>
      <c r="AM602" s="165"/>
      <c r="AN602" s="165"/>
      <c r="AO602" s="164"/>
      <c r="AP602" s="164"/>
      <c r="AQ602" s="164"/>
      <c r="AR602" s="164"/>
      <c r="AS602" s="164"/>
      <c r="AT602" s="164"/>
      <c r="AU602" s="164"/>
    </row>
    <row r="603" spans="11:47" ht="12" customHeight="1">
      <c r="K603" s="164"/>
      <c r="L603" s="164"/>
      <c r="M603" s="164"/>
      <c r="N603" s="165"/>
      <c r="O603" s="165"/>
      <c r="P603" s="165"/>
      <c r="Q603" s="165"/>
      <c r="R603" s="165"/>
      <c r="S603" s="165"/>
      <c r="T603" s="165"/>
      <c r="U603" s="165"/>
      <c r="V603" s="165"/>
      <c r="W603" s="165"/>
      <c r="X603" s="165"/>
      <c r="Y603" s="165"/>
      <c r="Z603" s="165"/>
      <c r="AA603" s="165"/>
      <c r="AB603" s="165"/>
      <c r="AC603" s="165"/>
      <c r="AD603" s="165"/>
      <c r="AE603" s="165"/>
      <c r="AF603" s="165"/>
      <c r="AG603" s="165"/>
      <c r="AH603" s="165"/>
      <c r="AI603" s="165"/>
      <c r="AJ603" s="165"/>
      <c r="AK603" s="165"/>
      <c r="AL603" s="165"/>
      <c r="AM603" s="165"/>
      <c r="AN603" s="165"/>
      <c r="AO603" s="164"/>
      <c r="AP603" s="164"/>
      <c r="AQ603" s="164"/>
      <c r="AR603" s="164"/>
      <c r="AS603" s="164"/>
      <c r="AT603" s="164"/>
      <c r="AU603" s="164"/>
    </row>
    <row r="604" spans="11:47" ht="12" customHeight="1">
      <c r="K604" s="164"/>
      <c r="L604" s="164"/>
      <c r="M604" s="164"/>
      <c r="N604" s="165"/>
      <c r="O604" s="165"/>
      <c r="P604" s="165"/>
      <c r="Q604" s="165"/>
      <c r="R604" s="165"/>
      <c r="S604" s="165"/>
      <c r="T604" s="165"/>
      <c r="U604" s="165"/>
      <c r="V604" s="165"/>
      <c r="W604" s="165"/>
      <c r="X604" s="165"/>
      <c r="Y604" s="165"/>
      <c r="Z604" s="165"/>
      <c r="AA604" s="165"/>
      <c r="AB604" s="165"/>
      <c r="AC604" s="165"/>
      <c r="AD604" s="165"/>
      <c r="AE604" s="165"/>
      <c r="AF604" s="165"/>
      <c r="AG604" s="165"/>
      <c r="AH604" s="165"/>
      <c r="AI604" s="165"/>
      <c r="AJ604" s="165"/>
      <c r="AK604" s="165"/>
      <c r="AL604" s="165"/>
      <c r="AM604" s="165"/>
      <c r="AN604" s="165"/>
      <c r="AO604" s="164"/>
      <c r="AP604" s="164"/>
      <c r="AQ604" s="164"/>
      <c r="AR604" s="164"/>
      <c r="AS604" s="164"/>
      <c r="AT604" s="164"/>
      <c r="AU604" s="164"/>
    </row>
    <row r="605" spans="11:47" ht="12" customHeight="1">
      <c r="K605" s="164"/>
      <c r="L605" s="164"/>
      <c r="M605" s="164"/>
      <c r="N605" s="165"/>
      <c r="O605" s="165"/>
      <c r="P605" s="165"/>
      <c r="Q605" s="165"/>
      <c r="R605" s="165"/>
      <c r="S605" s="165"/>
      <c r="T605" s="165"/>
      <c r="U605" s="165"/>
      <c r="V605" s="165"/>
      <c r="W605" s="165"/>
      <c r="X605" s="165"/>
      <c r="Y605" s="165"/>
      <c r="Z605" s="165"/>
      <c r="AA605" s="165"/>
      <c r="AB605" s="165"/>
      <c r="AC605" s="165"/>
      <c r="AD605" s="165"/>
      <c r="AE605" s="165"/>
      <c r="AF605" s="165"/>
      <c r="AG605" s="165"/>
      <c r="AH605" s="165"/>
      <c r="AI605" s="165"/>
      <c r="AJ605" s="165"/>
      <c r="AK605" s="165"/>
      <c r="AL605" s="165"/>
      <c r="AM605" s="165"/>
      <c r="AN605" s="165"/>
      <c r="AO605" s="164"/>
      <c r="AP605" s="164"/>
      <c r="AQ605" s="164"/>
      <c r="AR605" s="164"/>
      <c r="AS605" s="164"/>
      <c r="AT605" s="164"/>
      <c r="AU605" s="164"/>
    </row>
    <row r="606" spans="11:47" ht="12" customHeight="1">
      <c r="K606" s="164"/>
      <c r="L606" s="164"/>
      <c r="M606" s="164"/>
      <c r="N606" s="165"/>
      <c r="O606" s="165"/>
      <c r="P606" s="165"/>
      <c r="Q606" s="165"/>
      <c r="R606" s="165"/>
      <c r="S606" s="165"/>
      <c r="T606" s="165"/>
      <c r="U606" s="165"/>
      <c r="V606" s="165"/>
      <c r="W606" s="165"/>
      <c r="X606" s="165"/>
      <c r="Y606" s="165"/>
      <c r="Z606" s="165"/>
      <c r="AA606" s="165"/>
      <c r="AB606" s="165"/>
      <c r="AC606" s="165"/>
      <c r="AD606" s="165"/>
      <c r="AE606" s="165"/>
      <c r="AF606" s="165"/>
      <c r="AG606" s="165"/>
      <c r="AH606" s="165"/>
      <c r="AI606" s="165"/>
      <c r="AJ606" s="165"/>
      <c r="AK606" s="165"/>
      <c r="AL606" s="165"/>
      <c r="AM606" s="165"/>
      <c r="AN606" s="165"/>
      <c r="AO606" s="164"/>
      <c r="AP606" s="164"/>
      <c r="AQ606" s="164"/>
      <c r="AR606" s="164"/>
      <c r="AS606" s="164"/>
      <c r="AT606" s="164"/>
      <c r="AU606" s="164"/>
    </row>
    <row r="607" spans="11:47" ht="12" customHeight="1">
      <c r="K607" s="164"/>
      <c r="L607" s="164"/>
      <c r="M607" s="164"/>
      <c r="N607" s="165"/>
      <c r="O607" s="165"/>
      <c r="P607" s="165"/>
      <c r="Q607" s="165"/>
      <c r="R607" s="165"/>
      <c r="S607" s="165"/>
      <c r="T607" s="165"/>
      <c r="U607" s="165"/>
      <c r="V607" s="165"/>
      <c r="W607" s="165"/>
      <c r="X607" s="165"/>
      <c r="Y607" s="165"/>
      <c r="Z607" s="165"/>
      <c r="AA607" s="165"/>
      <c r="AB607" s="165"/>
      <c r="AC607" s="165"/>
      <c r="AD607" s="165"/>
      <c r="AE607" s="165"/>
      <c r="AF607" s="165"/>
      <c r="AG607" s="165"/>
      <c r="AH607" s="165"/>
      <c r="AI607" s="165"/>
      <c r="AJ607" s="165"/>
      <c r="AK607" s="165"/>
      <c r="AL607" s="165"/>
      <c r="AM607" s="165"/>
      <c r="AN607" s="165"/>
      <c r="AO607" s="164"/>
      <c r="AP607" s="164"/>
      <c r="AQ607" s="164"/>
      <c r="AR607" s="164"/>
      <c r="AS607" s="164"/>
      <c r="AT607" s="164"/>
      <c r="AU607" s="164"/>
    </row>
    <row r="608" spans="11:47" ht="12" customHeight="1">
      <c r="K608" s="164"/>
      <c r="L608" s="164"/>
      <c r="M608" s="164"/>
      <c r="N608" s="165"/>
      <c r="O608" s="165"/>
      <c r="P608" s="165"/>
      <c r="Q608" s="165"/>
      <c r="R608" s="165"/>
      <c r="S608" s="165"/>
      <c r="T608" s="165"/>
      <c r="U608" s="165"/>
      <c r="V608" s="165"/>
      <c r="W608" s="165"/>
      <c r="X608" s="165"/>
      <c r="Y608" s="165"/>
      <c r="Z608" s="165"/>
      <c r="AA608" s="165"/>
      <c r="AB608" s="165"/>
      <c r="AC608" s="165"/>
      <c r="AD608" s="165"/>
      <c r="AE608" s="165"/>
      <c r="AF608" s="165"/>
      <c r="AG608" s="165"/>
      <c r="AH608" s="165"/>
      <c r="AI608" s="165"/>
      <c r="AJ608" s="165"/>
      <c r="AK608" s="165"/>
      <c r="AL608" s="165"/>
      <c r="AM608" s="165"/>
      <c r="AN608" s="165"/>
      <c r="AO608" s="164"/>
      <c r="AP608" s="164"/>
      <c r="AQ608" s="164"/>
      <c r="AR608" s="164"/>
      <c r="AS608" s="164"/>
      <c r="AT608" s="164"/>
      <c r="AU608" s="164"/>
    </row>
    <row r="609" spans="11:47" ht="12" customHeight="1">
      <c r="K609" s="164"/>
      <c r="L609" s="164"/>
      <c r="M609" s="164"/>
      <c r="N609" s="165"/>
      <c r="O609" s="165"/>
      <c r="P609" s="165"/>
      <c r="Q609" s="165"/>
      <c r="R609" s="165"/>
      <c r="S609" s="165"/>
      <c r="T609" s="165"/>
      <c r="U609" s="165"/>
      <c r="V609" s="165"/>
      <c r="W609" s="165"/>
      <c r="X609" s="165"/>
      <c r="Y609" s="165"/>
      <c r="Z609" s="165"/>
      <c r="AA609" s="165"/>
      <c r="AB609" s="165"/>
      <c r="AC609" s="165"/>
      <c r="AD609" s="165"/>
      <c r="AE609" s="165"/>
      <c r="AF609" s="165"/>
      <c r="AG609" s="165"/>
      <c r="AH609" s="165"/>
      <c r="AI609" s="165"/>
      <c r="AJ609" s="165"/>
      <c r="AK609" s="165"/>
      <c r="AL609" s="165"/>
      <c r="AM609" s="165"/>
      <c r="AN609" s="165"/>
      <c r="AO609" s="164"/>
      <c r="AP609" s="164"/>
      <c r="AQ609" s="164"/>
      <c r="AR609" s="164"/>
      <c r="AS609" s="164"/>
      <c r="AT609" s="164"/>
      <c r="AU609" s="164"/>
    </row>
    <row r="610" spans="11:47" ht="12" customHeight="1">
      <c r="K610" s="164"/>
      <c r="L610" s="164"/>
      <c r="M610" s="164"/>
      <c r="N610" s="165"/>
      <c r="O610" s="165"/>
      <c r="P610" s="165"/>
      <c r="Q610" s="165"/>
      <c r="R610" s="165"/>
      <c r="S610" s="165"/>
      <c r="T610" s="165"/>
      <c r="U610" s="165"/>
      <c r="V610" s="165"/>
      <c r="W610" s="165"/>
      <c r="X610" s="165"/>
      <c r="Y610" s="165"/>
      <c r="Z610" s="165"/>
      <c r="AA610" s="165"/>
      <c r="AB610" s="165"/>
      <c r="AC610" s="165"/>
      <c r="AD610" s="165"/>
      <c r="AE610" s="165"/>
      <c r="AF610" s="165"/>
      <c r="AG610" s="165"/>
      <c r="AH610" s="165"/>
      <c r="AI610" s="165"/>
      <c r="AJ610" s="165"/>
      <c r="AK610" s="165"/>
      <c r="AL610" s="165"/>
      <c r="AM610" s="165"/>
      <c r="AN610" s="165"/>
      <c r="AO610" s="164"/>
      <c r="AP610" s="164"/>
      <c r="AQ610" s="164"/>
      <c r="AR610" s="164"/>
      <c r="AS610" s="164"/>
      <c r="AT610" s="164"/>
      <c r="AU610" s="164"/>
    </row>
    <row r="611" spans="11:47" ht="12" customHeight="1">
      <c r="K611" s="164"/>
      <c r="L611" s="164"/>
      <c r="M611" s="164"/>
      <c r="N611" s="165"/>
      <c r="O611" s="165"/>
      <c r="P611" s="165"/>
      <c r="Q611" s="165"/>
      <c r="R611" s="165"/>
      <c r="S611" s="165"/>
      <c r="T611" s="165"/>
      <c r="U611" s="165"/>
      <c r="V611" s="165"/>
      <c r="W611" s="165"/>
      <c r="X611" s="165"/>
      <c r="Y611" s="165"/>
      <c r="Z611" s="165"/>
      <c r="AA611" s="165"/>
      <c r="AB611" s="165"/>
      <c r="AC611" s="165"/>
      <c r="AD611" s="165"/>
      <c r="AE611" s="165"/>
      <c r="AF611" s="165"/>
      <c r="AG611" s="165"/>
      <c r="AH611" s="165"/>
      <c r="AI611" s="165"/>
      <c r="AJ611" s="165"/>
      <c r="AK611" s="165"/>
      <c r="AL611" s="165"/>
      <c r="AM611" s="165"/>
      <c r="AN611" s="165"/>
      <c r="AO611" s="164"/>
      <c r="AP611" s="164"/>
      <c r="AQ611" s="164"/>
      <c r="AR611" s="164"/>
      <c r="AS611" s="164"/>
      <c r="AT611" s="164"/>
      <c r="AU611" s="164"/>
    </row>
    <row r="612" spans="11:47" ht="12" customHeight="1">
      <c r="K612" s="164"/>
      <c r="L612" s="164"/>
      <c r="M612" s="164"/>
      <c r="N612" s="165"/>
      <c r="O612" s="165"/>
      <c r="P612" s="165"/>
      <c r="Q612" s="165"/>
      <c r="R612" s="165"/>
      <c r="S612" s="165"/>
      <c r="T612" s="165"/>
      <c r="U612" s="165"/>
      <c r="V612" s="165"/>
      <c r="W612" s="165"/>
      <c r="X612" s="165"/>
      <c r="Y612" s="165"/>
      <c r="Z612" s="165"/>
      <c r="AA612" s="165"/>
      <c r="AB612" s="165"/>
      <c r="AC612" s="165"/>
      <c r="AD612" s="165"/>
      <c r="AE612" s="165"/>
      <c r="AF612" s="165"/>
      <c r="AG612" s="165"/>
      <c r="AH612" s="165"/>
      <c r="AI612" s="165"/>
      <c r="AJ612" s="165"/>
      <c r="AK612" s="165"/>
      <c r="AL612" s="165"/>
      <c r="AM612" s="165"/>
      <c r="AN612" s="165"/>
      <c r="AO612" s="164"/>
      <c r="AP612" s="164"/>
      <c r="AQ612" s="164"/>
      <c r="AR612" s="164"/>
      <c r="AS612" s="164"/>
      <c r="AT612" s="164"/>
      <c r="AU612" s="164"/>
    </row>
    <row r="613" spans="11:47" ht="12" customHeight="1">
      <c r="K613" s="164"/>
      <c r="L613" s="164"/>
      <c r="M613" s="164"/>
      <c r="N613" s="165"/>
      <c r="O613" s="165"/>
      <c r="P613" s="165"/>
      <c r="Q613" s="165"/>
      <c r="R613" s="165"/>
      <c r="S613" s="165"/>
      <c r="T613" s="165"/>
      <c r="U613" s="165"/>
      <c r="V613" s="165"/>
      <c r="W613" s="165"/>
      <c r="X613" s="165"/>
      <c r="Y613" s="165"/>
      <c r="Z613" s="165"/>
      <c r="AA613" s="165"/>
      <c r="AB613" s="165"/>
      <c r="AC613" s="165"/>
      <c r="AD613" s="165"/>
      <c r="AE613" s="165"/>
      <c r="AF613" s="165"/>
      <c r="AG613" s="165"/>
      <c r="AH613" s="165"/>
      <c r="AI613" s="165"/>
      <c r="AJ613" s="165"/>
      <c r="AK613" s="165"/>
      <c r="AL613" s="165"/>
      <c r="AM613" s="165"/>
      <c r="AN613" s="165"/>
      <c r="AO613" s="164"/>
      <c r="AP613" s="164"/>
      <c r="AQ613" s="164"/>
      <c r="AR613" s="164"/>
      <c r="AS613" s="164"/>
      <c r="AT613" s="164"/>
      <c r="AU613" s="164"/>
    </row>
    <row r="614" spans="11:47" ht="12" customHeight="1">
      <c r="K614" s="164"/>
      <c r="L614" s="164"/>
      <c r="M614" s="164"/>
      <c r="N614" s="165"/>
      <c r="O614" s="165"/>
      <c r="P614" s="165"/>
      <c r="Q614" s="165"/>
      <c r="R614" s="165"/>
      <c r="S614" s="165"/>
      <c r="T614" s="165"/>
      <c r="U614" s="165"/>
      <c r="V614" s="165"/>
      <c r="W614" s="165"/>
      <c r="X614" s="165"/>
      <c r="Y614" s="165"/>
      <c r="Z614" s="165"/>
      <c r="AA614" s="165"/>
      <c r="AB614" s="165"/>
      <c r="AC614" s="165"/>
      <c r="AD614" s="165"/>
      <c r="AE614" s="165"/>
      <c r="AF614" s="165"/>
      <c r="AG614" s="165"/>
      <c r="AH614" s="165"/>
      <c r="AI614" s="165"/>
      <c r="AJ614" s="165"/>
      <c r="AK614" s="165"/>
      <c r="AL614" s="165"/>
      <c r="AM614" s="165"/>
      <c r="AN614" s="165"/>
      <c r="AO614" s="164"/>
      <c r="AP614" s="164"/>
      <c r="AQ614" s="164"/>
      <c r="AR614" s="164"/>
      <c r="AS614" s="164"/>
      <c r="AT614" s="164"/>
      <c r="AU614" s="164"/>
    </row>
    <row r="615" spans="11:47" ht="12" customHeight="1">
      <c r="K615" s="164"/>
      <c r="L615" s="164"/>
      <c r="M615" s="164"/>
      <c r="N615" s="165"/>
      <c r="O615" s="165"/>
      <c r="P615" s="165"/>
      <c r="Q615" s="165"/>
      <c r="R615" s="165"/>
      <c r="S615" s="165"/>
      <c r="T615" s="165"/>
      <c r="U615" s="165"/>
      <c r="V615" s="165"/>
      <c r="W615" s="165"/>
      <c r="X615" s="165"/>
      <c r="Y615" s="165"/>
      <c r="Z615" s="165"/>
      <c r="AA615" s="165"/>
      <c r="AB615" s="165"/>
      <c r="AC615" s="165"/>
      <c r="AD615" s="165"/>
      <c r="AE615" s="165"/>
      <c r="AF615" s="165"/>
      <c r="AG615" s="165"/>
      <c r="AH615" s="165"/>
      <c r="AI615" s="165"/>
      <c r="AJ615" s="165"/>
      <c r="AK615" s="165"/>
      <c r="AL615" s="165"/>
      <c r="AM615" s="165"/>
      <c r="AN615" s="165"/>
      <c r="AO615" s="164"/>
      <c r="AP615" s="164"/>
      <c r="AQ615" s="164"/>
      <c r="AR615" s="164"/>
      <c r="AS615" s="164"/>
      <c r="AT615" s="164"/>
      <c r="AU615" s="164"/>
    </row>
    <row r="616" spans="11:47" ht="12" customHeight="1">
      <c r="K616" s="164"/>
      <c r="L616" s="164"/>
      <c r="M616" s="164"/>
      <c r="N616" s="165"/>
      <c r="O616" s="165"/>
      <c r="P616" s="165"/>
      <c r="Q616" s="165"/>
      <c r="R616" s="165"/>
      <c r="S616" s="165"/>
      <c r="T616" s="165"/>
      <c r="U616" s="165"/>
      <c r="V616" s="165"/>
      <c r="W616" s="165"/>
      <c r="X616" s="165"/>
      <c r="Y616" s="165"/>
      <c r="Z616" s="165"/>
      <c r="AA616" s="165"/>
      <c r="AB616" s="165"/>
      <c r="AC616" s="165"/>
      <c r="AD616" s="165"/>
      <c r="AE616" s="165"/>
      <c r="AF616" s="165"/>
      <c r="AG616" s="165"/>
      <c r="AH616" s="165"/>
      <c r="AI616" s="165"/>
      <c r="AJ616" s="165"/>
      <c r="AK616" s="165"/>
      <c r="AL616" s="165"/>
      <c r="AM616" s="165"/>
      <c r="AN616" s="165"/>
      <c r="AO616" s="164"/>
      <c r="AP616" s="164"/>
      <c r="AQ616" s="164"/>
      <c r="AR616" s="164"/>
      <c r="AS616" s="164"/>
      <c r="AT616" s="164"/>
      <c r="AU616" s="164"/>
    </row>
    <row r="617" spans="11:47" ht="12" customHeight="1">
      <c r="K617" s="164"/>
      <c r="L617" s="164"/>
      <c r="M617" s="164"/>
      <c r="N617" s="165"/>
      <c r="O617" s="165"/>
      <c r="P617" s="165"/>
      <c r="Q617" s="165"/>
      <c r="R617" s="165"/>
      <c r="S617" s="165"/>
      <c r="T617" s="165"/>
      <c r="U617" s="165"/>
      <c r="V617" s="165"/>
      <c r="W617" s="165"/>
      <c r="X617" s="165"/>
      <c r="Y617" s="165"/>
      <c r="Z617" s="165"/>
      <c r="AA617" s="165"/>
      <c r="AB617" s="165"/>
      <c r="AC617" s="165"/>
      <c r="AD617" s="165"/>
      <c r="AE617" s="165"/>
      <c r="AF617" s="165"/>
      <c r="AG617" s="165"/>
      <c r="AH617" s="165"/>
      <c r="AI617" s="165"/>
      <c r="AJ617" s="165"/>
      <c r="AK617" s="165"/>
      <c r="AL617" s="165"/>
      <c r="AM617" s="165"/>
      <c r="AN617" s="165"/>
      <c r="AO617" s="164"/>
      <c r="AP617" s="164"/>
      <c r="AQ617" s="164"/>
      <c r="AR617" s="164"/>
      <c r="AS617" s="164"/>
      <c r="AT617" s="164"/>
      <c r="AU617" s="164"/>
    </row>
    <row r="618" spans="11:47" ht="12" customHeight="1">
      <c r="K618" s="164"/>
      <c r="L618" s="164"/>
      <c r="M618" s="164"/>
      <c r="N618" s="165"/>
      <c r="O618" s="165"/>
      <c r="P618" s="165"/>
      <c r="Q618" s="165"/>
      <c r="R618" s="165"/>
      <c r="S618" s="165"/>
      <c r="T618" s="165"/>
      <c r="U618" s="165"/>
      <c r="V618" s="165"/>
      <c r="W618" s="165"/>
      <c r="X618" s="165"/>
      <c r="Y618" s="165"/>
      <c r="Z618" s="165"/>
      <c r="AA618" s="165"/>
      <c r="AB618" s="165"/>
      <c r="AC618" s="165"/>
      <c r="AD618" s="165"/>
      <c r="AE618" s="165"/>
      <c r="AF618" s="165"/>
      <c r="AG618" s="165"/>
      <c r="AH618" s="165"/>
      <c r="AI618" s="165"/>
      <c r="AJ618" s="165"/>
      <c r="AK618" s="165"/>
      <c r="AL618" s="165"/>
      <c r="AM618" s="165"/>
      <c r="AN618" s="165"/>
      <c r="AO618" s="164"/>
      <c r="AP618" s="164"/>
      <c r="AQ618" s="164"/>
      <c r="AR618" s="164"/>
      <c r="AS618" s="164"/>
      <c r="AT618" s="164"/>
      <c r="AU618" s="164"/>
    </row>
    <row r="619" spans="11:47" ht="12" customHeight="1">
      <c r="K619" s="164"/>
      <c r="L619" s="164"/>
      <c r="M619" s="164"/>
      <c r="N619" s="165"/>
      <c r="O619" s="165"/>
      <c r="P619" s="165"/>
      <c r="Q619" s="165"/>
      <c r="R619" s="165"/>
      <c r="S619" s="165"/>
      <c r="T619" s="165"/>
      <c r="U619" s="165"/>
      <c r="V619" s="165"/>
      <c r="W619" s="165"/>
      <c r="X619" s="165"/>
      <c r="Y619" s="165"/>
      <c r="Z619" s="165"/>
      <c r="AA619" s="165"/>
      <c r="AB619" s="165"/>
      <c r="AC619" s="165"/>
      <c r="AD619" s="165"/>
      <c r="AE619" s="165"/>
      <c r="AF619" s="165"/>
      <c r="AG619" s="165"/>
      <c r="AH619" s="165"/>
      <c r="AI619" s="165"/>
      <c r="AJ619" s="165"/>
      <c r="AK619" s="165"/>
      <c r="AL619" s="165"/>
      <c r="AM619" s="165"/>
      <c r="AN619" s="165"/>
      <c r="AO619" s="164"/>
      <c r="AP619" s="164"/>
      <c r="AQ619" s="164"/>
      <c r="AR619" s="164"/>
      <c r="AS619" s="164"/>
      <c r="AT619" s="164"/>
      <c r="AU619" s="164"/>
    </row>
    <row r="620" spans="11:47" ht="12" customHeight="1">
      <c r="K620" s="164"/>
      <c r="L620" s="164"/>
      <c r="M620" s="164"/>
      <c r="N620" s="165"/>
      <c r="O620" s="165"/>
      <c r="P620" s="165"/>
      <c r="Q620" s="165"/>
      <c r="R620" s="165"/>
      <c r="S620" s="165"/>
      <c r="T620" s="165"/>
      <c r="U620" s="165"/>
      <c r="V620" s="165"/>
      <c r="W620" s="165"/>
      <c r="X620" s="165"/>
      <c r="Y620" s="165"/>
      <c r="Z620" s="165"/>
      <c r="AA620" s="165"/>
      <c r="AB620" s="165"/>
      <c r="AC620" s="165"/>
      <c r="AD620" s="165"/>
      <c r="AE620" s="165"/>
      <c r="AF620" s="165"/>
      <c r="AG620" s="165"/>
      <c r="AH620" s="165"/>
      <c r="AI620" s="165"/>
      <c r="AJ620" s="165"/>
      <c r="AK620" s="165"/>
      <c r="AL620" s="165"/>
      <c r="AM620" s="165"/>
      <c r="AN620" s="165"/>
      <c r="AO620" s="164"/>
      <c r="AP620" s="164"/>
      <c r="AQ620" s="164"/>
      <c r="AR620" s="164"/>
      <c r="AS620" s="164"/>
      <c r="AT620" s="164"/>
      <c r="AU620" s="164"/>
    </row>
    <row r="621" spans="11:47" ht="12" customHeight="1">
      <c r="K621" s="164"/>
      <c r="L621" s="164"/>
      <c r="M621" s="164"/>
      <c r="N621" s="165"/>
      <c r="O621" s="165"/>
      <c r="P621" s="165"/>
      <c r="Q621" s="165"/>
      <c r="R621" s="165"/>
      <c r="S621" s="165"/>
      <c r="T621" s="165"/>
      <c r="U621" s="165"/>
      <c r="V621" s="165"/>
      <c r="W621" s="165"/>
      <c r="X621" s="165"/>
      <c r="Y621" s="165"/>
      <c r="Z621" s="165"/>
      <c r="AA621" s="165"/>
      <c r="AB621" s="165"/>
      <c r="AC621" s="165"/>
      <c r="AD621" s="165"/>
      <c r="AE621" s="165"/>
      <c r="AF621" s="165"/>
      <c r="AG621" s="165"/>
      <c r="AH621" s="165"/>
      <c r="AI621" s="165"/>
      <c r="AJ621" s="165"/>
      <c r="AK621" s="165"/>
      <c r="AL621" s="165"/>
      <c r="AM621" s="165"/>
      <c r="AN621" s="165"/>
      <c r="AO621" s="164"/>
      <c r="AP621" s="164"/>
      <c r="AQ621" s="164"/>
      <c r="AR621" s="164"/>
      <c r="AS621" s="164"/>
      <c r="AT621" s="164"/>
      <c r="AU621" s="164"/>
    </row>
    <row r="622" spans="11:47" ht="12" customHeight="1">
      <c r="K622" s="164"/>
      <c r="L622" s="164"/>
      <c r="M622" s="164"/>
      <c r="N622" s="165"/>
      <c r="O622" s="165"/>
      <c r="P622" s="165"/>
      <c r="Q622" s="165"/>
      <c r="R622" s="165"/>
      <c r="S622" s="165"/>
      <c r="T622" s="165"/>
      <c r="U622" s="165"/>
      <c r="V622" s="165"/>
      <c r="W622" s="165"/>
      <c r="X622" s="165"/>
      <c r="Y622" s="165"/>
      <c r="Z622" s="165"/>
      <c r="AA622" s="165"/>
      <c r="AB622" s="165"/>
      <c r="AC622" s="165"/>
      <c r="AD622" s="165"/>
      <c r="AE622" s="165"/>
      <c r="AF622" s="165"/>
      <c r="AG622" s="165"/>
      <c r="AH622" s="165"/>
      <c r="AI622" s="165"/>
      <c r="AJ622" s="165"/>
      <c r="AK622" s="165"/>
      <c r="AL622" s="165"/>
      <c r="AM622" s="165"/>
      <c r="AN622" s="165"/>
      <c r="AO622" s="164"/>
      <c r="AP622" s="164"/>
      <c r="AQ622" s="164"/>
      <c r="AR622" s="164"/>
      <c r="AS622" s="164"/>
      <c r="AT622" s="164"/>
      <c r="AU622" s="164"/>
    </row>
    <row r="623" spans="11:47" ht="12" customHeight="1">
      <c r="K623" s="164"/>
      <c r="L623" s="164"/>
      <c r="M623" s="164"/>
      <c r="N623" s="165"/>
      <c r="O623" s="165"/>
      <c r="P623" s="165"/>
      <c r="Q623" s="165"/>
      <c r="R623" s="165"/>
      <c r="S623" s="165"/>
      <c r="T623" s="165"/>
      <c r="U623" s="165"/>
      <c r="V623" s="165"/>
      <c r="W623" s="165"/>
      <c r="X623" s="165"/>
      <c r="Y623" s="165"/>
      <c r="Z623" s="165"/>
      <c r="AA623" s="165"/>
      <c r="AB623" s="165"/>
      <c r="AC623" s="165"/>
      <c r="AD623" s="165"/>
      <c r="AE623" s="165"/>
      <c r="AF623" s="165"/>
      <c r="AG623" s="165"/>
      <c r="AH623" s="165"/>
      <c r="AI623" s="165"/>
      <c r="AJ623" s="165"/>
      <c r="AK623" s="165"/>
      <c r="AL623" s="165"/>
      <c r="AM623" s="165"/>
      <c r="AN623" s="165"/>
      <c r="AO623" s="164"/>
      <c r="AP623" s="164"/>
      <c r="AQ623" s="164"/>
      <c r="AR623" s="164"/>
      <c r="AS623" s="164"/>
      <c r="AT623" s="164"/>
      <c r="AU623" s="164"/>
    </row>
    <row r="624" spans="11:47" ht="12" customHeight="1">
      <c r="K624" s="164"/>
      <c r="L624" s="164"/>
      <c r="M624" s="164"/>
      <c r="N624" s="165"/>
      <c r="O624" s="165"/>
      <c r="P624" s="165"/>
      <c r="Q624" s="165"/>
      <c r="R624" s="165"/>
      <c r="S624" s="165"/>
      <c r="T624" s="165"/>
      <c r="U624" s="165"/>
      <c r="V624" s="165"/>
      <c r="W624" s="165"/>
      <c r="X624" s="165"/>
      <c r="Y624" s="165"/>
      <c r="Z624" s="165"/>
      <c r="AA624" s="165"/>
      <c r="AB624" s="165"/>
      <c r="AC624" s="165"/>
      <c r="AD624" s="165"/>
      <c r="AE624" s="165"/>
      <c r="AF624" s="165"/>
      <c r="AG624" s="165"/>
      <c r="AH624" s="165"/>
      <c r="AI624" s="165"/>
      <c r="AJ624" s="165"/>
      <c r="AK624" s="165"/>
      <c r="AL624" s="165"/>
      <c r="AM624" s="165"/>
      <c r="AN624" s="165"/>
      <c r="AO624" s="164"/>
      <c r="AP624" s="164"/>
      <c r="AQ624" s="164"/>
      <c r="AR624" s="164"/>
      <c r="AS624" s="164"/>
      <c r="AT624" s="164"/>
      <c r="AU624" s="164"/>
    </row>
    <row r="625" spans="11:47" ht="12" customHeight="1">
      <c r="K625" s="164"/>
      <c r="L625" s="164"/>
      <c r="M625" s="164"/>
      <c r="N625" s="165"/>
      <c r="O625" s="165"/>
      <c r="P625" s="165"/>
      <c r="Q625" s="165"/>
      <c r="R625" s="165"/>
      <c r="S625" s="165"/>
      <c r="T625" s="165"/>
      <c r="U625" s="165"/>
      <c r="V625" s="165"/>
      <c r="W625" s="165"/>
      <c r="X625" s="165"/>
      <c r="Y625" s="165"/>
      <c r="Z625" s="165"/>
      <c r="AA625" s="165"/>
      <c r="AB625" s="165"/>
      <c r="AC625" s="165"/>
      <c r="AD625" s="165"/>
      <c r="AE625" s="165"/>
      <c r="AF625" s="165"/>
      <c r="AG625" s="165"/>
      <c r="AH625" s="165"/>
      <c r="AI625" s="165"/>
      <c r="AJ625" s="165"/>
      <c r="AK625" s="165"/>
      <c r="AL625" s="165"/>
      <c r="AM625" s="165"/>
      <c r="AN625" s="165"/>
      <c r="AO625" s="164"/>
      <c r="AP625" s="164"/>
      <c r="AQ625" s="164"/>
      <c r="AR625" s="164"/>
      <c r="AS625" s="164"/>
      <c r="AT625" s="164"/>
      <c r="AU625" s="164"/>
    </row>
    <row r="626" spans="11:47" ht="12" customHeight="1">
      <c r="K626" s="164"/>
      <c r="L626" s="164"/>
      <c r="M626" s="164"/>
      <c r="N626" s="165"/>
      <c r="O626" s="165"/>
      <c r="P626" s="165"/>
      <c r="Q626" s="165"/>
      <c r="R626" s="165"/>
      <c r="S626" s="165"/>
      <c r="T626" s="165"/>
      <c r="U626" s="165"/>
      <c r="V626" s="165"/>
      <c r="W626" s="165"/>
      <c r="X626" s="165"/>
      <c r="Y626" s="165"/>
      <c r="Z626" s="165"/>
      <c r="AA626" s="165"/>
      <c r="AB626" s="165"/>
      <c r="AC626" s="165"/>
      <c r="AD626" s="165"/>
      <c r="AE626" s="165"/>
      <c r="AF626" s="165"/>
      <c r="AG626" s="165"/>
      <c r="AH626" s="165"/>
      <c r="AI626" s="165"/>
      <c r="AJ626" s="165"/>
      <c r="AK626" s="165"/>
      <c r="AL626" s="165"/>
      <c r="AM626" s="165"/>
      <c r="AN626" s="165"/>
      <c r="AO626" s="164"/>
      <c r="AP626" s="164"/>
      <c r="AQ626" s="164"/>
      <c r="AR626" s="164"/>
      <c r="AS626" s="164"/>
      <c r="AT626" s="164"/>
      <c r="AU626" s="164"/>
    </row>
    <row r="627" spans="11:47" ht="12" customHeight="1">
      <c r="K627" s="164"/>
      <c r="L627" s="164"/>
      <c r="M627" s="164"/>
      <c r="N627" s="165"/>
      <c r="O627" s="165"/>
      <c r="P627" s="165"/>
      <c r="Q627" s="165"/>
      <c r="R627" s="165"/>
      <c r="S627" s="165"/>
      <c r="T627" s="165"/>
      <c r="U627" s="165"/>
      <c r="V627" s="165"/>
      <c r="W627" s="165"/>
      <c r="X627" s="165"/>
      <c r="Y627" s="165"/>
      <c r="Z627" s="165"/>
      <c r="AA627" s="165"/>
      <c r="AB627" s="165"/>
      <c r="AC627" s="165"/>
      <c r="AD627" s="165"/>
      <c r="AE627" s="165"/>
      <c r="AF627" s="165"/>
      <c r="AG627" s="165"/>
      <c r="AH627" s="165"/>
      <c r="AI627" s="165"/>
      <c r="AJ627" s="165"/>
      <c r="AK627" s="165"/>
      <c r="AL627" s="165"/>
      <c r="AM627" s="165"/>
      <c r="AN627" s="165"/>
      <c r="AO627" s="164"/>
      <c r="AP627" s="164"/>
      <c r="AQ627" s="164"/>
      <c r="AR627" s="164"/>
      <c r="AS627" s="164"/>
      <c r="AT627" s="164"/>
      <c r="AU627" s="164"/>
    </row>
    <row r="628" spans="11:47" ht="12" customHeight="1">
      <c r="K628" s="164"/>
      <c r="L628" s="164"/>
      <c r="M628" s="164"/>
      <c r="N628" s="165"/>
      <c r="O628" s="165"/>
      <c r="P628" s="165"/>
      <c r="Q628" s="165"/>
      <c r="R628" s="165"/>
      <c r="S628" s="165"/>
      <c r="T628" s="165"/>
      <c r="U628" s="165"/>
      <c r="V628" s="165"/>
      <c r="W628" s="165"/>
      <c r="X628" s="165"/>
      <c r="Y628" s="165"/>
      <c r="Z628" s="165"/>
      <c r="AA628" s="165"/>
      <c r="AB628" s="165"/>
      <c r="AC628" s="165"/>
      <c r="AD628" s="165"/>
      <c r="AE628" s="165"/>
      <c r="AF628" s="165"/>
      <c r="AG628" s="165"/>
      <c r="AH628" s="165"/>
      <c r="AI628" s="165"/>
      <c r="AJ628" s="165"/>
      <c r="AK628" s="165"/>
      <c r="AL628" s="165"/>
      <c r="AM628" s="165"/>
      <c r="AN628" s="165"/>
      <c r="AO628" s="164"/>
      <c r="AP628" s="164"/>
      <c r="AQ628" s="164"/>
      <c r="AR628" s="164"/>
      <c r="AS628" s="164"/>
      <c r="AT628" s="164"/>
      <c r="AU628" s="164"/>
    </row>
    <row r="629" spans="11:47" ht="12" customHeight="1">
      <c r="K629" s="164"/>
      <c r="L629" s="164"/>
      <c r="M629" s="164"/>
      <c r="N629" s="165"/>
      <c r="O629" s="165"/>
      <c r="P629" s="165"/>
      <c r="Q629" s="165"/>
      <c r="R629" s="165"/>
      <c r="S629" s="165"/>
      <c r="T629" s="165"/>
      <c r="U629" s="165"/>
      <c r="V629" s="165"/>
      <c r="W629" s="165"/>
      <c r="X629" s="165"/>
      <c r="Y629" s="165"/>
      <c r="Z629" s="165"/>
      <c r="AA629" s="165"/>
      <c r="AB629" s="165"/>
      <c r="AC629" s="165"/>
      <c r="AD629" s="165"/>
      <c r="AE629" s="165"/>
      <c r="AF629" s="165"/>
      <c r="AG629" s="165"/>
      <c r="AH629" s="165"/>
      <c r="AI629" s="165"/>
      <c r="AJ629" s="165"/>
      <c r="AK629" s="165"/>
      <c r="AL629" s="165"/>
      <c r="AM629" s="165"/>
      <c r="AN629" s="165"/>
      <c r="AO629" s="164"/>
      <c r="AP629" s="164"/>
      <c r="AQ629" s="164"/>
      <c r="AR629" s="164"/>
      <c r="AS629" s="164"/>
      <c r="AT629" s="164"/>
      <c r="AU629" s="164"/>
    </row>
    <row r="630" spans="11:47" ht="12" customHeight="1">
      <c r="K630" s="164"/>
      <c r="L630" s="164"/>
      <c r="M630" s="164"/>
      <c r="N630" s="165"/>
      <c r="O630" s="165"/>
      <c r="P630" s="165"/>
      <c r="Q630" s="165"/>
      <c r="R630" s="165"/>
      <c r="S630" s="165"/>
      <c r="T630" s="165"/>
      <c r="U630" s="165"/>
      <c r="V630" s="165"/>
      <c r="W630" s="165"/>
      <c r="X630" s="165"/>
      <c r="Y630" s="165"/>
      <c r="Z630" s="165"/>
      <c r="AA630" s="165"/>
      <c r="AB630" s="165"/>
      <c r="AC630" s="165"/>
      <c r="AD630" s="165"/>
      <c r="AE630" s="165"/>
      <c r="AF630" s="165"/>
      <c r="AG630" s="165"/>
      <c r="AH630" s="165"/>
      <c r="AI630" s="165"/>
      <c r="AJ630" s="165"/>
      <c r="AK630" s="165"/>
      <c r="AL630" s="165"/>
      <c r="AM630" s="165"/>
      <c r="AN630" s="165"/>
      <c r="AO630" s="164"/>
      <c r="AP630" s="164"/>
      <c r="AQ630" s="164"/>
      <c r="AR630" s="164"/>
      <c r="AS630" s="164"/>
      <c r="AT630" s="164"/>
      <c r="AU630" s="164"/>
    </row>
    <row r="631" spans="11:47" ht="12" customHeight="1">
      <c r="K631" s="164"/>
      <c r="L631" s="164"/>
      <c r="M631" s="164"/>
      <c r="N631" s="165"/>
      <c r="O631" s="165"/>
      <c r="P631" s="165"/>
      <c r="Q631" s="165"/>
      <c r="R631" s="165"/>
      <c r="S631" s="165"/>
      <c r="T631" s="165"/>
      <c r="U631" s="165"/>
      <c r="V631" s="165"/>
      <c r="W631" s="165"/>
      <c r="X631" s="165"/>
      <c r="Y631" s="165"/>
      <c r="Z631" s="165"/>
      <c r="AA631" s="165"/>
      <c r="AB631" s="165"/>
      <c r="AC631" s="165"/>
      <c r="AD631" s="165"/>
      <c r="AE631" s="165"/>
      <c r="AF631" s="165"/>
      <c r="AG631" s="165"/>
      <c r="AH631" s="165"/>
      <c r="AI631" s="165"/>
      <c r="AJ631" s="165"/>
      <c r="AK631" s="165"/>
      <c r="AL631" s="165"/>
      <c r="AM631" s="165"/>
      <c r="AN631" s="165"/>
      <c r="AO631" s="164"/>
      <c r="AP631" s="164"/>
      <c r="AQ631" s="164"/>
      <c r="AR631" s="164"/>
      <c r="AS631" s="164"/>
      <c r="AT631" s="164"/>
      <c r="AU631" s="164"/>
    </row>
    <row r="632" spans="11:47" ht="12" customHeight="1">
      <c r="K632" s="164"/>
      <c r="L632" s="164"/>
      <c r="M632" s="164"/>
      <c r="N632" s="165"/>
      <c r="O632" s="165"/>
      <c r="P632" s="165"/>
      <c r="Q632" s="165"/>
      <c r="R632" s="165"/>
      <c r="S632" s="165"/>
      <c r="T632" s="165"/>
      <c r="U632" s="165"/>
      <c r="V632" s="165"/>
      <c r="W632" s="165"/>
      <c r="X632" s="165"/>
      <c r="Y632" s="165"/>
      <c r="Z632" s="165"/>
      <c r="AA632" s="165"/>
      <c r="AB632" s="165"/>
      <c r="AC632" s="165"/>
      <c r="AD632" s="165"/>
      <c r="AE632" s="165"/>
      <c r="AF632" s="165"/>
      <c r="AG632" s="165"/>
      <c r="AH632" s="165"/>
      <c r="AI632" s="165"/>
      <c r="AJ632" s="165"/>
      <c r="AK632" s="165"/>
      <c r="AL632" s="165"/>
      <c r="AM632" s="165"/>
      <c r="AN632" s="165"/>
      <c r="AO632" s="164"/>
      <c r="AP632" s="164"/>
      <c r="AQ632" s="164"/>
      <c r="AR632" s="164"/>
      <c r="AS632" s="164"/>
      <c r="AT632" s="164"/>
      <c r="AU632" s="164"/>
    </row>
    <row r="633" spans="11:47" ht="12" customHeight="1">
      <c r="K633" s="164"/>
      <c r="L633" s="164"/>
      <c r="M633" s="164"/>
      <c r="N633" s="165"/>
      <c r="O633" s="165"/>
      <c r="P633" s="165"/>
      <c r="Q633" s="165"/>
      <c r="R633" s="165"/>
      <c r="S633" s="165"/>
      <c r="T633" s="165"/>
      <c r="U633" s="165"/>
      <c r="V633" s="165"/>
      <c r="W633" s="165"/>
      <c r="X633" s="165"/>
      <c r="Y633" s="165"/>
      <c r="Z633" s="165"/>
      <c r="AA633" s="165"/>
      <c r="AB633" s="165"/>
      <c r="AC633" s="165"/>
      <c r="AD633" s="165"/>
      <c r="AE633" s="165"/>
      <c r="AF633" s="165"/>
      <c r="AG633" s="165"/>
      <c r="AH633" s="165"/>
      <c r="AI633" s="165"/>
      <c r="AJ633" s="165"/>
      <c r="AK633" s="165"/>
      <c r="AL633" s="165"/>
      <c r="AM633" s="165"/>
      <c r="AN633" s="165"/>
      <c r="AO633" s="164"/>
      <c r="AP633" s="164"/>
      <c r="AQ633" s="164"/>
      <c r="AR633" s="164"/>
      <c r="AS633" s="164"/>
      <c r="AT633" s="164"/>
      <c r="AU633" s="164"/>
    </row>
    <row r="634" spans="11:47" ht="12" customHeight="1">
      <c r="K634" s="164"/>
      <c r="L634" s="164"/>
      <c r="M634" s="164"/>
      <c r="N634" s="165"/>
      <c r="O634" s="165"/>
      <c r="P634" s="165"/>
      <c r="Q634" s="165"/>
      <c r="R634" s="165"/>
      <c r="S634" s="165"/>
      <c r="T634" s="165"/>
      <c r="U634" s="165"/>
      <c r="V634" s="165"/>
      <c r="W634" s="165"/>
      <c r="X634" s="165"/>
      <c r="Y634" s="165"/>
      <c r="Z634" s="165"/>
      <c r="AA634" s="165"/>
      <c r="AB634" s="165"/>
      <c r="AC634" s="165"/>
      <c r="AD634" s="165"/>
      <c r="AE634" s="165"/>
      <c r="AF634" s="165"/>
      <c r="AG634" s="165"/>
      <c r="AH634" s="165"/>
      <c r="AI634" s="165"/>
      <c r="AJ634" s="165"/>
      <c r="AK634" s="165"/>
      <c r="AL634" s="165"/>
      <c r="AM634" s="165"/>
      <c r="AN634" s="165"/>
      <c r="AO634" s="164"/>
      <c r="AP634" s="164"/>
      <c r="AQ634" s="164"/>
      <c r="AR634" s="164"/>
      <c r="AS634" s="164"/>
      <c r="AT634" s="164"/>
      <c r="AU634" s="164"/>
    </row>
    <row r="635" spans="11:47" ht="12" customHeight="1">
      <c r="K635" s="164"/>
      <c r="L635" s="164"/>
      <c r="M635" s="164"/>
      <c r="N635" s="165"/>
      <c r="O635" s="165"/>
      <c r="P635" s="165"/>
      <c r="Q635" s="165"/>
      <c r="R635" s="165"/>
      <c r="S635" s="165"/>
      <c r="T635" s="165"/>
      <c r="U635" s="165"/>
      <c r="V635" s="165"/>
      <c r="W635" s="165"/>
      <c r="X635" s="165"/>
      <c r="Y635" s="165"/>
      <c r="Z635" s="165"/>
      <c r="AA635" s="165"/>
      <c r="AB635" s="165"/>
      <c r="AC635" s="165"/>
      <c r="AD635" s="165"/>
      <c r="AE635" s="165"/>
      <c r="AF635" s="165"/>
      <c r="AG635" s="165"/>
      <c r="AH635" s="165"/>
      <c r="AI635" s="165"/>
      <c r="AJ635" s="165"/>
      <c r="AK635" s="165"/>
      <c r="AL635" s="165"/>
      <c r="AM635" s="165"/>
      <c r="AN635" s="165"/>
      <c r="AO635" s="164"/>
      <c r="AP635" s="164"/>
      <c r="AQ635" s="164"/>
      <c r="AR635" s="164"/>
      <c r="AS635" s="164"/>
      <c r="AT635" s="164"/>
      <c r="AU635" s="164"/>
    </row>
    <row r="636" spans="11:47" ht="12" customHeight="1">
      <c r="K636" s="164"/>
      <c r="L636" s="164"/>
      <c r="M636" s="164"/>
      <c r="N636" s="165"/>
      <c r="O636" s="165"/>
      <c r="P636" s="165"/>
      <c r="Q636" s="165"/>
      <c r="R636" s="165"/>
      <c r="S636" s="165"/>
      <c r="T636" s="165"/>
      <c r="U636" s="165"/>
      <c r="V636" s="165"/>
      <c r="W636" s="165"/>
      <c r="X636" s="165"/>
      <c r="Y636" s="165"/>
      <c r="Z636" s="165"/>
      <c r="AA636" s="165"/>
      <c r="AB636" s="165"/>
      <c r="AC636" s="165"/>
      <c r="AD636" s="165"/>
      <c r="AE636" s="165"/>
      <c r="AF636" s="165"/>
      <c r="AG636" s="165"/>
      <c r="AH636" s="165"/>
      <c r="AI636" s="165"/>
      <c r="AJ636" s="165"/>
      <c r="AK636" s="165"/>
      <c r="AL636" s="165"/>
      <c r="AM636" s="165"/>
      <c r="AN636" s="165"/>
      <c r="AO636" s="164"/>
      <c r="AP636" s="164"/>
      <c r="AQ636" s="164"/>
      <c r="AR636" s="164"/>
      <c r="AS636" s="164"/>
      <c r="AT636" s="164"/>
      <c r="AU636" s="164"/>
    </row>
    <row r="637" spans="11:47" ht="12" customHeight="1">
      <c r="K637" s="164"/>
      <c r="L637" s="164"/>
      <c r="M637" s="164"/>
      <c r="N637" s="165"/>
      <c r="O637" s="165"/>
      <c r="P637" s="165"/>
      <c r="Q637" s="165"/>
      <c r="R637" s="165"/>
      <c r="S637" s="165"/>
      <c r="T637" s="165"/>
      <c r="U637" s="165"/>
      <c r="V637" s="165"/>
      <c r="W637" s="165"/>
      <c r="X637" s="165"/>
      <c r="Y637" s="165"/>
      <c r="Z637" s="165"/>
      <c r="AA637" s="165"/>
      <c r="AB637" s="165"/>
      <c r="AC637" s="165"/>
      <c r="AD637" s="165"/>
      <c r="AE637" s="165"/>
      <c r="AF637" s="165"/>
      <c r="AG637" s="165"/>
      <c r="AH637" s="165"/>
      <c r="AI637" s="165"/>
      <c r="AJ637" s="165"/>
      <c r="AK637" s="165"/>
      <c r="AL637" s="165"/>
      <c r="AM637" s="165"/>
      <c r="AN637" s="165"/>
      <c r="AO637" s="164"/>
      <c r="AP637" s="164"/>
      <c r="AQ637" s="164"/>
      <c r="AR637" s="164"/>
      <c r="AS637" s="164"/>
      <c r="AT637" s="164"/>
      <c r="AU637" s="164"/>
    </row>
    <row r="638" spans="11:47" ht="12" customHeight="1">
      <c r="K638" s="164"/>
      <c r="L638" s="164"/>
      <c r="M638" s="164"/>
      <c r="N638" s="165"/>
      <c r="O638" s="165"/>
      <c r="P638" s="165"/>
      <c r="Q638" s="165"/>
      <c r="R638" s="165"/>
      <c r="S638" s="165"/>
      <c r="T638" s="165"/>
      <c r="U638" s="165"/>
      <c r="V638" s="165"/>
      <c r="W638" s="165"/>
      <c r="X638" s="165"/>
      <c r="Y638" s="165"/>
      <c r="Z638" s="165"/>
      <c r="AA638" s="165"/>
      <c r="AB638" s="165"/>
      <c r="AC638" s="165"/>
      <c r="AD638" s="165"/>
      <c r="AE638" s="165"/>
      <c r="AF638" s="165"/>
      <c r="AG638" s="165"/>
      <c r="AH638" s="165"/>
      <c r="AI638" s="165"/>
      <c r="AJ638" s="165"/>
      <c r="AK638" s="165"/>
      <c r="AL638" s="165"/>
      <c r="AM638" s="165"/>
      <c r="AN638" s="165"/>
      <c r="AO638" s="164"/>
      <c r="AP638" s="164"/>
      <c r="AQ638" s="164"/>
      <c r="AR638" s="164"/>
      <c r="AS638" s="164"/>
      <c r="AT638" s="164"/>
      <c r="AU638" s="164"/>
    </row>
    <row r="639" spans="11:47" ht="12" customHeight="1">
      <c r="K639" s="164"/>
      <c r="L639" s="164"/>
      <c r="M639" s="164"/>
      <c r="N639" s="165"/>
      <c r="O639" s="165"/>
      <c r="P639" s="165"/>
      <c r="Q639" s="165"/>
      <c r="R639" s="165"/>
      <c r="S639" s="165"/>
      <c r="T639" s="165"/>
      <c r="U639" s="165"/>
      <c r="V639" s="165"/>
      <c r="W639" s="165"/>
      <c r="X639" s="165"/>
      <c r="Y639" s="165"/>
      <c r="Z639" s="165"/>
      <c r="AA639" s="165"/>
      <c r="AB639" s="165"/>
      <c r="AC639" s="165"/>
      <c r="AD639" s="165"/>
      <c r="AE639" s="165"/>
      <c r="AF639" s="165"/>
      <c r="AG639" s="165"/>
      <c r="AH639" s="165"/>
      <c r="AI639" s="165"/>
      <c r="AJ639" s="165"/>
      <c r="AK639" s="165"/>
      <c r="AL639" s="165"/>
      <c r="AM639" s="165"/>
      <c r="AN639" s="165"/>
      <c r="AO639" s="164"/>
      <c r="AP639" s="164"/>
      <c r="AQ639" s="164"/>
      <c r="AR639" s="164"/>
      <c r="AS639" s="164"/>
      <c r="AT639" s="164"/>
      <c r="AU639" s="164"/>
    </row>
    <row r="640" spans="11:47" ht="12" customHeight="1">
      <c r="K640" s="164"/>
      <c r="L640" s="164"/>
      <c r="M640" s="164"/>
      <c r="N640" s="165"/>
      <c r="O640" s="165"/>
      <c r="P640" s="165"/>
      <c r="Q640" s="165"/>
      <c r="R640" s="165"/>
      <c r="S640" s="165"/>
      <c r="T640" s="165"/>
      <c r="U640" s="165"/>
      <c r="V640" s="165"/>
      <c r="W640" s="165"/>
      <c r="X640" s="165"/>
      <c r="Y640" s="165"/>
      <c r="Z640" s="165"/>
      <c r="AA640" s="165"/>
      <c r="AB640" s="165"/>
      <c r="AC640" s="165"/>
      <c r="AD640" s="165"/>
      <c r="AE640" s="165"/>
      <c r="AF640" s="165"/>
      <c r="AG640" s="165"/>
      <c r="AH640" s="165"/>
      <c r="AI640" s="165"/>
      <c r="AJ640" s="165"/>
      <c r="AK640" s="165"/>
      <c r="AL640" s="165"/>
      <c r="AM640" s="165"/>
      <c r="AN640" s="165"/>
      <c r="AO640" s="164"/>
      <c r="AP640" s="164"/>
      <c r="AQ640" s="164"/>
      <c r="AR640" s="164"/>
      <c r="AS640" s="164"/>
      <c r="AT640" s="164"/>
      <c r="AU640" s="164"/>
    </row>
    <row r="641" spans="11:47" ht="12" customHeight="1">
      <c r="K641" s="164"/>
      <c r="L641" s="164"/>
      <c r="M641" s="164"/>
      <c r="N641" s="165"/>
      <c r="O641" s="165"/>
      <c r="P641" s="165"/>
      <c r="Q641" s="165"/>
      <c r="R641" s="165"/>
      <c r="S641" s="165"/>
      <c r="T641" s="165"/>
      <c r="U641" s="165"/>
      <c r="V641" s="165"/>
      <c r="W641" s="165"/>
      <c r="X641" s="165"/>
      <c r="Y641" s="165"/>
      <c r="Z641" s="165"/>
      <c r="AA641" s="165"/>
      <c r="AB641" s="165"/>
      <c r="AC641" s="165"/>
      <c r="AD641" s="165"/>
      <c r="AE641" s="165"/>
      <c r="AF641" s="165"/>
      <c r="AG641" s="165"/>
      <c r="AH641" s="165"/>
      <c r="AI641" s="165"/>
      <c r="AJ641" s="165"/>
      <c r="AK641" s="165"/>
      <c r="AL641" s="165"/>
      <c r="AM641" s="165"/>
      <c r="AN641" s="165"/>
      <c r="AO641" s="164"/>
      <c r="AP641" s="164"/>
      <c r="AQ641" s="164"/>
      <c r="AR641" s="164"/>
      <c r="AS641" s="164"/>
      <c r="AT641" s="164"/>
      <c r="AU641" s="164"/>
    </row>
    <row r="642" spans="11:47" ht="12" customHeight="1">
      <c r="K642" s="164"/>
      <c r="L642" s="164"/>
      <c r="M642" s="164"/>
      <c r="N642" s="165"/>
      <c r="O642" s="165"/>
      <c r="P642" s="165"/>
      <c r="Q642" s="165"/>
      <c r="R642" s="165"/>
      <c r="S642" s="165"/>
      <c r="T642" s="165"/>
      <c r="U642" s="165"/>
      <c r="V642" s="165"/>
      <c r="W642" s="165"/>
      <c r="X642" s="165"/>
      <c r="Y642" s="165"/>
      <c r="Z642" s="165"/>
      <c r="AA642" s="165"/>
      <c r="AB642" s="165"/>
      <c r="AC642" s="165"/>
      <c r="AD642" s="165"/>
      <c r="AE642" s="165"/>
      <c r="AF642" s="165"/>
      <c r="AG642" s="165"/>
      <c r="AH642" s="165"/>
      <c r="AI642" s="165"/>
      <c r="AJ642" s="165"/>
      <c r="AK642" s="165"/>
      <c r="AL642" s="165"/>
      <c r="AM642" s="165"/>
      <c r="AN642" s="165"/>
      <c r="AO642" s="164"/>
      <c r="AP642" s="164"/>
      <c r="AQ642" s="164"/>
      <c r="AR642" s="164"/>
      <c r="AS642" s="164"/>
      <c r="AT642" s="164"/>
      <c r="AU642" s="164"/>
    </row>
    <row r="643" spans="11:47" ht="12" customHeight="1">
      <c r="K643" s="164"/>
      <c r="L643" s="164"/>
      <c r="M643" s="164"/>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4"/>
      <c r="AP643" s="164"/>
      <c r="AQ643" s="164"/>
      <c r="AR643" s="164"/>
      <c r="AS643" s="164"/>
      <c r="AT643" s="164"/>
      <c r="AU643" s="164"/>
    </row>
    <row r="644" spans="11:47" ht="12" customHeight="1">
      <c r="K644" s="164"/>
      <c r="L644" s="164"/>
      <c r="M644" s="164"/>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4"/>
      <c r="AP644" s="164"/>
      <c r="AQ644" s="164"/>
      <c r="AR644" s="164"/>
      <c r="AS644" s="164"/>
      <c r="AT644" s="164"/>
      <c r="AU644" s="164"/>
    </row>
    <row r="645" spans="11:47" ht="12" customHeight="1">
      <c r="K645" s="164"/>
      <c r="L645" s="164"/>
      <c r="M645" s="164"/>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4"/>
      <c r="AP645" s="164"/>
      <c r="AQ645" s="164"/>
      <c r="AR645" s="164"/>
      <c r="AS645" s="164"/>
      <c r="AT645" s="164"/>
      <c r="AU645" s="164"/>
    </row>
    <row r="646" spans="11:47" ht="12" customHeight="1">
      <c r="K646" s="164"/>
      <c r="L646" s="164"/>
      <c r="M646" s="164"/>
      <c r="N646" s="165"/>
      <c r="O646" s="165"/>
      <c r="P646" s="165"/>
      <c r="Q646" s="165"/>
      <c r="R646" s="165"/>
      <c r="S646" s="165"/>
      <c r="T646" s="165"/>
      <c r="U646" s="165"/>
      <c r="V646" s="165"/>
      <c r="W646" s="165"/>
      <c r="X646" s="165"/>
      <c r="Y646" s="165"/>
      <c r="Z646" s="165"/>
      <c r="AA646" s="165"/>
      <c r="AB646" s="165"/>
      <c r="AC646" s="165"/>
      <c r="AD646" s="165"/>
      <c r="AE646" s="165"/>
      <c r="AF646" s="165"/>
      <c r="AG646" s="165"/>
      <c r="AH646" s="165"/>
      <c r="AI646" s="165"/>
      <c r="AJ646" s="165"/>
      <c r="AK646" s="165"/>
      <c r="AL646" s="165"/>
      <c r="AM646" s="165"/>
      <c r="AN646" s="165"/>
      <c r="AO646" s="164"/>
      <c r="AP646" s="164"/>
      <c r="AQ646" s="164"/>
      <c r="AR646" s="164"/>
      <c r="AS646" s="164"/>
      <c r="AT646" s="164"/>
      <c r="AU646" s="164"/>
    </row>
    <row r="647" spans="11:47" ht="12" customHeight="1">
      <c r="K647" s="164"/>
      <c r="L647" s="164"/>
      <c r="M647" s="164"/>
      <c r="N647" s="165"/>
      <c r="O647" s="165"/>
      <c r="P647" s="165"/>
      <c r="Q647" s="165"/>
      <c r="R647" s="165"/>
      <c r="S647" s="165"/>
      <c r="T647" s="165"/>
      <c r="U647" s="165"/>
      <c r="V647" s="165"/>
      <c r="W647" s="165"/>
      <c r="X647" s="165"/>
      <c r="Y647" s="165"/>
      <c r="Z647" s="165"/>
      <c r="AA647" s="165"/>
      <c r="AB647" s="165"/>
      <c r="AC647" s="165"/>
      <c r="AD647" s="165"/>
      <c r="AE647" s="165"/>
      <c r="AF647" s="165"/>
      <c r="AG647" s="165"/>
      <c r="AH647" s="165"/>
      <c r="AI647" s="165"/>
      <c r="AJ647" s="165"/>
      <c r="AK647" s="165"/>
      <c r="AL647" s="165"/>
      <c r="AM647" s="165"/>
      <c r="AN647" s="165"/>
      <c r="AO647" s="164"/>
      <c r="AP647" s="164"/>
      <c r="AQ647" s="164"/>
      <c r="AR647" s="164"/>
      <c r="AS647" s="164"/>
      <c r="AT647" s="164"/>
      <c r="AU647" s="164"/>
    </row>
    <row r="648" spans="11:47" ht="12" customHeight="1">
      <c r="K648" s="164"/>
      <c r="L648" s="164"/>
      <c r="M648" s="164"/>
      <c r="N648" s="165"/>
      <c r="O648" s="165"/>
      <c r="P648" s="165"/>
      <c r="Q648" s="165"/>
      <c r="R648" s="165"/>
      <c r="S648" s="165"/>
      <c r="T648" s="165"/>
      <c r="U648" s="165"/>
      <c r="V648" s="165"/>
      <c r="W648" s="165"/>
      <c r="X648" s="165"/>
      <c r="Y648" s="165"/>
      <c r="Z648" s="165"/>
      <c r="AA648" s="165"/>
      <c r="AB648" s="165"/>
      <c r="AC648" s="165"/>
      <c r="AD648" s="165"/>
      <c r="AE648" s="165"/>
      <c r="AF648" s="165"/>
      <c r="AG648" s="165"/>
      <c r="AH648" s="165"/>
      <c r="AI648" s="165"/>
      <c r="AJ648" s="165"/>
      <c r="AK648" s="165"/>
      <c r="AL648" s="165"/>
      <c r="AM648" s="165"/>
      <c r="AN648" s="165"/>
      <c r="AO648" s="164"/>
      <c r="AP648" s="164"/>
      <c r="AQ648" s="164"/>
      <c r="AR648" s="164"/>
      <c r="AS648" s="164"/>
      <c r="AT648" s="164"/>
      <c r="AU648" s="164"/>
    </row>
    <row r="649" spans="11:47" ht="12" customHeight="1">
      <c r="K649" s="164"/>
      <c r="L649" s="164"/>
      <c r="M649" s="164"/>
      <c r="N649" s="165"/>
      <c r="O649" s="165"/>
      <c r="P649" s="165"/>
      <c r="Q649" s="165"/>
      <c r="R649" s="165"/>
      <c r="S649" s="165"/>
      <c r="T649" s="165"/>
      <c r="U649" s="165"/>
      <c r="V649" s="165"/>
      <c r="W649" s="165"/>
      <c r="X649" s="165"/>
      <c r="Y649" s="165"/>
      <c r="Z649" s="165"/>
      <c r="AA649" s="165"/>
      <c r="AB649" s="165"/>
      <c r="AC649" s="165"/>
      <c r="AD649" s="165"/>
      <c r="AE649" s="165"/>
      <c r="AF649" s="165"/>
      <c r="AG649" s="165"/>
      <c r="AH649" s="165"/>
      <c r="AI649" s="165"/>
      <c r="AJ649" s="165"/>
      <c r="AK649" s="165"/>
      <c r="AL649" s="165"/>
      <c r="AM649" s="165"/>
      <c r="AN649" s="165"/>
      <c r="AO649" s="164"/>
      <c r="AP649" s="164"/>
      <c r="AQ649" s="164"/>
      <c r="AR649" s="164"/>
      <c r="AS649" s="164"/>
      <c r="AT649" s="164"/>
      <c r="AU649" s="164"/>
    </row>
    <row r="650" spans="11:47" ht="12" customHeight="1">
      <c r="K650" s="164"/>
      <c r="L650" s="164"/>
      <c r="M650" s="164"/>
      <c r="N650" s="165"/>
      <c r="O650" s="165"/>
      <c r="P650" s="165"/>
      <c r="Q650" s="165"/>
      <c r="R650" s="165"/>
      <c r="S650" s="165"/>
      <c r="T650" s="165"/>
      <c r="U650" s="165"/>
      <c r="V650" s="165"/>
      <c r="W650" s="165"/>
      <c r="X650" s="165"/>
      <c r="Y650" s="165"/>
      <c r="Z650" s="165"/>
      <c r="AA650" s="165"/>
      <c r="AB650" s="165"/>
      <c r="AC650" s="165"/>
      <c r="AD650" s="165"/>
      <c r="AE650" s="165"/>
      <c r="AF650" s="165"/>
      <c r="AG650" s="165"/>
      <c r="AH650" s="165"/>
      <c r="AI650" s="165"/>
      <c r="AJ650" s="165"/>
      <c r="AK650" s="165"/>
      <c r="AL650" s="165"/>
      <c r="AM650" s="165"/>
      <c r="AN650" s="165"/>
      <c r="AO650" s="164"/>
      <c r="AP650" s="164"/>
      <c r="AQ650" s="164"/>
      <c r="AR650" s="164"/>
      <c r="AS650" s="164"/>
      <c r="AT650" s="164"/>
      <c r="AU650" s="164"/>
    </row>
    <row r="651" spans="11:47" ht="12" customHeight="1">
      <c r="K651" s="164"/>
      <c r="L651" s="164"/>
      <c r="M651" s="164"/>
      <c r="N651" s="165"/>
      <c r="O651" s="165"/>
      <c r="P651" s="165"/>
      <c r="Q651" s="165"/>
      <c r="R651" s="165"/>
      <c r="S651" s="165"/>
      <c r="T651" s="165"/>
      <c r="U651" s="165"/>
      <c r="V651" s="165"/>
      <c r="W651" s="165"/>
      <c r="X651" s="165"/>
      <c r="Y651" s="165"/>
      <c r="Z651" s="165"/>
      <c r="AA651" s="165"/>
      <c r="AB651" s="165"/>
      <c r="AC651" s="165"/>
      <c r="AD651" s="165"/>
      <c r="AE651" s="165"/>
      <c r="AF651" s="165"/>
      <c r="AG651" s="165"/>
      <c r="AH651" s="165"/>
      <c r="AI651" s="165"/>
      <c r="AJ651" s="165"/>
      <c r="AK651" s="165"/>
      <c r="AL651" s="165"/>
      <c r="AM651" s="165"/>
      <c r="AN651" s="165"/>
      <c r="AO651" s="164"/>
      <c r="AP651" s="164"/>
      <c r="AQ651" s="164"/>
      <c r="AR651" s="164"/>
      <c r="AS651" s="164"/>
      <c r="AT651" s="164"/>
      <c r="AU651" s="164"/>
    </row>
    <row r="652" spans="11:47" ht="12" customHeight="1">
      <c r="K652" s="164"/>
      <c r="L652" s="164"/>
      <c r="M652" s="164"/>
      <c r="N652" s="165"/>
      <c r="O652" s="165"/>
      <c r="P652" s="165"/>
      <c r="Q652" s="165"/>
      <c r="R652" s="165"/>
      <c r="S652" s="165"/>
      <c r="T652" s="165"/>
      <c r="U652" s="165"/>
      <c r="V652" s="165"/>
      <c r="W652" s="165"/>
      <c r="X652" s="165"/>
      <c r="Y652" s="165"/>
      <c r="Z652" s="165"/>
      <c r="AA652" s="165"/>
      <c r="AB652" s="165"/>
      <c r="AC652" s="165"/>
      <c r="AD652" s="165"/>
      <c r="AE652" s="165"/>
      <c r="AF652" s="165"/>
      <c r="AG652" s="165"/>
      <c r="AH652" s="165"/>
      <c r="AI652" s="165"/>
      <c r="AJ652" s="165"/>
      <c r="AK652" s="165"/>
      <c r="AL652" s="165"/>
      <c r="AM652" s="165"/>
      <c r="AN652" s="165"/>
      <c r="AO652" s="164"/>
      <c r="AP652" s="164"/>
      <c r="AQ652" s="164"/>
      <c r="AR652" s="164"/>
      <c r="AS652" s="164"/>
      <c r="AT652" s="164"/>
      <c r="AU652" s="164"/>
    </row>
    <row r="653" spans="11:47" ht="12" customHeight="1">
      <c r="K653" s="164"/>
      <c r="L653" s="164"/>
      <c r="M653" s="164"/>
      <c r="N653" s="165"/>
      <c r="O653" s="165"/>
      <c r="P653" s="165"/>
      <c r="Q653" s="165"/>
      <c r="R653" s="165"/>
      <c r="S653" s="165"/>
      <c r="T653" s="165"/>
      <c r="U653" s="165"/>
      <c r="V653" s="165"/>
      <c r="W653" s="165"/>
      <c r="X653" s="165"/>
      <c r="Y653" s="165"/>
      <c r="Z653" s="165"/>
      <c r="AA653" s="165"/>
      <c r="AB653" s="165"/>
      <c r="AC653" s="165"/>
      <c r="AD653" s="165"/>
      <c r="AE653" s="165"/>
      <c r="AF653" s="165"/>
      <c r="AG653" s="165"/>
      <c r="AH653" s="165"/>
      <c r="AI653" s="165"/>
      <c r="AJ653" s="165"/>
      <c r="AK653" s="165"/>
      <c r="AL653" s="165"/>
      <c r="AM653" s="165"/>
      <c r="AN653" s="165"/>
      <c r="AO653" s="164"/>
      <c r="AP653" s="164"/>
      <c r="AQ653" s="164"/>
      <c r="AR653" s="164"/>
      <c r="AS653" s="164"/>
      <c r="AT653" s="164"/>
      <c r="AU653" s="164"/>
    </row>
    <row r="654" spans="11:47" ht="12" customHeight="1">
      <c r="K654" s="164"/>
      <c r="L654" s="164"/>
      <c r="M654" s="164"/>
      <c r="N654" s="165"/>
      <c r="O654" s="165"/>
      <c r="P654" s="165"/>
      <c r="Q654" s="165"/>
      <c r="R654" s="165"/>
      <c r="S654" s="165"/>
      <c r="T654" s="165"/>
      <c r="U654" s="165"/>
      <c r="V654" s="165"/>
      <c r="W654" s="165"/>
      <c r="X654" s="165"/>
      <c r="Y654" s="165"/>
      <c r="Z654" s="165"/>
      <c r="AA654" s="165"/>
      <c r="AB654" s="165"/>
      <c r="AC654" s="165"/>
      <c r="AD654" s="165"/>
      <c r="AE654" s="165"/>
      <c r="AF654" s="165"/>
      <c r="AG654" s="165"/>
      <c r="AH654" s="165"/>
      <c r="AI654" s="165"/>
      <c r="AJ654" s="165"/>
      <c r="AK654" s="165"/>
      <c r="AL654" s="165"/>
      <c r="AM654" s="165"/>
      <c r="AN654" s="165"/>
      <c r="AO654" s="164"/>
      <c r="AP654" s="164"/>
      <c r="AQ654" s="164"/>
      <c r="AR654" s="164"/>
      <c r="AS654" s="164"/>
      <c r="AT654" s="164"/>
      <c r="AU654" s="164"/>
    </row>
    <row r="655" spans="11:47" ht="12" customHeight="1">
      <c r="K655" s="164"/>
      <c r="L655" s="164"/>
      <c r="M655" s="164"/>
      <c r="N655" s="165"/>
      <c r="O655" s="165"/>
      <c r="P655" s="165"/>
      <c r="Q655" s="165"/>
      <c r="R655" s="165"/>
      <c r="S655" s="165"/>
      <c r="T655" s="165"/>
      <c r="U655" s="165"/>
      <c r="V655" s="165"/>
      <c r="W655" s="165"/>
      <c r="X655" s="165"/>
      <c r="Y655" s="165"/>
      <c r="Z655" s="165"/>
      <c r="AA655" s="165"/>
      <c r="AB655" s="165"/>
      <c r="AC655" s="165"/>
      <c r="AD655" s="165"/>
      <c r="AE655" s="165"/>
      <c r="AF655" s="165"/>
      <c r="AG655" s="165"/>
      <c r="AH655" s="165"/>
      <c r="AI655" s="165"/>
      <c r="AJ655" s="165"/>
      <c r="AK655" s="165"/>
      <c r="AL655" s="165"/>
      <c r="AM655" s="165"/>
      <c r="AN655" s="165"/>
      <c r="AO655" s="164"/>
      <c r="AP655" s="164"/>
      <c r="AQ655" s="164"/>
      <c r="AR655" s="164"/>
      <c r="AS655" s="164"/>
      <c r="AT655" s="164"/>
      <c r="AU655" s="164"/>
    </row>
    <row r="656" spans="11:47" ht="12" customHeight="1">
      <c r="K656" s="164"/>
      <c r="L656" s="164"/>
      <c r="M656" s="164"/>
      <c r="N656" s="165"/>
      <c r="O656" s="165"/>
      <c r="P656" s="165"/>
      <c r="Q656" s="165"/>
      <c r="R656" s="165"/>
      <c r="S656" s="165"/>
      <c r="T656" s="165"/>
      <c r="U656" s="165"/>
      <c r="V656" s="165"/>
      <c r="W656" s="165"/>
      <c r="X656" s="165"/>
      <c r="Y656" s="165"/>
      <c r="Z656" s="165"/>
      <c r="AA656" s="165"/>
      <c r="AB656" s="165"/>
      <c r="AC656" s="165"/>
      <c r="AD656" s="165"/>
      <c r="AE656" s="165"/>
      <c r="AF656" s="165"/>
      <c r="AG656" s="165"/>
      <c r="AH656" s="165"/>
      <c r="AI656" s="165"/>
      <c r="AJ656" s="165"/>
      <c r="AK656" s="165"/>
      <c r="AL656" s="165"/>
      <c r="AM656" s="165"/>
      <c r="AN656" s="165"/>
      <c r="AO656" s="164"/>
      <c r="AP656" s="164"/>
      <c r="AQ656" s="164"/>
      <c r="AR656" s="164"/>
      <c r="AS656" s="164"/>
      <c r="AT656" s="164"/>
      <c r="AU656" s="164"/>
    </row>
    <row r="657" spans="11:47" ht="12" customHeight="1">
      <c r="K657" s="164"/>
      <c r="L657" s="164"/>
      <c r="M657" s="164"/>
      <c r="N657" s="165"/>
      <c r="O657" s="165"/>
      <c r="P657" s="165"/>
      <c r="Q657" s="165"/>
      <c r="R657" s="165"/>
      <c r="S657" s="165"/>
      <c r="T657" s="165"/>
      <c r="U657" s="165"/>
      <c r="V657" s="165"/>
      <c r="W657" s="165"/>
      <c r="X657" s="165"/>
      <c r="Y657" s="165"/>
      <c r="Z657" s="165"/>
      <c r="AA657" s="165"/>
      <c r="AB657" s="165"/>
      <c r="AC657" s="165"/>
      <c r="AD657" s="165"/>
      <c r="AE657" s="165"/>
      <c r="AF657" s="165"/>
      <c r="AG657" s="165"/>
      <c r="AH657" s="165"/>
      <c r="AI657" s="165"/>
      <c r="AJ657" s="165"/>
      <c r="AK657" s="165"/>
      <c r="AL657" s="165"/>
      <c r="AM657" s="165"/>
      <c r="AN657" s="165"/>
      <c r="AO657" s="164"/>
      <c r="AP657" s="164"/>
      <c r="AQ657" s="164"/>
      <c r="AR657" s="164"/>
      <c r="AS657" s="164"/>
      <c r="AT657" s="164"/>
      <c r="AU657" s="164"/>
    </row>
    <row r="658" spans="11:47" ht="12" customHeight="1">
      <c r="K658" s="164"/>
      <c r="L658" s="164"/>
      <c r="M658" s="164"/>
      <c r="N658" s="165"/>
      <c r="O658" s="165"/>
      <c r="P658" s="165"/>
      <c r="Q658" s="165"/>
      <c r="R658" s="165"/>
      <c r="S658" s="165"/>
      <c r="T658" s="165"/>
      <c r="U658" s="165"/>
      <c r="V658" s="165"/>
      <c r="W658" s="165"/>
      <c r="X658" s="165"/>
      <c r="Y658" s="165"/>
      <c r="Z658" s="165"/>
      <c r="AA658" s="165"/>
      <c r="AB658" s="165"/>
      <c r="AC658" s="165"/>
      <c r="AD658" s="165"/>
      <c r="AE658" s="165"/>
      <c r="AF658" s="165"/>
      <c r="AG658" s="165"/>
      <c r="AH658" s="165"/>
      <c r="AI658" s="165"/>
      <c r="AJ658" s="165"/>
      <c r="AK658" s="165"/>
      <c r="AL658" s="165"/>
      <c r="AM658" s="165"/>
      <c r="AN658" s="165"/>
      <c r="AO658" s="164"/>
      <c r="AP658" s="164"/>
      <c r="AQ658" s="164"/>
      <c r="AR658" s="164"/>
      <c r="AS658" s="164"/>
      <c r="AT658" s="164"/>
      <c r="AU658" s="164"/>
    </row>
    <row r="659" spans="11:47" ht="12" customHeight="1">
      <c r="K659" s="164"/>
      <c r="L659" s="164"/>
      <c r="M659" s="164"/>
      <c r="N659" s="165"/>
      <c r="O659" s="165"/>
      <c r="P659" s="165"/>
      <c r="Q659" s="165"/>
      <c r="R659" s="165"/>
      <c r="S659" s="165"/>
      <c r="T659" s="165"/>
      <c r="U659" s="165"/>
      <c r="V659" s="165"/>
      <c r="W659" s="165"/>
      <c r="X659" s="165"/>
      <c r="Y659" s="165"/>
      <c r="Z659" s="165"/>
      <c r="AA659" s="165"/>
      <c r="AB659" s="165"/>
      <c r="AC659" s="165"/>
      <c r="AD659" s="165"/>
      <c r="AE659" s="165"/>
      <c r="AF659" s="165"/>
      <c r="AG659" s="165"/>
      <c r="AH659" s="165"/>
      <c r="AI659" s="165"/>
      <c r="AJ659" s="165"/>
      <c r="AK659" s="165"/>
      <c r="AL659" s="165"/>
      <c r="AM659" s="165"/>
      <c r="AN659" s="165"/>
      <c r="AO659" s="164"/>
      <c r="AP659" s="164"/>
      <c r="AQ659" s="164"/>
      <c r="AR659" s="164"/>
      <c r="AS659" s="164"/>
      <c r="AT659" s="164"/>
      <c r="AU659" s="164"/>
    </row>
    <row r="660" spans="11:47" ht="12" customHeight="1">
      <c r="K660" s="164"/>
      <c r="L660" s="164"/>
      <c r="M660" s="164"/>
      <c r="N660" s="165"/>
      <c r="O660" s="165"/>
      <c r="P660" s="165"/>
      <c r="Q660" s="165"/>
      <c r="R660" s="165"/>
      <c r="S660" s="165"/>
      <c r="T660" s="165"/>
      <c r="U660" s="165"/>
      <c r="V660" s="165"/>
      <c r="W660" s="165"/>
      <c r="X660" s="165"/>
      <c r="Y660" s="165"/>
      <c r="Z660" s="165"/>
      <c r="AA660" s="165"/>
      <c r="AB660" s="165"/>
      <c r="AC660" s="165"/>
      <c r="AD660" s="165"/>
      <c r="AE660" s="165"/>
      <c r="AF660" s="165"/>
      <c r="AG660" s="165"/>
      <c r="AH660" s="165"/>
      <c r="AI660" s="165"/>
      <c r="AJ660" s="165"/>
      <c r="AK660" s="165"/>
      <c r="AL660" s="165"/>
      <c r="AM660" s="165"/>
      <c r="AN660" s="165"/>
      <c r="AO660" s="164"/>
      <c r="AP660" s="164"/>
      <c r="AQ660" s="164"/>
      <c r="AR660" s="164"/>
      <c r="AS660" s="164"/>
      <c r="AT660" s="164"/>
      <c r="AU660" s="164"/>
    </row>
    <row r="661" spans="11:47" ht="12" customHeight="1">
      <c r="K661" s="164"/>
      <c r="L661" s="164"/>
      <c r="M661" s="164"/>
      <c r="N661" s="165"/>
      <c r="O661" s="165"/>
      <c r="P661" s="165"/>
      <c r="Q661" s="165"/>
      <c r="R661" s="165"/>
      <c r="S661" s="165"/>
      <c r="T661" s="165"/>
      <c r="U661" s="165"/>
      <c r="V661" s="165"/>
      <c r="W661" s="165"/>
      <c r="X661" s="165"/>
      <c r="Y661" s="165"/>
      <c r="Z661" s="165"/>
      <c r="AA661" s="165"/>
      <c r="AB661" s="165"/>
      <c r="AC661" s="165"/>
      <c r="AD661" s="165"/>
      <c r="AE661" s="165"/>
      <c r="AF661" s="165"/>
      <c r="AG661" s="165"/>
      <c r="AH661" s="165"/>
      <c r="AI661" s="165"/>
      <c r="AJ661" s="165"/>
      <c r="AK661" s="165"/>
      <c r="AL661" s="165"/>
      <c r="AM661" s="165"/>
      <c r="AN661" s="165"/>
      <c r="AO661" s="164"/>
      <c r="AP661" s="164"/>
      <c r="AQ661" s="164"/>
      <c r="AR661" s="164"/>
      <c r="AS661" s="164"/>
      <c r="AT661" s="164"/>
      <c r="AU661" s="164"/>
    </row>
    <row r="662" spans="11:47" ht="12" customHeight="1">
      <c r="K662" s="164"/>
      <c r="L662" s="164"/>
      <c r="M662" s="164"/>
      <c r="N662" s="165"/>
      <c r="O662" s="165"/>
      <c r="P662" s="165"/>
      <c r="Q662" s="165"/>
      <c r="R662" s="165"/>
      <c r="S662" s="165"/>
      <c r="T662" s="165"/>
      <c r="U662" s="165"/>
      <c r="V662" s="165"/>
      <c r="W662" s="165"/>
      <c r="X662" s="165"/>
      <c r="Y662" s="165"/>
      <c r="Z662" s="165"/>
      <c r="AA662" s="165"/>
      <c r="AB662" s="165"/>
      <c r="AC662" s="165"/>
      <c r="AD662" s="165"/>
      <c r="AE662" s="165"/>
      <c r="AF662" s="165"/>
      <c r="AG662" s="165"/>
      <c r="AH662" s="165"/>
      <c r="AI662" s="165"/>
      <c r="AJ662" s="165"/>
      <c r="AK662" s="165"/>
      <c r="AL662" s="165"/>
      <c r="AM662" s="165"/>
      <c r="AN662" s="165"/>
      <c r="AO662" s="164"/>
      <c r="AP662" s="164"/>
      <c r="AQ662" s="164"/>
      <c r="AR662" s="164"/>
      <c r="AS662" s="164"/>
      <c r="AT662" s="164"/>
      <c r="AU662" s="164"/>
    </row>
    <row r="663" spans="11:47" ht="12" customHeight="1">
      <c r="K663" s="164"/>
      <c r="L663" s="164"/>
      <c r="M663" s="164"/>
      <c r="N663" s="165"/>
      <c r="O663" s="165"/>
      <c r="P663" s="165"/>
      <c r="Q663" s="165"/>
      <c r="R663" s="165"/>
      <c r="S663" s="165"/>
      <c r="T663" s="165"/>
      <c r="U663" s="165"/>
      <c r="V663" s="165"/>
      <c r="W663" s="165"/>
      <c r="X663" s="165"/>
      <c r="Y663" s="165"/>
      <c r="Z663" s="165"/>
      <c r="AA663" s="165"/>
      <c r="AB663" s="165"/>
      <c r="AC663" s="165"/>
      <c r="AD663" s="165"/>
      <c r="AE663" s="165"/>
      <c r="AF663" s="165"/>
      <c r="AG663" s="165"/>
      <c r="AH663" s="165"/>
      <c r="AI663" s="165"/>
      <c r="AJ663" s="165"/>
      <c r="AK663" s="165"/>
      <c r="AL663" s="165"/>
      <c r="AM663" s="165"/>
      <c r="AN663" s="165"/>
      <c r="AO663" s="164"/>
      <c r="AP663" s="164"/>
      <c r="AQ663" s="164"/>
      <c r="AR663" s="164"/>
      <c r="AS663" s="164"/>
      <c r="AT663" s="164"/>
      <c r="AU663" s="164"/>
    </row>
    <row r="664" spans="11:47" ht="12" customHeight="1">
      <c r="K664" s="164"/>
      <c r="L664" s="164"/>
      <c r="M664" s="164"/>
      <c r="N664" s="165"/>
      <c r="O664" s="165"/>
      <c r="P664" s="165"/>
      <c r="Q664" s="165"/>
      <c r="R664" s="165"/>
      <c r="S664" s="165"/>
      <c r="T664" s="165"/>
      <c r="U664" s="165"/>
      <c r="V664" s="165"/>
      <c r="W664" s="165"/>
      <c r="X664" s="165"/>
      <c r="Y664" s="165"/>
      <c r="Z664" s="165"/>
      <c r="AA664" s="165"/>
      <c r="AB664" s="165"/>
      <c r="AC664" s="165"/>
      <c r="AD664" s="165"/>
      <c r="AE664" s="165"/>
      <c r="AF664" s="165"/>
      <c r="AG664" s="165"/>
      <c r="AH664" s="165"/>
      <c r="AI664" s="165"/>
      <c r="AJ664" s="165"/>
      <c r="AK664" s="165"/>
      <c r="AL664" s="165"/>
      <c r="AM664" s="165"/>
      <c r="AN664" s="165"/>
      <c r="AO664" s="164"/>
      <c r="AP664" s="164"/>
      <c r="AQ664" s="164"/>
      <c r="AR664" s="164"/>
      <c r="AS664" s="164"/>
      <c r="AT664" s="164"/>
      <c r="AU664" s="164"/>
    </row>
    <row r="665" spans="11:47" ht="12" customHeight="1">
      <c r="K665" s="164"/>
      <c r="L665" s="164"/>
      <c r="M665" s="164"/>
      <c r="N665" s="165"/>
      <c r="O665" s="165"/>
      <c r="P665" s="165"/>
      <c r="Q665" s="165"/>
      <c r="R665" s="165"/>
      <c r="S665" s="165"/>
      <c r="T665" s="165"/>
      <c r="U665" s="165"/>
      <c r="V665" s="165"/>
      <c r="W665" s="165"/>
      <c r="X665" s="165"/>
      <c r="Y665" s="165"/>
      <c r="Z665" s="165"/>
      <c r="AA665" s="165"/>
      <c r="AB665" s="165"/>
      <c r="AC665" s="165"/>
      <c r="AD665" s="165"/>
      <c r="AE665" s="165"/>
      <c r="AF665" s="165"/>
      <c r="AG665" s="165"/>
      <c r="AH665" s="165"/>
      <c r="AI665" s="165"/>
      <c r="AJ665" s="165"/>
      <c r="AK665" s="165"/>
      <c r="AL665" s="165"/>
      <c r="AM665" s="165"/>
      <c r="AN665" s="165"/>
      <c r="AO665" s="164"/>
      <c r="AP665" s="164"/>
      <c r="AQ665" s="164"/>
      <c r="AR665" s="164"/>
      <c r="AS665" s="164"/>
      <c r="AT665" s="164"/>
      <c r="AU665" s="164"/>
    </row>
    <row r="666" spans="11:47" ht="12" customHeight="1">
      <c r="K666" s="164"/>
      <c r="L666" s="164"/>
      <c r="M666" s="164"/>
      <c r="N666" s="165"/>
      <c r="O666" s="165"/>
      <c r="P666" s="165"/>
      <c r="Q666" s="165"/>
      <c r="R666" s="165"/>
      <c r="S666" s="165"/>
      <c r="T666" s="165"/>
      <c r="U666" s="165"/>
      <c r="V666" s="165"/>
      <c r="W666" s="165"/>
      <c r="X666" s="165"/>
      <c r="Y666" s="165"/>
      <c r="Z666" s="165"/>
      <c r="AA666" s="165"/>
      <c r="AB666" s="165"/>
      <c r="AC666" s="165"/>
      <c r="AD666" s="165"/>
      <c r="AE666" s="165"/>
      <c r="AF666" s="165"/>
      <c r="AG666" s="165"/>
      <c r="AH666" s="165"/>
      <c r="AI666" s="165"/>
      <c r="AJ666" s="165"/>
      <c r="AK666" s="165"/>
      <c r="AL666" s="165"/>
      <c r="AM666" s="165"/>
      <c r="AN666" s="165"/>
      <c r="AO666" s="164"/>
      <c r="AP666" s="164"/>
      <c r="AQ666" s="164"/>
      <c r="AR666" s="164"/>
      <c r="AS666" s="164"/>
      <c r="AT666" s="164"/>
      <c r="AU666" s="164"/>
    </row>
    <row r="667" spans="11:47" ht="12" customHeight="1">
      <c r="K667" s="164"/>
      <c r="L667" s="164"/>
      <c r="M667" s="164"/>
      <c r="N667" s="165"/>
      <c r="O667" s="165"/>
      <c r="P667" s="165"/>
      <c r="Q667" s="165"/>
      <c r="R667" s="165"/>
      <c r="S667" s="165"/>
      <c r="T667" s="165"/>
      <c r="U667" s="165"/>
      <c r="V667" s="165"/>
      <c r="W667" s="165"/>
      <c r="X667" s="165"/>
      <c r="Y667" s="165"/>
      <c r="Z667" s="165"/>
      <c r="AA667" s="165"/>
      <c r="AB667" s="165"/>
      <c r="AC667" s="165"/>
      <c r="AD667" s="165"/>
      <c r="AE667" s="165"/>
      <c r="AF667" s="165"/>
      <c r="AG667" s="165"/>
      <c r="AH667" s="165"/>
      <c r="AI667" s="165"/>
      <c r="AJ667" s="165"/>
      <c r="AK667" s="165"/>
      <c r="AL667" s="165"/>
      <c r="AM667" s="165"/>
      <c r="AN667" s="165"/>
      <c r="AO667" s="164"/>
      <c r="AP667" s="164"/>
      <c r="AQ667" s="164"/>
      <c r="AR667" s="164"/>
      <c r="AS667" s="164"/>
      <c r="AT667" s="164"/>
      <c r="AU667" s="164"/>
    </row>
    <row r="668" spans="11:47" ht="12" customHeight="1">
      <c r="K668" s="164"/>
      <c r="L668" s="164"/>
      <c r="M668" s="164"/>
      <c r="N668" s="165"/>
      <c r="O668" s="165"/>
      <c r="P668" s="165"/>
      <c r="Q668" s="165"/>
      <c r="R668" s="165"/>
      <c r="S668" s="165"/>
      <c r="T668" s="165"/>
      <c r="U668" s="165"/>
      <c r="V668" s="165"/>
      <c r="W668" s="165"/>
      <c r="X668" s="165"/>
      <c r="Y668" s="165"/>
      <c r="Z668" s="165"/>
      <c r="AA668" s="165"/>
      <c r="AB668" s="165"/>
      <c r="AC668" s="165"/>
      <c r="AD668" s="165"/>
      <c r="AE668" s="165"/>
      <c r="AF668" s="165"/>
      <c r="AG668" s="165"/>
      <c r="AH668" s="165"/>
      <c r="AI668" s="165"/>
      <c r="AJ668" s="165"/>
      <c r="AK668" s="165"/>
      <c r="AL668" s="165"/>
      <c r="AM668" s="165"/>
      <c r="AN668" s="165"/>
      <c r="AO668" s="164"/>
      <c r="AP668" s="164"/>
      <c r="AQ668" s="164"/>
      <c r="AR668" s="164"/>
      <c r="AS668" s="164"/>
      <c r="AT668" s="164"/>
      <c r="AU668" s="164"/>
    </row>
    <row r="669" spans="11:47" ht="12" customHeight="1">
      <c r="K669" s="164"/>
      <c r="L669" s="164"/>
      <c r="M669" s="164"/>
      <c r="N669" s="165"/>
      <c r="O669" s="165"/>
      <c r="P669" s="165"/>
      <c r="Q669" s="165"/>
      <c r="R669" s="165"/>
      <c r="S669" s="165"/>
      <c r="T669" s="165"/>
      <c r="U669" s="165"/>
      <c r="V669" s="165"/>
      <c r="W669" s="165"/>
      <c r="X669" s="165"/>
      <c r="Y669" s="165"/>
      <c r="Z669" s="165"/>
      <c r="AA669" s="165"/>
      <c r="AB669" s="165"/>
      <c r="AC669" s="165"/>
      <c r="AD669" s="165"/>
      <c r="AE669" s="165"/>
      <c r="AF669" s="165"/>
      <c r="AG669" s="165"/>
      <c r="AH669" s="165"/>
      <c r="AI669" s="165"/>
      <c r="AJ669" s="165"/>
      <c r="AK669" s="165"/>
      <c r="AL669" s="165"/>
      <c r="AM669" s="165"/>
      <c r="AN669" s="165"/>
      <c r="AO669" s="164"/>
      <c r="AP669" s="164"/>
      <c r="AQ669" s="164"/>
      <c r="AR669" s="164"/>
      <c r="AS669" s="164"/>
      <c r="AT669" s="164"/>
      <c r="AU669" s="164"/>
    </row>
    <row r="670" spans="11:47" ht="12" customHeight="1">
      <c r="K670" s="164"/>
      <c r="L670" s="164"/>
      <c r="M670" s="164"/>
      <c r="N670" s="165"/>
      <c r="O670" s="165"/>
      <c r="P670" s="165"/>
      <c r="Q670" s="165"/>
      <c r="R670" s="165"/>
      <c r="S670" s="165"/>
      <c r="T670" s="165"/>
      <c r="U670" s="165"/>
      <c r="V670" s="165"/>
      <c r="W670" s="165"/>
      <c r="X670" s="165"/>
      <c r="Y670" s="165"/>
      <c r="Z670" s="165"/>
      <c r="AA670" s="165"/>
      <c r="AB670" s="165"/>
      <c r="AC670" s="165"/>
      <c r="AD670" s="165"/>
      <c r="AE670" s="165"/>
      <c r="AF670" s="165"/>
      <c r="AG670" s="165"/>
      <c r="AH670" s="165"/>
      <c r="AI670" s="165"/>
      <c r="AJ670" s="165"/>
      <c r="AK670" s="165"/>
      <c r="AL670" s="165"/>
      <c r="AM670" s="165"/>
      <c r="AN670" s="165"/>
      <c r="AO670" s="164"/>
      <c r="AP670" s="164"/>
      <c r="AQ670" s="164"/>
      <c r="AR670" s="164"/>
      <c r="AS670" s="164"/>
      <c r="AT670" s="164"/>
      <c r="AU670" s="164"/>
    </row>
    <row r="671" spans="11:47" ht="12" customHeight="1">
      <c r="K671" s="164"/>
      <c r="L671" s="164"/>
      <c r="M671" s="164"/>
      <c r="N671" s="165"/>
      <c r="O671" s="165"/>
      <c r="P671" s="165"/>
      <c r="Q671" s="165"/>
      <c r="R671" s="165"/>
      <c r="S671" s="165"/>
      <c r="T671" s="165"/>
      <c r="U671" s="165"/>
      <c r="V671" s="165"/>
      <c r="W671" s="165"/>
      <c r="X671" s="165"/>
      <c r="Y671" s="165"/>
      <c r="Z671" s="165"/>
      <c r="AA671" s="165"/>
      <c r="AB671" s="165"/>
      <c r="AC671" s="165"/>
      <c r="AD671" s="165"/>
      <c r="AE671" s="165"/>
      <c r="AF671" s="165"/>
      <c r="AG671" s="165"/>
      <c r="AH671" s="165"/>
      <c r="AI671" s="165"/>
      <c r="AJ671" s="165"/>
      <c r="AK671" s="165"/>
      <c r="AL671" s="165"/>
      <c r="AM671" s="165"/>
      <c r="AN671" s="165"/>
      <c r="AO671" s="164"/>
      <c r="AP671" s="164"/>
      <c r="AQ671" s="164"/>
      <c r="AR671" s="164"/>
      <c r="AS671" s="164"/>
      <c r="AT671" s="164"/>
      <c r="AU671" s="164"/>
    </row>
    <row r="672" spans="11:47" ht="12" customHeight="1">
      <c r="K672" s="164"/>
      <c r="L672" s="164"/>
      <c r="M672" s="164"/>
      <c r="N672" s="165"/>
      <c r="O672" s="165"/>
      <c r="P672" s="165"/>
      <c r="Q672" s="165"/>
      <c r="R672" s="165"/>
      <c r="S672" s="165"/>
      <c r="T672" s="165"/>
      <c r="U672" s="165"/>
      <c r="V672" s="165"/>
      <c r="W672" s="165"/>
      <c r="X672" s="165"/>
      <c r="Y672" s="165"/>
      <c r="Z672" s="165"/>
      <c r="AA672" s="165"/>
      <c r="AB672" s="165"/>
      <c r="AC672" s="165"/>
      <c r="AD672" s="165"/>
      <c r="AE672" s="165"/>
      <c r="AF672" s="165"/>
      <c r="AG672" s="165"/>
      <c r="AH672" s="165"/>
      <c r="AI672" s="165"/>
      <c r="AJ672" s="165"/>
      <c r="AK672" s="165"/>
      <c r="AL672" s="165"/>
      <c r="AM672" s="165"/>
      <c r="AN672" s="165"/>
      <c r="AO672" s="164"/>
      <c r="AP672" s="164"/>
      <c r="AQ672" s="164"/>
      <c r="AR672" s="164"/>
      <c r="AS672" s="164"/>
      <c r="AT672" s="164"/>
      <c r="AU672" s="164"/>
    </row>
    <row r="673" spans="11:47" ht="12" customHeight="1">
      <c r="K673" s="164"/>
      <c r="L673" s="164"/>
      <c r="M673" s="164"/>
      <c r="N673" s="165"/>
      <c r="O673" s="165"/>
      <c r="P673" s="165"/>
      <c r="Q673" s="165"/>
      <c r="R673" s="165"/>
      <c r="S673" s="165"/>
      <c r="T673" s="165"/>
      <c r="U673" s="165"/>
      <c r="V673" s="165"/>
      <c r="W673" s="165"/>
      <c r="X673" s="165"/>
      <c r="Y673" s="165"/>
      <c r="Z673" s="165"/>
      <c r="AA673" s="165"/>
      <c r="AB673" s="165"/>
      <c r="AC673" s="165"/>
      <c r="AD673" s="165"/>
      <c r="AE673" s="165"/>
      <c r="AF673" s="165"/>
      <c r="AG673" s="165"/>
      <c r="AH673" s="165"/>
      <c r="AI673" s="165"/>
      <c r="AJ673" s="165"/>
      <c r="AK673" s="165"/>
      <c r="AL673" s="165"/>
      <c r="AM673" s="165"/>
      <c r="AN673" s="165"/>
      <c r="AO673" s="164"/>
      <c r="AP673" s="164"/>
      <c r="AQ673" s="164"/>
      <c r="AR673" s="164"/>
      <c r="AS673" s="164"/>
      <c r="AT673" s="164"/>
      <c r="AU673" s="164"/>
    </row>
    <row r="674" spans="11:47" ht="12" customHeight="1">
      <c r="K674" s="164"/>
      <c r="L674" s="164"/>
      <c r="M674" s="164"/>
      <c r="N674" s="165"/>
      <c r="O674" s="165"/>
      <c r="P674" s="165"/>
      <c r="Q674" s="165"/>
      <c r="R674" s="165"/>
      <c r="S674" s="165"/>
      <c r="T674" s="165"/>
      <c r="U674" s="165"/>
      <c r="V674" s="165"/>
      <c r="W674" s="165"/>
      <c r="X674" s="165"/>
      <c r="Y674" s="165"/>
      <c r="Z674" s="165"/>
      <c r="AA674" s="165"/>
      <c r="AB674" s="165"/>
      <c r="AC674" s="165"/>
      <c r="AD674" s="165"/>
      <c r="AE674" s="165"/>
      <c r="AF674" s="165"/>
      <c r="AG674" s="165"/>
      <c r="AH674" s="165"/>
      <c r="AI674" s="165"/>
      <c r="AJ674" s="165"/>
      <c r="AK674" s="165"/>
      <c r="AL674" s="165"/>
      <c r="AM674" s="165"/>
      <c r="AN674" s="165"/>
      <c r="AO674" s="164"/>
      <c r="AP674" s="164"/>
      <c r="AQ674" s="164"/>
      <c r="AR674" s="164"/>
      <c r="AS674" s="164"/>
      <c r="AT674" s="164"/>
      <c r="AU674" s="164"/>
    </row>
    <row r="675" spans="11:47" ht="12" customHeight="1">
      <c r="K675" s="164"/>
      <c r="L675" s="164"/>
      <c r="M675" s="164"/>
      <c r="N675" s="165"/>
      <c r="O675" s="165"/>
      <c r="P675" s="165"/>
      <c r="Q675" s="165"/>
      <c r="R675" s="165"/>
      <c r="S675" s="165"/>
      <c r="T675" s="165"/>
      <c r="U675" s="165"/>
      <c r="V675" s="165"/>
      <c r="W675" s="165"/>
      <c r="X675" s="165"/>
      <c r="Y675" s="165"/>
      <c r="Z675" s="165"/>
      <c r="AA675" s="165"/>
      <c r="AB675" s="165"/>
      <c r="AC675" s="165"/>
      <c r="AD675" s="165"/>
      <c r="AE675" s="165"/>
      <c r="AF675" s="165"/>
      <c r="AG675" s="165"/>
      <c r="AH675" s="165"/>
      <c r="AI675" s="165"/>
      <c r="AJ675" s="165"/>
      <c r="AK675" s="165"/>
      <c r="AL675" s="165"/>
      <c r="AM675" s="165"/>
      <c r="AN675" s="165"/>
      <c r="AO675" s="164"/>
      <c r="AP675" s="164"/>
      <c r="AQ675" s="164"/>
      <c r="AR675" s="164"/>
      <c r="AS675" s="164"/>
      <c r="AT675" s="164"/>
      <c r="AU675" s="164"/>
    </row>
    <row r="676" spans="11:47" ht="12" customHeight="1">
      <c r="K676" s="164"/>
      <c r="L676" s="164"/>
      <c r="M676" s="164"/>
      <c r="N676" s="165"/>
      <c r="O676" s="165"/>
      <c r="P676" s="165"/>
      <c r="Q676" s="165"/>
      <c r="R676" s="165"/>
      <c r="S676" s="165"/>
      <c r="T676" s="165"/>
      <c r="U676" s="165"/>
      <c r="V676" s="165"/>
      <c r="W676" s="165"/>
      <c r="X676" s="165"/>
      <c r="Y676" s="165"/>
      <c r="Z676" s="165"/>
      <c r="AA676" s="165"/>
      <c r="AB676" s="165"/>
      <c r="AC676" s="165"/>
      <c r="AD676" s="165"/>
      <c r="AE676" s="165"/>
      <c r="AF676" s="165"/>
      <c r="AG676" s="165"/>
      <c r="AH676" s="165"/>
      <c r="AI676" s="165"/>
      <c r="AJ676" s="165"/>
      <c r="AK676" s="165"/>
      <c r="AL676" s="165"/>
      <c r="AM676" s="165"/>
      <c r="AN676" s="165"/>
      <c r="AO676" s="164"/>
      <c r="AP676" s="164"/>
      <c r="AQ676" s="164"/>
      <c r="AR676" s="164"/>
      <c r="AS676" s="164"/>
      <c r="AT676" s="164"/>
      <c r="AU676" s="164"/>
    </row>
    <row r="677" spans="11:47" ht="12" customHeight="1">
      <c r="K677" s="164"/>
      <c r="L677" s="164"/>
      <c r="M677" s="164"/>
      <c r="N677" s="165"/>
      <c r="O677" s="165"/>
      <c r="P677" s="165"/>
      <c r="Q677" s="165"/>
      <c r="R677" s="165"/>
      <c r="S677" s="165"/>
      <c r="T677" s="165"/>
      <c r="U677" s="165"/>
      <c r="V677" s="165"/>
      <c r="W677" s="165"/>
      <c r="X677" s="165"/>
      <c r="Y677" s="165"/>
      <c r="Z677" s="165"/>
      <c r="AA677" s="165"/>
      <c r="AB677" s="165"/>
      <c r="AC677" s="165"/>
      <c r="AD677" s="165"/>
      <c r="AE677" s="165"/>
      <c r="AF677" s="165"/>
      <c r="AG677" s="165"/>
      <c r="AH677" s="165"/>
      <c r="AI677" s="165"/>
      <c r="AJ677" s="165"/>
      <c r="AK677" s="165"/>
      <c r="AL677" s="165"/>
      <c r="AM677" s="165"/>
      <c r="AN677" s="165"/>
      <c r="AO677" s="164"/>
      <c r="AP677" s="164"/>
      <c r="AQ677" s="164"/>
      <c r="AR677" s="164"/>
      <c r="AS677" s="164"/>
      <c r="AT677" s="164"/>
      <c r="AU677" s="164"/>
    </row>
    <row r="678" spans="11:47" ht="12" customHeight="1">
      <c r="K678" s="164"/>
      <c r="L678" s="164"/>
      <c r="M678" s="164"/>
      <c r="N678" s="165"/>
      <c r="O678" s="165"/>
      <c r="P678" s="165"/>
      <c r="Q678" s="165"/>
      <c r="R678" s="165"/>
      <c r="S678" s="165"/>
      <c r="T678" s="165"/>
      <c r="U678" s="165"/>
      <c r="V678" s="165"/>
      <c r="W678" s="165"/>
      <c r="X678" s="165"/>
      <c r="Y678" s="165"/>
      <c r="Z678" s="165"/>
      <c r="AA678" s="165"/>
      <c r="AB678" s="165"/>
      <c r="AC678" s="165"/>
      <c r="AD678" s="165"/>
      <c r="AE678" s="165"/>
      <c r="AF678" s="165"/>
      <c r="AG678" s="165"/>
      <c r="AH678" s="165"/>
      <c r="AI678" s="165"/>
      <c r="AJ678" s="165"/>
      <c r="AK678" s="165"/>
      <c r="AL678" s="165"/>
      <c r="AM678" s="165"/>
      <c r="AN678" s="165"/>
      <c r="AO678" s="164"/>
      <c r="AP678" s="164"/>
      <c r="AQ678" s="164"/>
      <c r="AR678" s="164"/>
      <c r="AS678" s="164"/>
      <c r="AT678" s="164"/>
      <c r="AU678" s="164"/>
    </row>
    <row r="679" spans="11:47" ht="12" customHeight="1">
      <c r="K679" s="164"/>
      <c r="L679" s="164"/>
      <c r="M679" s="164"/>
      <c r="N679" s="165"/>
      <c r="O679" s="165"/>
      <c r="P679" s="165"/>
      <c r="Q679" s="165"/>
      <c r="R679" s="165"/>
      <c r="S679" s="165"/>
      <c r="T679" s="165"/>
      <c r="U679" s="165"/>
      <c r="V679" s="165"/>
      <c r="W679" s="165"/>
      <c r="X679" s="165"/>
      <c r="Y679" s="165"/>
      <c r="Z679" s="165"/>
      <c r="AA679" s="165"/>
      <c r="AB679" s="165"/>
      <c r="AC679" s="165"/>
      <c r="AD679" s="165"/>
      <c r="AE679" s="165"/>
      <c r="AF679" s="165"/>
      <c r="AG679" s="165"/>
      <c r="AH679" s="165"/>
      <c r="AI679" s="165"/>
      <c r="AJ679" s="165"/>
      <c r="AK679" s="165"/>
      <c r="AL679" s="165"/>
      <c r="AM679" s="165"/>
      <c r="AN679" s="165"/>
      <c r="AO679" s="164"/>
      <c r="AP679" s="164"/>
      <c r="AQ679" s="164"/>
      <c r="AR679" s="164"/>
      <c r="AS679" s="164"/>
      <c r="AT679" s="164"/>
      <c r="AU679" s="164"/>
    </row>
    <row r="680" spans="11:47" ht="12" customHeight="1">
      <c r="K680" s="164"/>
      <c r="L680" s="164"/>
      <c r="M680" s="164"/>
      <c r="N680" s="165"/>
      <c r="O680" s="165"/>
      <c r="P680" s="165"/>
      <c r="Q680" s="165"/>
      <c r="R680" s="165"/>
      <c r="S680" s="165"/>
      <c r="T680" s="165"/>
      <c r="U680" s="165"/>
      <c r="V680" s="165"/>
      <c r="W680" s="165"/>
      <c r="X680" s="165"/>
      <c r="Y680" s="165"/>
      <c r="Z680" s="165"/>
      <c r="AA680" s="165"/>
      <c r="AB680" s="165"/>
      <c r="AC680" s="165"/>
      <c r="AD680" s="165"/>
      <c r="AE680" s="165"/>
      <c r="AF680" s="165"/>
      <c r="AG680" s="165"/>
      <c r="AH680" s="165"/>
      <c r="AI680" s="165"/>
      <c r="AJ680" s="165"/>
      <c r="AK680" s="165"/>
      <c r="AL680" s="165"/>
      <c r="AM680" s="165"/>
      <c r="AN680" s="165"/>
      <c r="AO680" s="164"/>
      <c r="AP680" s="164"/>
      <c r="AQ680" s="164"/>
      <c r="AR680" s="164"/>
      <c r="AS680" s="164"/>
      <c r="AT680" s="164"/>
      <c r="AU680" s="164"/>
    </row>
    <row r="681" spans="11:47" ht="12" customHeight="1">
      <c r="K681" s="164"/>
      <c r="L681" s="164"/>
      <c r="M681" s="164"/>
      <c r="N681" s="165"/>
      <c r="O681" s="165"/>
      <c r="P681" s="165"/>
      <c r="Q681" s="165"/>
      <c r="R681" s="165"/>
      <c r="S681" s="165"/>
      <c r="T681" s="165"/>
      <c r="U681" s="165"/>
      <c r="V681" s="165"/>
      <c r="W681" s="165"/>
      <c r="X681" s="165"/>
      <c r="Y681" s="165"/>
      <c r="Z681" s="165"/>
      <c r="AA681" s="165"/>
      <c r="AB681" s="165"/>
      <c r="AC681" s="165"/>
      <c r="AD681" s="165"/>
      <c r="AE681" s="165"/>
      <c r="AF681" s="165"/>
      <c r="AG681" s="165"/>
      <c r="AH681" s="165"/>
      <c r="AI681" s="165"/>
      <c r="AJ681" s="165"/>
      <c r="AK681" s="165"/>
      <c r="AL681" s="165"/>
      <c r="AM681" s="165"/>
      <c r="AN681" s="165"/>
      <c r="AO681" s="164"/>
      <c r="AP681" s="164"/>
      <c r="AQ681" s="164"/>
      <c r="AR681" s="164"/>
      <c r="AS681" s="164"/>
      <c r="AT681" s="164"/>
      <c r="AU681" s="164"/>
    </row>
    <row r="682" spans="11:47" ht="12" customHeight="1">
      <c r="K682" s="164"/>
      <c r="L682" s="164"/>
      <c r="M682" s="164"/>
      <c r="N682" s="165"/>
      <c r="O682" s="165"/>
      <c r="P682" s="165"/>
      <c r="Q682" s="165"/>
      <c r="R682" s="165"/>
      <c r="S682" s="165"/>
      <c r="T682" s="165"/>
      <c r="U682" s="165"/>
      <c r="V682" s="165"/>
      <c r="W682" s="165"/>
      <c r="X682" s="165"/>
      <c r="Y682" s="165"/>
      <c r="Z682" s="165"/>
      <c r="AA682" s="165"/>
      <c r="AB682" s="165"/>
      <c r="AC682" s="165"/>
      <c r="AD682" s="165"/>
      <c r="AE682" s="165"/>
      <c r="AF682" s="165"/>
      <c r="AG682" s="165"/>
      <c r="AH682" s="165"/>
      <c r="AI682" s="165"/>
      <c r="AJ682" s="165"/>
      <c r="AK682" s="165"/>
      <c r="AL682" s="165"/>
      <c r="AM682" s="165"/>
      <c r="AN682" s="165"/>
      <c r="AO682" s="164"/>
      <c r="AP682" s="164"/>
      <c r="AQ682" s="164"/>
      <c r="AR682" s="164"/>
      <c r="AS682" s="164"/>
      <c r="AT682" s="164"/>
      <c r="AU682" s="164"/>
    </row>
    <row r="683" spans="11:47" ht="12" customHeight="1">
      <c r="K683" s="164"/>
      <c r="L683" s="164"/>
      <c r="M683" s="164"/>
      <c r="N683" s="165"/>
      <c r="O683" s="165"/>
      <c r="P683" s="165"/>
      <c r="Q683" s="165"/>
      <c r="R683" s="165"/>
      <c r="S683" s="165"/>
      <c r="T683" s="165"/>
      <c r="U683" s="165"/>
      <c r="V683" s="165"/>
      <c r="W683" s="165"/>
      <c r="X683" s="165"/>
      <c r="Y683" s="165"/>
      <c r="Z683" s="165"/>
      <c r="AA683" s="165"/>
      <c r="AB683" s="165"/>
      <c r="AC683" s="165"/>
      <c r="AD683" s="165"/>
      <c r="AE683" s="165"/>
      <c r="AF683" s="165"/>
      <c r="AG683" s="165"/>
      <c r="AH683" s="165"/>
      <c r="AI683" s="165"/>
      <c r="AJ683" s="165"/>
      <c r="AK683" s="165"/>
      <c r="AL683" s="165"/>
      <c r="AM683" s="165"/>
      <c r="AN683" s="165"/>
      <c r="AO683" s="164"/>
      <c r="AP683" s="164"/>
      <c r="AQ683" s="164"/>
      <c r="AR683" s="164"/>
      <c r="AS683" s="164"/>
      <c r="AT683" s="164"/>
      <c r="AU683" s="164"/>
    </row>
    <row r="684" spans="11:47" ht="12" customHeight="1">
      <c r="K684" s="164"/>
      <c r="L684" s="164"/>
      <c r="M684" s="164"/>
      <c r="N684" s="165"/>
      <c r="O684" s="165"/>
      <c r="P684" s="165"/>
      <c r="Q684" s="165"/>
      <c r="R684" s="165"/>
      <c r="S684" s="165"/>
      <c r="T684" s="165"/>
      <c r="U684" s="165"/>
      <c r="V684" s="165"/>
      <c r="W684" s="165"/>
      <c r="X684" s="165"/>
      <c r="Y684" s="165"/>
      <c r="Z684" s="165"/>
      <c r="AA684" s="165"/>
      <c r="AB684" s="165"/>
      <c r="AC684" s="165"/>
      <c r="AD684" s="165"/>
      <c r="AE684" s="165"/>
      <c r="AF684" s="165"/>
      <c r="AG684" s="165"/>
      <c r="AH684" s="165"/>
      <c r="AI684" s="165"/>
      <c r="AJ684" s="165"/>
      <c r="AK684" s="165"/>
      <c r="AL684" s="165"/>
      <c r="AM684" s="165"/>
      <c r="AN684" s="165"/>
      <c r="AO684" s="164"/>
      <c r="AP684" s="164"/>
      <c r="AQ684" s="164"/>
      <c r="AR684" s="164"/>
      <c r="AS684" s="164"/>
      <c r="AT684" s="164"/>
      <c r="AU684" s="164"/>
    </row>
    <row r="685" spans="11:47" ht="12" customHeight="1">
      <c r="K685" s="164"/>
      <c r="L685" s="164"/>
      <c r="M685" s="164"/>
      <c r="N685" s="165"/>
      <c r="O685" s="165"/>
      <c r="P685" s="165"/>
      <c r="Q685" s="165"/>
      <c r="R685" s="165"/>
      <c r="S685" s="165"/>
      <c r="T685" s="165"/>
      <c r="U685" s="165"/>
      <c r="V685" s="165"/>
      <c r="W685" s="165"/>
      <c r="X685" s="165"/>
      <c r="Y685" s="165"/>
      <c r="Z685" s="165"/>
      <c r="AA685" s="165"/>
      <c r="AB685" s="165"/>
      <c r="AC685" s="165"/>
      <c r="AD685" s="165"/>
      <c r="AE685" s="165"/>
      <c r="AF685" s="165"/>
      <c r="AG685" s="165"/>
      <c r="AH685" s="165"/>
      <c r="AI685" s="165"/>
      <c r="AJ685" s="165"/>
      <c r="AK685" s="165"/>
      <c r="AL685" s="165"/>
      <c r="AM685" s="165"/>
      <c r="AN685" s="165"/>
      <c r="AO685" s="164"/>
      <c r="AP685" s="164"/>
      <c r="AQ685" s="164"/>
      <c r="AR685" s="164"/>
      <c r="AS685" s="164"/>
      <c r="AT685" s="164"/>
      <c r="AU685" s="164"/>
    </row>
    <row r="686" spans="11:47" ht="12" customHeight="1">
      <c r="K686" s="164"/>
      <c r="L686" s="164"/>
      <c r="M686" s="164"/>
      <c r="N686" s="165"/>
      <c r="O686" s="165"/>
      <c r="P686" s="165"/>
      <c r="Q686" s="165"/>
      <c r="R686" s="165"/>
      <c r="S686" s="165"/>
      <c r="T686" s="165"/>
      <c r="U686" s="165"/>
      <c r="V686" s="165"/>
      <c r="W686" s="165"/>
      <c r="X686" s="165"/>
      <c r="Y686" s="165"/>
      <c r="Z686" s="165"/>
      <c r="AA686" s="165"/>
      <c r="AB686" s="165"/>
      <c r="AC686" s="165"/>
      <c r="AD686" s="165"/>
      <c r="AE686" s="165"/>
      <c r="AF686" s="165"/>
      <c r="AG686" s="165"/>
      <c r="AH686" s="165"/>
      <c r="AI686" s="165"/>
      <c r="AJ686" s="165"/>
      <c r="AK686" s="165"/>
      <c r="AL686" s="165"/>
      <c r="AM686" s="165"/>
      <c r="AN686" s="165"/>
      <c r="AO686" s="164"/>
      <c r="AP686" s="164"/>
      <c r="AQ686" s="164"/>
      <c r="AR686" s="164"/>
      <c r="AS686" s="164"/>
      <c r="AT686" s="164"/>
      <c r="AU686" s="164"/>
    </row>
    <row r="687" spans="11:47" ht="12" customHeight="1">
      <c r="K687" s="164"/>
      <c r="L687" s="164"/>
      <c r="M687" s="164"/>
      <c r="N687" s="165"/>
      <c r="O687" s="165"/>
      <c r="P687" s="165"/>
      <c r="Q687" s="165"/>
      <c r="R687" s="165"/>
      <c r="S687" s="165"/>
      <c r="T687" s="165"/>
      <c r="U687" s="165"/>
      <c r="V687" s="165"/>
      <c r="W687" s="165"/>
      <c r="X687" s="165"/>
      <c r="Y687" s="165"/>
      <c r="Z687" s="165"/>
      <c r="AA687" s="165"/>
      <c r="AB687" s="165"/>
      <c r="AC687" s="165"/>
      <c r="AD687" s="165"/>
      <c r="AE687" s="165"/>
      <c r="AF687" s="165"/>
      <c r="AG687" s="165"/>
      <c r="AH687" s="165"/>
      <c r="AI687" s="165"/>
      <c r="AJ687" s="165"/>
      <c r="AK687" s="165"/>
      <c r="AL687" s="165"/>
      <c r="AM687" s="165"/>
      <c r="AN687" s="165"/>
      <c r="AO687" s="164"/>
      <c r="AP687" s="164"/>
      <c r="AQ687" s="164"/>
      <c r="AR687" s="164"/>
      <c r="AS687" s="164"/>
      <c r="AT687" s="164"/>
      <c r="AU687" s="164"/>
    </row>
    <row r="688" spans="11:47" ht="12" customHeight="1">
      <c r="K688" s="164"/>
      <c r="L688" s="164"/>
      <c r="M688" s="164"/>
      <c r="N688" s="165"/>
      <c r="O688" s="165"/>
      <c r="P688" s="165"/>
      <c r="Q688" s="165"/>
      <c r="R688" s="165"/>
      <c r="S688" s="165"/>
      <c r="T688" s="165"/>
      <c r="U688" s="165"/>
      <c r="V688" s="165"/>
      <c r="W688" s="165"/>
      <c r="X688" s="165"/>
      <c r="Y688" s="165"/>
      <c r="Z688" s="165"/>
      <c r="AA688" s="165"/>
      <c r="AB688" s="165"/>
      <c r="AC688" s="165"/>
      <c r="AD688" s="165"/>
      <c r="AE688" s="165"/>
      <c r="AF688" s="165"/>
      <c r="AG688" s="165"/>
      <c r="AH688" s="165"/>
      <c r="AI688" s="165"/>
      <c r="AJ688" s="165"/>
      <c r="AK688" s="165"/>
      <c r="AL688" s="165"/>
      <c r="AM688" s="165"/>
      <c r="AN688" s="165"/>
      <c r="AO688" s="164"/>
      <c r="AP688" s="164"/>
      <c r="AQ688" s="164"/>
      <c r="AR688" s="164"/>
      <c r="AS688" s="164"/>
      <c r="AT688" s="164"/>
      <c r="AU688" s="164"/>
    </row>
    <row r="689" spans="11:47" ht="12" customHeight="1">
      <c r="K689" s="164"/>
      <c r="L689" s="164"/>
      <c r="M689" s="164"/>
      <c r="N689" s="165"/>
      <c r="O689" s="165"/>
      <c r="P689" s="165"/>
      <c r="Q689" s="165"/>
      <c r="R689" s="165"/>
      <c r="S689" s="165"/>
      <c r="T689" s="165"/>
      <c r="U689" s="165"/>
      <c r="V689" s="165"/>
      <c r="W689" s="165"/>
      <c r="X689" s="165"/>
      <c r="Y689" s="165"/>
      <c r="Z689" s="165"/>
      <c r="AA689" s="165"/>
      <c r="AB689" s="165"/>
      <c r="AC689" s="165"/>
      <c r="AD689" s="165"/>
      <c r="AE689" s="165"/>
      <c r="AF689" s="165"/>
      <c r="AG689" s="165"/>
      <c r="AH689" s="165"/>
      <c r="AI689" s="165"/>
      <c r="AJ689" s="165"/>
      <c r="AK689" s="165"/>
      <c r="AL689" s="165"/>
      <c r="AM689" s="165"/>
      <c r="AN689" s="165"/>
      <c r="AO689" s="164"/>
      <c r="AP689" s="164"/>
      <c r="AQ689" s="164"/>
      <c r="AR689" s="164"/>
      <c r="AS689" s="164"/>
      <c r="AT689" s="164"/>
      <c r="AU689" s="164"/>
    </row>
    <row r="690" spans="11:47" ht="12" customHeight="1">
      <c r="K690" s="164"/>
      <c r="L690" s="164"/>
      <c r="M690" s="164"/>
      <c r="N690" s="165"/>
      <c r="O690" s="165"/>
      <c r="P690" s="165"/>
      <c r="Q690" s="165"/>
      <c r="R690" s="165"/>
      <c r="S690" s="165"/>
      <c r="T690" s="165"/>
      <c r="U690" s="165"/>
      <c r="V690" s="165"/>
      <c r="W690" s="165"/>
      <c r="X690" s="165"/>
      <c r="Y690" s="165"/>
      <c r="Z690" s="165"/>
      <c r="AA690" s="165"/>
      <c r="AB690" s="165"/>
      <c r="AC690" s="165"/>
      <c r="AD690" s="165"/>
      <c r="AE690" s="165"/>
      <c r="AF690" s="165"/>
      <c r="AG690" s="165"/>
      <c r="AH690" s="165"/>
      <c r="AI690" s="165"/>
      <c r="AJ690" s="165"/>
      <c r="AK690" s="165"/>
      <c r="AL690" s="165"/>
      <c r="AM690" s="165"/>
      <c r="AN690" s="165"/>
      <c r="AO690" s="164"/>
      <c r="AP690" s="164"/>
      <c r="AQ690" s="164"/>
      <c r="AR690" s="164"/>
      <c r="AS690" s="164"/>
      <c r="AT690" s="164"/>
      <c r="AU690" s="164"/>
    </row>
    <row r="691" spans="11:47" ht="12" customHeight="1">
      <c r="K691" s="164"/>
      <c r="L691" s="164"/>
      <c r="M691" s="164"/>
      <c r="N691" s="165"/>
      <c r="O691" s="165"/>
      <c r="P691" s="165"/>
      <c r="Q691" s="165"/>
      <c r="R691" s="165"/>
      <c r="S691" s="165"/>
      <c r="T691" s="165"/>
      <c r="U691" s="165"/>
      <c r="V691" s="165"/>
      <c r="W691" s="165"/>
      <c r="X691" s="165"/>
      <c r="Y691" s="165"/>
      <c r="Z691" s="165"/>
      <c r="AA691" s="165"/>
      <c r="AB691" s="165"/>
      <c r="AC691" s="165"/>
      <c r="AD691" s="165"/>
      <c r="AE691" s="165"/>
      <c r="AF691" s="165"/>
      <c r="AG691" s="165"/>
      <c r="AH691" s="165"/>
      <c r="AI691" s="165"/>
      <c r="AJ691" s="165"/>
      <c r="AK691" s="165"/>
      <c r="AL691" s="165"/>
      <c r="AM691" s="165"/>
      <c r="AN691" s="165"/>
      <c r="AO691" s="164"/>
      <c r="AP691" s="164"/>
      <c r="AQ691" s="164"/>
      <c r="AR691" s="164"/>
      <c r="AS691" s="164"/>
      <c r="AT691" s="164"/>
      <c r="AU691" s="164"/>
    </row>
    <row r="692" spans="11:47" ht="12" customHeight="1">
      <c r="K692" s="164"/>
      <c r="L692" s="164"/>
      <c r="M692" s="164"/>
      <c r="N692" s="165"/>
      <c r="O692" s="165"/>
      <c r="P692" s="165"/>
      <c r="Q692" s="165"/>
      <c r="R692" s="165"/>
      <c r="S692" s="165"/>
      <c r="T692" s="165"/>
      <c r="U692" s="165"/>
      <c r="V692" s="165"/>
      <c r="W692" s="165"/>
      <c r="X692" s="165"/>
      <c r="Y692" s="165"/>
      <c r="Z692" s="165"/>
      <c r="AA692" s="165"/>
      <c r="AB692" s="165"/>
      <c r="AC692" s="165"/>
      <c r="AD692" s="165"/>
      <c r="AE692" s="165"/>
      <c r="AF692" s="165"/>
      <c r="AG692" s="165"/>
      <c r="AH692" s="165"/>
      <c r="AI692" s="165"/>
      <c r="AJ692" s="165"/>
      <c r="AK692" s="165"/>
      <c r="AL692" s="165"/>
      <c r="AM692" s="165"/>
      <c r="AN692" s="165"/>
      <c r="AO692" s="164"/>
      <c r="AP692" s="164"/>
      <c r="AQ692" s="164"/>
      <c r="AR692" s="164"/>
      <c r="AS692" s="164"/>
      <c r="AT692" s="164"/>
      <c r="AU692" s="164"/>
    </row>
    <row r="693" spans="11:47" ht="12" customHeight="1">
      <c r="K693" s="164"/>
      <c r="L693" s="164"/>
      <c r="M693" s="164"/>
      <c r="N693" s="165"/>
      <c r="O693" s="165"/>
      <c r="P693" s="165"/>
      <c r="Q693" s="165"/>
      <c r="R693" s="165"/>
      <c r="S693" s="165"/>
      <c r="T693" s="165"/>
      <c r="U693" s="165"/>
      <c r="V693" s="165"/>
      <c r="W693" s="165"/>
      <c r="X693" s="165"/>
      <c r="Y693" s="165"/>
      <c r="Z693" s="165"/>
      <c r="AA693" s="165"/>
      <c r="AB693" s="165"/>
      <c r="AC693" s="165"/>
      <c r="AD693" s="165"/>
      <c r="AE693" s="165"/>
      <c r="AF693" s="165"/>
      <c r="AG693" s="165"/>
      <c r="AH693" s="165"/>
      <c r="AI693" s="165"/>
      <c r="AJ693" s="165"/>
      <c r="AK693" s="165"/>
      <c r="AL693" s="165"/>
      <c r="AM693" s="165"/>
      <c r="AN693" s="165"/>
      <c r="AO693" s="164"/>
      <c r="AP693" s="164"/>
      <c r="AQ693" s="164"/>
      <c r="AR693" s="164"/>
      <c r="AS693" s="164"/>
      <c r="AT693" s="164"/>
      <c r="AU693" s="164"/>
    </row>
    <row r="694" spans="11:47" ht="12" customHeight="1">
      <c r="K694" s="164"/>
      <c r="L694" s="164"/>
      <c r="M694" s="164"/>
      <c r="N694" s="165"/>
      <c r="O694" s="165"/>
      <c r="P694" s="165"/>
      <c r="Q694" s="165"/>
      <c r="R694" s="165"/>
      <c r="S694" s="165"/>
      <c r="T694" s="165"/>
      <c r="U694" s="165"/>
      <c r="V694" s="165"/>
      <c r="W694" s="165"/>
      <c r="X694" s="165"/>
      <c r="Y694" s="165"/>
      <c r="Z694" s="165"/>
      <c r="AA694" s="165"/>
      <c r="AB694" s="165"/>
      <c r="AC694" s="165"/>
      <c r="AD694" s="165"/>
      <c r="AE694" s="165"/>
      <c r="AF694" s="165"/>
      <c r="AG694" s="165"/>
      <c r="AH694" s="165"/>
      <c r="AI694" s="165"/>
      <c r="AJ694" s="165"/>
      <c r="AK694" s="165"/>
      <c r="AL694" s="165"/>
      <c r="AM694" s="165"/>
      <c r="AN694" s="165"/>
      <c r="AO694" s="164"/>
      <c r="AP694" s="164"/>
      <c r="AQ694" s="164"/>
      <c r="AR694" s="164"/>
      <c r="AS694" s="164"/>
      <c r="AT694" s="164"/>
      <c r="AU694" s="164"/>
    </row>
    <row r="695" spans="11:47" ht="12" customHeight="1">
      <c r="K695" s="164"/>
      <c r="L695" s="164"/>
      <c r="M695" s="164"/>
      <c r="N695" s="165"/>
      <c r="O695" s="165"/>
      <c r="P695" s="165"/>
      <c r="Q695" s="165"/>
      <c r="R695" s="165"/>
      <c r="S695" s="165"/>
      <c r="T695" s="165"/>
      <c r="U695" s="165"/>
      <c r="V695" s="165"/>
      <c r="W695" s="165"/>
      <c r="X695" s="165"/>
      <c r="Y695" s="165"/>
      <c r="Z695" s="165"/>
      <c r="AA695" s="165"/>
      <c r="AB695" s="165"/>
      <c r="AC695" s="165"/>
      <c r="AD695" s="165"/>
      <c r="AE695" s="165"/>
      <c r="AF695" s="165"/>
      <c r="AG695" s="165"/>
      <c r="AH695" s="165"/>
      <c r="AI695" s="165"/>
      <c r="AJ695" s="165"/>
      <c r="AK695" s="165"/>
      <c r="AL695" s="165"/>
      <c r="AM695" s="165"/>
      <c r="AN695" s="165"/>
      <c r="AO695" s="164"/>
      <c r="AP695" s="164"/>
      <c r="AQ695" s="164"/>
      <c r="AR695" s="164"/>
      <c r="AS695" s="164"/>
      <c r="AT695" s="164"/>
      <c r="AU695" s="164"/>
    </row>
    <row r="696" spans="11:47" ht="12" customHeight="1">
      <c r="K696" s="164"/>
      <c r="L696" s="164"/>
      <c r="M696" s="164"/>
      <c r="N696" s="165"/>
      <c r="O696" s="165"/>
      <c r="P696" s="165"/>
      <c r="Q696" s="165"/>
      <c r="R696" s="165"/>
      <c r="S696" s="165"/>
      <c r="T696" s="165"/>
      <c r="U696" s="165"/>
      <c r="V696" s="165"/>
      <c r="W696" s="165"/>
      <c r="X696" s="165"/>
      <c r="Y696" s="165"/>
      <c r="Z696" s="165"/>
      <c r="AA696" s="165"/>
      <c r="AB696" s="165"/>
      <c r="AC696" s="165"/>
      <c r="AD696" s="165"/>
      <c r="AE696" s="165"/>
      <c r="AF696" s="165"/>
      <c r="AG696" s="165"/>
      <c r="AH696" s="165"/>
      <c r="AI696" s="165"/>
      <c r="AJ696" s="165"/>
      <c r="AK696" s="165"/>
      <c r="AL696" s="165"/>
      <c r="AM696" s="165"/>
      <c r="AN696" s="165"/>
      <c r="AO696" s="164"/>
      <c r="AP696" s="164"/>
      <c r="AQ696" s="164"/>
      <c r="AR696" s="164"/>
      <c r="AS696" s="164"/>
      <c r="AT696" s="164"/>
      <c r="AU696" s="164"/>
    </row>
    <row r="697" spans="11:47" ht="12" customHeight="1">
      <c r="K697" s="164"/>
      <c r="L697" s="164"/>
      <c r="M697" s="164"/>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4"/>
      <c r="AP697" s="164"/>
      <c r="AQ697" s="164"/>
      <c r="AR697" s="164"/>
      <c r="AS697" s="164"/>
      <c r="AT697" s="164"/>
      <c r="AU697" s="164"/>
    </row>
    <row r="698" spans="11:47" ht="12" customHeight="1">
      <c r="K698" s="164"/>
      <c r="L698" s="164"/>
      <c r="M698" s="164"/>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4"/>
      <c r="AP698" s="164"/>
      <c r="AQ698" s="164"/>
      <c r="AR698" s="164"/>
      <c r="AS698" s="164"/>
      <c r="AT698" s="164"/>
      <c r="AU698" s="164"/>
    </row>
    <row r="699" spans="11:47" ht="12" customHeight="1">
      <c r="K699" s="164"/>
      <c r="L699" s="164"/>
      <c r="M699" s="164"/>
      <c r="N699" s="165"/>
      <c r="O699" s="165"/>
      <c r="P699" s="165"/>
      <c r="Q699" s="165"/>
      <c r="R699" s="165"/>
      <c r="S699" s="165"/>
      <c r="T699" s="165"/>
      <c r="U699" s="165"/>
      <c r="V699" s="165"/>
      <c r="W699" s="165"/>
      <c r="X699" s="165"/>
      <c r="Y699" s="165"/>
      <c r="Z699" s="165"/>
      <c r="AA699" s="165"/>
      <c r="AB699" s="165"/>
      <c r="AC699" s="165"/>
      <c r="AD699" s="165"/>
      <c r="AE699" s="165"/>
      <c r="AF699" s="165"/>
      <c r="AG699" s="165"/>
      <c r="AH699" s="165"/>
      <c r="AI699" s="165"/>
      <c r="AJ699" s="165"/>
      <c r="AK699" s="165"/>
      <c r="AL699" s="165"/>
      <c r="AM699" s="165"/>
      <c r="AN699" s="165"/>
      <c r="AO699" s="164"/>
      <c r="AP699" s="164"/>
      <c r="AQ699" s="164"/>
      <c r="AR699" s="164"/>
      <c r="AS699" s="164"/>
      <c r="AT699" s="164"/>
      <c r="AU699" s="164"/>
    </row>
    <row r="700" spans="11:47" ht="12" customHeight="1">
      <c r="K700" s="164"/>
      <c r="L700" s="164"/>
      <c r="M700" s="164"/>
      <c r="N700" s="165"/>
      <c r="O700" s="165"/>
      <c r="P700" s="165"/>
      <c r="Q700" s="165"/>
      <c r="R700" s="165"/>
      <c r="S700" s="165"/>
      <c r="T700" s="165"/>
      <c r="U700" s="165"/>
      <c r="V700" s="165"/>
      <c r="W700" s="165"/>
      <c r="X700" s="165"/>
      <c r="Y700" s="165"/>
      <c r="Z700" s="165"/>
      <c r="AA700" s="165"/>
      <c r="AB700" s="165"/>
      <c r="AC700" s="165"/>
      <c r="AD700" s="165"/>
      <c r="AE700" s="165"/>
      <c r="AF700" s="165"/>
      <c r="AG700" s="165"/>
      <c r="AH700" s="165"/>
      <c r="AI700" s="165"/>
      <c r="AJ700" s="165"/>
      <c r="AK700" s="165"/>
      <c r="AL700" s="165"/>
      <c r="AM700" s="165"/>
      <c r="AN700" s="165"/>
      <c r="AO700" s="164"/>
      <c r="AP700" s="164"/>
      <c r="AQ700" s="164"/>
      <c r="AR700" s="164"/>
      <c r="AS700" s="164"/>
      <c r="AT700" s="164"/>
      <c r="AU700" s="164"/>
    </row>
    <row r="701" spans="11:47" ht="12" customHeight="1">
      <c r="K701" s="164"/>
      <c r="L701" s="164"/>
      <c r="M701" s="164"/>
      <c r="N701" s="165"/>
      <c r="O701" s="165"/>
      <c r="P701" s="165"/>
      <c r="Q701" s="165"/>
      <c r="R701" s="165"/>
      <c r="S701" s="165"/>
      <c r="T701" s="165"/>
      <c r="U701" s="165"/>
      <c r="V701" s="165"/>
      <c r="W701" s="165"/>
      <c r="X701" s="165"/>
      <c r="Y701" s="165"/>
      <c r="Z701" s="165"/>
      <c r="AA701" s="165"/>
      <c r="AB701" s="165"/>
      <c r="AC701" s="165"/>
      <c r="AD701" s="165"/>
      <c r="AE701" s="165"/>
      <c r="AF701" s="165"/>
      <c r="AG701" s="165"/>
      <c r="AH701" s="165"/>
      <c r="AI701" s="165"/>
      <c r="AJ701" s="165"/>
      <c r="AK701" s="165"/>
      <c r="AL701" s="165"/>
      <c r="AM701" s="165"/>
      <c r="AN701" s="165"/>
      <c r="AO701" s="164"/>
      <c r="AP701" s="164"/>
      <c r="AQ701" s="164"/>
      <c r="AR701" s="164"/>
      <c r="AS701" s="164"/>
      <c r="AT701" s="164"/>
      <c r="AU701" s="164"/>
    </row>
    <row r="702" spans="11:47" ht="12" customHeight="1">
      <c r="K702" s="164"/>
      <c r="L702" s="164"/>
      <c r="M702" s="164"/>
      <c r="N702" s="165"/>
      <c r="O702" s="165"/>
      <c r="P702" s="165"/>
      <c r="Q702" s="165"/>
      <c r="R702" s="165"/>
      <c r="S702" s="165"/>
      <c r="T702" s="165"/>
      <c r="U702" s="165"/>
      <c r="V702" s="165"/>
      <c r="W702" s="165"/>
      <c r="X702" s="165"/>
      <c r="Y702" s="165"/>
      <c r="Z702" s="165"/>
      <c r="AA702" s="165"/>
      <c r="AB702" s="165"/>
      <c r="AC702" s="165"/>
      <c r="AD702" s="165"/>
      <c r="AE702" s="165"/>
      <c r="AF702" s="165"/>
      <c r="AG702" s="165"/>
      <c r="AH702" s="165"/>
      <c r="AI702" s="165"/>
      <c r="AJ702" s="165"/>
      <c r="AK702" s="165"/>
      <c r="AL702" s="165"/>
      <c r="AM702" s="165"/>
      <c r="AN702" s="165"/>
      <c r="AO702" s="164"/>
      <c r="AP702" s="164"/>
      <c r="AQ702" s="164"/>
      <c r="AR702" s="164"/>
      <c r="AS702" s="164"/>
      <c r="AT702" s="164"/>
      <c r="AU702" s="164"/>
    </row>
    <row r="703" spans="11:47" ht="12" customHeight="1">
      <c r="K703" s="164"/>
      <c r="L703" s="164"/>
      <c r="M703" s="164"/>
      <c r="N703" s="165"/>
      <c r="O703" s="165"/>
      <c r="P703" s="165"/>
      <c r="Q703" s="165"/>
      <c r="R703" s="165"/>
      <c r="S703" s="165"/>
      <c r="T703" s="165"/>
      <c r="U703" s="165"/>
      <c r="V703" s="165"/>
      <c r="W703" s="165"/>
      <c r="X703" s="165"/>
      <c r="Y703" s="165"/>
      <c r="Z703" s="165"/>
      <c r="AA703" s="165"/>
      <c r="AB703" s="165"/>
      <c r="AC703" s="165"/>
      <c r="AD703" s="165"/>
      <c r="AE703" s="165"/>
      <c r="AF703" s="165"/>
      <c r="AG703" s="165"/>
      <c r="AH703" s="165"/>
      <c r="AI703" s="165"/>
      <c r="AJ703" s="165"/>
      <c r="AK703" s="165"/>
      <c r="AL703" s="165"/>
      <c r="AM703" s="165"/>
      <c r="AN703" s="165"/>
      <c r="AO703" s="164"/>
      <c r="AP703" s="164"/>
      <c r="AQ703" s="164"/>
      <c r="AR703" s="164"/>
      <c r="AS703" s="164"/>
      <c r="AT703" s="164"/>
      <c r="AU703" s="164"/>
    </row>
    <row r="704" spans="11:47" ht="12" customHeight="1">
      <c r="K704" s="164"/>
      <c r="L704" s="164"/>
      <c r="M704" s="164"/>
      <c r="N704" s="165"/>
      <c r="O704" s="165"/>
      <c r="P704" s="165"/>
      <c r="Q704" s="165"/>
      <c r="R704" s="165"/>
      <c r="S704" s="165"/>
      <c r="T704" s="165"/>
      <c r="U704" s="165"/>
      <c r="V704" s="165"/>
      <c r="W704" s="165"/>
      <c r="X704" s="165"/>
      <c r="Y704" s="165"/>
      <c r="Z704" s="165"/>
      <c r="AA704" s="165"/>
      <c r="AB704" s="165"/>
      <c r="AC704" s="165"/>
      <c r="AD704" s="165"/>
      <c r="AE704" s="165"/>
      <c r="AF704" s="165"/>
      <c r="AG704" s="165"/>
      <c r="AH704" s="165"/>
      <c r="AI704" s="165"/>
      <c r="AJ704" s="165"/>
      <c r="AK704" s="165"/>
      <c r="AL704" s="165"/>
      <c r="AM704" s="165"/>
      <c r="AN704" s="165"/>
      <c r="AO704" s="164"/>
      <c r="AP704" s="164"/>
      <c r="AQ704" s="164"/>
      <c r="AR704" s="164"/>
      <c r="AS704" s="164"/>
      <c r="AT704" s="164"/>
      <c r="AU704" s="164"/>
    </row>
    <row r="705" spans="11:47" ht="12" customHeight="1">
      <c r="K705" s="164"/>
      <c r="L705" s="164"/>
      <c r="M705" s="164"/>
      <c r="N705" s="165"/>
      <c r="O705" s="165"/>
      <c r="P705" s="165"/>
      <c r="Q705" s="165"/>
      <c r="R705" s="165"/>
      <c r="S705" s="165"/>
      <c r="T705" s="165"/>
      <c r="U705" s="165"/>
      <c r="V705" s="165"/>
      <c r="W705" s="165"/>
      <c r="X705" s="165"/>
      <c r="Y705" s="165"/>
      <c r="Z705" s="165"/>
      <c r="AA705" s="165"/>
      <c r="AB705" s="165"/>
      <c r="AC705" s="165"/>
      <c r="AD705" s="165"/>
      <c r="AE705" s="165"/>
      <c r="AF705" s="165"/>
      <c r="AG705" s="165"/>
      <c r="AH705" s="165"/>
      <c r="AI705" s="165"/>
      <c r="AJ705" s="165"/>
      <c r="AK705" s="165"/>
      <c r="AL705" s="165"/>
      <c r="AM705" s="165"/>
      <c r="AN705" s="165"/>
      <c r="AO705" s="164"/>
      <c r="AP705" s="164"/>
      <c r="AQ705" s="164"/>
      <c r="AR705" s="164"/>
      <c r="AS705" s="164"/>
      <c r="AT705" s="164"/>
      <c r="AU705" s="164"/>
    </row>
    <row r="706" spans="11:47" ht="12" customHeight="1">
      <c r="K706" s="164"/>
      <c r="L706" s="164"/>
      <c r="M706" s="164"/>
      <c r="N706" s="165"/>
      <c r="O706" s="165"/>
      <c r="P706" s="165"/>
      <c r="Q706" s="165"/>
      <c r="R706" s="165"/>
      <c r="S706" s="165"/>
      <c r="T706" s="165"/>
      <c r="U706" s="165"/>
      <c r="V706" s="165"/>
      <c r="W706" s="165"/>
      <c r="X706" s="165"/>
      <c r="Y706" s="165"/>
      <c r="Z706" s="165"/>
      <c r="AA706" s="165"/>
      <c r="AB706" s="165"/>
      <c r="AC706" s="165"/>
      <c r="AD706" s="165"/>
      <c r="AE706" s="165"/>
      <c r="AF706" s="165"/>
      <c r="AG706" s="165"/>
      <c r="AH706" s="165"/>
      <c r="AI706" s="165"/>
      <c r="AJ706" s="165"/>
      <c r="AK706" s="165"/>
      <c r="AL706" s="165"/>
      <c r="AM706" s="165"/>
      <c r="AN706" s="165"/>
      <c r="AO706" s="164"/>
      <c r="AP706" s="164"/>
      <c r="AQ706" s="164"/>
      <c r="AR706" s="164"/>
      <c r="AS706" s="164"/>
      <c r="AT706" s="164"/>
      <c r="AU706" s="164"/>
    </row>
    <row r="707" spans="11:47" ht="12" customHeight="1">
      <c r="K707" s="164"/>
      <c r="L707" s="164"/>
      <c r="M707" s="164"/>
      <c r="N707" s="165"/>
      <c r="O707" s="165"/>
      <c r="P707" s="165"/>
      <c r="Q707" s="165"/>
      <c r="R707" s="165"/>
      <c r="S707" s="165"/>
      <c r="T707" s="165"/>
      <c r="U707" s="165"/>
      <c r="V707" s="165"/>
      <c r="W707" s="165"/>
      <c r="X707" s="165"/>
      <c r="Y707" s="165"/>
      <c r="Z707" s="165"/>
      <c r="AA707" s="165"/>
      <c r="AB707" s="165"/>
      <c r="AC707" s="165"/>
      <c r="AD707" s="165"/>
      <c r="AE707" s="165"/>
      <c r="AF707" s="165"/>
      <c r="AG707" s="165"/>
      <c r="AH707" s="165"/>
      <c r="AI707" s="165"/>
      <c r="AJ707" s="165"/>
      <c r="AK707" s="165"/>
      <c r="AL707" s="165"/>
      <c r="AM707" s="165"/>
      <c r="AN707" s="165"/>
      <c r="AO707" s="164"/>
      <c r="AP707" s="164"/>
      <c r="AQ707" s="164"/>
      <c r="AR707" s="164"/>
      <c r="AS707" s="164"/>
      <c r="AT707" s="164"/>
      <c r="AU707" s="164"/>
    </row>
    <row r="708" spans="11:47" ht="12" customHeight="1">
      <c r="K708" s="164"/>
      <c r="L708" s="164"/>
      <c r="M708" s="164"/>
      <c r="N708" s="165"/>
      <c r="O708" s="165"/>
      <c r="P708" s="165"/>
      <c r="Q708" s="165"/>
      <c r="R708" s="165"/>
      <c r="S708" s="165"/>
      <c r="T708" s="165"/>
      <c r="U708" s="165"/>
      <c r="V708" s="165"/>
      <c r="W708" s="165"/>
      <c r="X708" s="165"/>
      <c r="Y708" s="165"/>
      <c r="Z708" s="165"/>
      <c r="AA708" s="165"/>
      <c r="AB708" s="165"/>
      <c r="AC708" s="165"/>
      <c r="AD708" s="165"/>
      <c r="AE708" s="165"/>
      <c r="AF708" s="165"/>
      <c r="AG708" s="165"/>
      <c r="AH708" s="165"/>
      <c r="AI708" s="165"/>
      <c r="AJ708" s="165"/>
      <c r="AK708" s="165"/>
      <c r="AL708" s="165"/>
      <c r="AM708" s="165"/>
      <c r="AN708" s="165"/>
      <c r="AO708" s="164"/>
      <c r="AP708" s="164"/>
      <c r="AQ708" s="164"/>
      <c r="AR708" s="164"/>
      <c r="AS708" s="164"/>
      <c r="AT708" s="164"/>
      <c r="AU708" s="164"/>
    </row>
    <row r="709" spans="11:47" ht="12" customHeight="1">
      <c r="K709" s="164"/>
      <c r="L709" s="164"/>
      <c r="M709" s="164"/>
      <c r="N709" s="165"/>
      <c r="O709" s="165"/>
      <c r="P709" s="165"/>
      <c r="Q709" s="165"/>
      <c r="R709" s="165"/>
      <c r="S709" s="165"/>
      <c r="T709" s="165"/>
      <c r="U709" s="165"/>
      <c r="V709" s="165"/>
      <c r="W709" s="165"/>
      <c r="X709" s="165"/>
      <c r="Y709" s="165"/>
      <c r="Z709" s="165"/>
      <c r="AA709" s="165"/>
      <c r="AB709" s="165"/>
      <c r="AC709" s="165"/>
      <c r="AD709" s="165"/>
      <c r="AE709" s="165"/>
      <c r="AF709" s="165"/>
      <c r="AG709" s="165"/>
      <c r="AH709" s="165"/>
      <c r="AI709" s="165"/>
      <c r="AJ709" s="165"/>
      <c r="AK709" s="165"/>
      <c r="AL709" s="165"/>
      <c r="AM709" s="165"/>
      <c r="AN709" s="165"/>
      <c r="AO709" s="164"/>
      <c r="AP709" s="164"/>
      <c r="AQ709" s="164"/>
      <c r="AR709" s="164"/>
      <c r="AS709" s="164"/>
      <c r="AT709" s="164"/>
      <c r="AU709" s="164"/>
    </row>
    <row r="710" spans="11:47" ht="12" customHeight="1">
      <c r="K710" s="164"/>
      <c r="L710" s="164"/>
      <c r="M710" s="164"/>
      <c r="N710" s="165"/>
      <c r="O710" s="165"/>
      <c r="P710" s="165"/>
      <c r="Q710" s="165"/>
      <c r="R710" s="165"/>
      <c r="S710" s="165"/>
      <c r="T710" s="165"/>
      <c r="U710" s="165"/>
      <c r="V710" s="165"/>
      <c r="W710" s="165"/>
      <c r="X710" s="165"/>
      <c r="Y710" s="165"/>
      <c r="Z710" s="165"/>
      <c r="AA710" s="165"/>
      <c r="AB710" s="165"/>
      <c r="AC710" s="165"/>
      <c r="AD710" s="165"/>
      <c r="AE710" s="165"/>
      <c r="AF710" s="165"/>
      <c r="AG710" s="165"/>
      <c r="AH710" s="165"/>
      <c r="AI710" s="165"/>
      <c r="AJ710" s="165"/>
      <c r="AK710" s="165"/>
      <c r="AL710" s="165"/>
      <c r="AM710" s="165"/>
      <c r="AN710" s="165"/>
      <c r="AO710" s="164"/>
      <c r="AP710" s="164"/>
      <c r="AQ710" s="164"/>
      <c r="AR710" s="164"/>
      <c r="AS710" s="164"/>
      <c r="AT710" s="164"/>
      <c r="AU710" s="164"/>
    </row>
    <row r="711" spans="11:47" ht="12" customHeight="1">
      <c r="K711" s="164"/>
      <c r="L711" s="164"/>
      <c r="M711" s="164"/>
      <c r="N711" s="165"/>
      <c r="O711" s="165"/>
      <c r="P711" s="165"/>
      <c r="Q711" s="165"/>
      <c r="R711" s="165"/>
      <c r="S711" s="165"/>
      <c r="T711" s="165"/>
      <c r="U711" s="165"/>
      <c r="V711" s="165"/>
      <c r="W711" s="165"/>
      <c r="X711" s="165"/>
      <c r="Y711" s="165"/>
      <c r="Z711" s="165"/>
      <c r="AA711" s="165"/>
      <c r="AB711" s="165"/>
      <c r="AC711" s="165"/>
      <c r="AD711" s="165"/>
      <c r="AE711" s="165"/>
      <c r="AF711" s="165"/>
      <c r="AG711" s="165"/>
      <c r="AH711" s="165"/>
      <c r="AI711" s="165"/>
      <c r="AJ711" s="165"/>
      <c r="AK711" s="165"/>
      <c r="AL711" s="165"/>
      <c r="AM711" s="165"/>
      <c r="AN711" s="165"/>
      <c r="AO711" s="164"/>
      <c r="AP711" s="164"/>
      <c r="AQ711" s="164"/>
      <c r="AR711" s="164"/>
      <c r="AS711" s="164"/>
      <c r="AT711" s="164"/>
      <c r="AU711" s="164"/>
    </row>
    <row r="712" spans="11:47" ht="12" customHeight="1">
      <c r="K712" s="164"/>
      <c r="L712" s="164"/>
      <c r="M712" s="164"/>
      <c r="N712" s="165"/>
      <c r="O712" s="165"/>
      <c r="P712" s="165"/>
      <c r="Q712" s="165"/>
      <c r="R712" s="165"/>
      <c r="S712" s="165"/>
      <c r="T712" s="165"/>
      <c r="U712" s="165"/>
      <c r="V712" s="165"/>
      <c r="W712" s="165"/>
      <c r="X712" s="165"/>
      <c r="Y712" s="165"/>
      <c r="Z712" s="165"/>
      <c r="AA712" s="165"/>
      <c r="AB712" s="165"/>
      <c r="AC712" s="165"/>
      <c r="AD712" s="165"/>
      <c r="AE712" s="165"/>
      <c r="AF712" s="165"/>
      <c r="AG712" s="165"/>
      <c r="AH712" s="165"/>
      <c r="AI712" s="165"/>
      <c r="AJ712" s="165"/>
      <c r="AK712" s="165"/>
      <c r="AL712" s="165"/>
      <c r="AM712" s="165"/>
      <c r="AN712" s="165"/>
      <c r="AO712" s="164"/>
      <c r="AP712" s="164"/>
      <c r="AQ712" s="164"/>
      <c r="AR712" s="164"/>
      <c r="AS712" s="164"/>
      <c r="AT712" s="164"/>
      <c r="AU712" s="164"/>
    </row>
    <row r="713" spans="11:47" ht="12" customHeight="1">
      <c r="K713" s="164"/>
      <c r="L713" s="164"/>
      <c r="M713" s="164"/>
      <c r="N713" s="165"/>
      <c r="O713" s="165"/>
      <c r="P713" s="165"/>
      <c r="Q713" s="165"/>
      <c r="R713" s="165"/>
      <c r="S713" s="165"/>
      <c r="T713" s="165"/>
      <c r="U713" s="165"/>
      <c r="V713" s="165"/>
      <c r="W713" s="165"/>
      <c r="X713" s="165"/>
      <c r="Y713" s="165"/>
      <c r="Z713" s="165"/>
      <c r="AA713" s="165"/>
      <c r="AB713" s="165"/>
      <c r="AC713" s="165"/>
      <c r="AD713" s="165"/>
      <c r="AE713" s="165"/>
      <c r="AF713" s="165"/>
      <c r="AG713" s="165"/>
      <c r="AH713" s="165"/>
      <c r="AI713" s="165"/>
      <c r="AJ713" s="165"/>
      <c r="AK713" s="165"/>
      <c r="AL713" s="165"/>
      <c r="AM713" s="165"/>
      <c r="AN713" s="165"/>
      <c r="AO713" s="164"/>
      <c r="AP713" s="164"/>
      <c r="AQ713" s="164"/>
      <c r="AR713" s="164"/>
      <c r="AS713" s="164"/>
      <c r="AT713" s="164"/>
      <c r="AU713" s="164"/>
    </row>
    <row r="714" spans="11:47" ht="12" customHeight="1">
      <c r="K714" s="164"/>
      <c r="L714" s="164"/>
      <c r="M714" s="164"/>
      <c r="N714" s="165"/>
      <c r="O714" s="165"/>
      <c r="P714" s="165"/>
      <c r="Q714" s="165"/>
      <c r="R714" s="165"/>
      <c r="S714" s="165"/>
      <c r="T714" s="165"/>
      <c r="U714" s="165"/>
      <c r="V714" s="165"/>
      <c r="W714" s="165"/>
      <c r="X714" s="165"/>
      <c r="Y714" s="165"/>
      <c r="Z714" s="165"/>
      <c r="AA714" s="165"/>
      <c r="AB714" s="165"/>
      <c r="AC714" s="165"/>
      <c r="AD714" s="165"/>
      <c r="AE714" s="165"/>
      <c r="AF714" s="165"/>
      <c r="AG714" s="165"/>
      <c r="AH714" s="165"/>
      <c r="AI714" s="165"/>
      <c r="AJ714" s="165"/>
      <c r="AK714" s="165"/>
      <c r="AL714" s="165"/>
      <c r="AM714" s="165"/>
      <c r="AN714" s="165"/>
      <c r="AO714" s="164"/>
      <c r="AP714" s="164"/>
      <c r="AQ714" s="164"/>
      <c r="AR714" s="164"/>
      <c r="AS714" s="164"/>
      <c r="AT714" s="164"/>
      <c r="AU714" s="164"/>
    </row>
    <row r="715" spans="11:47" ht="12" customHeight="1">
      <c r="K715" s="164"/>
      <c r="L715" s="164"/>
      <c r="M715" s="164"/>
      <c r="N715" s="165"/>
      <c r="O715" s="165"/>
      <c r="P715" s="165"/>
      <c r="Q715" s="165"/>
      <c r="R715" s="165"/>
      <c r="S715" s="165"/>
      <c r="T715" s="165"/>
      <c r="U715" s="165"/>
      <c r="V715" s="165"/>
      <c r="W715" s="165"/>
      <c r="X715" s="165"/>
      <c r="Y715" s="165"/>
      <c r="Z715" s="165"/>
      <c r="AA715" s="165"/>
      <c r="AB715" s="165"/>
      <c r="AC715" s="165"/>
      <c r="AD715" s="165"/>
      <c r="AE715" s="165"/>
      <c r="AF715" s="165"/>
      <c r="AG715" s="165"/>
      <c r="AH715" s="165"/>
      <c r="AI715" s="165"/>
      <c r="AJ715" s="165"/>
      <c r="AK715" s="165"/>
      <c r="AL715" s="165"/>
      <c r="AM715" s="165"/>
      <c r="AN715" s="165"/>
      <c r="AO715" s="164"/>
      <c r="AP715" s="164"/>
      <c r="AQ715" s="164"/>
      <c r="AR715" s="164"/>
      <c r="AS715" s="164"/>
      <c r="AT715" s="164"/>
      <c r="AU715" s="164"/>
    </row>
    <row r="716" spans="11:47" ht="12" customHeight="1">
      <c r="K716" s="164"/>
      <c r="L716" s="164"/>
      <c r="M716" s="164"/>
      <c r="N716" s="165"/>
      <c r="O716" s="165"/>
      <c r="P716" s="165"/>
      <c r="Q716" s="165"/>
      <c r="R716" s="165"/>
      <c r="S716" s="165"/>
      <c r="T716" s="165"/>
      <c r="U716" s="165"/>
      <c r="V716" s="165"/>
      <c r="W716" s="165"/>
      <c r="X716" s="165"/>
      <c r="Y716" s="165"/>
      <c r="Z716" s="165"/>
      <c r="AA716" s="165"/>
      <c r="AB716" s="165"/>
      <c r="AC716" s="165"/>
      <c r="AD716" s="165"/>
      <c r="AE716" s="165"/>
      <c r="AF716" s="165"/>
      <c r="AG716" s="165"/>
      <c r="AH716" s="165"/>
      <c r="AI716" s="165"/>
      <c r="AJ716" s="165"/>
      <c r="AK716" s="165"/>
      <c r="AL716" s="165"/>
      <c r="AM716" s="165"/>
      <c r="AN716" s="165"/>
      <c r="AO716" s="164"/>
      <c r="AP716" s="164"/>
      <c r="AQ716" s="164"/>
      <c r="AR716" s="164"/>
      <c r="AS716" s="164"/>
      <c r="AT716" s="164"/>
      <c r="AU716" s="164"/>
    </row>
    <row r="717" spans="11:47" ht="12" customHeight="1">
      <c r="K717" s="164"/>
      <c r="L717" s="164"/>
      <c r="M717" s="164"/>
      <c r="N717" s="165"/>
      <c r="O717" s="165"/>
      <c r="P717" s="165"/>
      <c r="Q717" s="165"/>
      <c r="R717" s="165"/>
      <c r="S717" s="165"/>
      <c r="T717" s="165"/>
      <c r="U717" s="165"/>
      <c r="V717" s="165"/>
      <c r="W717" s="165"/>
      <c r="X717" s="165"/>
      <c r="Y717" s="165"/>
      <c r="Z717" s="165"/>
      <c r="AA717" s="165"/>
      <c r="AB717" s="165"/>
      <c r="AC717" s="165"/>
      <c r="AD717" s="165"/>
      <c r="AE717" s="165"/>
      <c r="AF717" s="165"/>
      <c r="AG717" s="165"/>
      <c r="AH717" s="165"/>
      <c r="AI717" s="165"/>
      <c r="AJ717" s="165"/>
      <c r="AK717" s="165"/>
      <c r="AL717" s="165"/>
      <c r="AM717" s="165"/>
      <c r="AN717" s="165"/>
      <c r="AO717" s="164"/>
      <c r="AP717" s="164"/>
      <c r="AQ717" s="164"/>
      <c r="AR717" s="164"/>
      <c r="AS717" s="164"/>
      <c r="AT717" s="164"/>
      <c r="AU717" s="164"/>
    </row>
    <row r="718" spans="11:47" ht="12" customHeight="1">
      <c r="K718" s="164"/>
      <c r="L718" s="164"/>
      <c r="M718" s="164"/>
      <c r="N718" s="165"/>
      <c r="O718" s="165"/>
      <c r="P718" s="165"/>
      <c r="Q718" s="165"/>
      <c r="R718" s="165"/>
      <c r="S718" s="165"/>
      <c r="T718" s="165"/>
      <c r="U718" s="165"/>
      <c r="V718" s="165"/>
      <c r="W718" s="165"/>
      <c r="X718" s="165"/>
      <c r="Y718" s="165"/>
      <c r="Z718" s="165"/>
      <c r="AA718" s="165"/>
      <c r="AB718" s="165"/>
      <c r="AC718" s="165"/>
      <c r="AD718" s="165"/>
      <c r="AE718" s="165"/>
      <c r="AF718" s="165"/>
      <c r="AG718" s="165"/>
      <c r="AH718" s="165"/>
      <c r="AI718" s="165"/>
      <c r="AJ718" s="165"/>
      <c r="AK718" s="165"/>
      <c r="AL718" s="165"/>
      <c r="AM718" s="165"/>
      <c r="AN718" s="165"/>
      <c r="AO718" s="164"/>
      <c r="AP718" s="164"/>
      <c r="AQ718" s="164"/>
      <c r="AR718" s="164"/>
      <c r="AS718" s="164"/>
      <c r="AT718" s="164"/>
      <c r="AU718" s="164"/>
    </row>
    <row r="719" spans="11:47" ht="12" customHeight="1">
      <c r="K719" s="164"/>
      <c r="L719" s="164"/>
      <c r="M719" s="164"/>
      <c r="N719" s="165"/>
      <c r="O719" s="165"/>
      <c r="P719" s="165"/>
      <c r="Q719" s="165"/>
      <c r="R719" s="165"/>
      <c r="S719" s="165"/>
      <c r="T719" s="165"/>
      <c r="U719" s="165"/>
      <c r="V719" s="165"/>
      <c r="W719" s="165"/>
      <c r="X719" s="165"/>
      <c r="Y719" s="165"/>
      <c r="Z719" s="165"/>
      <c r="AA719" s="165"/>
      <c r="AB719" s="165"/>
      <c r="AC719" s="165"/>
      <c r="AD719" s="165"/>
      <c r="AE719" s="165"/>
      <c r="AF719" s="165"/>
      <c r="AG719" s="165"/>
      <c r="AH719" s="165"/>
      <c r="AI719" s="165"/>
      <c r="AJ719" s="165"/>
      <c r="AK719" s="165"/>
      <c r="AL719" s="165"/>
      <c r="AM719" s="165"/>
      <c r="AN719" s="165"/>
      <c r="AO719" s="164"/>
      <c r="AP719" s="164"/>
      <c r="AQ719" s="164"/>
      <c r="AR719" s="164"/>
      <c r="AS719" s="164"/>
      <c r="AT719" s="164"/>
      <c r="AU719" s="164"/>
    </row>
    <row r="720" spans="11:47" ht="12" customHeight="1">
      <c r="K720" s="164"/>
      <c r="L720" s="164"/>
      <c r="M720" s="164"/>
      <c r="N720" s="165"/>
      <c r="O720" s="165"/>
      <c r="P720" s="165"/>
      <c r="Q720" s="165"/>
      <c r="R720" s="165"/>
      <c r="S720" s="165"/>
      <c r="T720" s="165"/>
      <c r="U720" s="165"/>
      <c r="V720" s="165"/>
      <c r="W720" s="165"/>
      <c r="X720" s="165"/>
      <c r="Y720" s="165"/>
      <c r="Z720" s="165"/>
      <c r="AA720" s="165"/>
      <c r="AB720" s="165"/>
      <c r="AC720" s="165"/>
      <c r="AD720" s="165"/>
      <c r="AE720" s="165"/>
      <c r="AF720" s="165"/>
      <c r="AG720" s="165"/>
      <c r="AH720" s="165"/>
      <c r="AI720" s="165"/>
      <c r="AJ720" s="165"/>
      <c r="AK720" s="165"/>
      <c r="AL720" s="165"/>
      <c r="AM720" s="165"/>
      <c r="AN720" s="165"/>
      <c r="AO720" s="164"/>
      <c r="AP720" s="164"/>
      <c r="AQ720" s="164"/>
      <c r="AR720" s="164"/>
      <c r="AS720" s="164"/>
      <c r="AT720" s="164"/>
      <c r="AU720" s="164"/>
    </row>
    <row r="721" spans="11:47" ht="12" customHeight="1">
      <c r="K721" s="164"/>
      <c r="L721" s="164"/>
      <c r="M721" s="164"/>
      <c r="N721" s="165"/>
      <c r="O721" s="165"/>
      <c r="P721" s="165"/>
      <c r="Q721" s="165"/>
      <c r="R721" s="165"/>
      <c r="S721" s="165"/>
      <c r="T721" s="165"/>
      <c r="U721" s="165"/>
      <c r="V721" s="165"/>
      <c r="W721" s="165"/>
      <c r="X721" s="165"/>
      <c r="Y721" s="165"/>
      <c r="Z721" s="165"/>
      <c r="AA721" s="165"/>
      <c r="AB721" s="165"/>
      <c r="AC721" s="165"/>
      <c r="AD721" s="165"/>
      <c r="AE721" s="165"/>
      <c r="AF721" s="165"/>
      <c r="AG721" s="165"/>
      <c r="AH721" s="165"/>
      <c r="AI721" s="165"/>
      <c r="AJ721" s="165"/>
      <c r="AK721" s="165"/>
      <c r="AL721" s="165"/>
      <c r="AM721" s="165"/>
      <c r="AN721" s="165"/>
      <c r="AO721" s="164"/>
      <c r="AP721" s="164"/>
      <c r="AQ721" s="164"/>
      <c r="AR721" s="164"/>
      <c r="AS721" s="164"/>
      <c r="AT721" s="164"/>
      <c r="AU721" s="164"/>
    </row>
    <row r="722" spans="11:47" ht="12" customHeight="1">
      <c r="K722" s="164"/>
      <c r="L722" s="164"/>
      <c r="M722" s="164"/>
      <c r="N722" s="165"/>
      <c r="O722" s="165"/>
      <c r="P722" s="165"/>
      <c r="Q722" s="165"/>
      <c r="R722" s="165"/>
      <c r="S722" s="165"/>
      <c r="T722" s="165"/>
      <c r="U722" s="165"/>
      <c r="V722" s="165"/>
      <c r="W722" s="165"/>
      <c r="X722" s="165"/>
      <c r="Y722" s="165"/>
      <c r="Z722" s="165"/>
      <c r="AA722" s="165"/>
      <c r="AB722" s="165"/>
      <c r="AC722" s="165"/>
      <c r="AD722" s="165"/>
      <c r="AE722" s="165"/>
      <c r="AF722" s="165"/>
      <c r="AG722" s="165"/>
      <c r="AH722" s="165"/>
      <c r="AI722" s="165"/>
      <c r="AJ722" s="165"/>
      <c r="AK722" s="165"/>
      <c r="AL722" s="165"/>
      <c r="AM722" s="165"/>
      <c r="AN722" s="165"/>
      <c r="AO722" s="164"/>
      <c r="AP722" s="164"/>
      <c r="AQ722" s="164"/>
      <c r="AR722" s="164"/>
      <c r="AS722" s="164"/>
      <c r="AT722" s="164"/>
      <c r="AU722" s="164"/>
    </row>
    <row r="723" spans="11:47" ht="12" customHeight="1">
      <c r="K723" s="164"/>
      <c r="L723" s="164"/>
      <c r="M723" s="164"/>
      <c r="N723" s="165"/>
      <c r="O723" s="165"/>
      <c r="P723" s="165"/>
      <c r="Q723" s="165"/>
      <c r="R723" s="165"/>
      <c r="S723" s="165"/>
      <c r="T723" s="165"/>
      <c r="U723" s="165"/>
      <c r="V723" s="165"/>
      <c r="W723" s="165"/>
      <c r="X723" s="165"/>
      <c r="Y723" s="165"/>
      <c r="Z723" s="165"/>
      <c r="AA723" s="165"/>
      <c r="AB723" s="165"/>
      <c r="AC723" s="165"/>
      <c r="AD723" s="165"/>
      <c r="AE723" s="165"/>
      <c r="AF723" s="165"/>
      <c r="AG723" s="165"/>
      <c r="AH723" s="165"/>
      <c r="AI723" s="165"/>
      <c r="AJ723" s="165"/>
      <c r="AK723" s="165"/>
      <c r="AL723" s="165"/>
      <c r="AM723" s="165"/>
      <c r="AN723" s="165"/>
      <c r="AO723" s="164"/>
      <c r="AP723" s="164"/>
      <c r="AQ723" s="164"/>
      <c r="AR723" s="164"/>
      <c r="AS723" s="164"/>
      <c r="AT723" s="164"/>
      <c r="AU723" s="164"/>
    </row>
    <row r="724" spans="11:47" ht="12" customHeight="1">
      <c r="K724" s="164"/>
      <c r="L724" s="164"/>
      <c r="M724" s="164"/>
      <c r="N724" s="165"/>
      <c r="O724" s="165"/>
      <c r="P724" s="165"/>
      <c r="Q724" s="165"/>
      <c r="R724" s="165"/>
      <c r="S724" s="165"/>
      <c r="T724" s="165"/>
      <c r="U724" s="165"/>
      <c r="V724" s="165"/>
      <c r="W724" s="165"/>
      <c r="X724" s="165"/>
      <c r="Y724" s="165"/>
      <c r="Z724" s="165"/>
      <c r="AA724" s="165"/>
      <c r="AB724" s="165"/>
      <c r="AC724" s="165"/>
      <c r="AD724" s="165"/>
      <c r="AE724" s="165"/>
      <c r="AF724" s="165"/>
      <c r="AG724" s="165"/>
      <c r="AH724" s="165"/>
      <c r="AI724" s="165"/>
      <c r="AJ724" s="165"/>
      <c r="AK724" s="165"/>
      <c r="AL724" s="165"/>
      <c r="AM724" s="165"/>
      <c r="AN724" s="165"/>
      <c r="AO724" s="164"/>
      <c r="AP724" s="164"/>
      <c r="AQ724" s="164"/>
      <c r="AR724" s="164"/>
      <c r="AS724" s="164"/>
      <c r="AT724" s="164"/>
      <c r="AU724" s="164"/>
    </row>
    <row r="725" spans="11:47" ht="12" customHeight="1">
      <c r="K725" s="164"/>
      <c r="L725" s="164"/>
      <c r="M725" s="164"/>
      <c r="N725" s="165"/>
      <c r="O725" s="165"/>
      <c r="P725" s="165"/>
      <c r="Q725" s="165"/>
      <c r="R725" s="165"/>
      <c r="S725" s="165"/>
      <c r="T725" s="165"/>
      <c r="U725" s="165"/>
      <c r="V725" s="165"/>
      <c r="W725" s="165"/>
      <c r="X725" s="165"/>
      <c r="Y725" s="165"/>
      <c r="Z725" s="165"/>
      <c r="AA725" s="165"/>
      <c r="AB725" s="165"/>
      <c r="AC725" s="165"/>
      <c r="AD725" s="165"/>
      <c r="AE725" s="165"/>
      <c r="AF725" s="165"/>
      <c r="AG725" s="165"/>
      <c r="AH725" s="165"/>
      <c r="AI725" s="165"/>
      <c r="AJ725" s="165"/>
      <c r="AK725" s="165"/>
      <c r="AL725" s="165"/>
      <c r="AM725" s="165"/>
      <c r="AN725" s="165"/>
      <c r="AO725" s="164"/>
      <c r="AP725" s="164"/>
      <c r="AQ725" s="164"/>
      <c r="AR725" s="164"/>
      <c r="AS725" s="164"/>
      <c r="AT725" s="164"/>
      <c r="AU725" s="164"/>
    </row>
    <row r="726" spans="11:47" ht="12" customHeight="1">
      <c r="K726" s="164"/>
      <c r="L726" s="164"/>
      <c r="M726" s="164"/>
      <c r="N726" s="165"/>
      <c r="O726" s="165"/>
      <c r="P726" s="165"/>
      <c r="Q726" s="165"/>
      <c r="R726" s="165"/>
      <c r="S726" s="165"/>
      <c r="T726" s="165"/>
      <c r="U726" s="165"/>
      <c r="V726" s="165"/>
      <c r="W726" s="165"/>
      <c r="X726" s="165"/>
      <c r="Y726" s="165"/>
      <c r="Z726" s="165"/>
      <c r="AA726" s="165"/>
      <c r="AB726" s="165"/>
      <c r="AC726" s="165"/>
      <c r="AD726" s="165"/>
      <c r="AE726" s="165"/>
      <c r="AF726" s="165"/>
      <c r="AG726" s="165"/>
      <c r="AH726" s="165"/>
      <c r="AI726" s="165"/>
      <c r="AJ726" s="165"/>
      <c r="AK726" s="165"/>
      <c r="AL726" s="165"/>
      <c r="AM726" s="165"/>
      <c r="AN726" s="165"/>
      <c r="AO726" s="164"/>
      <c r="AP726" s="164"/>
      <c r="AQ726" s="164"/>
      <c r="AR726" s="164"/>
      <c r="AS726" s="164"/>
      <c r="AT726" s="164"/>
      <c r="AU726" s="164"/>
    </row>
    <row r="727" spans="11:47" ht="12" customHeight="1">
      <c r="K727" s="164"/>
      <c r="L727" s="164"/>
      <c r="M727" s="164"/>
      <c r="N727" s="165"/>
      <c r="O727" s="165"/>
      <c r="P727" s="165"/>
      <c r="Q727" s="165"/>
      <c r="R727" s="165"/>
      <c r="S727" s="165"/>
      <c r="T727" s="165"/>
      <c r="U727" s="165"/>
      <c r="V727" s="165"/>
      <c r="W727" s="165"/>
      <c r="X727" s="165"/>
      <c r="Y727" s="165"/>
      <c r="Z727" s="165"/>
      <c r="AA727" s="165"/>
      <c r="AB727" s="165"/>
      <c r="AC727" s="165"/>
      <c r="AD727" s="165"/>
      <c r="AE727" s="165"/>
      <c r="AF727" s="165"/>
      <c r="AG727" s="165"/>
      <c r="AH727" s="165"/>
      <c r="AI727" s="165"/>
      <c r="AJ727" s="165"/>
      <c r="AK727" s="165"/>
      <c r="AL727" s="165"/>
      <c r="AM727" s="165"/>
      <c r="AN727" s="165"/>
      <c r="AO727" s="164"/>
      <c r="AP727" s="164"/>
      <c r="AQ727" s="164"/>
      <c r="AR727" s="164"/>
      <c r="AS727" s="164"/>
      <c r="AT727" s="164"/>
      <c r="AU727" s="164"/>
    </row>
    <row r="728" spans="11:47" ht="12" customHeight="1">
      <c r="K728" s="164"/>
      <c r="L728" s="164"/>
      <c r="M728" s="164"/>
      <c r="N728" s="165"/>
      <c r="O728" s="165"/>
      <c r="P728" s="165"/>
      <c r="Q728" s="165"/>
      <c r="R728" s="165"/>
      <c r="S728" s="165"/>
      <c r="T728" s="165"/>
      <c r="U728" s="165"/>
      <c r="V728" s="165"/>
      <c r="W728" s="165"/>
      <c r="X728" s="165"/>
      <c r="Y728" s="165"/>
      <c r="Z728" s="165"/>
      <c r="AA728" s="165"/>
      <c r="AB728" s="165"/>
      <c r="AC728" s="165"/>
      <c r="AD728" s="165"/>
      <c r="AE728" s="165"/>
      <c r="AF728" s="165"/>
      <c r="AG728" s="165"/>
      <c r="AH728" s="165"/>
      <c r="AI728" s="165"/>
      <c r="AJ728" s="165"/>
      <c r="AK728" s="165"/>
      <c r="AL728" s="165"/>
      <c r="AM728" s="165"/>
      <c r="AN728" s="165"/>
      <c r="AO728" s="164"/>
      <c r="AP728" s="164"/>
      <c r="AQ728" s="164"/>
      <c r="AR728" s="164"/>
      <c r="AS728" s="164"/>
      <c r="AT728" s="164"/>
      <c r="AU728" s="164"/>
    </row>
    <row r="729" spans="11:47" ht="12" customHeight="1">
      <c r="K729" s="164"/>
      <c r="L729" s="164"/>
      <c r="M729" s="164"/>
      <c r="N729" s="165"/>
      <c r="O729" s="165"/>
      <c r="P729" s="165"/>
      <c r="Q729" s="165"/>
      <c r="R729" s="165"/>
      <c r="S729" s="165"/>
      <c r="T729" s="165"/>
      <c r="U729" s="165"/>
      <c r="V729" s="165"/>
      <c r="W729" s="165"/>
      <c r="X729" s="165"/>
      <c r="Y729" s="165"/>
      <c r="Z729" s="165"/>
      <c r="AA729" s="165"/>
      <c r="AB729" s="165"/>
      <c r="AC729" s="165"/>
      <c r="AD729" s="165"/>
      <c r="AE729" s="165"/>
      <c r="AF729" s="165"/>
      <c r="AG729" s="165"/>
      <c r="AH729" s="165"/>
      <c r="AI729" s="165"/>
      <c r="AJ729" s="165"/>
      <c r="AK729" s="165"/>
      <c r="AL729" s="165"/>
      <c r="AM729" s="165"/>
      <c r="AN729" s="165"/>
      <c r="AO729" s="164"/>
      <c r="AP729" s="164"/>
      <c r="AQ729" s="164"/>
      <c r="AR729" s="164"/>
      <c r="AS729" s="164"/>
      <c r="AT729" s="164"/>
      <c r="AU729" s="164"/>
    </row>
    <row r="730" spans="11:47" ht="12" customHeight="1">
      <c r="K730" s="164"/>
      <c r="L730" s="164"/>
      <c r="M730" s="164"/>
      <c r="N730" s="165"/>
      <c r="O730" s="165"/>
      <c r="P730" s="165"/>
      <c r="Q730" s="165"/>
      <c r="R730" s="165"/>
      <c r="S730" s="165"/>
      <c r="T730" s="165"/>
      <c r="U730" s="165"/>
      <c r="V730" s="165"/>
      <c r="W730" s="165"/>
      <c r="X730" s="165"/>
      <c r="Y730" s="165"/>
      <c r="Z730" s="165"/>
      <c r="AA730" s="165"/>
      <c r="AB730" s="165"/>
      <c r="AC730" s="165"/>
      <c r="AD730" s="165"/>
      <c r="AE730" s="165"/>
      <c r="AF730" s="165"/>
      <c r="AG730" s="165"/>
      <c r="AH730" s="165"/>
      <c r="AI730" s="165"/>
      <c r="AJ730" s="165"/>
      <c r="AK730" s="165"/>
      <c r="AL730" s="165"/>
      <c r="AM730" s="165"/>
      <c r="AN730" s="165"/>
      <c r="AO730" s="164"/>
      <c r="AP730" s="164"/>
      <c r="AQ730" s="164"/>
      <c r="AR730" s="164"/>
      <c r="AS730" s="164"/>
      <c r="AT730" s="164"/>
      <c r="AU730" s="164"/>
    </row>
    <row r="731" spans="11:47" ht="12" customHeight="1">
      <c r="K731" s="164"/>
      <c r="L731" s="164"/>
      <c r="M731" s="164"/>
      <c r="N731" s="165"/>
      <c r="O731" s="165"/>
      <c r="P731" s="165"/>
      <c r="Q731" s="165"/>
      <c r="R731" s="165"/>
      <c r="S731" s="165"/>
      <c r="T731" s="165"/>
      <c r="U731" s="165"/>
      <c r="V731" s="165"/>
      <c r="W731" s="165"/>
      <c r="X731" s="165"/>
      <c r="Y731" s="165"/>
      <c r="Z731" s="165"/>
      <c r="AA731" s="165"/>
      <c r="AB731" s="165"/>
      <c r="AC731" s="165"/>
      <c r="AD731" s="165"/>
      <c r="AE731" s="165"/>
      <c r="AF731" s="165"/>
      <c r="AG731" s="165"/>
      <c r="AH731" s="165"/>
      <c r="AI731" s="165"/>
      <c r="AJ731" s="165"/>
      <c r="AK731" s="165"/>
      <c r="AL731" s="165"/>
      <c r="AM731" s="165"/>
      <c r="AN731" s="165"/>
      <c r="AO731" s="164"/>
      <c r="AP731" s="164"/>
      <c r="AQ731" s="164"/>
      <c r="AR731" s="164"/>
      <c r="AS731" s="164"/>
      <c r="AT731" s="164"/>
      <c r="AU731" s="164"/>
    </row>
    <row r="732" spans="11:47" ht="12" customHeight="1">
      <c r="K732" s="164"/>
      <c r="L732" s="164"/>
      <c r="M732" s="164"/>
      <c r="N732" s="165"/>
      <c r="O732" s="165"/>
      <c r="P732" s="165"/>
      <c r="Q732" s="165"/>
      <c r="R732" s="165"/>
      <c r="S732" s="165"/>
      <c r="T732" s="165"/>
      <c r="U732" s="165"/>
      <c r="V732" s="165"/>
      <c r="W732" s="165"/>
      <c r="X732" s="165"/>
      <c r="Y732" s="165"/>
      <c r="Z732" s="165"/>
      <c r="AA732" s="165"/>
      <c r="AB732" s="165"/>
      <c r="AC732" s="165"/>
      <c r="AD732" s="165"/>
      <c r="AE732" s="165"/>
      <c r="AF732" s="165"/>
      <c r="AG732" s="165"/>
      <c r="AH732" s="165"/>
      <c r="AI732" s="165"/>
      <c r="AJ732" s="165"/>
      <c r="AK732" s="165"/>
      <c r="AL732" s="165"/>
      <c r="AM732" s="165"/>
      <c r="AN732" s="165"/>
      <c r="AO732" s="164"/>
      <c r="AP732" s="164"/>
      <c r="AQ732" s="164"/>
      <c r="AR732" s="164"/>
      <c r="AS732" s="164"/>
      <c r="AT732" s="164"/>
      <c r="AU732" s="164"/>
    </row>
    <row r="733" spans="11:47" ht="12" customHeight="1">
      <c r="K733" s="164"/>
      <c r="L733" s="164"/>
      <c r="M733" s="164"/>
      <c r="N733" s="165"/>
      <c r="O733" s="165"/>
      <c r="P733" s="165"/>
      <c r="Q733" s="165"/>
      <c r="R733" s="165"/>
      <c r="S733" s="165"/>
      <c r="T733" s="165"/>
      <c r="U733" s="165"/>
      <c r="V733" s="165"/>
      <c r="W733" s="165"/>
      <c r="X733" s="165"/>
      <c r="Y733" s="165"/>
      <c r="Z733" s="165"/>
      <c r="AA733" s="165"/>
      <c r="AB733" s="165"/>
      <c r="AC733" s="165"/>
      <c r="AD733" s="165"/>
      <c r="AE733" s="165"/>
      <c r="AF733" s="165"/>
      <c r="AG733" s="165"/>
      <c r="AH733" s="165"/>
      <c r="AI733" s="165"/>
      <c r="AJ733" s="165"/>
      <c r="AK733" s="165"/>
      <c r="AL733" s="165"/>
      <c r="AM733" s="165"/>
      <c r="AN733" s="165"/>
      <c r="AO733" s="164"/>
      <c r="AP733" s="164"/>
      <c r="AQ733" s="164"/>
      <c r="AR733" s="164"/>
      <c r="AS733" s="164"/>
      <c r="AT733" s="164"/>
      <c r="AU733" s="164"/>
    </row>
    <row r="734" spans="11:47" ht="12" customHeight="1">
      <c r="K734" s="164"/>
      <c r="L734" s="164"/>
      <c r="M734" s="164"/>
      <c r="N734" s="165"/>
      <c r="O734" s="165"/>
      <c r="P734" s="165"/>
      <c r="Q734" s="165"/>
      <c r="R734" s="165"/>
      <c r="S734" s="165"/>
      <c r="T734" s="165"/>
      <c r="U734" s="165"/>
      <c r="V734" s="165"/>
      <c r="W734" s="165"/>
      <c r="X734" s="165"/>
      <c r="Y734" s="165"/>
      <c r="Z734" s="165"/>
      <c r="AA734" s="165"/>
      <c r="AB734" s="165"/>
      <c r="AC734" s="165"/>
      <c r="AD734" s="165"/>
      <c r="AE734" s="165"/>
      <c r="AF734" s="165"/>
      <c r="AG734" s="165"/>
      <c r="AH734" s="165"/>
      <c r="AI734" s="165"/>
      <c r="AJ734" s="165"/>
      <c r="AK734" s="165"/>
      <c r="AL734" s="165"/>
      <c r="AM734" s="165"/>
      <c r="AN734" s="165"/>
      <c r="AO734" s="164"/>
      <c r="AP734" s="164"/>
      <c r="AQ734" s="164"/>
      <c r="AR734" s="164"/>
      <c r="AS734" s="164"/>
      <c r="AT734" s="164"/>
      <c r="AU734" s="164"/>
    </row>
    <row r="735" spans="11:47" ht="12" customHeight="1">
      <c r="K735" s="164"/>
      <c r="L735" s="164"/>
      <c r="M735" s="164"/>
      <c r="N735" s="165"/>
      <c r="O735" s="165"/>
      <c r="P735" s="165"/>
      <c r="Q735" s="165"/>
      <c r="R735" s="165"/>
      <c r="S735" s="165"/>
      <c r="T735" s="165"/>
      <c r="U735" s="165"/>
      <c r="V735" s="165"/>
      <c r="W735" s="165"/>
      <c r="X735" s="165"/>
      <c r="Y735" s="165"/>
      <c r="Z735" s="165"/>
      <c r="AA735" s="165"/>
      <c r="AB735" s="165"/>
      <c r="AC735" s="165"/>
      <c r="AD735" s="165"/>
      <c r="AE735" s="165"/>
      <c r="AF735" s="165"/>
      <c r="AG735" s="165"/>
      <c r="AH735" s="165"/>
      <c r="AI735" s="165"/>
      <c r="AJ735" s="165"/>
      <c r="AK735" s="165"/>
      <c r="AL735" s="165"/>
      <c r="AM735" s="165"/>
      <c r="AN735" s="165"/>
      <c r="AO735" s="164"/>
      <c r="AP735" s="164"/>
      <c r="AQ735" s="164"/>
      <c r="AR735" s="164"/>
      <c r="AS735" s="164"/>
      <c r="AT735" s="164"/>
      <c r="AU735" s="164"/>
    </row>
    <row r="736" spans="11:47" ht="12" customHeight="1">
      <c r="K736" s="164"/>
      <c r="L736" s="164"/>
      <c r="M736" s="164"/>
      <c r="N736" s="165"/>
      <c r="O736" s="165"/>
      <c r="P736" s="165"/>
      <c r="Q736" s="165"/>
      <c r="R736" s="165"/>
      <c r="S736" s="165"/>
      <c r="T736" s="165"/>
      <c r="U736" s="165"/>
      <c r="V736" s="165"/>
      <c r="W736" s="165"/>
      <c r="X736" s="165"/>
      <c r="Y736" s="165"/>
      <c r="Z736" s="165"/>
      <c r="AA736" s="165"/>
      <c r="AB736" s="165"/>
      <c r="AC736" s="165"/>
      <c r="AD736" s="165"/>
      <c r="AE736" s="165"/>
      <c r="AF736" s="165"/>
      <c r="AG736" s="165"/>
      <c r="AH736" s="165"/>
      <c r="AI736" s="165"/>
      <c r="AJ736" s="165"/>
      <c r="AK736" s="165"/>
      <c r="AL736" s="165"/>
      <c r="AM736" s="165"/>
      <c r="AN736" s="165"/>
      <c r="AO736" s="164"/>
      <c r="AP736" s="164"/>
      <c r="AQ736" s="164"/>
      <c r="AR736" s="164"/>
      <c r="AS736" s="164"/>
      <c r="AT736" s="164"/>
      <c r="AU736" s="164"/>
    </row>
    <row r="737" spans="11:47" ht="12" customHeight="1">
      <c r="K737" s="164"/>
      <c r="L737" s="164"/>
      <c r="M737" s="164"/>
      <c r="N737" s="165"/>
      <c r="O737" s="165"/>
      <c r="P737" s="165"/>
      <c r="Q737" s="165"/>
      <c r="R737" s="165"/>
      <c r="S737" s="165"/>
      <c r="T737" s="165"/>
      <c r="U737" s="165"/>
      <c r="V737" s="165"/>
      <c r="W737" s="165"/>
      <c r="X737" s="165"/>
      <c r="Y737" s="165"/>
      <c r="Z737" s="165"/>
      <c r="AA737" s="165"/>
      <c r="AB737" s="165"/>
      <c r="AC737" s="165"/>
      <c r="AD737" s="165"/>
      <c r="AE737" s="165"/>
      <c r="AF737" s="165"/>
      <c r="AG737" s="165"/>
      <c r="AH737" s="165"/>
      <c r="AI737" s="165"/>
      <c r="AJ737" s="165"/>
      <c r="AK737" s="165"/>
      <c r="AL737" s="165"/>
      <c r="AM737" s="165"/>
      <c r="AN737" s="165"/>
      <c r="AO737" s="164"/>
      <c r="AP737" s="164"/>
      <c r="AQ737" s="164"/>
      <c r="AR737" s="164"/>
      <c r="AS737" s="164"/>
      <c r="AT737" s="164"/>
      <c r="AU737" s="164"/>
    </row>
    <row r="738" spans="11:47" ht="12" customHeight="1">
      <c r="K738" s="164"/>
      <c r="L738" s="164"/>
      <c r="M738" s="164"/>
      <c r="N738" s="165"/>
      <c r="O738" s="165"/>
      <c r="P738" s="165"/>
      <c r="Q738" s="165"/>
      <c r="R738" s="165"/>
      <c r="S738" s="165"/>
      <c r="T738" s="165"/>
      <c r="U738" s="165"/>
      <c r="V738" s="165"/>
      <c r="W738" s="165"/>
      <c r="X738" s="165"/>
      <c r="Y738" s="165"/>
      <c r="Z738" s="165"/>
      <c r="AA738" s="165"/>
      <c r="AB738" s="165"/>
      <c r="AC738" s="165"/>
      <c r="AD738" s="165"/>
      <c r="AE738" s="165"/>
      <c r="AF738" s="165"/>
      <c r="AG738" s="165"/>
      <c r="AH738" s="165"/>
      <c r="AI738" s="165"/>
      <c r="AJ738" s="165"/>
      <c r="AK738" s="165"/>
      <c r="AL738" s="165"/>
      <c r="AM738" s="165"/>
      <c r="AN738" s="165"/>
      <c r="AO738" s="164"/>
      <c r="AP738" s="164"/>
      <c r="AQ738" s="164"/>
      <c r="AR738" s="164"/>
      <c r="AS738" s="164"/>
      <c r="AT738" s="164"/>
      <c r="AU738" s="164"/>
    </row>
    <row r="739" spans="11:47" ht="12" customHeight="1">
      <c r="K739" s="164"/>
      <c r="L739" s="164"/>
      <c r="M739" s="164"/>
      <c r="N739" s="165"/>
      <c r="O739" s="165"/>
      <c r="P739" s="165"/>
      <c r="Q739" s="165"/>
      <c r="R739" s="165"/>
      <c r="S739" s="165"/>
      <c r="T739" s="165"/>
      <c r="U739" s="165"/>
      <c r="V739" s="165"/>
      <c r="W739" s="165"/>
      <c r="X739" s="165"/>
      <c r="Y739" s="165"/>
      <c r="Z739" s="165"/>
      <c r="AA739" s="165"/>
      <c r="AB739" s="165"/>
      <c r="AC739" s="165"/>
      <c r="AD739" s="165"/>
      <c r="AE739" s="165"/>
      <c r="AF739" s="165"/>
      <c r="AG739" s="165"/>
      <c r="AH739" s="165"/>
      <c r="AI739" s="165"/>
      <c r="AJ739" s="165"/>
      <c r="AK739" s="165"/>
      <c r="AL739" s="165"/>
      <c r="AM739" s="165"/>
      <c r="AN739" s="165"/>
      <c r="AO739" s="164"/>
      <c r="AP739" s="164"/>
      <c r="AQ739" s="164"/>
      <c r="AR739" s="164"/>
      <c r="AS739" s="164"/>
      <c r="AT739" s="164"/>
      <c r="AU739" s="164"/>
    </row>
    <row r="740" spans="11:47" ht="12" customHeight="1">
      <c r="K740" s="164"/>
      <c r="L740" s="164"/>
      <c r="M740" s="164"/>
      <c r="N740" s="165"/>
      <c r="O740" s="165"/>
      <c r="P740" s="165"/>
      <c r="Q740" s="165"/>
      <c r="R740" s="165"/>
      <c r="S740" s="165"/>
      <c r="T740" s="165"/>
      <c r="U740" s="165"/>
      <c r="V740" s="165"/>
      <c r="W740" s="165"/>
      <c r="X740" s="165"/>
      <c r="Y740" s="165"/>
      <c r="Z740" s="165"/>
      <c r="AA740" s="165"/>
      <c r="AB740" s="165"/>
      <c r="AC740" s="165"/>
      <c r="AD740" s="165"/>
      <c r="AE740" s="165"/>
      <c r="AF740" s="165"/>
      <c r="AG740" s="165"/>
      <c r="AH740" s="165"/>
      <c r="AI740" s="165"/>
      <c r="AJ740" s="165"/>
      <c r="AK740" s="165"/>
      <c r="AL740" s="165"/>
      <c r="AM740" s="165"/>
      <c r="AN740" s="165"/>
      <c r="AO740" s="164"/>
      <c r="AP740" s="164"/>
      <c r="AQ740" s="164"/>
      <c r="AR740" s="164"/>
      <c r="AS740" s="164"/>
      <c r="AT740" s="164"/>
      <c r="AU740" s="164"/>
    </row>
    <row r="741" spans="11:47" ht="12" customHeight="1">
      <c r="K741" s="164"/>
      <c r="L741" s="164"/>
      <c r="M741" s="164"/>
      <c r="N741" s="165"/>
      <c r="O741" s="165"/>
      <c r="P741" s="165"/>
      <c r="Q741" s="165"/>
      <c r="R741" s="165"/>
      <c r="S741" s="165"/>
      <c r="T741" s="165"/>
      <c r="U741" s="165"/>
      <c r="V741" s="165"/>
      <c r="W741" s="165"/>
      <c r="X741" s="165"/>
      <c r="Y741" s="165"/>
      <c r="Z741" s="165"/>
      <c r="AA741" s="165"/>
      <c r="AB741" s="165"/>
      <c r="AC741" s="165"/>
      <c r="AD741" s="165"/>
      <c r="AE741" s="165"/>
      <c r="AF741" s="165"/>
      <c r="AG741" s="165"/>
      <c r="AH741" s="165"/>
      <c r="AI741" s="165"/>
      <c r="AJ741" s="165"/>
      <c r="AK741" s="165"/>
      <c r="AL741" s="165"/>
      <c r="AM741" s="165"/>
      <c r="AN741" s="165"/>
      <c r="AO741" s="164"/>
      <c r="AP741" s="164"/>
      <c r="AQ741" s="164"/>
      <c r="AR741" s="164"/>
      <c r="AS741" s="164"/>
      <c r="AT741" s="164"/>
      <c r="AU741" s="164"/>
    </row>
    <row r="742" spans="11:47" ht="12" customHeight="1">
      <c r="K742" s="164"/>
      <c r="L742" s="164"/>
      <c r="M742" s="164"/>
      <c r="N742" s="165"/>
      <c r="O742" s="165"/>
      <c r="P742" s="165"/>
      <c r="Q742" s="165"/>
      <c r="R742" s="165"/>
      <c r="S742" s="165"/>
      <c r="T742" s="165"/>
      <c r="U742" s="165"/>
      <c r="V742" s="165"/>
      <c r="W742" s="165"/>
      <c r="X742" s="165"/>
      <c r="Y742" s="165"/>
      <c r="Z742" s="165"/>
      <c r="AA742" s="165"/>
      <c r="AB742" s="165"/>
      <c r="AC742" s="165"/>
      <c r="AD742" s="165"/>
      <c r="AE742" s="165"/>
      <c r="AF742" s="165"/>
      <c r="AG742" s="165"/>
      <c r="AH742" s="165"/>
      <c r="AI742" s="165"/>
      <c r="AJ742" s="165"/>
      <c r="AK742" s="165"/>
      <c r="AL742" s="165"/>
      <c r="AM742" s="165"/>
      <c r="AN742" s="165"/>
      <c r="AO742" s="164"/>
      <c r="AP742" s="164"/>
      <c r="AQ742" s="164"/>
      <c r="AR742" s="164"/>
      <c r="AS742" s="164"/>
      <c r="AT742" s="164"/>
      <c r="AU742" s="164"/>
    </row>
    <row r="743" spans="11:47" ht="12" customHeight="1">
      <c r="K743" s="164"/>
      <c r="L743" s="164"/>
      <c r="M743" s="164"/>
      <c r="N743" s="165"/>
      <c r="O743" s="165"/>
      <c r="P743" s="165"/>
      <c r="Q743" s="165"/>
      <c r="R743" s="165"/>
      <c r="S743" s="165"/>
      <c r="T743" s="165"/>
      <c r="U743" s="165"/>
      <c r="V743" s="165"/>
      <c r="W743" s="165"/>
      <c r="X743" s="165"/>
      <c r="Y743" s="165"/>
      <c r="Z743" s="165"/>
      <c r="AA743" s="165"/>
      <c r="AB743" s="165"/>
      <c r="AC743" s="165"/>
      <c r="AD743" s="165"/>
      <c r="AE743" s="165"/>
      <c r="AF743" s="165"/>
      <c r="AG743" s="165"/>
      <c r="AH743" s="165"/>
      <c r="AI743" s="165"/>
      <c r="AJ743" s="165"/>
      <c r="AK743" s="165"/>
      <c r="AL743" s="165"/>
      <c r="AM743" s="165"/>
      <c r="AN743" s="165"/>
      <c r="AO743" s="164"/>
      <c r="AP743" s="164"/>
      <c r="AQ743" s="164"/>
      <c r="AR743" s="164"/>
      <c r="AS743" s="164"/>
      <c r="AT743" s="164"/>
      <c r="AU743" s="164"/>
    </row>
    <row r="744" spans="11:47" ht="12" customHeight="1">
      <c r="K744" s="164"/>
      <c r="L744" s="164"/>
      <c r="M744" s="164"/>
      <c r="N744" s="165"/>
      <c r="O744" s="165"/>
      <c r="P744" s="165"/>
      <c r="Q744" s="165"/>
      <c r="R744" s="165"/>
      <c r="S744" s="165"/>
      <c r="T744" s="165"/>
      <c r="U744" s="165"/>
      <c r="V744" s="165"/>
      <c r="W744" s="165"/>
      <c r="X744" s="165"/>
      <c r="Y744" s="165"/>
      <c r="Z744" s="165"/>
      <c r="AA744" s="165"/>
      <c r="AB744" s="165"/>
      <c r="AC744" s="165"/>
      <c r="AD744" s="165"/>
      <c r="AE744" s="165"/>
      <c r="AF744" s="165"/>
      <c r="AG744" s="165"/>
      <c r="AH744" s="165"/>
      <c r="AI744" s="165"/>
      <c r="AJ744" s="165"/>
      <c r="AK744" s="165"/>
      <c r="AL744" s="165"/>
      <c r="AM744" s="165"/>
      <c r="AN744" s="165"/>
      <c r="AO744" s="164"/>
      <c r="AP744" s="164"/>
      <c r="AQ744" s="164"/>
      <c r="AR744" s="164"/>
      <c r="AS744" s="164"/>
      <c r="AT744" s="164"/>
      <c r="AU744" s="164"/>
    </row>
    <row r="745" spans="11:47" ht="12" customHeight="1">
      <c r="K745" s="164"/>
      <c r="L745" s="164"/>
      <c r="M745" s="164"/>
      <c r="N745" s="165"/>
      <c r="O745" s="165"/>
      <c r="P745" s="165"/>
      <c r="Q745" s="165"/>
      <c r="R745" s="165"/>
      <c r="S745" s="165"/>
      <c r="T745" s="165"/>
      <c r="U745" s="165"/>
      <c r="V745" s="165"/>
      <c r="W745" s="165"/>
      <c r="X745" s="165"/>
      <c r="Y745" s="165"/>
      <c r="Z745" s="165"/>
      <c r="AA745" s="165"/>
      <c r="AB745" s="165"/>
      <c r="AC745" s="165"/>
      <c r="AD745" s="165"/>
      <c r="AE745" s="165"/>
      <c r="AF745" s="165"/>
      <c r="AG745" s="165"/>
      <c r="AH745" s="165"/>
      <c r="AI745" s="165"/>
      <c r="AJ745" s="165"/>
      <c r="AK745" s="165"/>
      <c r="AL745" s="165"/>
      <c r="AM745" s="165"/>
      <c r="AN745" s="165"/>
      <c r="AO745" s="164"/>
      <c r="AP745" s="164"/>
      <c r="AQ745" s="164"/>
      <c r="AR745" s="164"/>
      <c r="AS745" s="164"/>
      <c r="AT745" s="164"/>
      <c r="AU745" s="164"/>
    </row>
    <row r="746" spans="11:47" ht="12" customHeight="1">
      <c r="K746" s="164"/>
      <c r="L746" s="164"/>
      <c r="M746" s="164"/>
      <c r="N746" s="165"/>
      <c r="O746" s="165"/>
      <c r="P746" s="165"/>
      <c r="Q746" s="165"/>
      <c r="R746" s="165"/>
      <c r="S746" s="165"/>
      <c r="T746" s="165"/>
      <c r="U746" s="165"/>
      <c r="V746" s="165"/>
      <c r="W746" s="165"/>
      <c r="X746" s="165"/>
      <c r="Y746" s="165"/>
      <c r="Z746" s="165"/>
      <c r="AA746" s="165"/>
      <c r="AB746" s="165"/>
      <c r="AC746" s="165"/>
      <c r="AD746" s="165"/>
      <c r="AE746" s="165"/>
      <c r="AF746" s="165"/>
      <c r="AG746" s="165"/>
      <c r="AH746" s="165"/>
      <c r="AI746" s="165"/>
      <c r="AJ746" s="165"/>
      <c r="AK746" s="165"/>
      <c r="AL746" s="165"/>
      <c r="AM746" s="165"/>
      <c r="AN746" s="165"/>
      <c r="AO746" s="164"/>
      <c r="AP746" s="164"/>
      <c r="AQ746" s="164"/>
      <c r="AR746" s="164"/>
      <c r="AS746" s="164"/>
      <c r="AT746" s="164"/>
      <c r="AU746" s="164"/>
    </row>
    <row r="747" spans="11:47" ht="12" customHeight="1">
      <c r="K747" s="164"/>
      <c r="L747" s="164"/>
      <c r="M747" s="164"/>
      <c r="N747" s="165"/>
      <c r="O747" s="165"/>
      <c r="P747" s="165"/>
      <c r="Q747" s="165"/>
      <c r="R747" s="165"/>
      <c r="S747" s="165"/>
      <c r="T747" s="165"/>
      <c r="U747" s="165"/>
      <c r="V747" s="165"/>
      <c r="W747" s="165"/>
      <c r="X747" s="165"/>
      <c r="Y747" s="165"/>
      <c r="Z747" s="165"/>
      <c r="AA747" s="165"/>
      <c r="AB747" s="165"/>
      <c r="AC747" s="165"/>
      <c r="AD747" s="165"/>
      <c r="AE747" s="165"/>
      <c r="AF747" s="165"/>
      <c r="AG747" s="165"/>
      <c r="AH747" s="165"/>
      <c r="AI747" s="165"/>
      <c r="AJ747" s="165"/>
      <c r="AK747" s="165"/>
      <c r="AL747" s="165"/>
      <c r="AM747" s="165"/>
      <c r="AN747" s="165"/>
      <c r="AO747" s="164"/>
      <c r="AP747" s="164"/>
      <c r="AQ747" s="164"/>
      <c r="AR747" s="164"/>
      <c r="AS747" s="164"/>
      <c r="AT747" s="164"/>
      <c r="AU747" s="164"/>
    </row>
    <row r="748" spans="11:47" ht="12" customHeight="1">
      <c r="K748" s="164"/>
      <c r="L748" s="164"/>
      <c r="M748" s="164"/>
      <c r="N748" s="165"/>
      <c r="O748" s="165"/>
      <c r="P748" s="165"/>
      <c r="Q748" s="165"/>
      <c r="R748" s="165"/>
      <c r="S748" s="165"/>
      <c r="T748" s="165"/>
      <c r="U748" s="165"/>
      <c r="V748" s="165"/>
      <c r="W748" s="165"/>
      <c r="X748" s="165"/>
      <c r="Y748" s="165"/>
      <c r="Z748" s="165"/>
      <c r="AA748" s="165"/>
      <c r="AB748" s="165"/>
      <c r="AC748" s="165"/>
      <c r="AD748" s="165"/>
      <c r="AE748" s="165"/>
      <c r="AF748" s="165"/>
      <c r="AG748" s="165"/>
      <c r="AH748" s="165"/>
      <c r="AI748" s="165"/>
      <c r="AJ748" s="165"/>
      <c r="AK748" s="165"/>
      <c r="AL748" s="165"/>
      <c r="AM748" s="165"/>
      <c r="AN748" s="165"/>
      <c r="AO748" s="164"/>
      <c r="AP748" s="164"/>
      <c r="AQ748" s="164"/>
      <c r="AR748" s="164"/>
      <c r="AS748" s="164"/>
      <c r="AT748" s="164"/>
      <c r="AU748" s="164"/>
    </row>
    <row r="749" spans="11:47" ht="12" customHeight="1">
      <c r="K749" s="164"/>
      <c r="L749" s="164"/>
      <c r="M749" s="164"/>
      <c r="N749" s="165"/>
      <c r="O749" s="165"/>
      <c r="P749" s="165"/>
      <c r="Q749" s="165"/>
      <c r="R749" s="165"/>
      <c r="S749" s="165"/>
      <c r="T749" s="165"/>
      <c r="U749" s="165"/>
      <c r="V749" s="165"/>
      <c r="W749" s="165"/>
      <c r="X749" s="165"/>
      <c r="Y749" s="165"/>
      <c r="Z749" s="165"/>
      <c r="AA749" s="165"/>
      <c r="AB749" s="165"/>
      <c r="AC749" s="165"/>
      <c r="AD749" s="165"/>
      <c r="AE749" s="165"/>
      <c r="AF749" s="165"/>
      <c r="AG749" s="165"/>
      <c r="AH749" s="165"/>
      <c r="AI749" s="165"/>
      <c r="AJ749" s="165"/>
      <c r="AK749" s="165"/>
      <c r="AL749" s="165"/>
      <c r="AM749" s="165"/>
      <c r="AN749" s="165"/>
      <c r="AO749" s="164"/>
      <c r="AP749" s="164"/>
      <c r="AQ749" s="164"/>
      <c r="AR749" s="164"/>
      <c r="AS749" s="164"/>
      <c r="AT749" s="164"/>
      <c r="AU749" s="164"/>
    </row>
    <row r="750" spans="11:47" ht="12" customHeight="1">
      <c r="K750" s="164"/>
      <c r="L750" s="164"/>
      <c r="M750" s="164"/>
      <c r="N750" s="165"/>
      <c r="O750" s="165"/>
      <c r="P750" s="165"/>
      <c r="Q750" s="165"/>
      <c r="R750" s="165"/>
      <c r="S750" s="165"/>
      <c r="T750" s="165"/>
      <c r="U750" s="165"/>
      <c r="V750" s="165"/>
      <c r="W750" s="165"/>
      <c r="X750" s="165"/>
      <c r="Y750" s="165"/>
      <c r="Z750" s="165"/>
      <c r="AA750" s="165"/>
      <c r="AB750" s="165"/>
      <c r="AC750" s="165"/>
      <c r="AD750" s="165"/>
      <c r="AE750" s="165"/>
      <c r="AF750" s="165"/>
      <c r="AG750" s="165"/>
      <c r="AH750" s="165"/>
      <c r="AI750" s="165"/>
      <c r="AJ750" s="165"/>
      <c r="AK750" s="165"/>
      <c r="AL750" s="165"/>
      <c r="AM750" s="165"/>
      <c r="AN750" s="165"/>
      <c r="AO750" s="164"/>
      <c r="AP750" s="164"/>
      <c r="AQ750" s="164"/>
      <c r="AR750" s="164"/>
      <c r="AS750" s="164"/>
      <c r="AT750" s="164"/>
      <c r="AU750" s="164"/>
    </row>
    <row r="751" spans="11:47" ht="12" customHeight="1">
      <c r="K751" s="164"/>
      <c r="L751" s="164"/>
      <c r="M751" s="164"/>
      <c r="N751" s="165"/>
      <c r="O751" s="165"/>
      <c r="P751" s="165"/>
      <c r="Q751" s="165"/>
      <c r="R751" s="165"/>
      <c r="S751" s="165"/>
      <c r="T751" s="165"/>
      <c r="U751" s="165"/>
      <c r="V751" s="165"/>
      <c r="W751" s="165"/>
      <c r="X751" s="165"/>
      <c r="Y751" s="165"/>
      <c r="Z751" s="165"/>
      <c r="AA751" s="165"/>
      <c r="AB751" s="165"/>
      <c r="AC751" s="165"/>
      <c r="AD751" s="165"/>
      <c r="AE751" s="165"/>
      <c r="AF751" s="165"/>
      <c r="AG751" s="165"/>
      <c r="AH751" s="165"/>
      <c r="AI751" s="165"/>
      <c r="AJ751" s="165"/>
      <c r="AK751" s="165"/>
      <c r="AL751" s="165"/>
      <c r="AM751" s="165"/>
      <c r="AN751" s="165"/>
      <c r="AO751" s="164"/>
      <c r="AP751" s="164"/>
      <c r="AQ751" s="164"/>
      <c r="AR751" s="164"/>
      <c r="AS751" s="164"/>
      <c r="AT751" s="164"/>
      <c r="AU751" s="164"/>
    </row>
    <row r="752" spans="11:47" ht="12" customHeight="1">
      <c r="K752" s="164"/>
      <c r="L752" s="164"/>
      <c r="M752" s="164"/>
      <c r="N752" s="165"/>
      <c r="O752" s="165"/>
      <c r="P752" s="165"/>
      <c r="Q752" s="165"/>
      <c r="R752" s="165"/>
      <c r="S752" s="165"/>
      <c r="T752" s="165"/>
      <c r="U752" s="165"/>
      <c r="V752" s="165"/>
      <c r="W752" s="165"/>
      <c r="X752" s="165"/>
      <c r="Y752" s="165"/>
      <c r="Z752" s="165"/>
      <c r="AA752" s="165"/>
      <c r="AB752" s="165"/>
      <c r="AC752" s="165"/>
      <c r="AD752" s="165"/>
      <c r="AE752" s="165"/>
      <c r="AF752" s="165"/>
      <c r="AG752" s="165"/>
      <c r="AH752" s="165"/>
      <c r="AI752" s="165"/>
      <c r="AJ752" s="165"/>
      <c r="AK752" s="165"/>
      <c r="AL752" s="165"/>
      <c r="AM752" s="165"/>
      <c r="AN752" s="165"/>
      <c r="AO752" s="164"/>
      <c r="AP752" s="164"/>
      <c r="AQ752" s="164"/>
      <c r="AR752" s="164"/>
      <c r="AS752" s="164"/>
      <c r="AT752" s="164"/>
      <c r="AU752" s="164"/>
    </row>
    <row r="753" spans="11:47" ht="12" customHeight="1">
      <c r="K753" s="164"/>
      <c r="L753" s="164"/>
      <c r="M753" s="164"/>
      <c r="N753" s="165"/>
      <c r="O753" s="165"/>
      <c r="P753" s="165"/>
      <c r="Q753" s="165"/>
      <c r="R753" s="165"/>
      <c r="S753" s="165"/>
      <c r="T753" s="165"/>
      <c r="U753" s="165"/>
      <c r="V753" s="165"/>
      <c r="W753" s="165"/>
      <c r="X753" s="165"/>
      <c r="Y753" s="165"/>
      <c r="Z753" s="165"/>
      <c r="AA753" s="165"/>
      <c r="AB753" s="165"/>
      <c r="AC753" s="165"/>
      <c r="AD753" s="165"/>
      <c r="AE753" s="165"/>
      <c r="AF753" s="165"/>
      <c r="AG753" s="165"/>
      <c r="AH753" s="165"/>
      <c r="AI753" s="165"/>
      <c r="AJ753" s="165"/>
      <c r="AK753" s="165"/>
      <c r="AL753" s="165"/>
      <c r="AM753" s="165"/>
      <c r="AN753" s="165"/>
      <c r="AO753" s="164"/>
      <c r="AP753" s="164"/>
      <c r="AQ753" s="164"/>
      <c r="AR753" s="164"/>
      <c r="AS753" s="164"/>
      <c r="AT753" s="164"/>
      <c r="AU753" s="164"/>
    </row>
    <row r="754" spans="11:47" ht="12" customHeight="1">
      <c r="K754" s="164"/>
      <c r="L754" s="164"/>
      <c r="M754" s="164"/>
      <c r="N754" s="165"/>
      <c r="O754" s="165"/>
      <c r="P754" s="165"/>
      <c r="Q754" s="165"/>
      <c r="R754" s="165"/>
      <c r="S754" s="165"/>
      <c r="T754" s="165"/>
      <c r="U754" s="165"/>
      <c r="V754" s="165"/>
      <c r="W754" s="165"/>
      <c r="X754" s="165"/>
      <c r="Y754" s="165"/>
      <c r="Z754" s="165"/>
      <c r="AA754" s="165"/>
      <c r="AB754" s="165"/>
      <c r="AC754" s="165"/>
      <c r="AD754" s="165"/>
      <c r="AE754" s="165"/>
      <c r="AF754" s="165"/>
      <c r="AG754" s="165"/>
      <c r="AH754" s="165"/>
      <c r="AI754" s="165"/>
      <c r="AJ754" s="165"/>
      <c r="AK754" s="165"/>
      <c r="AL754" s="165"/>
      <c r="AM754" s="165"/>
      <c r="AN754" s="165"/>
      <c r="AO754" s="164"/>
      <c r="AP754" s="164"/>
      <c r="AQ754" s="164"/>
      <c r="AR754" s="164"/>
      <c r="AS754" s="164"/>
      <c r="AT754" s="164"/>
      <c r="AU754" s="164"/>
    </row>
    <row r="755" spans="11:47" ht="12" customHeight="1">
      <c r="K755" s="164"/>
      <c r="L755" s="164"/>
      <c r="M755" s="164"/>
      <c r="N755" s="165"/>
      <c r="O755" s="165"/>
      <c r="P755" s="165"/>
      <c r="Q755" s="165"/>
      <c r="R755" s="165"/>
      <c r="S755" s="165"/>
      <c r="T755" s="165"/>
      <c r="U755" s="165"/>
      <c r="V755" s="165"/>
      <c r="W755" s="165"/>
      <c r="X755" s="165"/>
      <c r="Y755" s="165"/>
      <c r="Z755" s="165"/>
      <c r="AA755" s="165"/>
      <c r="AB755" s="165"/>
      <c r="AC755" s="165"/>
      <c r="AD755" s="165"/>
      <c r="AE755" s="165"/>
      <c r="AF755" s="165"/>
      <c r="AG755" s="165"/>
      <c r="AH755" s="165"/>
      <c r="AI755" s="165"/>
      <c r="AJ755" s="165"/>
      <c r="AK755" s="165"/>
      <c r="AL755" s="165"/>
      <c r="AM755" s="165"/>
      <c r="AN755" s="165"/>
      <c r="AO755" s="164"/>
      <c r="AP755" s="164"/>
      <c r="AQ755" s="164"/>
      <c r="AR755" s="164"/>
      <c r="AS755" s="164"/>
      <c r="AT755" s="164"/>
      <c r="AU755" s="164"/>
    </row>
    <row r="756" spans="11:47" ht="12" customHeight="1">
      <c r="K756" s="164"/>
      <c r="L756" s="164"/>
      <c r="M756" s="164"/>
      <c r="N756" s="165"/>
      <c r="O756" s="165"/>
      <c r="P756" s="165"/>
      <c r="Q756" s="165"/>
      <c r="R756" s="165"/>
      <c r="S756" s="165"/>
      <c r="T756" s="165"/>
      <c r="U756" s="165"/>
      <c r="V756" s="165"/>
      <c r="W756" s="165"/>
      <c r="X756" s="165"/>
      <c r="Y756" s="165"/>
      <c r="Z756" s="165"/>
      <c r="AA756" s="165"/>
      <c r="AB756" s="165"/>
      <c r="AC756" s="165"/>
      <c r="AD756" s="165"/>
      <c r="AE756" s="165"/>
      <c r="AF756" s="165"/>
      <c r="AG756" s="165"/>
      <c r="AH756" s="165"/>
      <c r="AI756" s="165"/>
      <c r="AJ756" s="165"/>
      <c r="AK756" s="165"/>
      <c r="AL756" s="165"/>
      <c r="AM756" s="165"/>
      <c r="AN756" s="165"/>
      <c r="AO756" s="164"/>
      <c r="AP756" s="164"/>
      <c r="AQ756" s="164"/>
      <c r="AR756" s="164"/>
      <c r="AS756" s="164"/>
      <c r="AT756" s="164"/>
      <c r="AU756" s="164"/>
    </row>
    <row r="757" spans="11:47" ht="12" customHeight="1">
      <c r="K757" s="164"/>
      <c r="L757" s="164"/>
      <c r="M757" s="164"/>
      <c r="N757" s="165"/>
      <c r="O757" s="165"/>
      <c r="P757" s="165"/>
      <c r="Q757" s="165"/>
      <c r="R757" s="165"/>
      <c r="S757" s="165"/>
      <c r="T757" s="165"/>
      <c r="U757" s="165"/>
      <c r="V757" s="165"/>
      <c r="W757" s="165"/>
      <c r="X757" s="165"/>
      <c r="Y757" s="165"/>
      <c r="Z757" s="165"/>
      <c r="AA757" s="165"/>
      <c r="AB757" s="165"/>
      <c r="AC757" s="165"/>
      <c r="AD757" s="165"/>
      <c r="AE757" s="165"/>
      <c r="AF757" s="165"/>
      <c r="AG757" s="165"/>
      <c r="AH757" s="165"/>
      <c r="AI757" s="165"/>
      <c r="AJ757" s="165"/>
      <c r="AK757" s="165"/>
      <c r="AL757" s="165"/>
      <c r="AM757" s="165"/>
      <c r="AN757" s="165"/>
      <c r="AO757" s="164"/>
      <c r="AP757" s="164"/>
      <c r="AQ757" s="164"/>
      <c r="AR757" s="164"/>
      <c r="AS757" s="164"/>
      <c r="AT757" s="164"/>
      <c r="AU757" s="164"/>
    </row>
    <row r="758" spans="11:47" ht="12" customHeight="1">
      <c r="K758" s="164"/>
      <c r="L758" s="164"/>
      <c r="M758" s="164"/>
      <c r="N758" s="165"/>
      <c r="O758" s="165"/>
      <c r="P758" s="165"/>
      <c r="Q758" s="165"/>
      <c r="R758" s="165"/>
      <c r="S758" s="165"/>
      <c r="T758" s="165"/>
      <c r="U758" s="165"/>
      <c r="V758" s="165"/>
      <c r="W758" s="165"/>
      <c r="X758" s="165"/>
      <c r="Y758" s="165"/>
      <c r="Z758" s="165"/>
      <c r="AA758" s="165"/>
      <c r="AB758" s="165"/>
      <c r="AC758" s="165"/>
      <c r="AD758" s="165"/>
      <c r="AE758" s="165"/>
      <c r="AF758" s="165"/>
      <c r="AG758" s="165"/>
      <c r="AH758" s="165"/>
      <c r="AI758" s="165"/>
      <c r="AJ758" s="165"/>
      <c r="AK758" s="165"/>
      <c r="AL758" s="165"/>
      <c r="AM758" s="165"/>
      <c r="AN758" s="165"/>
      <c r="AO758" s="164"/>
      <c r="AP758" s="164"/>
      <c r="AQ758" s="164"/>
      <c r="AR758" s="164"/>
      <c r="AS758" s="164"/>
      <c r="AT758" s="164"/>
      <c r="AU758" s="164"/>
    </row>
    <row r="759" spans="11:47" ht="12" customHeight="1">
      <c r="K759" s="164"/>
      <c r="L759" s="164"/>
      <c r="M759" s="164"/>
      <c r="N759" s="165"/>
      <c r="O759" s="165"/>
      <c r="P759" s="165"/>
      <c r="Q759" s="165"/>
      <c r="R759" s="165"/>
      <c r="S759" s="165"/>
      <c r="T759" s="165"/>
      <c r="U759" s="165"/>
      <c r="V759" s="165"/>
      <c r="W759" s="165"/>
      <c r="X759" s="165"/>
      <c r="Y759" s="165"/>
      <c r="Z759" s="165"/>
      <c r="AA759" s="165"/>
      <c r="AB759" s="165"/>
      <c r="AC759" s="165"/>
      <c r="AD759" s="165"/>
      <c r="AE759" s="165"/>
      <c r="AF759" s="165"/>
      <c r="AG759" s="165"/>
      <c r="AH759" s="165"/>
      <c r="AI759" s="165"/>
      <c r="AJ759" s="165"/>
      <c r="AK759" s="165"/>
      <c r="AL759" s="165"/>
      <c r="AM759" s="165"/>
      <c r="AN759" s="165"/>
      <c r="AO759" s="164"/>
      <c r="AP759" s="164"/>
      <c r="AQ759" s="164"/>
      <c r="AR759" s="164"/>
      <c r="AS759" s="164"/>
      <c r="AT759" s="164"/>
      <c r="AU759" s="164"/>
    </row>
    <row r="760" spans="11:47" ht="12" customHeight="1">
      <c r="K760" s="164"/>
      <c r="L760" s="164"/>
      <c r="M760" s="164"/>
      <c r="N760" s="165"/>
      <c r="O760" s="165"/>
      <c r="P760" s="165"/>
      <c r="Q760" s="165"/>
      <c r="R760" s="165"/>
      <c r="S760" s="165"/>
      <c r="T760" s="165"/>
      <c r="U760" s="165"/>
      <c r="V760" s="165"/>
      <c r="W760" s="165"/>
      <c r="X760" s="165"/>
      <c r="Y760" s="165"/>
      <c r="Z760" s="165"/>
      <c r="AA760" s="165"/>
      <c r="AB760" s="165"/>
      <c r="AC760" s="165"/>
      <c r="AD760" s="165"/>
      <c r="AE760" s="165"/>
      <c r="AF760" s="165"/>
      <c r="AG760" s="165"/>
      <c r="AH760" s="165"/>
      <c r="AI760" s="165"/>
      <c r="AJ760" s="165"/>
      <c r="AK760" s="165"/>
      <c r="AL760" s="165"/>
      <c r="AM760" s="165"/>
      <c r="AN760" s="165"/>
      <c r="AO760" s="164"/>
      <c r="AP760" s="164"/>
      <c r="AQ760" s="164"/>
      <c r="AR760" s="164"/>
      <c r="AS760" s="164"/>
      <c r="AT760" s="164"/>
      <c r="AU760" s="164"/>
    </row>
    <row r="761" spans="11:47" ht="12" customHeight="1">
      <c r="K761" s="164"/>
      <c r="L761" s="164"/>
      <c r="M761" s="164"/>
      <c r="N761" s="165"/>
      <c r="O761" s="165"/>
      <c r="P761" s="165"/>
      <c r="Q761" s="165"/>
      <c r="R761" s="165"/>
      <c r="S761" s="165"/>
      <c r="T761" s="165"/>
      <c r="U761" s="165"/>
      <c r="V761" s="165"/>
      <c r="W761" s="165"/>
      <c r="X761" s="165"/>
      <c r="Y761" s="165"/>
      <c r="Z761" s="165"/>
      <c r="AA761" s="165"/>
      <c r="AB761" s="165"/>
      <c r="AC761" s="165"/>
      <c r="AD761" s="165"/>
      <c r="AE761" s="165"/>
      <c r="AF761" s="165"/>
      <c r="AG761" s="165"/>
      <c r="AH761" s="165"/>
      <c r="AI761" s="165"/>
      <c r="AJ761" s="165"/>
      <c r="AK761" s="165"/>
      <c r="AL761" s="165"/>
      <c r="AM761" s="165"/>
      <c r="AN761" s="165"/>
      <c r="AO761" s="164"/>
      <c r="AP761" s="164"/>
      <c r="AQ761" s="164"/>
      <c r="AR761" s="164"/>
      <c r="AS761" s="164"/>
      <c r="AT761" s="164"/>
      <c r="AU761" s="164"/>
    </row>
    <row r="762" spans="11:47" ht="12" customHeight="1">
      <c r="K762" s="164"/>
      <c r="L762" s="164"/>
      <c r="M762" s="164"/>
      <c r="N762" s="165"/>
      <c r="O762" s="165"/>
      <c r="P762" s="165"/>
      <c r="Q762" s="165"/>
      <c r="R762" s="165"/>
      <c r="S762" s="165"/>
      <c r="T762" s="165"/>
      <c r="U762" s="165"/>
      <c r="V762" s="165"/>
      <c r="W762" s="165"/>
      <c r="X762" s="165"/>
      <c r="Y762" s="165"/>
      <c r="Z762" s="165"/>
      <c r="AA762" s="165"/>
      <c r="AB762" s="165"/>
      <c r="AC762" s="165"/>
      <c r="AD762" s="165"/>
      <c r="AE762" s="165"/>
      <c r="AF762" s="165"/>
      <c r="AG762" s="165"/>
      <c r="AH762" s="165"/>
      <c r="AI762" s="165"/>
      <c r="AJ762" s="165"/>
      <c r="AK762" s="165"/>
      <c r="AL762" s="165"/>
      <c r="AM762" s="165"/>
      <c r="AN762" s="165"/>
      <c r="AO762" s="164"/>
      <c r="AP762" s="164"/>
      <c r="AQ762" s="164"/>
      <c r="AR762" s="164"/>
      <c r="AS762" s="164"/>
      <c r="AT762" s="164"/>
      <c r="AU762" s="164"/>
    </row>
    <row r="763" spans="11:47" ht="12" customHeight="1">
      <c r="K763" s="164"/>
      <c r="L763" s="164"/>
      <c r="M763" s="164"/>
      <c r="N763" s="165"/>
      <c r="O763" s="165"/>
      <c r="P763" s="165"/>
      <c r="Q763" s="165"/>
      <c r="R763" s="165"/>
      <c r="S763" s="165"/>
      <c r="T763" s="165"/>
      <c r="U763" s="165"/>
      <c r="V763" s="165"/>
      <c r="W763" s="165"/>
      <c r="X763" s="165"/>
      <c r="Y763" s="165"/>
      <c r="Z763" s="165"/>
      <c r="AA763" s="165"/>
      <c r="AB763" s="165"/>
      <c r="AC763" s="165"/>
      <c r="AD763" s="165"/>
      <c r="AE763" s="165"/>
      <c r="AF763" s="165"/>
      <c r="AG763" s="165"/>
      <c r="AH763" s="165"/>
      <c r="AI763" s="165"/>
      <c r="AJ763" s="165"/>
      <c r="AK763" s="165"/>
      <c r="AL763" s="165"/>
      <c r="AM763" s="165"/>
      <c r="AN763" s="165"/>
      <c r="AO763" s="164"/>
      <c r="AP763" s="164"/>
      <c r="AQ763" s="164"/>
      <c r="AR763" s="164"/>
      <c r="AS763" s="164"/>
      <c r="AT763" s="164"/>
      <c r="AU763" s="164"/>
    </row>
    <row r="764" spans="11:47" ht="12" customHeight="1">
      <c r="K764" s="164"/>
      <c r="L764" s="164"/>
      <c r="M764" s="164"/>
      <c r="N764" s="165"/>
      <c r="O764" s="165"/>
      <c r="P764" s="165"/>
      <c r="Q764" s="165"/>
      <c r="R764" s="165"/>
      <c r="S764" s="165"/>
      <c r="T764" s="165"/>
      <c r="U764" s="165"/>
      <c r="V764" s="165"/>
      <c r="W764" s="165"/>
      <c r="X764" s="165"/>
      <c r="Y764" s="165"/>
      <c r="Z764" s="165"/>
      <c r="AA764" s="165"/>
      <c r="AB764" s="165"/>
      <c r="AC764" s="165"/>
      <c r="AD764" s="165"/>
      <c r="AE764" s="165"/>
      <c r="AF764" s="165"/>
      <c r="AG764" s="165"/>
      <c r="AH764" s="165"/>
      <c r="AI764" s="165"/>
      <c r="AJ764" s="165"/>
      <c r="AK764" s="165"/>
      <c r="AL764" s="165"/>
      <c r="AM764" s="165"/>
      <c r="AN764" s="165"/>
      <c r="AO764" s="164"/>
      <c r="AP764" s="164"/>
      <c r="AQ764" s="164"/>
      <c r="AR764" s="164"/>
      <c r="AS764" s="164"/>
      <c r="AT764" s="164"/>
      <c r="AU764" s="164"/>
    </row>
    <row r="765" spans="11:47" ht="12" customHeight="1">
      <c r="K765" s="164"/>
      <c r="L765" s="164"/>
      <c r="M765" s="164"/>
      <c r="N765" s="165"/>
      <c r="O765" s="165"/>
      <c r="P765" s="165"/>
      <c r="Q765" s="165"/>
      <c r="R765" s="165"/>
      <c r="S765" s="165"/>
      <c r="T765" s="165"/>
      <c r="U765" s="165"/>
      <c r="V765" s="165"/>
      <c r="W765" s="165"/>
      <c r="X765" s="165"/>
      <c r="Y765" s="165"/>
      <c r="Z765" s="165"/>
      <c r="AA765" s="165"/>
      <c r="AB765" s="165"/>
      <c r="AC765" s="165"/>
      <c r="AD765" s="165"/>
      <c r="AE765" s="165"/>
      <c r="AF765" s="165"/>
      <c r="AG765" s="165"/>
      <c r="AH765" s="165"/>
      <c r="AI765" s="165"/>
      <c r="AJ765" s="165"/>
      <c r="AK765" s="165"/>
      <c r="AL765" s="165"/>
      <c r="AM765" s="165"/>
      <c r="AN765" s="165"/>
      <c r="AO765" s="164"/>
      <c r="AP765" s="164"/>
      <c r="AQ765" s="164"/>
      <c r="AR765" s="164"/>
      <c r="AS765" s="164"/>
      <c r="AT765" s="164"/>
      <c r="AU765" s="164"/>
    </row>
    <row r="766" spans="11:47" ht="12" customHeight="1">
      <c r="K766" s="164"/>
      <c r="L766" s="164"/>
      <c r="M766" s="164"/>
      <c r="N766" s="165"/>
      <c r="O766" s="165"/>
      <c r="P766" s="165"/>
      <c r="Q766" s="165"/>
      <c r="R766" s="165"/>
      <c r="S766" s="165"/>
      <c r="T766" s="165"/>
      <c r="U766" s="165"/>
      <c r="V766" s="165"/>
      <c r="W766" s="165"/>
      <c r="X766" s="165"/>
      <c r="Y766" s="165"/>
      <c r="Z766" s="165"/>
      <c r="AA766" s="165"/>
      <c r="AB766" s="165"/>
      <c r="AC766" s="165"/>
      <c r="AD766" s="165"/>
      <c r="AE766" s="165"/>
      <c r="AF766" s="165"/>
      <c r="AG766" s="165"/>
      <c r="AH766" s="165"/>
      <c r="AI766" s="165"/>
      <c r="AJ766" s="165"/>
      <c r="AK766" s="165"/>
      <c r="AL766" s="165"/>
      <c r="AM766" s="165"/>
      <c r="AN766" s="165"/>
      <c r="AO766" s="164"/>
      <c r="AP766" s="164"/>
      <c r="AQ766" s="164"/>
      <c r="AR766" s="164"/>
      <c r="AS766" s="164"/>
      <c r="AT766" s="164"/>
      <c r="AU766" s="164"/>
    </row>
    <row r="767" spans="11:47" ht="12" customHeight="1">
      <c r="K767" s="164"/>
      <c r="L767" s="164"/>
      <c r="M767" s="164"/>
      <c r="N767" s="165"/>
      <c r="O767" s="165"/>
      <c r="P767" s="165"/>
      <c r="Q767" s="165"/>
      <c r="R767" s="165"/>
      <c r="S767" s="165"/>
      <c r="T767" s="165"/>
      <c r="U767" s="165"/>
      <c r="V767" s="165"/>
      <c r="W767" s="165"/>
      <c r="X767" s="165"/>
      <c r="Y767" s="165"/>
      <c r="Z767" s="165"/>
      <c r="AA767" s="165"/>
      <c r="AB767" s="165"/>
      <c r="AC767" s="165"/>
      <c r="AD767" s="165"/>
      <c r="AE767" s="165"/>
      <c r="AF767" s="165"/>
      <c r="AG767" s="165"/>
      <c r="AH767" s="165"/>
      <c r="AI767" s="165"/>
      <c r="AJ767" s="165"/>
      <c r="AK767" s="165"/>
      <c r="AL767" s="165"/>
      <c r="AM767" s="165"/>
      <c r="AN767" s="165"/>
      <c r="AO767" s="164"/>
      <c r="AP767" s="164"/>
      <c r="AQ767" s="164"/>
      <c r="AR767" s="164"/>
      <c r="AS767" s="164"/>
      <c r="AT767" s="164"/>
      <c r="AU767" s="164"/>
    </row>
    <row r="768" spans="11:47" ht="12" customHeight="1">
      <c r="K768" s="164"/>
      <c r="L768" s="164"/>
      <c r="M768" s="164"/>
      <c r="N768" s="165"/>
      <c r="O768" s="165"/>
      <c r="P768" s="165"/>
      <c r="Q768" s="165"/>
      <c r="R768" s="165"/>
      <c r="S768" s="165"/>
      <c r="T768" s="165"/>
      <c r="U768" s="165"/>
      <c r="V768" s="165"/>
      <c r="W768" s="165"/>
      <c r="X768" s="165"/>
      <c r="Y768" s="165"/>
      <c r="Z768" s="165"/>
      <c r="AA768" s="165"/>
      <c r="AB768" s="165"/>
      <c r="AC768" s="165"/>
      <c r="AD768" s="165"/>
      <c r="AE768" s="165"/>
      <c r="AF768" s="165"/>
      <c r="AG768" s="165"/>
      <c r="AH768" s="165"/>
      <c r="AI768" s="165"/>
      <c r="AJ768" s="165"/>
      <c r="AK768" s="165"/>
      <c r="AL768" s="165"/>
      <c r="AM768" s="165"/>
      <c r="AN768" s="165"/>
      <c r="AO768" s="164"/>
      <c r="AP768" s="164"/>
      <c r="AQ768" s="164"/>
      <c r="AR768" s="164"/>
      <c r="AS768" s="164"/>
      <c r="AT768" s="164"/>
      <c r="AU768" s="164"/>
    </row>
    <row r="769" spans="11:47" ht="12" customHeight="1">
      <c r="K769" s="164"/>
      <c r="L769" s="164"/>
      <c r="M769" s="164"/>
      <c r="N769" s="165"/>
      <c r="O769" s="165"/>
      <c r="P769" s="165"/>
      <c r="Q769" s="165"/>
      <c r="R769" s="165"/>
      <c r="S769" s="165"/>
      <c r="T769" s="165"/>
      <c r="U769" s="165"/>
      <c r="V769" s="165"/>
      <c r="W769" s="165"/>
      <c r="X769" s="165"/>
      <c r="Y769" s="165"/>
      <c r="Z769" s="165"/>
      <c r="AA769" s="165"/>
      <c r="AB769" s="165"/>
      <c r="AC769" s="165"/>
      <c r="AD769" s="165"/>
      <c r="AE769" s="165"/>
      <c r="AF769" s="165"/>
      <c r="AG769" s="165"/>
      <c r="AH769" s="165"/>
      <c r="AI769" s="165"/>
      <c r="AJ769" s="165"/>
      <c r="AK769" s="165"/>
      <c r="AL769" s="165"/>
      <c r="AM769" s="165"/>
      <c r="AN769" s="165"/>
      <c r="AO769" s="164"/>
      <c r="AP769" s="164"/>
      <c r="AQ769" s="164"/>
      <c r="AR769" s="164"/>
      <c r="AS769" s="164"/>
      <c r="AT769" s="164"/>
      <c r="AU769" s="164"/>
    </row>
    <row r="770" spans="11:47" ht="12" customHeight="1">
      <c r="K770" s="164"/>
      <c r="L770" s="164"/>
      <c r="M770" s="164"/>
      <c r="N770" s="165"/>
      <c r="O770" s="165"/>
      <c r="P770" s="165"/>
      <c r="Q770" s="165"/>
      <c r="R770" s="165"/>
      <c r="S770" s="165"/>
      <c r="T770" s="165"/>
      <c r="U770" s="165"/>
      <c r="V770" s="165"/>
      <c r="W770" s="165"/>
      <c r="X770" s="165"/>
      <c r="Y770" s="165"/>
      <c r="Z770" s="165"/>
      <c r="AA770" s="165"/>
      <c r="AB770" s="165"/>
      <c r="AC770" s="165"/>
      <c r="AD770" s="165"/>
      <c r="AE770" s="165"/>
      <c r="AF770" s="165"/>
      <c r="AG770" s="165"/>
      <c r="AH770" s="165"/>
      <c r="AI770" s="165"/>
      <c r="AJ770" s="165"/>
      <c r="AK770" s="165"/>
      <c r="AL770" s="165"/>
      <c r="AM770" s="165"/>
      <c r="AN770" s="165"/>
      <c r="AO770" s="164"/>
      <c r="AP770" s="164"/>
      <c r="AQ770" s="164"/>
      <c r="AR770" s="164"/>
      <c r="AS770" s="164"/>
      <c r="AT770" s="164"/>
      <c r="AU770" s="164"/>
    </row>
    <row r="771" spans="11:47" ht="12" customHeight="1">
      <c r="K771" s="164"/>
      <c r="L771" s="164"/>
      <c r="M771" s="164"/>
      <c r="N771" s="165"/>
      <c r="O771" s="165"/>
      <c r="P771" s="165"/>
      <c r="Q771" s="165"/>
      <c r="R771" s="165"/>
      <c r="S771" s="165"/>
      <c r="T771" s="165"/>
      <c r="U771" s="165"/>
      <c r="V771" s="165"/>
      <c r="W771" s="165"/>
      <c r="X771" s="165"/>
      <c r="Y771" s="165"/>
      <c r="Z771" s="165"/>
      <c r="AA771" s="165"/>
      <c r="AB771" s="165"/>
      <c r="AC771" s="165"/>
      <c r="AD771" s="165"/>
      <c r="AE771" s="165"/>
      <c r="AF771" s="165"/>
      <c r="AG771" s="165"/>
      <c r="AH771" s="165"/>
      <c r="AI771" s="165"/>
      <c r="AJ771" s="165"/>
      <c r="AK771" s="165"/>
      <c r="AL771" s="165"/>
      <c r="AM771" s="165"/>
      <c r="AN771" s="165"/>
      <c r="AO771" s="164"/>
      <c r="AP771" s="164"/>
      <c r="AQ771" s="164"/>
      <c r="AR771" s="164"/>
      <c r="AS771" s="164"/>
      <c r="AT771" s="164"/>
      <c r="AU771" s="164"/>
    </row>
    <row r="772" spans="11:47" ht="12" customHeight="1">
      <c r="K772" s="164"/>
      <c r="L772" s="164"/>
      <c r="M772" s="164"/>
      <c r="N772" s="165"/>
      <c r="O772" s="165"/>
      <c r="P772" s="165"/>
      <c r="Q772" s="165"/>
      <c r="R772" s="165"/>
      <c r="S772" s="165"/>
      <c r="T772" s="165"/>
      <c r="U772" s="165"/>
      <c r="V772" s="165"/>
      <c r="W772" s="165"/>
      <c r="X772" s="165"/>
      <c r="Y772" s="165"/>
      <c r="Z772" s="165"/>
      <c r="AA772" s="165"/>
      <c r="AB772" s="165"/>
      <c r="AC772" s="165"/>
      <c r="AD772" s="165"/>
      <c r="AE772" s="165"/>
      <c r="AF772" s="165"/>
      <c r="AG772" s="165"/>
      <c r="AH772" s="165"/>
      <c r="AI772" s="165"/>
      <c r="AJ772" s="165"/>
      <c r="AK772" s="165"/>
      <c r="AL772" s="165"/>
      <c r="AM772" s="165"/>
      <c r="AN772" s="165"/>
      <c r="AO772" s="164"/>
      <c r="AP772" s="164"/>
      <c r="AQ772" s="164"/>
      <c r="AR772" s="164"/>
      <c r="AS772" s="164"/>
      <c r="AT772" s="164"/>
      <c r="AU772" s="164"/>
    </row>
    <row r="773" spans="11:47" ht="12" customHeight="1">
      <c r="K773" s="164"/>
      <c r="L773" s="164"/>
      <c r="M773" s="164"/>
      <c r="N773" s="165"/>
      <c r="O773" s="165"/>
      <c r="P773" s="165"/>
      <c r="Q773" s="165"/>
      <c r="R773" s="165"/>
      <c r="S773" s="165"/>
      <c r="T773" s="165"/>
      <c r="U773" s="165"/>
      <c r="V773" s="165"/>
      <c r="W773" s="165"/>
      <c r="X773" s="165"/>
      <c r="Y773" s="165"/>
      <c r="Z773" s="165"/>
      <c r="AA773" s="165"/>
      <c r="AB773" s="165"/>
      <c r="AC773" s="165"/>
      <c r="AD773" s="165"/>
      <c r="AE773" s="165"/>
      <c r="AF773" s="165"/>
      <c r="AG773" s="165"/>
      <c r="AH773" s="165"/>
      <c r="AI773" s="165"/>
      <c r="AJ773" s="165"/>
      <c r="AK773" s="165"/>
      <c r="AL773" s="165"/>
      <c r="AM773" s="165"/>
      <c r="AN773" s="165"/>
      <c r="AO773" s="164"/>
      <c r="AP773" s="164"/>
      <c r="AQ773" s="164"/>
      <c r="AR773" s="164"/>
      <c r="AS773" s="164"/>
      <c r="AT773" s="164"/>
      <c r="AU773" s="164"/>
    </row>
    <row r="774" spans="11:47" ht="12" customHeight="1">
      <c r="K774" s="164"/>
      <c r="L774" s="164"/>
      <c r="M774" s="164"/>
      <c r="N774" s="165"/>
      <c r="O774" s="165"/>
      <c r="P774" s="165"/>
      <c r="Q774" s="165"/>
      <c r="R774" s="165"/>
      <c r="S774" s="165"/>
      <c r="T774" s="165"/>
      <c r="U774" s="165"/>
      <c r="V774" s="165"/>
      <c r="W774" s="165"/>
      <c r="X774" s="165"/>
      <c r="Y774" s="165"/>
      <c r="Z774" s="165"/>
      <c r="AA774" s="165"/>
      <c r="AB774" s="165"/>
      <c r="AC774" s="165"/>
      <c r="AD774" s="165"/>
      <c r="AE774" s="165"/>
      <c r="AF774" s="165"/>
      <c r="AG774" s="165"/>
      <c r="AH774" s="165"/>
      <c r="AI774" s="165"/>
      <c r="AJ774" s="165"/>
      <c r="AK774" s="165"/>
      <c r="AL774" s="165"/>
      <c r="AM774" s="165"/>
      <c r="AN774" s="165"/>
      <c r="AO774" s="164"/>
      <c r="AP774" s="164"/>
      <c r="AQ774" s="164"/>
      <c r="AR774" s="164"/>
      <c r="AS774" s="164"/>
      <c r="AT774" s="164"/>
      <c r="AU774" s="164"/>
    </row>
    <row r="775" spans="11:47" ht="12" customHeight="1">
      <c r="K775" s="164"/>
      <c r="L775" s="164"/>
      <c r="M775" s="164"/>
      <c r="N775" s="165"/>
      <c r="O775" s="165"/>
      <c r="P775" s="165"/>
      <c r="Q775" s="165"/>
      <c r="R775" s="165"/>
      <c r="S775" s="165"/>
      <c r="T775" s="165"/>
      <c r="U775" s="165"/>
      <c r="V775" s="165"/>
      <c r="W775" s="165"/>
      <c r="X775" s="165"/>
      <c r="Y775" s="165"/>
      <c r="Z775" s="165"/>
      <c r="AA775" s="165"/>
      <c r="AB775" s="165"/>
      <c r="AC775" s="165"/>
      <c r="AD775" s="165"/>
      <c r="AE775" s="165"/>
      <c r="AF775" s="165"/>
      <c r="AG775" s="165"/>
      <c r="AH775" s="165"/>
      <c r="AI775" s="165"/>
      <c r="AJ775" s="165"/>
      <c r="AK775" s="165"/>
      <c r="AL775" s="165"/>
      <c r="AM775" s="165"/>
      <c r="AN775" s="165"/>
      <c r="AO775" s="164"/>
      <c r="AP775" s="164"/>
      <c r="AQ775" s="164"/>
      <c r="AR775" s="164"/>
      <c r="AS775" s="164"/>
      <c r="AT775" s="164"/>
      <c r="AU775" s="164"/>
    </row>
    <row r="776" spans="11:47" ht="12" customHeight="1">
      <c r="K776" s="164"/>
      <c r="L776" s="164"/>
      <c r="M776" s="164"/>
      <c r="N776" s="165"/>
      <c r="O776" s="165"/>
      <c r="P776" s="165"/>
      <c r="Q776" s="165"/>
      <c r="R776" s="165"/>
      <c r="S776" s="165"/>
      <c r="T776" s="165"/>
      <c r="U776" s="165"/>
      <c r="V776" s="165"/>
      <c r="W776" s="165"/>
      <c r="X776" s="165"/>
      <c r="Y776" s="165"/>
      <c r="Z776" s="165"/>
      <c r="AA776" s="165"/>
      <c r="AB776" s="165"/>
      <c r="AC776" s="165"/>
      <c r="AD776" s="165"/>
      <c r="AE776" s="165"/>
      <c r="AF776" s="165"/>
      <c r="AG776" s="165"/>
      <c r="AH776" s="165"/>
      <c r="AI776" s="165"/>
      <c r="AJ776" s="165"/>
      <c r="AK776" s="165"/>
      <c r="AL776" s="165"/>
      <c r="AM776" s="165"/>
      <c r="AN776" s="165"/>
      <c r="AO776" s="164"/>
      <c r="AP776" s="164"/>
      <c r="AQ776" s="164"/>
      <c r="AR776" s="164"/>
      <c r="AS776" s="164"/>
      <c r="AT776" s="164"/>
      <c r="AU776" s="164"/>
    </row>
    <row r="777" spans="11:47" ht="12" customHeight="1">
      <c r="K777" s="164"/>
      <c r="L777" s="164"/>
      <c r="M777" s="164"/>
      <c r="N777" s="165"/>
      <c r="O777" s="165"/>
      <c r="P777" s="165"/>
      <c r="Q777" s="165"/>
      <c r="R777" s="165"/>
      <c r="S777" s="165"/>
      <c r="T777" s="165"/>
      <c r="U777" s="165"/>
      <c r="V777" s="165"/>
      <c r="W777" s="165"/>
      <c r="X777" s="165"/>
      <c r="Y777" s="165"/>
      <c r="Z777" s="165"/>
      <c r="AA777" s="165"/>
      <c r="AB777" s="165"/>
      <c r="AC777" s="165"/>
      <c r="AD777" s="165"/>
      <c r="AE777" s="165"/>
      <c r="AF777" s="165"/>
      <c r="AG777" s="165"/>
      <c r="AH777" s="165"/>
      <c r="AI777" s="165"/>
      <c r="AJ777" s="165"/>
      <c r="AK777" s="165"/>
      <c r="AL777" s="165"/>
      <c r="AM777" s="165"/>
      <c r="AN777" s="165"/>
      <c r="AO777" s="164"/>
      <c r="AP777" s="164"/>
      <c r="AQ777" s="164"/>
      <c r="AR777" s="164"/>
      <c r="AS777" s="164"/>
      <c r="AT777" s="164"/>
      <c r="AU777" s="164"/>
    </row>
    <row r="778" spans="11:47" ht="12" customHeight="1">
      <c r="K778" s="164"/>
      <c r="L778" s="164"/>
      <c r="M778" s="164"/>
      <c r="N778" s="165"/>
      <c r="O778" s="165"/>
      <c r="P778" s="165"/>
      <c r="Q778" s="165"/>
      <c r="R778" s="165"/>
      <c r="S778" s="165"/>
      <c r="T778" s="165"/>
      <c r="U778" s="165"/>
      <c r="V778" s="165"/>
      <c r="W778" s="165"/>
      <c r="X778" s="165"/>
      <c r="Y778" s="165"/>
      <c r="Z778" s="165"/>
      <c r="AA778" s="165"/>
      <c r="AB778" s="165"/>
      <c r="AC778" s="165"/>
      <c r="AD778" s="165"/>
      <c r="AE778" s="165"/>
      <c r="AF778" s="165"/>
      <c r="AG778" s="165"/>
      <c r="AH778" s="165"/>
      <c r="AI778" s="165"/>
      <c r="AJ778" s="165"/>
      <c r="AK778" s="165"/>
      <c r="AL778" s="165"/>
      <c r="AM778" s="165"/>
      <c r="AN778" s="165"/>
      <c r="AO778" s="164"/>
      <c r="AP778" s="164"/>
      <c r="AQ778" s="164"/>
      <c r="AR778" s="164"/>
      <c r="AS778" s="164"/>
      <c r="AT778" s="164"/>
      <c r="AU778" s="164"/>
    </row>
    <row r="779" spans="11:47" ht="12" customHeight="1">
      <c r="K779" s="164"/>
      <c r="L779" s="164"/>
      <c r="M779" s="164"/>
      <c r="N779" s="165"/>
      <c r="O779" s="165"/>
      <c r="P779" s="165"/>
      <c r="Q779" s="165"/>
      <c r="R779" s="165"/>
      <c r="S779" s="165"/>
      <c r="T779" s="165"/>
      <c r="U779" s="165"/>
      <c r="V779" s="165"/>
      <c r="W779" s="165"/>
      <c r="X779" s="165"/>
      <c r="Y779" s="165"/>
      <c r="Z779" s="165"/>
      <c r="AA779" s="165"/>
      <c r="AB779" s="165"/>
      <c r="AC779" s="165"/>
      <c r="AD779" s="165"/>
      <c r="AE779" s="165"/>
      <c r="AF779" s="165"/>
      <c r="AG779" s="165"/>
      <c r="AH779" s="165"/>
      <c r="AI779" s="165"/>
      <c r="AJ779" s="165"/>
      <c r="AK779" s="165"/>
      <c r="AL779" s="165"/>
      <c r="AM779" s="165"/>
      <c r="AN779" s="165"/>
      <c r="AO779" s="164"/>
      <c r="AP779" s="164"/>
      <c r="AQ779" s="164"/>
      <c r="AR779" s="164"/>
      <c r="AS779" s="164"/>
      <c r="AT779" s="164"/>
      <c r="AU779" s="164"/>
    </row>
    <row r="780" spans="11:47" ht="12" customHeight="1">
      <c r="K780" s="164"/>
      <c r="L780" s="164"/>
      <c r="M780" s="164"/>
      <c r="N780" s="165"/>
      <c r="O780" s="165"/>
      <c r="P780" s="165"/>
      <c r="Q780" s="165"/>
      <c r="R780" s="165"/>
      <c r="S780" s="165"/>
      <c r="T780" s="165"/>
      <c r="U780" s="165"/>
      <c r="V780" s="165"/>
      <c r="W780" s="165"/>
      <c r="X780" s="165"/>
      <c r="Y780" s="165"/>
      <c r="Z780" s="165"/>
      <c r="AA780" s="165"/>
      <c r="AB780" s="165"/>
      <c r="AC780" s="165"/>
      <c r="AD780" s="165"/>
      <c r="AE780" s="165"/>
      <c r="AF780" s="165"/>
      <c r="AG780" s="165"/>
      <c r="AH780" s="165"/>
      <c r="AI780" s="165"/>
      <c r="AJ780" s="165"/>
      <c r="AK780" s="165"/>
      <c r="AL780" s="165"/>
      <c r="AM780" s="165"/>
      <c r="AN780" s="165"/>
      <c r="AO780" s="164"/>
      <c r="AP780" s="164"/>
      <c r="AQ780" s="164"/>
      <c r="AR780" s="164"/>
      <c r="AS780" s="164"/>
      <c r="AT780" s="164"/>
      <c r="AU780" s="164"/>
    </row>
    <row r="781" spans="11:47" ht="12" customHeight="1">
      <c r="K781" s="164"/>
      <c r="L781" s="164"/>
      <c r="M781" s="164"/>
      <c r="N781" s="165"/>
      <c r="O781" s="165"/>
      <c r="P781" s="165"/>
      <c r="Q781" s="165"/>
      <c r="R781" s="165"/>
      <c r="S781" s="165"/>
      <c r="T781" s="165"/>
      <c r="U781" s="165"/>
      <c r="V781" s="165"/>
      <c r="W781" s="165"/>
      <c r="X781" s="165"/>
      <c r="Y781" s="165"/>
      <c r="Z781" s="165"/>
      <c r="AA781" s="165"/>
      <c r="AB781" s="165"/>
      <c r="AC781" s="165"/>
      <c r="AD781" s="165"/>
      <c r="AE781" s="165"/>
      <c r="AF781" s="165"/>
      <c r="AG781" s="165"/>
      <c r="AH781" s="165"/>
      <c r="AI781" s="165"/>
      <c r="AJ781" s="165"/>
      <c r="AK781" s="165"/>
      <c r="AL781" s="165"/>
      <c r="AM781" s="165"/>
      <c r="AN781" s="165"/>
      <c r="AO781" s="164"/>
      <c r="AP781" s="164"/>
      <c r="AQ781" s="164"/>
      <c r="AR781" s="164"/>
      <c r="AS781" s="164"/>
      <c r="AT781" s="164"/>
      <c r="AU781" s="164"/>
    </row>
    <row r="782" spans="11:47" ht="12" customHeight="1">
      <c r="K782" s="164"/>
      <c r="L782" s="164"/>
      <c r="M782" s="164"/>
      <c r="N782" s="165"/>
      <c r="O782" s="165"/>
      <c r="P782" s="165"/>
      <c r="Q782" s="165"/>
      <c r="R782" s="165"/>
      <c r="S782" s="165"/>
      <c r="T782" s="165"/>
      <c r="U782" s="165"/>
      <c r="V782" s="165"/>
      <c r="W782" s="165"/>
      <c r="X782" s="165"/>
      <c r="Y782" s="165"/>
      <c r="Z782" s="165"/>
      <c r="AA782" s="165"/>
      <c r="AB782" s="165"/>
      <c r="AC782" s="165"/>
      <c r="AD782" s="165"/>
      <c r="AE782" s="165"/>
      <c r="AF782" s="165"/>
      <c r="AG782" s="165"/>
      <c r="AH782" s="165"/>
      <c r="AI782" s="165"/>
      <c r="AJ782" s="165"/>
      <c r="AK782" s="165"/>
      <c r="AL782" s="165"/>
      <c r="AM782" s="165"/>
      <c r="AN782" s="165"/>
      <c r="AO782" s="164"/>
      <c r="AP782" s="164"/>
      <c r="AQ782" s="164"/>
      <c r="AR782" s="164"/>
      <c r="AS782" s="164"/>
      <c r="AT782" s="164"/>
      <c r="AU782" s="164"/>
    </row>
    <row r="783" spans="11:47" ht="12" customHeight="1">
      <c r="K783" s="164"/>
      <c r="L783" s="164"/>
      <c r="M783" s="164"/>
      <c r="N783" s="165"/>
      <c r="O783" s="165"/>
      <c r="P783" s="165"/>
      <c r="Q783" s="165"/>
      <c r="R783" s="165"/>
      <c r="S783" s="165"/>
      <c r="T783" s="165"/>
      <c r="U783" s="165"/>
      <c r="V783" s="165"/>
      <c r="W783" s="165"/>
      <c r="X783" s="165"/>
      <c r="Y783" s="165"/>
      <c r="Z783" s="165"/>
      <c r="AA783" s="165"/>
      <c r="AB783" s="165"/>
      <c r="AC783" s="165"/>
      <c r="AD783" s="165"/>
      <c r="AE783" s="165"/>
      <c r="AF783" s="165"/>
      <c r="AG783" s="165"/>
      <c r="AH783" s="165"/>
      <c r="AI783" s="165"/>
      <c r="AJ783" s="165"/>
      <c r="AK783" s="165"/>
      <c r="AL783" s="165"/>
      <c r="AM783" s="165"/>
      <c r="AN783" s="165"/>
      <c r="AO783" s="164"/>
      <c r="AP783" s="164"/>
      <c r="AQ783" s="164"/>
      <c r="AR783" s="164"/>
      <c r="AS783" s="164"/>
      <c r="AT783" s="164"/>
      <c r="AU783" s="164"/>
    </row>
    <row r="784" spans="11:47" ht="12" customHeight="1">
      <c r="K784" s="164"/>
      <c r="L784" s="164"/>
      <c r="M784" s="164"/>
      <c r="N784" s="165"/>
      <c r="O784" s="165"/>
      <c r="P784" s="165"/>
      <c r="Q784" s="165"/>
      <c r="R784" s="165"/>
      <c r="S784" s="165"/>
      <c r="T784" s="165"/>
      <c r="U784" s="165"/>
      <c r="V784" s="165"/>
      <c r="W784" s="165"/>
      <c r="X784" s="165"/>
      <c r="Y784" s="165"/>
      <c r="Z784" s="165"/>
      <c r="AA784" s="165"/>
      <c r="AB784" s="165"/>
      <c r="AC784" s="165"/>
      <c r="AD784" s="165"/>
      <c r="AE784" s="165"/>
      <c r="AF784" s="165"/>
      <c r="AG784" s="165"/>
      <c r="AH784" s="165"/>
      <c r="AI784" s="165"/>
      <c r="AJ784" s="165"/>
      <c r="AK784" s="165"/>
      <c r="AL784" s="165"/>
      <c r="AM784" s="165"/>
      <c r="AN784" s="165"/>
      <c r="AO784" s="164"/>
      <c r="AP784" s="164"/>
      <c r="AQ784" s="164"/>
      <c r="AR784" s="164"/>
      <c r="AS784" s="164"/>
      <c r="AT784" s="164"/>
      <c r="AU784" s="164"/>
    </row>
    <row r="785" spans="11:47" ht="12" customHeight="1">
      <c r="K785" s="164"/>
      <c r="L785" s="164"/>
      <c r="M785" s="164"/>
      <c r="N785" s="165"/>
      <c r="O785" s="165"/>
      <c r="P785" s="165"/>
      <c r="Q785" s="165"/>
      <c r="R785" s="165"/>
      <c r="S785" s="165"/>
      <c r="T785" s="165"/>
      <c r="U785" s="165"/>
      <c r="V785" s="165"/>
      <c r="W785" s="165"/>
      <c r="X785" s="165"/>
      <c r="Y785" s="165"/>
      <c r="Z785" s="165"/>
      <c r="AA785" s="165"/>
      <c r="AB785" s="165"/>
      <c r="AC785" s="165"/>
      <c r="AD785" s="165"/>
      <c r="AE785" s="165"/>
      <c r="AF785" s="165"/>
      <c r="AG785" s="165"/>
      <c r="AH785" s="165"/>
      <c r="AI785" s="165"/>
      <c r="AJ785" s="165"/>
      <c r="AK785" s="165"/>
      <c r="AL785" s="165"/>
      <c r="AM785" s="165"/>
      <c r="AN785" s="165"/>
      <c r="AO785" s="164"/>
      <c r="AP785" s="164"/>
      <c r="AQ785" s="164"/>
      <c r="AR785" s="164"/>
      <c r="AS785" s="164"/>
      <c r="AT785" s="164"/>
      <c r="AU785" s="164"/>
    </row>
    <row r="786" spans="11:47" ht="12" customHeight="1">
      <c r="K786" s="164"/>
      <c r="L786" s="164"/>
      <c r="M786" s="164"/>
      <c r="N786" s="165"/>
      <c r="O786" s="165"/>
      <c r="P786" s="165"/>
      <c r="Q786" s="165"/>
      <c r="R786" s="165"/>
      <c r="S786" s="165"/>
      <c r="T786" s="165"/>
      <c r="U786" s="165"/>
      <c r="V786" s="165"/>
      <c r="W786" s="165"/>
      <c r="X786" s="165"/>
      <c r="Y786" s="165"/>
      <c r="Z786" s="165"/>
      <c r="AA786" s="165"/>
      <c r="AB786" s="165"/>
      <c r="AC786" s="165"/>
      <c r="AD786" s="165"/>
      <c r="AE786" s="165"/>
      <c r="AF786" s="165"/>
      <c r="AG786" s="165"/>
      <c r="AH786" s="165"/>
      <c r="AI786" s="165"/>
      <c r="AJ786" s="165"/>
      <c r="AK786" s="165"/>
      <c r="AL786" s="165"/>
      <c r="AM786" s="165"/>
      <c r="AN786" s="165"/>
      <c r="AO786" s="164"/>
      <c r="AP786" s="164"/>
      <c r="AQ786" s="164"/>
      <c r="AR786" s="164"/>
      <c r="AS786" s="164"/>
      <c r="AT786" s="164"/>
      <c r="AU786" s="164"/>
    </row>
    <row r="787" spans="11:47" ht="12" customHeight="1">
      <c r="K787" s="164"/>
      <c r="L787" s="164"/>
      <c r="M787" s="164"/>
      <c r="N787" s="165"/>
      <c r="O787" s="165"/>
      <c r="P787" s="165"/>
      <c r="Q787" s="165"/>
      <c r="R787" s="165"/>
      <c r="S787" s="165"/>
      <c r="T787" s="165"/>
      <c r="U787" s="165"/>
      <c r="V787" s="165"/>
      <c r="W787" s="165"/>
      <c r="X787" s="165"/>
      <c r="Y787" s="165"/>
      <c r="Z787" s="165"/>
      <c r="AA787" s="165"/>
      <c r="AB787" s="165"/>
      <c r="AC787" s="165"/>
      <c r="AD787" s="165"/>
      <c r="AE787" s="165"/>
      <c r="AF787" s="165"/>
      <c r="AG787" s="165"/>
      <c r="AH787" s="165"/>
      <c r="AI787" s="165"/>
      <c r="AJ787" s="165"/>
      <c r="AK787" s="165"/>
      <c r="AL787" s="165"/>
      <c r="AM787" s="165"/>
      <c r="AN787" s="165"/>
      <c r="AO787" s="164"/>
      <c r="AP787" s="164"/>
      <c r="AQ787" s="164"/>
      <c r="AR787" s="164"/>
      <c r="AS787" s="164"/>
      <c r="AT787" s="164"/>
      <c r="AU787" s="164"/>
    </row>
    <row r="788" spans="11:47" ht="12" customHeight="1">
      <c r="K788" s="164"/>
      <c r="L788" s="164"/>
      <c r="M788" s="164"/>
      <c r="N788" s="165"/>
      <c r="O788" s="165"/>
      <c r="P788" s="165"/>
      <c r="Q788" s="165"/>
      <c r="R788" s="165"/>
      <c r="S788" s="165"/>
      <c r="T788" s="165"/>
      <c r="U788" s="165"/>
      <c r="V788" s="165"/>
      <c r="W788" s="165"/>
      <c r="X788" s="165"/>
      <c r="Y788" s="165"/>
      <c r="Z788" s="165"/>
      <c r="AA788" s="165"/>
      <c r="AB788" s="165"/>
      <c r="AC788" s="165"/>
      <c r="AD788" s="165"/>
      <c r="AE788" s="165"/>
      <c r="AF788" s="165"/>
      <c r="AG788" s="165"/>
      <c r="AH788" s="165"/>
      <c r="AI788" s="165"/>
      <c r="AJ788" s="165"/>
      <c r="AK788" s="165"/>
      <c r="AL788" s="165"/>
      <c r="AM788" s="165"/>
      <c r="AN788" s="165"/>
      <c r="AO788" s="164"/>
      <c r="AP788" s="164"/>
      <c r="AQ788" s="164"/>
      <c r="AR788" s="164"/>
      <c r="AS788" s="164"/>
      <c r="AT788" s="164"/>
      <c r="AU788" s="164"/>
    </row>
    <row r="789" spans="11:47" ht="12" customHeight="1">
      <c r="K789" s="164"/>
      <c r="L789" s="164"/>
      <c r="M789" s="164"/>
      <c r="N789" s="165"/>
      <c r="O789" s="165"/>
      <c r="P789" s="165"/>
      <c r="Q789" s="165"/>
      <c r="R789" s="165"/>
      <c r="S789" s="165"/>
      <c r="T789" s="165"/>
      <c r="U789" s="165"/>
      <c r="V789" s="165"/>
      <c r="W789" s="165"/>
      <c r="X789" s="165"/>
      <c r="Y789" s="165"/>
      <c r="Z789" s="165"/>
      <c r="AA789" s="165"/>
      <c r="AB789" s="165"/>
      <c r="AC789" s="165"/>
      <c r="AD789" s="165"/>
      <c r="AE789" s="165"/>
      <c r="AF789" s="165"/>
      <c r="AG789" s="165"/>
      <c r="AH789" s="165"/>
      <c r="AI789" s="165"/>
      <c r="AJ789" s="165"/>
      <c r="AK789" s="165"/>
      <c r="AL789" s="165"/>
      <c r="AM789" s="165"/>
      <c r="AN789" s="165"/>
      <c r="AO789" s="164"/>
      <c r="AP789" s="164"/>
      <c r="AQ789" s="164"/>
      <c r="AR789" s="164"/>
      <c r="AS789" s="164"/>
      <c r="AT789" s="164"/>
      <c r="AU789" s="164"/>
    </row>
    <row r="790" spans="11:47" ht="12" customHeight="1">
      <c r="K790" s="164"/>
      <c r="L790" s="164"/>
      <c r="M790" s="164"/>
      <c r="N790" s="165"/>
      <c r="O790" s="165"/>
      <c r="P790" s="165"/>
      <c r="Q790" s="165"/>
      <c r="R790" s="165"/>
      <c r="S790" s="165"/>
      <c r="T790" s="165"/>
      <c r="U790" s="165"/>
      <c r="V790" s="165"/>
      <c r="W790" s="165"/>
      <c r="X790" s="165"/>
      <c r="Y790" s="165"/>
      <c r="Z790" s="165"/>
      <c r="AA790" s="165"/>
      <c r="AB790" s="165"/>
      <c r="AC790" s="165"/>
      <c r="AD790" s="165"/>
      <c r="AE790" s="165"/>
      <c r="AF790" s="165"/>
      <c r="AG790" s="165"/>
      <c r="AH790" s="165"/>
      <c r="AI790" s="165"/>
      <c r="AJ790" s="165"/>
      <c r="AK790" s="165"/>
      <c r="AL790" s="165"/>
      <c r="AM790" s="165"/>
      <c r="AN790" s="165"/>
      <c r="AO790" s="164"/>
      <c r="AP790" s="164"/>
      <c r="AQ790" s="164"/>
      <c r="AR790" s="164"/>
      <c r="AS790" s="164"/>
      <c r="AT790" s="164"/>
      <c r="AU790" s="164"/>
    </row>
    <row r="791" spans="11:47" ht="12" customHeight="1">
      <c r="K791" s="164"/>
      <c r="L791" s="164"/>
      <c r="M791" s="164"/>
      <c r="N791" s="165"/>
      <c r="O791" s="165"/>
      <c r="P791" s="165"/>
      <c r="Q791" s="165"/>
      <c r="R791" s="165"/>
      <c r="S791" s="165"/>
      <c r="T791" s="165"/>
      <c r="U791" s="165"/>
      <c r="V791" s="165"/>
      <c r="W791" s="165"/>
      <c r="X791" s="165"/>
      <c r="Y791" s="165"/>
      <c r="Z791" s="165"/>
      <c r="AA791" s="165"/>
      <c r="AB791" s="165"/>
      <c r="AC791" s="165"/>
      <c r="AD791" s="165"/>
      <c r="AE791" s="165"/>
      <c r="AF791" s="165"/>
      <c r="AG791" s="165"/>
      <c r="AH791" s="165"/>
      <c r="AI791" s="165"/>
      <c r="AJ791" s="165"/>
      <c r="AK791" s="165"/>
      <c r="AL791" s="165"/>
      <c r="AM791" s="165"/>
      <c r="AN791" s="165"/>
      <c r="AO791" s="164"/>
      <c r="AP791" s="164"/>
      <c r="AQ791" s="164"/>
      <c r="AR791" s="164"/>
      <c r="AS791" s="164"/>
      <c r="AT791" s="164"/>
      <c r="AU791" s="164"/>
    </row>
    <row r="792" spans="11:47" ht="12" customHeight="1">
      <c r="K792" s="164"/>
      <c r="L792" s="164"/>
      <c r="M792" s="164"/>
      <c r="N792" s="165"/>
      <c r="O792" s="165"/>
      <c r="P792" s="165"/>
      <c r="Q792" s="165"/>
      <c r="R792" s="165"/>
      <c r="S792" s="165"/>
      <c r="T792" s="165"/>
      <c r="U792" s="165"/>
      <c r="V792" s="165"/>
      <c r="W792" s="165"/>
      <c r="X792" s="165"/>
      <c r="Y792" s="165"/>
      <c r="Z792" s="165"/>
      <c r="AA792" s="165"/>
      <c r="AB792" s="165"/>
      <c r="AC792" s="165"/>
      <c r="AD792" s="165"/>
      <c r="AE792" s="165"/>
      <c r="AF792" s="165"/>
      <c r="AG792" s="165"/>
      <c r="AH792" s="165"/>
      <c r="AI792" s="165"/>
      <c r="AJ792" s="165"/>
      <c r="AK792" s="165"/>
      <c r="AL792" s="165"/>
      <c r="AM792" s="165"/>
      <c r="AN792" s="165"/>
      <c r="AO792" s="164"/>
      <c r="AP792" s="164"/>
      <c r="AQ792" s="164"/>
      <c r="AR792" s="164"/>
      <c r="AS792" s="164"/>
      <c r="AT792" s="164"/>
      <c r="AU792" s="164"/>
    </row>
    <row r="793" spans="11:47" ht="12" customHeight="1">
      <c r="K793" s="164"/>
      <c r="L793" s="164"/>
      <c r="M793" s="164"/>
      <c r="N793" s="165"/>
      <c r="O793" s="165"/>
      <c r="P793" s="165"/>
      <c r="Q793" s="165"/>
      <c r="R793" s="165"/>
      <c r="S793" s="165"/>
      <c r="T793" s="165"/>
      <c r="U793" s="165"/>
      <c r="V793" s="165"/>
      <c r="W793" s="165"/>
      <c r="X793" s="165"/>
      <c r="Y793" s="165"/>
      <c r="Z793" s="165"/>
      <c r="AA793" s="165"/>
      <c r="AB793" s="165"/>
      <c r="AC793" s="165"/>
      <c r="AD793" s="165"/>
      <c r="AE793" s="165"/>
      <c r="AF793" s="165"/>
      <c r="AG793" s="165"/>
      <c r="AH793" s="165"/>
      <c r="AI793" s="165"/>
      <c r="AJ793" s="165"/>
      <c r="AK793" s="165"/>
      <c r="AL793" s="165"/>
      <c r="AM793" s="165"/>
      <c r="AN793" s="165"/>
      <c r="AO793" s="164"/>
      <c r="AP793" s="164"/>
      <c r="AQ793" s="164"/>
      <c r="AR793" s="164"/>
      <c r="AS793" s="164"/>
      <c r="AT793" s="164"/>
      <c r="AU793" s="164"/>
    </row>
    <row r="794" spans="11:47" ht="12" customHeight="1">
      <c r="K794" s="164"/>
      <c r="L794" s="164"/>
      <c r="M794" s="164"/>
      <c r="N794" s="165"/>
      <c r="O794" s="165"/>
      <c r="P794" s="165"/>
      <c r="Q794" s="165"/>
      <c r="R794" s="165"/>
      <c r="S794" s="165"/>
      <c r="T794" s="165"/>
      <c r="U794" s="165"/>
      <c r="V794" s="165"/>
      <c r="W794" s="165"/>
      <c r="X794" s="165"/>
      <c r="Y794" s="165"/>
      <c r="Z794" s="165"/>
      <c r="AA794" s="165"/>
      <c r="AB794" s="165"/>
      <c r="AC794" s="165"/>
      <c r="AD794" s="165"/>
      <c r="AE794" s="165"/>
      <c r="AF794" s="165"/>
      <c r="AG794" s="165"/>
      <c r="AH794" s="165"/>
      <c r="AI794" s="165"/>
      <c r="AJ794" s="165"/>
      <c r="AK794" s="165"/>
      <c r="AL794" s="165"/>
      <c r="AM794" s="165"/>
      <c r="AN794" s="165"/>
      <c r="AO794" s="164"/>
      <c r="AP794" s="164"/>
      <c r="AQ794" s="164"/>
      <c r="AR794" s="164"/>
      <c r="AS794" s="164"/>
      <c r="AT794" s="164"/>
      <c r="AU794" s="164"/>
    </row>
    <row r="795" spans="11:47" ht="12" customHeight="1">
      <c r="K795" s="164"/>
      <c r="L795" s="164"/>
      <c r="M795" s="164"/>
      <c r="N795" s="165"/>
      <c r="O795" s="165"/>
      <c r="P795" s="165"/>
      <c r="Q795" s="165"/>
      <c r="R795" s="165"/>
      <c r="S795" s="165"/>
      <c r="T795" s="165"/>
      <c r="U795" s="165"/>
      <c r="V795" s="165"/>
      <c r="W795" s="165"/>
      <c r="X795" s="165"/>
      <c r="Y795" s="165"/>
      <c r="Z795" s="165"/>
      <c r="AA795" s="165"/>
      <c r="AB795" s="165"/>
      <c r="AC795" s="165"/>
      <c r="AD795" s="165"/>
      <c r="AE795" s="165"/>
      <c r="AF795" s="165"/>
      <c r="AG795" s="165"/>
      <c r="AH795" s="165"/>
      <c r="AI795" s="165"/>
      <c r="AJ795" s="165"/>
      <c r="AK795" s="165"/>
      <c r="AL795" s="165"/>
      <c r="AM795" s="165"/>
      <c r="AN795" s="165"/>
      <c r="AO795" s="164"/>
      <c r="AP795" s="164"/>
      <c r="AQ795" s="164"/>
      <c r="AR795" s="164"/>
      <c r="AS795" s="164"/>
      <c r="AT795" s="164"/>
      <c r="AU795" s="164"/>
    </row>
    <row r="796" spans="11:47" ht="12" customHeight="1">
      <c r="K796" s="164"/>
      <c r="L796" s="164"/>
      <c r="M796" s="164"/>
      <c r="N796" s="165"/>
      <c r="O796" s="165"/>
      <c r="P796" s="165"/>
      <c r="Q796" s="165"/>
      <c r="R796" s="165"/>
      <c r="S796" s="165"/>
      <c r="T796" s="165"/>
      <c r="U796" s="165"/>
      <c r="V796" s="165"/>
      <c r="W796" s="165"/>
      <c r="X796" s="165"/>
      <c r="Y796" s="165"/>
      <c r="Z796" s="165"/>
      <c r="AA796" s="165"/>
      <c r="AB796" s="165"/>
      <c r="AC796" s="165"/>
      <c r="AD796" s="165"/>
      <c r="AE796" s="165"/>
      <c r="AF796" s="165"/>
      <c r="AG796" s="165"/>
      <c r="AH796" s="165"/>
      <c r="AI796" s="165"/>
      <c r="AJ796" s="165"/>
      <c r="AK796" s="165"/>
      <c r="AL796" s="165"/>
      <c r="AM796" s="165"/>
      <c r="AN796" s="165"/>
      <c r="AO796" s="164"/>
      <c r="AP796" s="164"/>
      <c r="AQ796" s="164"/>
      <c r="AR796" s="164"/>
      <c r="AS796" s="164"/>
      <c r="AT796" s="164"/>
      <c r="AU796" s="164"/>
    </row>
    <row r="797" spans="11:47" ht="12" customHeight="1">
      <c r="K797" s="164"/>
      <c r="L797" s="164"/>
      <c r="M797" s="164"/>
      <c r="N797" s="165"/>
      <c r="O797" s="165"/>
      <c r="P797" s="165"/>
      <c r="Q797" s="165"/>
      <c r="R797" s="165"/>
      <c r="S797" s="165"/>
      <c r="T797" s="165"/>
      <c r="U797" s="165"/>
      <c r="V797" s="165"/>
      <c r="W797" s="165"/>
      <c r="X797" s="165"/>
      <c r="Y797" s="165"/>
      <c r="Z797" s="165"/>
      <c r="AA797" s="165"/>
      <c r="AB797" s="165"/>
      <c r="AC797" s="165"/>
      <c r="AD797" s="165"/>
      <c r="AE797" s="165"/>
      <c r="AF797" s="165"/>
      <c r="AG797" s="165"/>
      <c r="AH797" s="165"/>
      <c r="AI797" s="165"/>
      <c r="AJ797" s="165"/>
      <c r="AK797" s="165"/>
      <c r="AL797" s="165"/>
      <c r="AM797" s="165"/>
      <c r="AN797" s="165"/>
      <c r="AO797" s="164"/>
      <c r="AP797" s="164"/>
      <c r="AQ797" s="164"/>
      <c r="AR797" s="164"/>
      <c r="AS797" s="164"/>
      <c r="AT797" s="164"/>
      <c r="AU797" s="164"/>
    </row>
    <row r="798" spans="11:47" ht="12" customHeight="1">
      <c r="K798" s="164"/>
      <c r="L798" s="164"/>
      <c r="M798" s="164"/>
      <c r="N798" s="165"/>
      <c r="O798" s="165"/>
      <c r="P798" s="165"/>
      <c r="Q798" s="165"/>
      <c r="R798" s="165"/>
      <c r="S798" s="165"/>
      <c r="T798" s="165"/>
      <c r="U798" s="165"/>
      <c r="V798" s="165"/>
      <c r="W798" s="165"/>
      <c r="X798" s="165"/>
      <c r="Y798" s="165"/>
      <c r="Z798" s="165"/>
      <c r="AA798" s="165"/>
      <c r="AB798" s="165"/>
      <c r="AC798" s="165"/>
      <c r="AD798" s="165"/>
      <c r="AE798" s="165"/>
      <c r="AF798" s="165"/>
      <c r="AG798" s="165"/>
      <c r="AH798" s="165"/>
      <c r="AI798" s="165"/>
      <c r="AJ798" s="165"/>
      <c r="AK798" s="165"/>
      <c r="AL798" s="165"/>
      <c r="AM798" s="165"/>
      <c r="AN798" s="165"/>
      <c r="AO798" s="164"/>
      <c r="AP798" s="164"/>
      <c r="AQ798" s="164"/>
      <c r="AR798" s="164"/>
      <c r="AS798" s="164"/>
      <c r="AT798" s="164"/>
      <c r="AU798" s="164"/>
    </row>
    <row r="799" spans="11:47" ht="12" customHeight="1">
      <c r="K799" s="164"/>
      <c r="L799" s="164"/>
      <c r="M799" s="164"/>
      <c r="N799" s="165"/>
      <c r="O799" s="165"/>
      <c r="P799" s="165"/>
      <c r="Q799" s="165"/>
      <c r="R799" s="165"/>
      <c r="S799" s="165"/>
      <c r="T799" s="165"/>
      <c r="U799" s="165"/>
      <c r="V799" s="165"/>
      <c r="W799" s="165"/>
      <c r="X799" s="165"/>
      <c r="Y799" s="165"/>
      <c r="Z799" s="165"/>
      <c r="AA799" s="165"/>
      <c r="AB799" s="165"/>
      <c r="AC799" s="165"/>
      <c r="AD799" s="165"/>
      <c r="AE799" s="165"/>
      <c r="AF799" s="165"/>
      <c r="AG799" s="165"/>
      <c r="AH799" s="165"/>
      <c r="AI799" s="165"/>
      <c r="AJ799" s="165"/>
      <c r="AK799" s="165"/>
      <c r="AL799" s="165"/>
      <c r="AM799" s="165"/>
      <c r="AN799" s="165"/>
      <c r="AO799" s="164"/>
      <c r="AP799" s="164"/>
      <c r="AQ799" s="164"/>
      <c r="AR799" s="164"/>
      <c r="AS799" s="164"/>
      <c r="AT799" s="164"/>
      <c r="AU799" s="164"/>
    </row>
    <row r="800" spans="11:47" ht="12" customHeight="1">
      <c r="K800" s="164"/>
      <c r="L800" s="164"/>
      <c r="M800" s="164"/>
      <c r="N800" s="165"/>
      <c r="O800" s="165"/>
      <c r="P800" s="165"/>
      <c r="Q800" s="165"/>
      <c r="R800" s="165"/>
      <c r="S800" s="165"/>
      <c r="T800" s="165"/>
      <c r="U800" s="165"/>
      <c r="V800" s="165"/>
      <c r="W800" s="165"/>
      <c r="X800" s="165"/>
      <c r="Y800" s="165"/>
      <c r="Z800" s="165"/>
      <c r="AA800" s="165"/>
      <c r="AB800" s="165"/>
      <c r="AC800" s="165"/>
      <c r="AD800" s="165"/>
      <c r="AE800" s="165"/>
      <c r="AF800" s="165"/>
      <c r="AG800" s="165"/>
      <c r="AH800" s="165"/>
      <c r="AI800" s="165"/>
      <c r="AJ800" s="165"/>
      <c r="AK800" s="165"/>
      <c r="AL800" s="165"/>
      <c r="AM800" s="165"/>
      <c r="AN800" s="165"/>
      <c r="AO800" s="164"/>
      <c r="AP800" s="164"/>
      <c r="AQ800" s="164"/>
      <c r="AR800" s="164"/>
      <c r="AS800" s="164"/>
      <c r="AT800" s="164"/>
      <c r="AU800" s="164"/>
    </row>
    <row r="801" spans="11:47" ht="12" customHeight="1">
      <c r="K801" s="164"/>
      <c r="L801" s="164"/>
      <c r="M801" s="164"/>
      <c r="N801" s="165"/>
      <c r="O801" s="165"/>
      <c r="P801" s="165"/>
      <c r="Q801" s="165"/>
      <c r="R801" s="165"/>
      <c r="S801" s="165"/>
      <c r="T801" s="165"/>
      <c r="U801" s="165"/>
      <c r="V801" s="165"/>
      <c r="W801" s="165"/>
      <c r="X801" s="165"/>
      <c r="Y801" s="165"/>
      <c r="Z801" s="165"/>
      <c r="AA801" s="165"/>
      <c r="AB801" s="165"/>
      <c r="AC801" s="165"/>
      <c r="AD801" s="165"/>
      <c r="AE801" s="165"/>
      <c r="AF801" s="165"/>
      <c r="AG801" s="165"/>
      <c r="AH801" s="165"/>
      <c r="AI801" s="165"/>
      <c r="AJ801" s="165"/>
      <c r="AK801" s="165"/>
      <c r="AL801" s="165"/>
      <c r="AM801" s="165"/>
      <c r="AN801" s="165"/>
      <c r="AO801" s="164"/>
      <c r="AP801" s="164"/>
      <c r="AQ801" s="164"/>
      <c r="AR801" s="164"/>
      <c r="AS801" s="164"/>
      <c r="AT801" s="164"/>
      <c r="AU801" s="164"/>
    </row>
    <row r="802" spans="11:47" ht="12" customHeight="1">
      <c r="K802" s="164"/>
      <c r="L802" s="164"/>
      <c r="M802" s="164"/>
      <c r="N802" s="165"/>
      <c r="O802" s="165"/>
      <c r="P802" s="165"/>
      <c r="Q802" s="165"/>
      <c r="R802" s="165"/>
      <c r="S802" s="165"/>
      <c r="T802" s="165"/>
      <c r="U802" s="165"/>
      <c r="V802" s="165"/>
      <c r="W802" s="165"/>
      <c r="X802" s="165"/>
      <c r="Y802" s="165"/>
      <c r="Z802" s="165"/>
      <c r="AA802" s="165"/>
      <c r="AB802" s="165"/>
      <c r="AC802" s="165"/>
      <c r="AD802" s="165"/>
      <c r="AE802" s="165"/>
      <c r="AF802" s="165"/>
      <c r="AG802" s="165"/>
      <c r="AH802" s="165"/>
      <c r="AI802" s="165"/>
      <c r="AJ802" s="165"/>
      <c r="AK802" s="165"/>
      <c r="AL802" s="165"/>
      <c r="AM802" s="165"/>
      <c r="AN802" s="165"/>
      <c r="AO802" s="164"/>
      <c r="AP802" s="164"/>
      <c r="AQ802" s="164"/>
      <c r="AR802" s="164"/>
      <c r="AS802" s="164"/>
      <c r="AT802" s="164"/>
      <c r="AU802" s="164"/>
    </row>
    <row r="803" spans="11:47" ht="12" customHeight="1">
      <c r="K803" s="164"/>
      <c r="L803" s="164"/>
      <c r="M803" s="164"/>
      <c r="N803" s="165"/>
      <c r="O803" s="165"/>
      <c r="P803" s="165"/>
      <c r="Q803" s="165"/>
      <c r="R803" s="165"/>
      <c r="S803" s="165"/>
      <c r="T803" s="165"/>
      <c r="U803" s="165"/>
      <c r="V803" s="165"/>
      <c r="W803" s="165"/>
      <c r="X803" s="165"/>
      <c r="Y803" s="165"/>
      <c r="Z803" s="165"/>
      <c r="AA803" s="165"/>
      <c r="AB803" s="165"/>
      <c r="AC803" s="165"/>
      <c r="AD803" s="165"/>
      <c r="AE803" s="165"/>
      <c r="AF803" s="165"/>
      <c r="AG803" s="165"/>
      <c r="AH803" s="165"/>
      <c r="AI803" s="165"/>
      <c r="AJ803" s="165"/>
      <c r="AK803" s="165"/>
      <c r="AL803" s="165"/>
      <c r="AM803" s="165"/>
      <c r="AN803" s="165"/>
      <c r="AO803" s="164"/>
      <c r="AP803" s="164"/>
      <c r="AQ803" s="164"/>
      <c r="AR803" s="164"/>
      <c r="AS803" s="164"/>
      <c r="AT803" s="164"/>
      <c r="AU803" s="164"/>
    </row>
    <row r="804" spans="11:47" ht="12" customHeight="1">
      <c r="K804" s="164"/>
      <c r="L804" s="164"/>
      <c r="M804" s="164"/>
      <c r="N804" s="165"/>
      <c r="O804" s="165"/>
      <c r="P804" s="165"/>
      <c r="Q804" s="165"/>
      <c r="R804" s="165"/>
      <c r="S804" s="165"/>
      <c r="T804" s="165"/>
      <c r="U804" s="165"/>
      <c r="V804" s="165"/>
      <c r="W804" s="165"/>
      <c r="X804" s="165"/>
      <c r="Y804" s="165"/>
      <c r="Z804" s="165"/>
      <c r="AA804" s="165"/>
      <c r="AB804" s="165"/>
      <c r="AC804" s="165"/>
      <c r="AD804" s="165"/>
      <c r="AE804" s="165"/>
      <c r="AF804" s="165"/>
      <c r="AG804" s="165"/>
      <c r="AH804" s="165"/>
      <c r="AI804" s="165"/>
      <c r="AJ804" s="165"/>
      <c r="AK804" s="165"/>
      <c r="AL804" s="165"/>
      <c r="AM804" s="165"/>
      <c r="AN804" s="165"/>
      <c r="AO804" s="164"/>
      <c r="AP804" s="164"/>
      <c r="AQ804" s="164"/>
      <c r="AR804" s="164"/>
      <c r="AS804" s="164"/>
      <c r="AT804" s="164"/>
      <c r="AU804" s="164"/>
    </row>
    <row r="805" spans="11:47" ht="12" customHeight="1">
      <c r="K805" s="164"/>
      <c r="L805" s="164"/>
      <c r="M805" s="164"/>
      <c r="N805" s="165"/>
      <c r="O805" s="165"/>
      <c r="P805" s="165"/>
      <c r="Q805" s="165"/>
      <c r="R805" s="165"/>
      <c r="S805" s="165"/>
      <c r="T805" s="165"/>
      <c r="U805" s="165"/>
      <c r="V805" s="165"/>
      <c r="W805" s="165"/>
      <c r="X805" s="165"/>
      <c r="Y805" s="165"/>
      <c r="Z805" s="165"/>
      <c r="AA805" s="165"/>
      <c r="AB805" s="165"/>
      <c r="AC805" s="165"/>
      <c r="AD805" s="165"/>
      <c r="AE805" s="165"/>
      <c r="AF805" s="165"/>
      <c r="AG805" s="165"/>
      <c r="AH805" s="165"/>
      <c r="AI805" s="165"/>
      <c r="AJ805" s="165"/>
      <c r="AK805" s="165"/>
      <c r="AL805" s="165"/>
      <c r="AM805" s="165"/>
      <c r="AN805" s="165"/>
      <c r="AO805" s="164"/>
      <c r="AP805" s="164"/>
      <c r="AQ805" s="164"/>
      <c r="AR805" s="164"/>
      <c r="AS805" s="164"/>
      <c r="AT805" s="164"/>
      <c r="AU805" s="164"/>
    </row>
    <row r="806" spans="11:47" ht="12" customHeight="1">
      <c r="K806" s="164"/>
      <c r="L806" s="164"/>
      <c r="M806" s="164"/>
      <c r="N806" s="165"/>
      <c r="O806" s="165"/>
      <c r="P806" s="165"/>
      <c r="Q806" s="165"/>
      <c r="R806" s="165"/>
      <c r="S806" s="165"/>
      <c r="T806" s="165"/>
      <c r="U806" s="165"/>
      <c r="V806" s="165"/>
      <c r="W806" s="165"/>
      <c r="X806" s="165"/>
      <c r="Y806" s="165"/>
      <c r="Z806" s="165"/>
      <c r="AA806" s="165"/>
      <c r="AB806" s="165"/>
      <c r="AC806" s="165"/>
      <c r="AD806" s="165"/>
      <c r="AE806" s="165"/>
      <c r="AF806" s="165"/>
      <c r="AG806" s="165"/>
      <c r="AH806" s="165"/>
      <c r="AI806" s="165"/>
      <c r="AJ806" s="165"/>
      <c r="AK806" s="165"/>
      <c r="AL806" s="165"/>
      <c r="AM806" s="165"/>
      <c r="AN806" s="165"/>
      <c r="AO806" s="164"/>
      <c r="AP806" s="164"/>
      <c r="AQ806" s="164"/>
      <c r="AR806" s="164"/>
      <c r="AS806" s="164"/>
      <c r="AT806" s="164"/>
      <c r="AU806" s="164"/>
    </row>
    <row r="807" spans="11:47" ht="12" customHeight="1">
      <c r="K807" s="164"/>
      <c r="L807" s="164"/>
      <c r="M807" s="164"/>
      <c r="N807" s="165"/>
      <c r="O807" s="165"/>
      <c r="P807" s="165"/>
      <c r="Q807" s="165"/>
      <c r="R807" s="165"/>
      <c r="S807" s="165"/>
      <c r="T807" s="165"/>
      <c r="U807" s="165"/>
      <c r="V807" s="165"/>
      <c r="W807" s="165"/>
      <c r="X807" s="165"/>
      <c r="Y807" s="165"/>
      <c r="Z807" s="165"/>
      <c r="AA807" s="165"/>
      <c r="AB807" s="165"/>
      <c r="AC807" s="165"/>
      <c r="AD807" s="165"/>
      <c r="AE807" s="165"/>
      <c r="AF807" s="165"/>
      <c r="AG807" s="165"/>
      <c r="AH807" s="165"/>
      <c r="AI807" s="165"/>
      <c r="AJ807" s="165"/>
      <c r="AK807" s="165"/>
      <c r="AL807" s="165"/>
      <c r="AM807" s="165"/>
      <c r="AN807" s="165"/>
      <c r="AO807" s="164"/>
      <c r="AP807" s="164"/>
      <c r="AQ807" s="164"/>
      <c r="AR807" s="164"/>
      <c r="AS807" s="164"/>
      <c r="AT807" s="164"/>
      <c r="AU807" s="164"/>
    </row>
    <row r="808" spans="11:47" ht="12" customHeight="1">
      <c r="K808" s="164"/>
      <c r="L808" s="164"/>
      <c r="M808" s="164"/>
      <c r="N808" s="165"/>
      <c r="O808" s="165"/>
      <c r="P808" s="165"/>
      <c r="Q808" s="165"/>
      <c r="R808" s="165"/>
      <c r="S808" s="165"/>
      <c r="T808" s="165"/>
      <c r="U808" s="165"/>
      <c r="V808" s="165"/>
      <c r="W808" s="165"/>
      <c r="X808" s="165"/>
      <c r="Y808" s="165"/>
      <c r="Z808" s="165"/>
      <c r="AA808" s="165"/>
      <c r="AB808" s="165"/>
      <c r="AC808" s="165"/>
      <c r="AD808" s="165"/>
      <c r="AE808" s="165"/>
      <c r="AF808" s="165"/>
      <c r="AG808" s="165"/>
      <c r="AH808" s="165"/>
      <c r="AI808" s="165"/>
      <c r="AJ808" s="165"/>
      <c r="AK808" s="165"/>
      <c r="AL808" s="165"/>
      <c r="AM808" s="165"/>
      <c r="AN808" s="165"/>
      <c r="AO808" s="164"/>
      <c r="AP808" s="164"/>
      <c r="AQ808" s="164"/>
      <c r="AR808" s="164"/>
      <c r="AS808" s="164"/>
      <c r="AT808" s="164"/>
      <c r="AU808" s="164"/>
    </row>
    <row r="809" spans="11:47" ht="12" customHeight="1">
      <c r="K809" s="164"/>
      <c r="L809" s="164"/>
      <c r="M809" s="164"/>
      <c r="N809" s="165"/>
      <c r="O809" s="165"/>
      <c r="P809" s="165"/>
      <c r="Q809" s="165"/>
      <c r="R809" s="165"/>
      <c r="S809" s="165"/>
      <c r="T809" s="165"/>
      <c r="U809" s="165"/>
      <c r="V809" s="165"/>
      <c r="W809" s="165"/>
      <c r="X809" s="165"/>
      <c r="Y809" s="165"/>
      <c r="Z809" s="165"/>
      <c r="AA809" s="165"/>
      <c r="AB809" s="165"/>
      <c r="AC809" s="165"/>
      <c r="AD809" s="165"/>
      <c r="AE809" s="165"/>
      <c r="AF809" s="165"/>
      <c r="AG809" s="165"/>
      <c r="AH809" s="165"/>
      <c r="AI809" s="165"/>
      <c r="AJ809" s="165"/>
      <c r="AK809" s="165"/>
      <c r="AL809" s="165"/>
      <c r="AM809" s="165"/>
      <c r="AN809" s="165"/>
      <c r="AO809" s="164"/>
      <c r="AP809" s="164"/>
      <c r="AQ809" s="164"/>
      <c r="AR809" s="164"/>
      <c r="AS809" s="164"/>
      <c r="AT809" s="164"/>
      <c r="AU809" s="164"/>
    </row>
    <row r="810" spans="11:47" ht="12" customHeight="1">
      <c r="K810" s="164"/>
      <c r="L810" s="164"/>
      <c r="M810" s="164"/>
      <c r="N810" s="165"/>
      <c r="O810" s="165"/>
      <c r="P810" s="165"/>
      <c r="Q810" s="165"/>
      <c r="R810" s="165"/>
      <c r="S810" s="165"/>
      <c r="T810" s="165"/>
      <c r="U810" s="165"/>
      <c r="V810" s="165"/>
      <c r="W810" s="165"/>
      <c r="X810" s="165"/>
      <c r="Y810" s="165"/>
      <c r="Z810" s="165"/>
      <c r="AA810" s="165"/>
      <c r="AB810" s="165"/>
      <c r="AC810" s="165"/>
      <c r="AD810" s="165"/>
      <c r="AE810" s="165"/>
      <c r="AF810" s="165"/>
      <c r="AG810" s="165"/>
      <c r="AH810" s="165"/>
      <c r="AI810" s="165"/>
      <c r="AJ810" s="165"/>
      <c r="AK810" s="165"/>
      <c r="AL810" s="165"/>
      <c r="AM810" s="165"/>
      <c r="AN810" s="165"/>
      <c r="AO810" s="164"/>
      <c r="AP810" s="164"/>
      <c r="AQ810" s="164"/>
      <c r="AR810" s="164"/>
      <c r="AS810" s="164"/>
      <c r="AT810" s="164"/>
      <c r="AU810" s="164"/>
    </row>
    <row r="811" spans="11:47" ht="12" customHeight="1">
      <c r="K811" s="164"/>
      <c r="L811" s="164"/>
      <c r="M811" s="164"/>
      <c r="N811" s="165"/>
      <c r="O811" s="165"/>
      <c r="P811" s="165"/>
      <c r="Q811" s="165"/>
      <c r="R811" s="165"/>
      <c r="S811" s="165"/>
      <c r="T811" s="165"/>
      <c r="U811" s="165"/>
      <c r="V811" s="165"/>
      <c r="W811" s="165"/>
      <c r="X811" s="165"/>
      <c r="Y811" s="165"/>
      <c r="Z811" s="165"/>
      <c r="AA811" s="165"/>
      <c r="AB811" s="165"/>
      <c r="AC811" s="165"/>
      <c r="AD811" s="165"/>
      <c r="AE811" s="165"/>
      <c r="AF811" s="165"/>
      <c r="AG811" s="165"/>
      <c r="AH811" s="165"/>
      <c r="AI811" s="165"/>
      <c r="AJ811" s="165"/>
      <c r="AK811" s="165"/>
      <c r="AL811" s="165"/>
      <c r="AM811" s="165"/>
      <c r="AN811" s="165"/>
      <c r="AO811" s="164"/>
      <c r="AP811" s="164"/>
      <c r="AQ811" s="164"/>
      <c r="AR811" s="164"/>
      <c r="AS811" s="164"/>
      <c r="AT811" s="164"/>
      <c r="AU811" s="164"/>
    </row>
    <row r="812" spans="11:47" ht="12" customHeight="1">
      <c r="K812" s="164"/>
      <c r="L812" s="164"/>
      <c r="M812" s="164"/>
      <c r="N812" s="165"/>
      <c r="O812" s="165"/>
      <c r="P812" s="165"/>
      <c r="Q812" s="165"/>
      <c r="R812" s="165"/>
      <c r="S812" s="165"/>
      <c r="T812" s="165"/>
      <c r="U812" s="165"/>
      <c r="V812" s="165"/>
      <c r="W812" s="165"/>
      <c r="X812" s="165"/>
      <c r="Y812" s="165"/>
      <c r="Z812" s="165"/>
      <c r="AA812" s="165"/>
      <c r="AB812" s="165"/>
      <c r="AC812" s="165"/>
      <c r="AD812" s="165"/>
      <c r="AE812" s="165"/>
      <c r="AF812" s="165"/>
      <c r="AG812" s="165"/>
      <c r="AH812" s="165"/>
      <c r="AI812" s="165"/>
      <c r="AJ812" s="165"/>
      <c r="AK812" s="165"/>
      <c r="AL812" s="165"/>
      <c r="AM812" s="165"/>
      <c r="AN812" s="165"/>
      <c r="AO812" s="164"/>
      <c r="AP812" s="164"/>
      <c r="AQ812" s="164"/>
      <c r="AR812" s="164"/>
      <c r="AS812" s="164"/>
      <c r="AT812" s="164"/>
      <c r="AU812" s="164"/>
    </row>
    <row r="813" spans="11:47" ht="12" customHeight="1">
      <c r="K813" s="164"/>
      <c r="L813" s="164"/>
      <c r="M813" s="164"/>
      <c r="N813" s="165"/>
      <c r="O813" s="165"/>
      <c r="P813" s="165"/>
      <c r="Q813" s="165"/>
      <c r="R813" s="165"/>
      <c r="S813" s="165"/>
      <c r="T813" s="165"/>
      <c r="U813" s="165"/>
      <c r="V813" s="165"/>
      <c r="W813" s="165"/>
      <c r="X813" s="165"/>
      <c r="Y813" s="165"/>
      <c r="Z813" s="165"/>
      <c r="AA813" s="165"/>
      <c r="AB813" s="165"/>
      <c r="AC813" s="165"/>
      <c r="AD813" s="165"/>
      <c r="AE813" s="165"/>
      <c r="AF813" s="165"/>
      <c r="AG813" s="165"/>
      <c r="AH813" s="165"/>
      <c r="AI813" s="165"/>
      <c r="AJ813" s="165"/>
      <c r="AK813" s="165"/>
      <c r="AL813" s="165"/>
      <c r="AM813" s="165"/>
      <c r="AN813" s="165"/>
      <c r="AO813" s="164"/>
      <c r="AP813" s="164"/>
      <c r="AQ813" s="164"/>
      <c r="AR813" s="164"/>
      <c r="AS813" s="164"/>
      <c r="AT813" s="164"/>
      <c r="AU813" s="164"/>
    </row>
    <row r="814" spans="11:47" ht="12" customHeight="1">
      <c r="K814" s="164"/>
      <c r="L814" s="164"/>
      <c r="M814" s="164"/>
      <c r="N814" s="165"/>
      <c r="O814" s="165"/>
      <c r="P814" s="165"/>
      <c r="Q814" s="165"/>
      <c r="R814" s="165"/>
      <c r="S814" s="165"/>
      <c r="T814" s="165"/>
      <c r="U814" s="165"/>
      <c r="V814" s="165"/>
      <c r="W814" s="165"/>
      <c r="X814" s="165"/>
      <c r="Y814" s="165"/>
      <c r="Z814" s="165"/>
      <c r="AA814" s="165"/>
      <c r="AB814" s="165"/>
      <c r="AC814" s="165"/>
      <c r="AD814" s="165"/>
      <c r="AE814" s="165"/>
      <c r="AF814" s="165"/>
      <c r="AG814" s="165"/>
      <c r="AH814" s="165"/>
      <c r="AI814" s="165"/>
      <c r="AJ814" s="165"/>
      <c r="AK814" s="165"/>
      <c r="AL814" s="165"/>
      <c r="AM814" s="165"/>
      <c r="AN814" s="165"/>
      <c r="AO814" s="164"/>
      <c r="AP814" s="164"/>
      <c r="AQ814" s="164"/>
      <c r="AR814" s="164"/>
      <c r="AS814" s="164"/>
      <c r="AT814" s="164"/>
      <c r="AU814" s="164"/>
    </row>
    <row r="815" spans="11:47" ht="12" customHeight="1">
      <c r="K815" s="164"/>
      <c r="L815" s="164"/>
      <c r="M815" s="164"/>
      <c r="N815" s="165"/>
      <c r="O815" s="165"/>
      <c r="P815" s="165"/>
      <c r="Q815" s="165"/>
      <c r="R815" s="165"/>
      <c r="S815" s="165"/>
      <c r="T815" s="165"/>
      <c r="U815" s="165"/>
      <c r="V815" s="165"/>
      <c r="W815" s="165"/>
      <c r="X815" s="165"/>
      <c r="Y815" s="165"/>
      <c r="Z815" s="165"/>
      <c r="AA815" s="165"/>
      <c r="AB815" s="165"/>
      <c r="AC815" s="165"/>
      <c r="AD815" s="165"/>
      <c r="AE815" s="165"/>
      <c r="AF815" s="165"/>
      <c r="AG815" s="165"/>
      <c r="AH815" s="165"/>
      <c r="AI815" s="165"/>
      <c r="AJ815" s="165"/>
      <c r="AK815" s="165"/>
      <c r="AL815" s="165"/>
      <c r="AM815" s="165"/>
      <c r="AN815" s="165"/>
      <c r="AO815" s="164"/>
      <c r="AP815" s="164"/>
      <c r="AQ815" s="164"/>
      <c r="AR815" s="164"/>
      <c r="AS815" s="164"/>
      <c r="AT815" s="164"/>
      <c r="AU815" s="164"/>
    </row>
    <row r="816" spans="11:47" ht="12" customHeight="1">
      <c r="K816" s="164"/>
      <c r="L816" s="164"/>
      <c r="M816" s="164"/>
      <c r="N816" s="165"/>
      <c r="O816" s="165"/>
      <c r="P816" s="165"/>
      <c r="Q816" s="165"/>
      <c r="R816" s="165"/>
      <c r="S816" s="165"/>
      <c r="T816" s="165"/>
      <c r="U816" s="165"/>
      <c r="V816" s="165"/>
      <c r="W816" s="165"/>
      <c r="X816" s="165"/>
      <c r="Y816" s="165"/>
      <c r="Z816" s="165"/>
      <c r="AA816" s="165"/>
      <c r="AB816" s="165"/>
      <c r="AC816" s="165"/>
      <c r="AD816" s="165"/>
      <c r="AE816" s="165"/>
      <c r="AF816" s="165"/>
      <c r="AG816" s="165"/>
      <c r="AH816" s="165"/>
      <c r="AI816" s="165"/>
      <c r="AJ816" s="165"/>
      <c r="AK816" s="165"/>
      <c r="AL816" s="165"/>
      <c r="AM816" s="165"/>
      <c r="AN816" s="165"/>
      <c r="AO816" s="164"/>
      <c r="AP816" s="164"/>
      <c r="AQ816" s="164"/>
      <c r="AR816" s="164"/>
      <c r="AS816" s="164"/>
      <c r="AT816" s="164"/>
      <c r="AU816" s="164"/>
    </row>
    <row r="817" spans="11:47" ht="12" customHeight="1">
      <c r="K817" s="164"/>
      <c r="L817" s="164"/>
      <c r="M817" s="164"/>
      <c r="N817" s="165"/>
      <c r="O817" s="165"/>
      <c r="P817" s="165"/>
      <c r="Q817" s="165"/>
      <c r="R817" s="165"/>
      <c r="S817" s="165"/>
      <c r="T817" s="165"/>
      <c r="U817" s="165"/>
      <c r="V817" s="165"/>
      <c r="W817" s="165"/>
      <c r="X817" s="165"/>
      <c r="Y817" s="165"/>
      <c r="Z817" s="165"/>
      <c r="AA817" s="165"/>
      <c r="AB817" s="165"/>
      <c r="AC817" s="165"/>
      <c r="AD817" s="165"/>
      <c r="AE817" s="165"/>
      <c r="AF817" s="165"/>
      <c r="AG817" s="165"/>
      <c r="AH817" s="165"/>
      <c r="AI817" s="165"/>
      <c r="AJ817" s="165"/>
      <c r="AK817" s="165"/>
      <c r="AL817" s="165"/>
      <c r="AM817" s="165"/>
      <c r="AN817" s="165"/>
      <c r="AO817" s="164"/>
      <c r="AP817" s="164"/>
      <c r="AQ817" s="164"/>
      <c r="AR817" s="164"/>
      <c r="AS817" s="164"/>
      <c r="AT817" s="164"/>
      <c r="AU817" s="164"/>
    </row>
    <row r="818" spans="11:47" ht="12" customHeight="1">
      <c r="K818" s="164"/>
      <c r="L818" s="164"/>
      <c r="M818" s="164"/>
      <c r="N818" s="165"/>
      <c r="O818" s="165"/>
      <c r="P818" s="165"/>
      <c r="Q818" s="165"/>
      <c r="R818" s="165"/>
      <c r="S818" s="165"/>
      <c r="T818" s="165"/>
      <c r="U818" s="165"/>
      <c r="V818" s="165"/>
      <c r="W818" s="165"/>
      <c r="X818" s="165"/>
      <c r="Y818" s="165"/>
      <c r="Z818" s="165"/>
      <c r="AA818" s="165"/>
      <c r="AB818" s="165"/>
      <c r="AC818" s="165"/>
      <c r="AD818" s="165"/>
      <c r="AE818" s="165"/>
      <c r="AF818" s="165"/>
      <c r="AG818" s="165"/>
      <c r="AH818" s="165"/>
      <c r="AI818" s="165"/>
      <c r="AJ818" s="165"/>
      <c r="AK818" s="165"/>
      <c r="AL818" s="165"/>
      <c r="AM818" s="165"/>
      <c r="AN818" s="165"/>
      <c r="AO818" s="164"/>
      <c r="AP818" s="164"/>
      <c r="AQ818" s="164"/>
      <c r="AR818" s="164"/>
      <c r="AS818" s="164"/>
      <c r="AT818" s="164"/>
      <c r="AU818" s="164"/>
    </row>
    <row r="819" spans="11:47" ht="12" customHeight="1">
      <c r="K819" s="164"/>
      <c r="L819" s="164"/>
      <c r="M819" s="164"/>
      <c r="N819" s="165"/>
      <c r="O819" s="165"/>
      <c r="P819" s="165"/>
      <c r="Q819" s="165"/>
      <c r="R819" s="165"/>
      <c r="S819" s="165"/>
      <c r="T819" s="165"/>
      <c r="U819" s="165"/>
      <c r="V819" s="165"/>
      <c r="W819" s="165"/>
      <c r="X819" s="165"/>
      <c r="Y819" s="165"/>
      <c r="Z819" s="165"/>
      <c r="AA819" s="165"/>
      <c r="AB819" s="165"/>
      <c r="AC819" s="165"/>
      <c r="AD819" s="165"/>
      <c r="AE819" s="165"/>
      <c r="AF819" s="165"/>
      <c r="AG819" s="165"/>
      <c r="AH819" s="165"/>
      <c r="AI819" s="165"/>
      <c r="AJ819" s="165"/>
      <c r="AK819" s="165"/>
      <c r="AL819" s="165"/>
      <c r="AM819" s="165"/>
      <c r="AN819" s="165"/>
      <c r="AO819" s="164"/>
      <c r="AP819" s="164"/>
      <c r="AQ819" s="164"/>
      <c r="AR819" s="164"/>
      <c r="AS819" s="164"/>
      <c r="AT819" s="164"/>
      <c r="AU819" s="164"/>
    </row>
    <row r="820" spans="11:47" ht="12" customHeight="1">
      <c r="K820" s="164"/>
      <c r="L820" s="164"/>
      <c r="M820" s="164"/>
      <c r="N820" s="165"/>
      <c r="O820" s="165"/>
      <c r="P820" s="165"/>
      <c r="Q820" s="165"/>
      <c r="R820" s="165"/>
      <c r="S820" s="165"/>
      <c r="T820" s="165"/>
      <c r="U820" s="165"/>
      <c r="V820" s="165"/>
      <c r="W820" s="165"/>
      <c r="X820" s="165"/>
      <c r="Y820" s="165"/>
      <c r="Z820" s="165"/>
      <c r="AA820" s="165"/>
      <c r="AB820" s="165"/>
      <c r="AC820" s="165"/>
      <c r="AD820" s="165"/>
      <c r="AE820" s="165"/>
      <c r="AF820" s="165"/>
      <c r="AG820" s="165"/>
      <c r="AH820" s="165"/>
      <c r="AI820" s="165"/>
      <c r="AJ820" s="165"/>
      <c r="AK820" s="165"/>
      <c r="AL820" s="165"/>
      <c r="AM820" s="165"/>
      <c r="AN820" s="165"/>
      <c r="AO820" s="164"/>
      <c r="AP820" s="164"/>
      <c r="AQ820" s="164"/>
      <c r="AR820" s="164"/>
      <c r="AS820" s="164"/>
      <c r="AT820" s="164"/>
      <c r="AU820" s="164"/>
    </row>
    <row r="821" spans="11:47" ht="12" customHeight="1">
      <c r="K821" s="164"/>
      <c r="L821" s="164"/>
      <c r="M821" s="164"/>
      <c r="N821" s="165"/>
      <c r="O821" s="165"/>
      <c r="P821" s="165"/>
      <c r="Q821" s="165"/>
      <c r="R821" s="165"/>
      <c r="S821" s="165"/>
      <c r="T821" s="165"/>
      <c r="U821" s="165"/>
      <c r="V821" s="165"/>
      <c r="W821" s="165"/>
      <c r="X821" s="165"/>
      <c r="Y821" s="165"/>
      <c r="Z821" s="165"/>
      <c r="AA821" s="165"/>
      <c r="AB821" s="165"/>
      <c r="AC821" s="165"/>
      <c r="AD821" s="165"/>
      <c r="AE821" s="165"/>
      <c r="AF821" s="165"/>
      <c r="AG821" s="165"/>
      <c r="AH821" s="165"/>
      <c r="AI821" s="165"/>
      <c r="AJ821" s="165"/>
      <c r="AK821" s="165"/>
      <c r="AL821" s="165"/>
      <c r="AM821" s="165"/>
      <c r="AN821" s="165"/>
      <c r="AO821" s="164"/>
      <c r="AP821" s="164"/>
      <c r="AQ821" s="164"/>
      <c r="AR821" s="164"/>
      <c r="AS821" s="164"/>
      <c r="AT821" s="164"/>
      <c r="AU821" s="164"/>
    </row>
    <row r="822" spans="11:47" ht="12" customHeight="1">
      <c r="K822" s="164"/>
      <c r="L822" s="164"/>
      <c r="M822" s="164"/>
      <c r="N822" s="165"/>
      <c r="O822" s="165"/>
      <c r="P822" s="165"/>
      <c r="Q822" s="165"/>
      <c r="R822" s="165"/>
      <c r="S822" s="165"/>
      <c r="T822" s="165"/>
      <c r="U822" s="165"/>
      <c r="V822" s="165"/>
      <c r="W822" s="165"/>
      <c r="X822" s="165"/>
      <c r="Y822" s="165"/>
      <c r="Z822" s="165"/>
      <c r="AA822" s="165"/>
      <c r="AB822" s="165"/>
      <c r="AC822" s="165"/>
      <c r="AD822" s="165"/>
      <c r="AE822" s="165"/>
      <c r="AF822" s="165"/>
      <c r="AG822" s="165"/>
      <c r="AH822" s="165"/>
      <c r="AI822" s="165"/>
      <c r="AJ822" s="165"/>
      <c r="AK822" s="165"/>
      <c r="AL822" s="165"/>
      <c r="AM822" s="165"/>
      <c r="AN822" s="165"/>
      <c r="AO822" s="164"/>
      <c r="AP822" s="164"/>
      <c r="AQ822" s="164"/>
      <c r="AR822" s="164"/>
      <c r="AS822" s="164"/>
      <c r="AT822" s="164"/>
      <c r="AU822" s="164"/>
    </row>
    <row r="823" spans="11:47" ht="12" customHeight="1">
      <c r="K823" s="164"/>
      <c r="L823" s="164"/>
      <c r="M823" s="164"/>
      <c r="N823" s="165"/>
      <c r="O823" s="165"/>
      <c r="P823" s="165"/>
      <c r="Q823" s="165"/>
      <c r="R823" s="165"/>
      <c r="S823" s="165"/>
      <c r="T823" s="165"/>
      <c r="U823" s="165"/>
      <c r="V823" s="165"/>
      <c r="W823" s="165"/>
      <c r="X823" s="165"/>
      <c r="Y823" s="165"/>
      <c r="Z823" s="165"/>
      <c r="AA823" s="165"/>
      <c r="AB823" s="165"/>
      <c r="AC823" s="165"/>
      <c r="AD823" s="165"/>
      <c r="AE823" s="165"/>
      <c r="AF823" s="165"/>
      <c r="AG823" s="165"/>
      <c r="AH823" s="165"/>
      <c r="AI823" s="165"/>
      <c r="AJ823" s="165"/>
      <c r="AK823" s="165"/>
      <c r="AL823" s="165"/>
      <c r="AM823" s="165"/>
      <c r="AN823" s="165"/>
      <c r="AO823" s="164"/>
      <c r="AP823" s="164"/>
      <c r="AQ823" s="164"/>
      <c r="AR823" s="164"/>
      <c r="AS823" s="164"/>
      <c r="AT823" s="164"/>
      <c r="AU823" s="164"/>
    </row>
    <row r="824" spans="11:47" ht="12" customHeight="1">
      <c r="K824" s="164"/>
      <c r="L824" s="164"/>
      <c r="M824" s="164"/>
      <c r="N824" s="165"/>
      <c r="O824" s="165"/>
      <c r="P824" s="165"/>
      <c r="Q824" s="165"/>
      <c r="R824" s="165"/>
      <c r="S824" s="165"/>
      <c r="T824" s="165"/>
      <c r="U824" s="165"/>
      <c r="V824" s="165"/>
      <c r="W824" s="165"/>
      <c r="X824" s="165"/>
      <c r="Y824" s="165"/>
      <c r="Z824" s="165"/>
      <c r="AA824" s="165"/>
      <c r="AB824" s="165"/>
      <c r="AC824" s="165"/>
      <c r="AD824" s="165"/>
      <c r="AE824" s="165"/>
      <c r="AF824" s="165"/>
      <c r="AG824" s="165"/>
      <c r="AH824" s="165"/>
      <c r="AI824" s="165"/>
      <c r="AJ824" s="165"/>
      <c r="AK824" s="165"/>
      <c r="AL824" s="165"/>
      <c r="AM824" s="165"/>
      <c r="AN824" s="165"/>
      <c r="AO824" s="164"/>
      <c r="AP824" s="164"/>
      <c r="AQ824" s="164"/>
      <c r="AR824" s="164"/>
      <c r="AS824" s="164"/>
      <c r="AT824" s="164"/>
      <c r="AU824" s="164"/>
    </row>
    <row r="825" spans="11:47" ht="12" customHeight="1">
      <c r="K825" s="164"/>
      <c r="L825" s="164"/>
      <c r="M825" s="164"/>
      <c r="N825" s="165"/>
      <c r="O825" s="165"/>
      <c r="P825" s="165"/>
      <c r="Q825" s="165"/>
      <c r="R825" s="165"/>
      <c r="S825" s="165"/>
      <c r="T825" s="165"/>
      <c r="U825" s="165"/>
      <c r="V825" s="165"/>
      <c r="W825" s="165"/>
      <c r="X825" s="165"/>
      <c r="Y825" s="165"/>
      <c r="Z825" s="165"/>
      <c r="AA825" s="165"/>
      <c r="AB825" s="165"/>
      <c r="AC825" s="165"/>
      <c r="AD825" s="165"/>
      <c r="AE825" s="165"/>
      <c r="AF825" s="165"/>
      <c r="AG825" s="165"/>
      <c r="AH825" s="165"/>
      <c r="AI825" s="165"/>
      <c r="AJ825" s="165"/>
      <c r="AK825" s="165"/>
      <c r="AL825" s="165"/>
      <c r="AM825" s="165"/>
      <c r="AN825" s="165"/>
      <c r="AO825" s="164"/>
      <c r="AP825" s="164"/>
      <c r="AQ825" s="164"/>
      <c r="AR825" s="164"/>
      <c r="AS825" s="164"/>
      <c r="AT825" s="164"/>
      <c r="AU825" s="164"/>
    </row>
    <row r="826" spans="11:47" ht="12" customHeight="1">
      <c r="K826" s="164"/>
      <c r="L826" s="164"/>
      <c r="M826" s="164"/>
      <c r="N826" s="165"/>
      <c r="O826" s="165"/>
      <c r="P826" s="165"/>
      <c r="Q826" s="165"/>
      <c r="R826" s="165"/>
      <c r="S826" s="165"/>
      <c r="T826" s="165"/>
      <c r="U826" s="165"/>
      <c r="V826" s="165"/>
      <c r="W826" s="165"/>
      <c r="X826" s="165"/>
      <c r="Y826" s="165"/>
      <c r="Z826" s="165"/>
      <c r="AA826" s="165"/>
      <c r="AB826" s="165"/>
      <c r="AC826" s="165"/>
      <c r="AD826" s="165"/>
      <c r="AE826" s="165"/>
      <c r="AF826" s="165"/>
      <c r="AG826" s="165"/>
      <c r="AH826" s="165"/>
      <c r="AI826" s="165"/>
      <c r="AJ826" s="165"/>
      <c r="AK826" s="165"/>
      <c r="AL826" s="165"/>
      <c r="AM826" s="165"/>
      <c r="AN826" s="165"/>
      <c r="AO826" s="164"/>
      <c r="AP826" s="164"/>
      <c r="AQ826" s="164"/>
      <c r="AR826" s="164"/>
      <c r="AS826" s="164"/>
      <c r="AT826" s="164"/>
      <c r="AU826" s="164"/>
    </row>
    <row r="827" spans="11:47" ht="12" customHeight="1">
      <c r="K827" s="164"/>
      <c r="L827" s="164"/>
      <c r="M827" s="164"/>
      <c r="N827" s="165"/>
      <c r="O827" s="165"/>
      <c r="P827" s="165"/>
      <c r="Q827" s="165"/>
      <c r="R827" s="165"/>
      <c r="S827" s="165"/>
      <c r="T827" s="165"/>
      <c r="U827" s="165"/>
      <c r="V827" s="165"/>
      <c r="W827" s="165"/>
      <c r="X827" s="165"/>
      <c r="Y827" s="165"/>
      <c r="Z827" s="165"/>
      <c r="AA827" s="165"/>
      <c r="AB827" s="165"/>
      <c r="AC827" s="165"/>
      <c r="AD827" s="165"/>
      <c r="AE827" s="165"/>
      <c r="AF827" s="165"/>
      <c r="AG827" s="165"/>
      <c r="AH827" s="165"/>
      <c r="AI827" s="165"/>
      <c r="AJ827" s="165"/>
      <c r="AK827" s="165"/>
      <c r="AL827" s="165"/>
      <c r="AM827" s="165"/>
      <c r="AN827" s="165"/>
      <c r="AO827" s="164"/>
      <c r="AP827" s="164"/>
      <c r="AQ827" s="164"/>
      <c r="AR827" s="164"/>
      <c r="AS827" s="164"/>
      <c r="AT827" s="164"/>
      <c r="AU827" s="164"/>
    </row>
    <row r="828" spans="11:47" ht="12" customHeight="1">
      <c r="K828" s="164"/>
      <c r="L828" s="164"/>
      <c r="M828" s="164"/>
      <c r="N828" s="165"/>
      <c r="O828" s="165"/>
      <c r="P828" s="165"/>
      <c r="Q828" s="165"/>
      <c r="R828" s="165"/>
      <c r="S828" s="165"/>
      <c r="T828" s="165"/>
      <c r="U828" s="165"/>
      <c r="V828" s="165"/>
      <c r="W828" s="165"/>
      <c r="X828" s="165"/>
      <c r="Y828" s="165"/>
      <c r="Z828" s="165"/>
      <c r="AA828" s="165"/>
      <c r="AB828" s="165"/>
      <c r="AC828" s="165"/>
      <c r="AD828" s="165"/>
      <c r="AE828" s="165"/>
      <c r="AF828" s="165"/>
      <c r="AG828" s="165"/>
      <c r="AH828" s="165"/>
      <c r="AI828" s="165"/>
      <c r="AJ828" s="165"/>
      <c r="AK828" s="165"/>
      <c r="AL828" s="165"/>
      <c r="AM828" s="165"/>
      <c r="AN828" s="165"/>
      <c r="AO828" s="164"/>
      <c r="AP828" s="164"/>
      <c r="AQ828" s="164"/>
      <c r="AR828" s="164"/>
      <c r="AS828" s="164"/>
      <c r="AT828" s="164"/>
      <c r="AU828" s="164"/>
    </row>
    <row r="829" spans="11:47" ht="12" customHeight="1">
      <c r="K829" s="164"/>
      <c r="L829" s="164"/>
      <c r="M829" s="164"/>
      <c r="N829" s="165"/>
      <c r="O829" s="165"/>
      <c r="P829" s="165"/>
      <c r="Q829" s="165"/>
      <c r="R829" s="165"/>
      <c r="S829" s="165"/>
      <c r="T829" s="165"/>
      <c r="U829" s="165"/>
      <c r="V829" s="165"/>
      <c r="W829" s="165"/>
      <c r="X829" s="165"/>
      <c r="Y829" s="165"/>
      <c r="Z829" s="165"/>
      <c r="AA829" s="165"/>
      <c r="AB829" s="165"/>
      <c r="AC829" s="165"/>
      <c r="AD829" s="165"/>
      <c r="AE829" s="165"/>
      <c r="AF829" s="165"/>
      <c r="AG829" s="165"/>
      <c r="AH829" s="165"/>
      <c r="AI829" s="165"/>
      <c r="AJ829" s="165"/>
      <c r="AK829" s="165"/>
      <c r="AL829" s="165"/>
      <c r="AM829" s="165"/>
      <c r="AN829" s="165"/>
      <c r="AO829" s="164"/>
      <c r="AP829" s="164"/>
      <c r="AQ829" s="164"/>
      <c r="AR829" s="164"/>
      <c r="AS829" s="164"/>
      <c r="AT829" s="164"/>
      <c r="AU829" s="164"/>
    </row>
    <row r="830" spans="11:47" ht="12" customHeight="1">
      <c r="K830" s="164"/>
      <c r="L830" s="164"/>
      <c r="M830" s="164"/>
      <c r="N830" s="165"/>
      <c r="O830" s="165"/>
      <c r="P830" s="165"/>
      <c r="Q830" s="165"/>
      <c r="R830" s="165"/>
      <c r="S830" s="165"/>
      <c r="T830" s="165"/>
      <c r="U830" s="165"/>
      <c r="V830" s="165"/>
      <c r="W830" s="165"/>
      <c r="X830" s="165"/>
      <c r="Y830" s="165"/>
      <c r="Z830" s="165"/>
      <c r="AA830" s="165"/>
      <c r="AB830" s="165"/>
      <c r="AC830" s="165"/>
      <c r="AD830" s="165"/>
      <c r="AE830" s="165"/>
      <c r="AF830" s="165"/>
      <c r="AG830" s="165"/>
      <c r="AH830" s="165"/>
      <c r="AI830" s="165"/>
      <c r="AJ830" s="165"/>
      <c r="AK830" s="165"/>
      <c r="AL830" s="165"/>
      <c r="AM830" s="165"/>
      <c r="AN830" s="165"/>
      <c r="AO830" s="164"/>
      <c r="AP830" s="164"/>
      <c r="AQ830" s="164"/>
      <c r="AR830" s="164"/>
      <c r="AS830" s="164"/>
      <c r="AT830" s="164"/>
      <c r="AU830" s="164"/>
    </row>
    <row r="831" spans="11:47" ht="12" customHeight="1">
      <c r="K831" s="164"/>
      <c r="L831" s="164"/>
      <c r="M831" s="164"/>
      <c r="N831" s="165"/>
      <c r="O831" s="165"/>
      <c r="P831" s="165"/>
      <c r="Q831" s="165"/>
      <c r="R831" s="165"/>
      <c r="S831" s="165"/>
      <c r="T831" s="165"/>
      <c r="U831" s="165"/>
      <c r="V831" s="165"/>
      <c r="W831" s="165"/>
      <c r="X831" s="165"/>
      <c r="Y831" s="165"/>
      <c r="Z831" s="165"/>
      <c r="AA831" s="165"/>
      <c r="AB831" s="165"/>
      <c r="AC831" s="165"/>
      <c r="AD831" s="165"/>
      <c r="AE831" s="165"/>
      <c r="AF831" s="165"/>
      <c r="AG831" s="165"/>
      <c r="AH831" s="165"/>
      <c r="AI831" s="165"/>
      <c r="AJ831" s="165"/>
      <c r="AK831" s="165"/>
      <c r="AL831" s="165"/>
      <c r="AM831" s="165"/>
      <c r="AN831" s="165"/>
      <c r="AO831" s="164"/>
      <c r="AP831" s="164"/>
      <c r="AQ831" s="164"/>
      <c r="AR831" s="164"/>
      <c r="AS831" s="164"/>
      <c r="AT831" s="164"/>
      <c r="AU831" s="164"/>
    </row>
    <row r="832" spans="11:47" ht="12" customHeight="1">
      <c r="K832" s="164"/>
      <c r="L832" s="164"/>
      <c r="M832" s="164"/>
      <c r="N832" s="165"/>
      <c r="O832" s="165"/>
      <c r="P832" s="165"/>
      <c r="Q832" s="165"/>
      <c r="R832" s="165"/>
      <c r="S832" s="165"/>
      <c r="T832" s="165"/>
      <c r="U832" s="165"/>
      <c r="V832" s="165"/>
      <c r="W832" s="165"/>
      <c r="X832" s="165"/>
      <c r="Y832" s="165"/>
      <c r="Z832" s="165"/>
      <c r="AA832" s="165"/>
      <c r="AB832" s="165"/>
      <c r="AC832" s="165"/>
      <c r="AD832" s="165"/>
      <c r="AE832" s="165"/>
      <c r="AF832" s="165"/>
      <c r="AG832" s="165"/>
      <c r="AH832" s="165"/>
      <c r="AI832" s="165"/>
      <c r="AJ832" s="165"/>
      <c r="AK832" s="165"/>
      <c r="AL832" s="165"/>
      <c r="AM832" s="165"/>
      <c r="AN832" s="165"/>
      <c r="AO832" s="164"/>
      <c r="AP832" s="164"/>
      <c r="AQ832" s="164"/>
      <c r="AR832" s="164"/>
      <c r="AS832" s="164"/>
      <c r="AT832" s="164"/>
      <c r="AU832" s="164"/>
    </row>
    <row r="833" spans="11:47" ht="12" customHeight="1">
      <c r="K833" s="164"/>
      <c r="L833" s="164"/>
      <c r="M833" s="164"/>
      <c r="N833" s="165"/>
      <c r="O833" s="165"/>
      <c r="P833" s="165"/>
      <c r="Q833" s="165"/>
      <c r="R833" s="165"/>
      <c r="S833" s="165"/>
      <c r="T833" s="165"/>
      <c r="U833" s="165"/>
      <c r="V833" s="165"/>
      <c r="W833" s="165"/>
      <c r="X833" s="165"/>
      <c r="Y833" s="165"/>
      <c r="Z833" s="165"/>
      <c r="AA833" s="165"/>
      <c r="AB833" s="165"/>
      <c r="AC833" s="165"/>
      <c r="AD833" s="165"/>
      <c r="AE833" s="165"/>
      <c r="AF833" s="165"/>
      <c r="AG833" s="165"/>
      <c r="AH833" s="165"/>
      <c r="AI833" s="165"/>
      <c r="AJ833" s="165"/>
      <c r="AK833" s="165"/>
      <c r="AL833" s="165"/>
      <c r="AM833" s="165"/>
      <c r="AN833" s="165"/>
      <c r="AO833" s="164"/>
      <c r="AP833" s="164"/>
      <c r="AQ833" s="164"/>
      <c r="AR833" s="164"/>
      <c r="AS833" s="164"/>
      <c r="AT833" s="164"/>
      <c r="AU833" s="164"/>
    </row>
    <row r="834" spans="11:47" ht="12" customHeight="1">
      <c r="K834" s="164"/>
      <c r="L834" s="164"/>
      <c r="M834" s="164"/>
      <c r="N834" s="165"/>
      <c r="O834" s="165"/>
      <c r="P834" s="165"/>
      <c r="Q834" s="165"/>
      <c r="R834" s="165"/>
      <c r="S834" s="165"/>
      <c r="T834" s="165"/>
      <c r="U834" s="165"/>
      <c r="V834" s="165"/>
      <c r="W834" s="165"/>
      <c r="X834" s="165"/>
      <c r="Y834" s="165"/>
      <c r="Z834" s="165"/>
      <c r="AA834" s="165"/>
      <c r="AB834" s="165"/>
      <c r="AC834" s="165"/>
      <c r="AD834" s="165"/>
      <c r="AE834" s="165"/>
      <c r="AF834" s="165"/>
      <c r="AG834" s="165"/>
      <c r="AH834" s="165"/>
      <c r="AI834" s="165"/>
      <c r="AJ834" s="165"/>
      <c r="AK834" s="165"/>
      <c r="AL834" s="165"/>
      <c r="AM834" s="165"/>
      <c r="AN834" s="165"/>
      <c r="AO834" s="164"/>
      <c r="AP834" s="164"/>
      <c r="AQ834" s="164"/>
      <c r="AR834" s="164"/>
      <c r="AS834" s="164"/>
      <c r="AT834" s="164"/>
      <c r="AU834" s="164"/>
    </row>
    <row r="835" spans="11:47" ht="12" customHeight="1">
      <c r="K835" s="164"/>
      <c r="L835" s="164"/>
      <c r="M835" s="164"/>
      <c r="N835" s="165"/>
      <c r="O835" s="165"/>
      <c r="P835" s="165"/>
      <c r="Q835" s="165"/>
      <c r="R835" s="165"/>
      <c r="S835" s="165"/>
      <c r="T835" s="165"/>
      <c r="U835" s="165"/>
      <c r="V835" s="165"/>
      <c r="W835" s="165"/>
      <c r="X835" s="165"/>
      <c r="Y835" s="165"/>
      <c r="Z835" s="165"/>
      <c r="AA835" s="165"/>
      <c r="AB835" s="165"/>
      <c r="AC835" s="165"/>
      <c r="AD835" s="165"/>
      <c r="AE835" s="165"/>
      <c r="AF835" s="165"/>
      <c r="AG835" s="165"/>
      <c r="AH835" s="165"/>
      <c r="AI835" s="165"/>
      <c r="AJ835" s="165"/>
      <c r="AK835" s="165"/>
      <c r="AL835" s="165"/>
      <c r="AM835" s="165"/>
      <c r="AN835" s="165"/>
      <c r="AO835" s="164"/>
      <c r="AP835" s="164"/>
      <c r="AQ835" s="164"/>
      <c r="AR835" s="164"/>
      <c r="AS835" s="164"/>
      <c r="AT835" s="164"/>
      <c r="AU835" s="164"/>
    </row>
    <row r="836" spans="11:47" ht="12" customHeight="1">
      <c r="K836" s="164"/>
      <c r="L836" s="164"/>
      <c r="M836" s="164"/>
      <c r="N836" s="165"/>
      <c r="O836" s="165"/>
      <c r="P836" s="165"/>
      <c r="Q836" s="165"/>
      <c r="R836" s="165"/>
      <c r="S836" s="165"/>
      <c r="T836" s="165"/>
      <c r="U836" s="165"/>
      <c r="V836" s="165"/>
      <c r="W836" s="165"/>
      <c r="X836" s="165"/>
      <c r="Y836" s="165"/>
      <c r="Z836" s="165"/>
      <c r="AA836" s="165"/>
      <c r="AB836" s="165"/>
      <c r="AC836" s="165"/>
      <c r="AD836" s="165"/>
      <c r="AE836" s="165"/>
      <c r="AF836" s="165"/>
      <c r="AG836" s="165"/>
      <c r="AH836" s="165"/>
      <c r="AI836" s="165"/>
      <c r="AJ836" s="165"/>
      <c r="AK836" s="165"/>
      <c r="AL836" s="165"/>
      <c r="AM836" s="165"/>
      <c r="AN836" s="165"/>
      <c r="AO836" s="164"/>
      <c r="AP836" s="164"/>
      <c r="AQ836" s="164"/>
      <c r="AR836" s="164"/>
      <c r="AS836" s="164"/>
      <c r="AT836" s="164"/>
      <c r="AU836" s="164"/>
    </row>
    <row r="837" spans="11:47" ht="12" customHeight="1">
      <c r="K837" s="164"/>
      <c r="L837" s="164"/>
      <c r="M837" s="164"/>
      <c r="N837" s="165"/>
      <c r="O837" s="165"/>
      <c r="P837" s="165"/>
      <c r="Q837" s="165"/>
      <c r="R837" s="165"/>
      <c r="S837" s="165"/>
      <c r="T837" s="165"/>
      <c r="U837" s="165"/>
      <c r="V837" s="165"/>
      <c r="W837" s="165"/>
      <c r="X837" s="165"/>
      <c r="Y837" s="165"/>
      <c r="Z837" s="165"/>
      <c r="AA837" s="165"/>
      <c r="AB837" s="165"/>
      <c r="AC837" s="165"/>
      <c r="AD837" s="165"/>
      <c r="AE837" s="165"/>
      <c r="AF837" s="165"/>
      <c r="AG837" s="165"/>
      <c r="AH837" s="165"/>
      <c r="AI837" s="165"/>
      <c r="AJ837" s="165"/>
      <c r="AK837" s="165"/>
      <c r="AL837" s="165"/>
      <c r="AM837" s="165"/>
      <c r="AN837" s="165"/>
      <c r="AO837" s="164"/>
      <c r="AP837" s="164"/>
      <c r="AQ837" s="164"/>
      <c r="AR837" s="164"/>
      <c r="AS837" s="164"/>
      <c r="AT837" s="164"/>
      <c r="AU837" s="164"/>
    </row>
    <row r="838" spans="11:47" ht="12" customHeight="1">
      <c r="K838" s="164"/>
      <c r="L838" s="164"/>
      <c r="M838" s="164"/>
      <c r="N838" s="165"/>
      <c r="O838" s="165"/>
      <c r="P838" s="165"/>
      <c r="Q838" s="165"/>
      <c r="R838" s="165"/>
      <c r="S838" s="165"/>
      <c r="T838" s="165"/>
      <c r="U838" s="165"/>
      <c r="V838" s="165"/>
      <c r="W838" s="165"/>
      <c r="X838" s="165"/>
      <c r="Y838" s="165"/>
      <c r="Z838" s="165"/>
      <c r="AA838" s="165"/>
      <c r="AB838" s="165"/>
      <c r="AC838" s="165"/>
      <c r="AD838" s="165"/>
      <c r="AE838" s="165"/>
      <c r="AF838" s="165"/>
      <c r="AG838" s="165"/>
      <c r="AH838" s="165"/>
      <c r="AI838" s="165"/>
      <c r="AJ838" s="165"/>
      <c r="AK838" s="165"/>
      <c r="AL838" s="165"/>
      <c r="AM838" s="165"/>
      <c r="AN838" s="165"/>
      <c r="AO838" s="164"/>
      <c r="AP838" s="164"/>
      <c r="AQ838" s="164"/>
      <c r="AR838" s="164"/>
      <c r="AS838" s="164"/>
      <c r="AT838" s="164"/>
      <c r="AU838" s="164"/>
    </row>
    <row r="839" spans="11:47" ht="12" customHeight="1">
      <c r="K839" s="164"/>
      <c r="L839" s="164"/>
      <c r="M839" s="164"/>
      <c r="N839" s="165"/>
      <c r="O839" s="165"/>
      <c r="P839" s="165"/>
      <c r="Q839" s="165"/>
      <c r="R839" s="165"/>
      <c r="S839" s="165"/>
      <c r="T839" s="165"/>
      <c r="U839" s="165"/>
      <c r="V839" s="165"/>
      <c r="W839" s="165"/>
      <c r="X839" s="165"/>
      <c r="Y839" s="165"/>
      <c r="Z839" s="165"/>
      <c r="AA839" s="165"/>
      <c r="AB839" s="165"/>
      <c r="AC839" s="165"/>
      <c r="AD839" s="165"/>
      <c r="AE839" s="165"/>
      <c r="AF839" s="165"/>
      <c r="AG839" s="165"/>
      <c r="AH839" s="165"/>
      <c r="AI839" s="165"/>
      <c r="AJ839" s="165"/>
      <c r="AK839" s="165"/>
      <c r="AL839" s="165"/>
      <c r="AM839" s="165"/>
      <c r="AN839" s="165"/>
      <c r="AO839" s="164"/>
      <c r="AP839" s="164"/>
      <c r="AQ839" s="164"/>
      <c r="AR839" s="164"/>
      <c r="AS839" s="164"/>
      <c r="AT839" s="164"/>
      <c r="AU839" s="164"/>
    </row>
    <row r="840" spans="11:47" ht="12" customHeight="1">
      <c r="K840" s="164"/>
      <c r="L840" s="164"/>
      <c r="M840" s="164"/>
      <c r="N840" s="165"/>
      <c r="O840" s="165"/>
      <c r="P840" s="165"/>
      <c r="Q840" s="165"/>
      <c r="R840" s="165"/>
      <c r="S840" s="165"/>
      <c r="T840" s="165"/>
      <c r="U840" s="165"/>
      <c r="V840" s="165"/>
      <c r="W840" s="165"/>
      <c r="X840" s="165"/>
      <c r="Y840" s="165"/>
      <c r="Z840" s="165"/>
      <c r="AA840" s="165"/>
      <c r="AB840" s="165"/>
      <c r="AC840" s="165"/>
      <c r="AD840" s="165"/>
      <c r="AE840" s="165"/>
      <c r="AF840" s="165"/>
      <c r="AG840" s="165"/>
      <c r="AH840" s="165"/>
      <c r="AI840" s="165"/>
      <c r="AJ840" s="165"/>
      <c r="AK840" s="165"/>
      <c r="AL840" s="165"/>
      <c r="AM840" s="165"/>
      <c r="AN840" s="165"/>
      <c r="AO840" s="164"/>
      <c r="AP840" s="164"/>
      <c r="AQ840" s="164"/>
      <c r="AR840" s="164"/>
      <c r="AS840" s="164"/>
      <c r="AT840" s="164"/>
      <c r="AU840" s="164"/>
    </row>
    <row r="841" spans="11:47" ht="12" customHeight="1">
      <c r="K841" s="164"/>
      <c r="L841" s="164"/>
      <c r="M841" s="164"/>
      <c r="N841" s="165"/>
      <c r="O841" s="165"/>
      <c r="P841" s="165"/>
      <c r="Q841" s="165"/>
      <c r="R841" s="165"/>
      <c r="S841" s="165"/>
      <c r="T841" s="165"/>
      <c r="U841" s="165"/>
      <c r="V841" s="165"/>
      <c r="W841" s="165"/>
      <c r="X841" s="165"/>
      <c r="Y841" s="165"/>
      <c r="Z841" s="165"/>
      <c r="AA841" s="165"/>
      <c r="AB841" s="165"/>
      <c r="AC841" s="165"/>
      <c r="AD841" s="165"/>
      <c r="AE841" s="165"/>
      <c r="AF841" s="165"/>
      <c r="AG841" s="165"/>
      <c r="AH841" s="165"/>
      <c r="AI841" s="165"/>
      <c r="AJ841" s="165"/>
      <c r="AK841" s="165"/>
      <c r="AL841" s="165"/>
      <c r="AM841" s="165"/>
      <c r="AN841" s="165"/>
      <c r="AO841" s="164"/>
      <c r="AP841" s="164"/>
      <c r="AQ841" s="164"/>
      <c r="AR841" s="164"/>
      <c r="AS841" s="164"/>
      <c r="AT841" s="164"/>
      <c r="AU841" s="164"/>
    </row>
    <row r="842" spans="11:47" ht="12" customHeight="1">
      <c r="K842" s="164"/>
      <c r="L842" s="164"/>
      <c r="M842" s="164"/>
      <c r="N842" s="165"/>
      <c r="O842" s="165"/>
      <c r="P842" s="165"/>
      <c r="Q842" s="165"/>
      <c r="R842" s="165"/>
      <c r="S842" s="165"/>
      <c r="T842" s="165"/>
      <c r="U842" s="165"/>
      <c r="V842" s="165"/>
      <c r="W842" s="165"/>
      <c r="X842" s="165"/>
      <c r="Y842" s="165"/>
      <c r="Z842" s="165"/>
      <c r="AA842" s="165"/>
      <c r="AB842" s="165"/>
      <c r="AC842" s="165"/>
      <c r="AD842" s="165"/>
      <c r="AE842" s="165"/>
      <c r="AF842" s="165"/>
      <c r="AG842" s="165"/>
      <c r="AH842" s="165"/>
      <c r="AI842" s="165"/>
      <c r="AJ842" s="165"/>
      <c r="AK842" s="165"/>
      <c r="AL842" s="165"/>
      <c r="AM842" s="165"/>
      <c r="AN842" s="165"/>
      <c r="AO842" s="164"/>
      <c r="AP842" s="164"/>
      <c r="AQ842" s="164"/>
      <c r="AR842" s="164"/>
      <c r="AS842" s="164"/>
      <c r="AT842" s="164"/>
      <c r="AU842" s="164"/>
    </row>
    <row r="843" spans="11:47" ht="12" customHeight="1">
      <c r="K843" s="164"/>
      <c r="L843" s="164"/>
      <c r="M843" s="164"/>
      <c r="N843" s="165"/>
      <c r="O843" s="165"/>
      <c r="P843" s="165"/>
      <c r="Q843" s="165"/>
      <c r="R843" s="165"/>
      <c r="S843" s="165"/>
      <c r="T843" s="165"/>
      <c r="U843" s="165"/>
      <c r="V843" s="165"/>
      <c r="W843" s="165"/>
      <c r="X843" s="165"/>
      <c r="Y843" s="165"/>
      <c r="Z843" s="165"/>
      <c r="AA843" s="165"/>
      <c r="AB843" s="165"/>
      <c r="AC843" s="165"/>
      <c r="AD843" s="165"/>
      <c r="AE843" s="165"/>
      <c r="AF843" s="165"/>
      <c r="AG843" s="165"/>
      <c r="AH843" s="165"/>
      <c r="AI843" s="165"/>
      <c r="AJ843" s="165"/>
      <c r="AK843" s="165"/>
      <c r="AL843" s="165"/>
      <c r="AM843" s="165"/>
      <c r="AN843" s="165"/>
      <c r="AO843" s="164"/>
      <c r="AP843" s="164"/>
      <c r="AQ843" s="164"/>
      <c r="AR843" s="164"/>
      <c r="AS843" s="164"/>
      <c r="AT843" s="164"/>
      <c r="AU843" s="164"/>
    </row>
    <row r="844" spans="11:47" ht="12" customHeight="1">
      <c r="K844" s="164"/>
      <c r="L844" s="164"/>
      <c r="M844" s="164"/>
      <c r="N844" s="165"/>
      <c r="O844" s="165"/>
      <c r="P844" s="165"/>
      <c r="Q844" s="165"/>
      <c r="R844" s="165"/>
      <c r="S844" s="165"/>
      <c r="T844" s="165"/>
      <c r="U844" s="165"/>
      <c r="V844" s="165"/>
      <c r="W844" s="165"/>
      <c r="X844" s="165"/>
      <c r="Y844" s="165"/>
      <c r="Z844" s="165"/>
      <c r="AA844" s="165"/>
      <c r="AB844" s="165"/>
      <c r="AC844" s="165"/>
      <c r="AD844" s="165"/>
      <c r="AE844" s="165"/>
      <c r="AF844" s="165"/>
      <c r="AG844" s="165"/>
      <c r="AH844" s="165"/>
      <c r="AI844" s="165"/>
      <c r="AJ844" s="165"/>
      <c r="AK844" s="165"/>
      <c r="AL844" s="165"/>
      <c r="AM844" s="165"/>
      <c r="AN844" s="165"/>
      <c r="AO844" s="164"/>
      <c r="AP844" s="164"/>
      <c r="AQ844" s="164"/>
      <c r="AR844" s="164"/>
      <c r="AS844" s="164"/>
      <c r="AT844" s="164"/>
      <c r="AU844" s="164"/>
    </row>
    <row r="845" spans="11:47" ht="12" customHeight="1">
      <c r="K845" s="164"/>
      <c r="L845" s="164"/>
      <c r="M845" s="164"/>
      <c r="N845" s="165"/>
      <c r="O845" s="165"/>
      <c r="P845" s="165"/>
      <c r="Q845" s="165"/>
      <c r="R845" s="165"/>
      <c r="S845" s="165"/>
      <c r="T845" s="165"/>
      <c r="U845" s="165"/>
      <c r="V845" s="165"/>
      <c r="W845" s="165"/>
      <c r="X845" s="165"/>
      <c r="Y845" s="165"/>
      <c r="Z845" s="165"/>
      <c r="AA845" s="165"/>
      <c r="AB845" s="165"/>
      <c r="AC845" s="165"/>
      <c r="AD845" s="165"/>
      <c r="AE845" s="165"/>
      <c r="AF845" s="165"/>
      <c r="AG845" s="165"/>
      <c r="AH845" s="165"/>
      <c r="AI845" s="165"/>
      <c r="AJ845" s="165"/>
      <c r="AK845" s="165"/>
      <c r="AL845" s="165"/>
      <c r="AM845" s="165"/>
      <c r="AN845" s="165"/>
      <c r="AO845" s="164"/>
      <c r="AP845" s="164"/>
      <c r="AQ845" s="164"/>
      <c r="AR845" s="164"/>
      <c r="AS845" s="164"/>
      <c r="AT845" s="164"/>
      <c r="AU845" s="164"/>
    </row>
    <row r="846" spans="11:47" ht="12" customHeight="1">
      <c r="K846" s="164"/>
      <c r="L846" s="164"/>
      <c r="M846" s="164"/>
      <c r="N846" s="165"/>
      <c r="O846" s="165"/>
      <c r="P846" s="165"/>
      <c r="Q846" s="165"/>
      <c r="R846" s="165"/>
      <c r="S846" s="165"/>
      <c r="T846" s="165"/>
      <c r="U846" s="165"/>
      <c r="V846" s="165"/>
      <c r="W846" s="165"/>
      <c r="X846" s="165"/>
      <c r="Y846" s="165"/>
      <c r="Z846" s="165"/>
      <c r="AA846" s="165"/>
      <c r="AB846" s="165"/>
      <c r="AC846" s="165"/>
      <c r="AD846" s="165"/>
      <c r="AE846" s="165"/>
      <c r="AF846" s="165"/>
      <c r="AG846" s="165"/>
      <c r="AH846" s="165"/>
      <c r="AI846" s="165"/>
      <c r="AJ846" s="165"/>
      <c r="AK846" s="165"/>
      <c r="AL846" s="165"/>
      <c r="AM846" s="165"/>
      <c r="AN846" s="165"/>
      <c r="AO846" s="164"/>
      <c r="AP846" s="164"/>
      <c r="AQ846" s="164"/>
      <c r="AR846" s="164"/>
      <c r="AS846" s="164"/>
      <c r="AT846" s="164"/>
      <c r="AU846" s="164"/>
    </row>
    <row r="847" spans="11:47" ht="12" customHeight="1">
      <c r="K847" s="164"/>
      <c r="L847" s="164"/>
      <c r="M847" s="164"/>
      <c r="N847" s="165"/>
      <c r="O847" s="165"/>
      <c r="P847" s="165"/>
      <c r="Q847" s="165"/>
      <c r="R847" s="165"/>
      <c r="S847" s="165"/>
      <c r="T847" s="165"/>
      <c r="U847" s="165"/>
      <c r="V847" s="165"/>
      <c r="W847" s="165"/>
      <c r="X847" s="165"/>
      <c r="Y847" s="165"/>
      <c r="Z847" s="165"/>
      <c r="AA847" s="165"/>
      <c r="AB847" s="165"/>
      <c r="AC847" s="165"/>
      <c r="AD847" s="165"/>
      <c r="AE847" s="165"/>
      <c r="AF847" s="165"/>
      <c r="AG847" s="165"/>
      <c r="AH847" s="165"/>
      <c r="AI847" s="165"/>
      <c r="AJ847" s="165"/>
      <c r="AK847" s="165"/>
      <c r="AL847" s="165"/>
      <c r="AM847" s="165"/>
      <c r="AN847" s="165"/>
      <c r="AO847" s="164"/>
      <c r="AP847" s="164"/>
      <c r="AQ847" s="164"/>
      <c r="AR847" s="164"/>
      <c r="AS847" s="164"/>
      <c r="AT847" s="164"/>
      <c r="AU847" s="164"/>
    </row>
    <row r="848" spans="11:47" ht="12" customHeight="1">
      <c r="K848" s="164"/>
      <c r="L848" s="164"/>
      <c r="M848" s="164"/>
      <c r="N848" s="165"/>
      <c r="O848" s="165"/>
      <c r="P848" s="165"/>
      <c r="Q848" s="165"/>
      <c r="R848" s="165"/>
      <c r="S848" s="165"/>
      <c r="T848" s="165"/>
      <c r="U848" s="165"/>
      <c r="V848" s="165"/>
      <c r="W848" s="165"/>
      <c r="X848" s="165"/>
      <c r="Y848" s="165"/>
      <c r="Z848" s="165"/>
      <c r="AA848" s="165"/>
      <c r="AB848" s="165"/>
      <c r="AC848" s="165"/>
      <c r="AD848" s="165"/>
      <c r="AE848" s="165"/>
      <c r="AF848" s="165"/>
      <c r="AG848" s="165"/>
      <c r="AH848" s="165"/>
      <c r="AI848" s="165"/>
      <c r="AJ848" s="165"/>
      <c r="AK848" s="165"/>
      <c r="AL848" s="165"/>
      <c r="AM848" s="165"/>
      <c r="AN848" s="165"/>
      <c r="AO848" s="164"/>
      <c r="AP848" s="164"/>
      <c r="AQ848" s="164"/>
      <c r="AR848" s="164"/>
      <c r="AS848" s="164"/>
      <c r="AT848" s="164"/>
      <c r="AU848" s="164"/>
    </row>
    <row r="849" spans="11:47" ht="12" customHeight="1">
      <c r="K849" s="164"/>
      <c r="L849" s="164"/>
      <c r="M849" s="164"/>
      <c r="N849" s="165"/>
      <c r="O849" s="165"/>
      <c r="P849" s="165"/>
      <c r="Q849" s="165"/>
      <c r="R849" s="165"/>
      <c r="S849" s="165"/>
      <c r="T849" s="165"/>
      <c r="U849" s="165"/>
      <c r="V849" s="165"/>
      <c r="W849" s="165"/>
      <c r="X849" s="165"/>
      <c r="Y849" s="165"/>
      <c r="Z849" s="165"/>
      <c r="AA849" s="165"/>
      <c r="AB849" s="165"/>
      <c r="AC849" s="165"/>
      <c r="AD849" s="165"/>
      <c r="AE849" s="165"/>
      <c r="AF849" s="165"/>
      <c r="AG849" s="165"/>
      <c r="AH849" s="165"/>
      <c r="AI849" s="165"/>
      <c r="AJ849" s="165"/>
      <c r="AK849" s="165"/>
      <c r="AL849" s="165"/>
      <c r="AM849" s="165"/>
      <c r="AN849" s="165"/>
      <c r="AO849" s="164"/>
      <c r="AP849" s="164"/>
      <c r="AQ849" s="164"/>
      <c r="AR849" s="164"/>
      <c r="AS849" s="164"/>
      <c r="AT849" s="164"/>
      <c r="AU849" s="164"/>
    </row>
    <row r="850" spans="11:47" ht="12" customHeight="1">
      <c r="K850" s="164"/>
      <c r="L850" s="164"/>
      <c r="M850" s="164"/>
      <c r="N850" s="165"/>
      <c r="O850" s="165"/>
      <c r="P850" s="165"/>
      <c r="Q850" s="165"/>
      <c r="R850" s="165"/>
      <c r="S850" s="165"/>
      <c r="T850" s="165"/>
      <c r="U850" s="165"/>
      <c r="V850" s="165"/>
      <c r="W850" s="165"/>
      <c r="X850" s="165"/>
      <c r="Y850" s="165"/>
      <c r="Z850" s="165"/>
      <c r="AA850" s="165"/>
      <c r="AB850" s="165"/>
      <c r="AC850" s="165"/>
      <c r="AD850" s="165"/>
      <c r="AE850" s="165"/>
      <c r="AF850" s="165"/>
      <c r="AG850" s="165"/>
      <c r="AH850" s="165"/>
      <c r="AI850" s="165"/>
      <c r="AJ850" s="165"/>
      <c r="AK850" s="165"/>
      <c r="AL850" s="165"/>
      <c r="AM850" s="165"/>
      <c r="AN850" s="165"/>
      <c r="AO850" s="164"/>
      <c r="AP850" s="164"/>
      <c r="AQ850" s="164"/>
      <c r="AR850" s="164"/>
      <c r="AS850" s="164"/>
      <c r="AT850" s="164"/>
      <c r="AU850" s="164"/>
    </row>
    <row r="851" spans="11:47" ht="12" customHeight="1">
      <c r="K851" s="164"/>
      <c r="L851" s="164"/>
      <c r="M851" s="164"/>
      <c r="N851" s="165"/>
      <c r="O851" s="165"/>
      <c r="P851" s="165"/>
      <c r="Q851" s="165"/>
      <c r="R851" s="165"/>
      <c r="S851" s="165"/>
      <c r="T851" s="165"/>
      <c r="U851" s="165"/>
      <c r="V851" s="165"/>
      <c r="W851" s="165"/>
      <c r="X851" s="165"/>
      <c r="Y851" s="165"/>
      <c r="Z851" s="165"/>
      <c r="AA851" s="165"/>
      <c r="AB851" s="165"/>
      <c r="AC851" s="165"/>
      <c r="AD851" s="165"/>
      <c r="AE851" s="165"/>
      <c r="AF851" s="165"/>
      <c r="AG851" s="165"/>
      <c r="AH851" s="165"/>
      <c r="AI851" s="165"/>
      <c r="AJ851" s="165"/>
      <c r="AK851" s="165"/>
      <c r="AL851" s="165"/>
      <c r="AM851" s="165"/>
      <c r="AN851" s="165"/>
      <c r="AO851" s="164"/>
      <c r="AP851" s="164"/>
      <c r="AQ851" s="164"/>
      <c r="AR851" s="164"/>
      <c r="AS851" s="164"/>
      <c r="AT851" s="164"/>
      <c r="AU851" s="164"/>
    </row>
    <row r="852" spans="11:47" ht="12" customHeight="1">
      <c r="K852" s="164"/>
      <c r="L852" s="164"/>
      <c r="M852" s="164"/>
      <c r="N852" s="165"/>
      <c r="O852" s="165"/>
      <c r="P852" s="165"/>
      <c r="Q852" s="165"/>
      <c r="R852" s="165"/>
      <c r="S852" s="165"/>
      <c r="T852" s="165"/>
      <c r="U852" s="165"/>
      <c r="V852" s="165"/>
      <c r="W852" s="165"/>
      <c r="X852" s="165"/>
      <c r="Y852" s="165"/>
      <c r="Z852" s="165"/>
      <c r="AA852" s="165"/>
      <c r="AB852" s="165"/>
      <c r="AC852" s="165"/>
      <c r="AD852" s="165"/>
      <c r="AE852" s="165"/>
      <c r="AF852" s="165"/>
      <c r="AG852" s="165"/>
      <c r="AH852" s="165"/>
      <c r="AI852" s="165"/>
      <c r="AJ852" s="165"/>
      <c r="AK852" s="165"/>
      <c r="AL852" s="165"/>
      <c r="AM852" s="165"/>
      <c r="AN852" s="165"/>
      <c r="AO852" s="164"/>
      <c r="AP852" s="164"/>
      <c r="AQ852" s="164"/>
      <c r="AR852" s="164"/>
      <c r="AS852" s="164"/>
      <c r="AT852" s="164"/>
      <c r="AU852" s="164"/>
    </row>
    <row r="853" spans="11:47" ht="12" customHeight="1">
      <c r="K853" s="164"/>
      <c r="L853" s="164"/>
      <c r="M853" s="164"/>
      <c r="N853" s="165"/>
      <c r="O853" s="165"/>
      <c r="P853" s="165"/>
      <c r="Q853" s="165"/>
      <c r="R853" s="165"/>
      <c r="S853" s="165"/>
      <c r="T853" s="165"/>
      <c r="U853" s="165"/>
      <c r="V853" s="165"/>
      <c r="W853" s="165"/>
      <c r="X853" s="165"/>
      <c r="Y853" s="165"/>
      <c r="Z853" s="165"/>
      <c r="AA853" s="165"/>
      <c r="AB853" s="165"/>
      <c r="AC853" s="165"/>
      <c r="AD853" s="165"/>
      <c r="AE853" s="165"/>
      <c r="AF853" s="165"/>
      <c r="AG853" s="165"/>
      <c r="AH853" s="165"/>
      <c r="AI853" s="165"/>
      <c r="AJ853" s="165"/>
      <c r="AK853" s="165"/>
      <c r="AL853" s="165"/>
      <c r="AM853" s="165"/>
      <c r="AN853" s="165"/>
      <c r="AO853" s="164"/>
      <c r="AP853" s="164"/>
      <c r="AQ853" s="164"/>
      <c r="AR853" s="164"/>
      <c r="AS853" s="164"/>
      <c r="AT853" s="164"/>
      <c r="AU853" s="164"/>
    </row>
    <row r="854" spans="11:47" ht="12" customHeight="1">
      <c r="K854" s="164"/>
      <c r="L854" s="164"/>
      <c r="M854" s="164"/>
      <c r="N854" s="165"/>
      <c r="O854" s="165"/>
      <c r="P854" s="165"/>
      <c r="Q854" s="165"/>
      <c r="R854" s="165"/>
      <c r="S854" s="165"/>
      <c r="T854" s="165"/>
      <c r="U854" s="165"/>
      <c r="V854" s="165"/>
      <c r="W854" s="165"/>
      <c r="X854" s="165"/>
      <c r="Y854" s="165"/>
      <c r="Z854" s="165"/>
      <c r="AA854" s="165"/>
      <c r="AB854" s="165"/>
      <c r="AC854" s="165"/>
      <c r="AD854" s="165"/>
      <c r="AE854" s="165"/>
      <c r="AF854" s="165"/>
      <c r="AG854" s="165"/>
      <c r="AH854" s="165"/>
      <c r="AI854" s="165"/>
      <c r="AJ854" s="165"/>
      <c r="AK854" s="165"/>
      <c r="AL854" s="165"/>
      <c r="AM854" s="165"/>
      <c r="AN854" s="165"/>
      <c r="AO854" s="164"/>
      <c r="AP854" s="164"/>
      <c r="AQ854" s="164"/>
      <c r="AR854" s="164"/>
      <c r="AS854" s="164"/>
      <c r="AT854" s="164"/>
      <c r="AU854" s="164"/>
    </row>
    <row r="855" spans="11:47" ht="12" customHeight="1">
      <c r="K855" s="164"/>
      <c r="L855" s="164"/>
      <c r="M855" s="164"/>
      <c r="N855" s="165"/>
      <c r="O855" s="165"/>
      <c r="P855" s="165"/>
      <c r="Q855" s="165"/>
      <c r="R855" s="165"/>
      <c r="S855" s="165"/>
      <c r="T855" s="165"/>
      <c r="U855" s="165"/>
      <c r="V855" s="165"/>
      <c r="W855" s="165"/>
      <c r="X855" s="165"/>
      <c r="Y855" s="165"/>
      <c r="Z855" s="165"/>
      <c r="AA855" s="165"/>
      <c r="AB855" s="165"/>
      <c r="AC855" s="165"/>
      <c r="AD855" s="165"/>
      <c r="AE855" s="165"/>
      <c r="AF855" s="165"/>
      <c r="AG855" s="165"/>
      <c r="AH855" s="165"/>
      <c r="AI855" s="165"/>
      <c r="AJ855" s="165"/>
      <c r="AK855" s="165"/>
      <c r="AL855" s="165"/>
      <c r="AM855" s="165"/>
      <c r="AN855" s="165"/>
      <c r="AO855" s="164"/>
      <c r="AP855" s="164"/>
      <c r="AQ855" s="164"/>
      <c r="AR855" s="164"/>
      <c r="AS855" s="164"/>
      <c r="AT855" s="164"/>
      <c r="AU855" s="164"/>
    </row>
    <row r="856" spans="11:47" ht="12" customHeight="1">
      <c r="K856" s="164"/>
      <c r="L856" s="164"/>
      <c r="M856" s="164"/>
      <c r="N856" s="165"/>
      <c r="O856" s="165"/>
      <c r="P856" s="165"/>
      <c r="Q856" s="165"/>
      <c r="R856" s="165"/>
      <c r="S856" s="165"/>
      <c r="T856" s="165"/>
      <c r="U856" s="165"/>
      <c r="V856" s="165"/>
      <c r="W856" s="165"/>
      <c r="X856" s="165"/>
      <c r="Y856" s="165"/>
      <c r="Z856" s="165"/>
      <c r="AA856" s="165"/>
      <c r="AB856" s="165"/>
      <c r="AC856" s="165"/>
      <c r="AD856" s="165"/>
      <c r="AE856" s="165"/>
      <c r="AF856" s="165"/>
      <c r="AG856" s="165"/>
      <c r="AH856" s="165"/>
      <c r="AI856" s="165"/>
      <c r="AJ856" s="165"/>
      <c r="AK856" s="165"/>
      <c r="AL856" s="165"/>
      <c r="AM856" s="165"/>
      <c r="AN856" s="165"/>
      <c r="AO856" s="164"/>
      <c r="AP856" s="164"/>
      <c r="AQ856" s="164"/>
      <c r="AR856" s="164"/>
      <c r="AS856" s="164"/>
      <c r="AT856" s="164"/>
      <c r="AU856" s="164"/>
    </row>
    <row r="857" spans="11:47" ht="12" customHeight="1">
      <c r="K857" s="164"/>
      <c r="L857" s="164"/>
      <c r="M857" s="164"/>
      <c r="N857" s="165"/>
      <c r="O857" s="165"/>
      <c r="P857" s="165"/>
      <c r="Q857" s="165"/>
      <c r="R857" s="165"/>
      <c r="S857" s="165"/>
      <c r="T857" s="165"/>
      <c r="U857" s="165"/>
      <c r="V857" s="165"/>
      <c r="W857" s="165"/>
      <c r="X857" s="165"/>
      <c r="Y857" s="165"/>
      <c r="Z857" s="165"/>
      <c r="AA857" s="165"/>
      <c r="AB857" s="165"/>
      <c r="AC857" s="165"/>
      <c r="AD857" s="165"/>
      <c r="AE857" s="165"/>
      <c r="AF857" s="165"/>
      <c r="AG857" s="165"/>
      <c r="AH857" s="165"/>
      <c r="AI857" s="165"/>
      <c r="AJ857" s="165"/>
      <c r="AK857" s="165"/>
      <c r="AL857" s="165"/>
      <c r="AM857" s="165"/>
      <c r="AN857" s="165"/>
      <c r="AO857" s="164"/>
      <c r="AP857" s="164"/>
      <c r="AQ857" s="164"/>
      <c r="AR857" s="164"/>
      <c r="AS857" s="164"/>
      <c r="AT857" s="164"/>
      <c r="AU857" s="164"/>
    </row>
    <row r="858" spans="11:47" ht="12" customHeight="1">
      <c r="K858" s="164"/>
      <c r="L858" s="164"/>
      <c r="M858" s="164"/>
      <c r="N858" s="165"/>
      <c r="O858" s="165"/>
      <c r="P858" s="165"/>
      <c r="Q858" s="165"/>
      <c r="R858" s="165"/>
      <c r="S858" s="165"/>
      <c r="T858" s="165"/>
      <c r="U858" s="165"/>
      <c r="V858" s="165"/>
      <c r="W858" s="165"/>
      <c r="X858" s="165"/>
      <c r="Y858" s="165"/>
      <c r="Z858" s="165"/>
      <c r="AA858" s="165"/>
      <c r="AB858" s="165"/>
      <c r="AC858" s="165"/>
      <c r="AD858" s="165"/>
      <c r="AE858" s="165"/>
      <c r="AF858" s="165"/>
      <c r="AG858" s="165"/>
      <c r="AH858" s="165"/>
      <c r="AI858" s="165"/>
      <c r="AJ858" s="165"/>
      <c r="AK858" s="165"/>
      <c r="AL858" s="165"/>
      <c r="AM858" s="165"/>
      <c r="AN858" s="165"/>
      <c r="AO858" s="164"/>
      <c r="AP858" s="164"/>
      <c r="AQ858" s="164"/>
      <c r="AR858" s="164"/>
      <c r="AS858" s="164"/>
      <c r="AT858" s="164"/>
      <c r="AU858" s="164"/>
    </row>
    <row r="859" spans="11:47" ht="12" customHeight="1">
      <c r="K859" s="164"/>
      <c r="L859" s="164"/>
      <c r="M859" s="164"/>
      <c r="N859" s="165"/>
      <c r="O859" s="165"/>
      <c r="P859" s="165"/>
      <c r="Q859" s="165"/>
      <c r="R859" s="165"/>
      <c r="S859" s="165"/>
      <c r="T859" s="165"/>
      <c r="U859" s="165"/>
      <c r="V859" s="165"/>
      <c r="W859" s="165"/>
      <c r="X859" s="165"/>
      <c r="Y859" s="165"/>
      <c r="Z859" s="165"/>
      <c r="AA859" s="165"/>
      <c r="AB859" s="165"/>
      <c r="AC859" s="165"/>
      <c r="AD859" s="165"/>
      <c r="AE859" s="165"/>
      <c r="AF859" s="165"/>
      <c r="AG859" s="165"/>
      <c r="AH859" s="165"/>
      <c r="AI859" s="165"/>
      <c r="AJ859" s="165"/>
      <c r="AK859" s="165"/>
      <c r="AL859" s="165"/>
      <c r="AM859" s="165"/>
      <c r="AN859" s="165"/>
      <c r="AO859" s="164"/>
      <c r="AP859" s="164"/>
      <c r="AQ859" s="164"/>
      <c r="AR859" s="164"/>
      <c r="AS859" s="164"/>
      <c r="AT859" s="164"/>
      <c r="AU859" s="164"/>
    </row>
    <row r="860" spans="11:47" ht="12" customHeight="1">
      <c r="K860" s="164"/>
      <c r="L860" s="164"/>
      <c r="M860" s="164"/>
      <c r="N860" s="165"/>
      <c r="O860" s="165"/>
      <c r="P860" s="165"/>
      <c r="Q860" s="165"/>
      <c r="R860" s="165"/>
      <c r="S860" s="165"/>
      <c r="T860" s="165"/>
      <c r="U860" s="165"/>
      <c r="V860" s="165"/>
      <c r="W860" s="165"/>
      <c r="X860" s="165"/>
      <c r="Y860" s="165"/>
      <c r="Z860" s="165"/>
      <c r="AA860" s="165"/>
      <c r="AB860" s="165"/>
      <c r="AC860" s="165"/>
      <c r="AD860" s="165"/>
      <c r="AE860" s="165"/>
      <c r="AF860" s="165"/>
      <c r="AG860" s="165"/>
      <c r="AH860" s="165"/>
      <c r="AI860" s="165"/>
      <c r="AJ860" s="165"/>
      <c r="AK860" s="165"/>
      <c r="AL860" s="165"/>
      <c r="AM860" s="165"/>
      <c r="AN860" s="165"/>
      <c r="AO860" s="164"/>
      <c r="AP860" s="164"/>
      <c r="AQ860" s="164"/>
      <c r="AR860" s="164"/>
      <c r="AS860" s="164"/>
      <c r="AT860" s="164"/>
      <c r="AU860" s="164"/>
    </row>
    <row r="861" spans="11:47" ht="12" customHeight="1">
      <c r="K861" s="164"/>
      <c r="L861" s="164"/>
      <c r="M861" s="164"/>
      <c r="N861" s="165"/>
      <c r="O861" s="165"/>
      <c r="P861" s="165"/>
      <c r="Q861" s="165"/>
      <c r="R861" s="165"/>
      <c r="S861" s="165"/>
      <c r="T861" s="165"/>
      <c r="U861" s="165"/>
      <c r="V861" s="165"/>
      <c r="W861" s="165"/>
      <c r="X861" s="165"/>
      <c r="Y861" s="165"/>
      <c r="Z861" s="165"/>
      <c r="AA861" s="165"/>
      <c r="AB861" s="165"/>
      <c r="AC861" s="165"/>
      <c r="AD861" s="165"/>
      <c r="AE861" s="165"/>
      <c r="AF861" s="165"/>
      <c r="AG861" s="165"/>
      <c r="AH861" s="165"/>
      <c r="AI861" s="165"/>
      <c r="AJ861" s="165"/>
      <c r="AK861" s="165"/>
      <c r="AL861" s="165"/>
      <c r="AM861" s="165"/>
      <c r="AN861" s="165"/>
      <c r="AO861" s="164"/>
      <c r="AP861" s="164"/>
      <c r="AQ861" s="164"/>
      <c r="AR861" s="164"/>
      <c r="AS861" s="164"/>
      <c r="AT861" s="164"/>
      <c r="AU861" s="164"/>
    </row>
    <row r="862" spans="11:47" ht="12" customHeight="1">
      <c r="K862" s="164"/>
      <c r="L862" s="164"/>
      <c r="M862" s="164"/>
      <c r="N862" s="165"/>
      <c r="O862" s="165"/>
      <c r="P862" s="165"/>
      <c r="Q862" s="165"/>
      <c r="R862" s="165"/>
      <c r="S862" s="165"/>
      <c r="T862" s="165"/>
      <c r="U862" s="165"/>
      <c r="V862" s="165"/>
      <c r="W862" s="165"/>
      <c r="X862" s="165"/>
      <c r="Y862" s="165"/>
      <c r="Z862" s="165"/>
      <c r="AA862" s="165"/>
      <c r="AB862" s="165"/>
      <c r="AC862" s="165"/>
      <c r="AD862" s="165"/>
      <c r="AE862" s="165"/>
      <c r="AF862" s="165"/>
      <c r="AG862" s="165"/>
      <c r="AH862" s="165"/>
      <c r="AI862" s="165"/>
      <c r="AJ862" s="165"/>
      <c r="AK862" s="165"/>
      <c r="AL862" s="165"/>
      <c r="AM862" s="165"/>
      <c r="AN862" s="165"/>
      <c r="AO862" s="164"/>
      <c r="AP862" s="164"/>
      <c r="AQ862" s="164"/>
      <c r="AR862" s="164"/>
      <c r="AS862" s="164"/>
      <c r="AT862" s="164"/>
      <c r="AU862" s="164"/>
    </row>
    <row r="863" spans="11:47" ht="12" customHeight="1">
      <c r="K863" s="164"/>
      <c r="L863" s="164"/>
      <c r="M863" s="164"/>
      <c r="N863" s="165"/>
      <c r="O863" s="165"/>
      <c r="P863" s="165"/>
      <c r="Q863" s="165"/>
      <c r="R863" s="165"/>
      <c r="S863" s="165"/>
      <c r="T863" s="165"/>
      <c r="U863" s="165"/>
      <c r="V863" s="165"/>
      <c r="W863" s="165"/>
      <c r="X863" s="165"/>
      <c r="Y863" s="165"/>
      <c r="Z863" s="165"/>
      <c r="AA863" s="165"/>
      <c r="AB863" s="165"/>
      <c r="AC863" s="165"/>
      <c r="AD863" s="165"/>
      <c r="AE863" s="165"/>
      <c r="AF863" s="165"/>
      <c r="AG863" s="165"/>
      <c r="AH863" s="165"/>
      <c r="AI863" s="165"/>
      <c r="AJ863" s="165"/>
      <c r="AK863" s="165"/>
      <c r="AL863" s="165"/>
      <c r="AM863" s="165"/>
      <c r="AN863" s="165"/>
      <c r="AO863" s="164"/>
      <c r="AP863" s="164"/>
      <c r="AQ863" s="164"/>
      <c r="AR863" s="164"/>
      <c r="AS863" s="164"/>
      <c r="AT863" s="164"/>
      <c r="AU863" s="164"/>
    </row>
    <row r="864" spans="11:47" ht="12" customHeight="1">
      <c r="K864" s="164"/>
      <c r="L864" s="164"/>
      <c r="M864" s="164"/>
      <c r="N864" s="165"/>
      <c r="O864" s="165"/>
      <c r="P864" s="165"/>
      <c r="Q864" s="165"/>
      <c r="R864" s="165"/>
      <c r="S864" s="165"/>
      <c r="T864" s="165"/>
      <c r="U864" s="165"/>
      <c r="V864" s="165"/>
      <c r="W864" s="165"/>
      <c r="X864" s="165"/>
      <c r="Y864" s="165"/>
      <c r="Z864" s="165"/>
      <c r="AA864" s="165"/>
      <c r="AB864" s="165"/>
      <c r="AC864" s="165"/>
      <c r="AD864" s="165"/>
      <c r="AE864" s="165"/>
      <c r="AF864" s="165"/>
      <c r="AG864" s="165"/>
      <c r="AH864" s="165"/>
      <c r="AI864" s="165"/>
      <c r="AJ864" s="165"/>
      <c r="AK864" s="165"/>
      <c r="AL864" s="165"/>
      <c r="AM864" s="165"/>
      <c r="AN864" s="165"/>
      <c r="AO864" s="164"/>
      <c r="AP864" s="164"/>
      <c r="AQ864" s="164"/>
      <c r="AR864" s="164"/>
      <c r="AS864" s="164"/>
      <c r="AT864" s="164"/>
      <c r="AU864" s="164"/>
    </row>
    <row r="865" spans="11:47" ht="12" customHeight="1">
      <c r="K865" s="164"/>
      <c r="L865" s="164"/>
      <c r="M865" s="164"/>
      <c r="N865" s="165"/>
      <c r="O865" s="165"/>
      <c r="P865" s="165"/>
      <c r="Q865" s="165"/>
      <c r="R865" s="165"/>
      <c r="S865" s="165"/>
      <c r="T865" s="165"/>
      <c r="U865" s="165"/>
      <c r="V865" s="165"/>
      <c r="W865" s="165"/>
      <c r="X865" s="165"/>
      <c r="Y865" s="165"/>
      <c r="Z865" s="165"/>
      <c r="AA865" s="165"/>
      <c r="AB865" s="165"/>
      <c r="AC865" s="165"/>
      <c r="AD865" s="165"/>
      <c r="AE865" s="165"/>
      <c r="AF865" s="165"/>
      <c r="AG865" s="165"/>
      <c r="AH865" s="165"/>
      <c r="AI865" s="165"/>
      <c r="AJ865" s="165"/>
      <c r="AK865" s="165"/>
      <c r="AL865" s="165"/>
      <c r="AM865" s="165"/>
      <c r="AN865" s="165"/>
      <c r="AO865" s="164"/>
      <c r="AP865" s="164"/>
      <c r="AQ865" s="164"/>
      <c r="AR865" s="164"/>
      <c r="AS865" s="164"/>
      <c r="AT865" s="164"/>
      <c r="AU865" s="164"/>
    </row>
    <row r="866" spans="11:47" ht="12" customHeight="1">
      <c r="K866" s="164"/>
      <c r="L866" s="164"/>
      <c r="M866" s="164"/>
      <c r="N866" s="165"/>
      <c r="O866" s="165"/>
      <c r="P866" s="165"/>
      <c r="Q866" s="165"/>
      <c r="R866" s="165"/>
      <c r="S866" s="165"/>
      <c r="T866" s="165"/>
      <c r="U866" s="165"/>
      <c r="V866" s="165"/>
      <c r="W866" s="165"/>
      <c r="X866" s="165"/>
      <c r="Y866" s="165"/>
      <c r="Z866" s="165"/>
      <c r="AA866" s="165"/>
      <c r="AB866" s="165"/>
      <c r="AC866" s="165"/>
      <c r="AD866" s="165"/>
      <c r="AE866" s="165"/>
      <c r="AF866" s="165"/>
      <c r="AG866" s="165"/>
      <c r="AH866" s="165"/>
      <c r="AI866" s="165"/>
      <c r="AJ866" s="165"/>
      <c r="AK866" s="165"/>
      <c r="AL866" s="165"/>
      <c r="AM866" s="165"/>
      <c r="AN866" s="165"/>
      <c r="AO866" s="164"/>
      <c r="AP866" s="164"/>
      <c r="AQ866" s="164"/>
      <c r="AR866" s="164"/>
      <c r="AS866" s="164"/>
      <c r="AT866" s="164"/>
      <c r="AU866" s="164"/>
    </row>
    <row r="867" spans="11:47" ht="12" customHeight="1">
      <c r="K867" s="164"/>
      <c r="L867" s="164"/>
      <c r="M867" s="164"/>
      <c r="N867" s="165"/>
      <c r="O867" s="165"/>
      <c r="P867" s="165"/>
      <c r="Q867" s="165"/>
      <c r="R867" s="165"/>
      <c r="S867" s="165"/>
      <c r="T867" s="165"/>
      <c r="U867" s="165"/>
      <c r="V867" s="165"/>
      <c r="W867" s="165"/>
      <c r="X867" s="165"/>
      <c r="Y867" s="165"/>
      <c r="Z867" s="165"/>
      <c r="AA867" s="165"/>
      <c r="AB867" s="165"/>
      <c r="AC867" s="165"/>
      <c r="AD867" s="165"/>
      <c r="AE867" s="165"/>
      <c r="AF867" s="165"/>
      <c r="AG867" s="165"/>
      <c r="AH867" s="165"/>
      <c r="AI867" s="165"/>
      <c r="AJ867" s="165"/>
      <c r="AK867" s="165"/>
      <c r="AL867" s="165"/>
      <c r="AM867" s="165"/>
      <c r="AN867" s="165"/>
      <c r="AO867" s="164"/>
      <c r="AP867" s="164"/>
      <c r="AQ867" s="164"/>
      <c r="AR867" s="164"/>
      <c r="AS867" s="164"/>
      <c r="AT867" s="164"/>
      <c r="AU867" s="164"/>
    </row>
    <row r="868" spans="11:47" ht="12" customHeight="1">
      <c r="K868" s="164"/>
      <c r="L868" s="164"/>
      <c r="M868" s="164"/>
      <c r="N868" s="165"/>
      <c r="O868" s="165"/>
      <c r="P868" s="165"/>
      <c r="Q868" s="165"/>
      <c r="R868" s="165"/>
      <c r="S868" s="165"/>
      <c r="T868" s="165"/>
      <c r="U868" s="165"/>
      <c r="V868" s="165"/>
      <c r="W868" s="165"/>
      <c r="X868" s="165"/>
      <c r="Y868" s="165"/>
      <c r="Z868" s="165"/>
      <c r="AA868" s="165"/>
      <c r="AB868" s="165"/>
      <c r="AC868" s="165"/>
      <c r="AD868" s="165"/>
      <c r="AE868" s="165"/>
      <c r="AF868" s="165"/>
      <c r="AG868" s="165"/>
      <c r="AH868" s="165"/>
      <c r="AI868" s="165"/>
      <c r="AJ868" s="165"/>
      <c r="AK868" s="165"/>
      <c r="AL868" s="165"/>
      <c r="AM868" s="165"/>
      <c r="AN868" s="165"/>
      <c r="AO868" s="164"/>
      <c r="AP868" s="164"/>
      <c r="AQ868" s="164"/>
      <c r="AR868" s="164"/>
      <c r="AS868" s="164"/>
      <c r="AT868" s="164"/>
      <c r="AU868" s="164"/>
    </row>
    <row r="869" spans="11:47" ht="12" customHeight="1">
      <c r="K869" s="164"/>
      <c r="L869" s="164"/>
      <c r="M869" s="164"/>
      <c r="N869" s="165"/>
      <c r="O869" s="165"/>
      <c r="P869" s="165"/>
      <c r="Q869" s="165"/>
      <c r="R869" s="165"/>
      <c r="S869" s="165"/>
      <c r="T869" s="165"/>
      <c r="U869" s="165"/>
      <c r="V869" s="165"/>
      <c r="W869" s="165"/>
      <c r="X869" s="165"/>
      <c r="Y869" s="165"/>
      <c r="Z869" s="165"/>
      <c r="AA869" s="165"/>
      <c r="AB869" s="165"/>
      <c r="AC869" s="165"/>
      <c r="AD869" s="165"/>
      <c r="AE869" s="165"/>
      <c r="AF869" s="165"/>
      <c r="AG869" s="165"/>
      <c r="AH869" s="165"/>
      <c r="AI869" s="165"/>
      <c r="AJ869" s="165"/>
      <c r="AK869" s="165"/>
      <c r="AL869" s="165"/>
      <c r="AM869" s="165"/>
      <c r="AN869" s="165"/>
      <c r="AO869" s="164"/>
      <c r="AP869" s="164"/>
      <c r="AQ869" s="164"/>
      <c r="AR869" s="164"/>
      <c r="AS869" s="164"/>
      <c r="AT869" s="164"/>
      <c r="AU869" s="164"/>
    </row>
    <row r="870" spans="11:47" ht="12" customHeight="1">
      <c r="K870" s="164"/>
      <c r="L870" s="164"/>
      <c r="M870" s="164"/>
      <c r="N870" s="165"/>
      <c r="O870" s="165"/>
      <c r="P870" s="165"/>
      <c r="Q870" s="165"/>
      <c r="R870" s="165"/>
      <c r="S870" s="165"/>
      <c r="T870" s="165"/>
      <c r="U870" s="165"/>
      <c r="V870" s="165"/>
      <c r="W870" s="165"/>
      <c r="X870" s="165"/>
      <c r="Y870" s="165"/>
      <c r="Z870" s="165"/>
      <c r="AA870" s="165"/>
      <c r="AB870" s="165"/>
      <c r="AC870" s="165"/>
      <c r="AD870" s="165"/>
      <c r="AE870" s="165"/>
      <c r="AF870" s="165"/>
      <c r="AG870" s="165"/>
      <c r="AH870" s="165"/>
      <c r="AI870" s="165"/>
      <c r="AJ870" s="165"/>
      <c r="AK870" s="165"/>
      <c r="AL870" s="165"/>
      <c r="AM870" s="165"/>
      <c r="AN870" s="165"/>
      <c r="AO870" s="164"/>
      <c r="AP870" s="164"/>
      <c r="AQ870" s="164"/>
      <c r="AR870" s="164"/>
      <c r="AS870" s="164"/>
      <c r="AT870" s="164"/>
      <c r="AU870" s="164"/>
    </row>
    <row r="871" spans="11:47" ht="12" customHeight="1">
      <c r="K871" s="164"/>
      <c r="L871" s="164"/>
      <c r="M871" s="164"/>
      <c r="N871" s="165"/>
      <c r="O871" s="165"/>
      <c r="P871" s="165"/>
      <c r="Q871" s="165"/>
      <c r="R871" s="165"/>
      <c r="S871" s="165"/>
      <c r="T871" s="165"/>
      <c r="U871" s="165"/>
      <c r="V871" s="165"/>
      <c r="W871" s="165"/>
      <c r="X871" s="165"/>
      <c r="Y871" s="165"/>
      <c r="Z871" s="165"/>
      <c r="AA871" s="165"/>
      <c r="AB871" s="165"/>
      <c r="AC871" s="165"/>
      <c r="AD871" s="165"/>
      <c r="AE871" s="165"/>
      <c r="AF871" s="165"/>
      <c r="AG871" s="165"/>
      <c r="AH871" s="165"/>
      <c r="AI871" s="165"/>
      <c r="AJ871" s="165"/>
      <c r="AK871" s="165"/>
      <c r="AL871" s="165"/>
      <c r="AM871" s="165"/>
      <c r="AN871" s="165"/>
      <c r="AO871" s="164"/>
      <c r="AP871" s="164"/>
      <c r="AQ871" s="164"/>
      <c r="AR871" s="164"/>
      <c r="AS871" s="164"/>
      <c r="AT871" s="164"/>
      <c r="AU871" s="164"/>
    </row>
    <row r="872" spans="11:47" ht="12" customHeight="1">
      <c r="K872" s="164"/>
      <c r="L872" s="164"/>
      <c r="M872" s="164"/>
      <c r="N872" s="165"/>
      <c r="O872" s="165"/>
      <c r="P872" s="165"/>
      <c r="Q872" s="165"/>
      <c r="R872" s="165"/>
      <c r="S872" s="165"/>
      <c r="T872" s="165"/>
      <c r="U872" s="165"/>
      <c r="V872" s="165"/>
      <c r="W872" s="165"/>
      <c r="X872" s="165"/>
      <c r="Y872" s="165"/>
      <c r="Z872" s="165"/>
      <c r="AA872" s="165"/>
      <c r="AB872" s="165"/>
      <c r="AC872" s="165"/>
      <c r="AD872" s="165"/>
      <c r="AE872" s="165"/>
      <c r="AF872" s="165"/>
      <c r="AG872" s="165"/>
      <c r="AH872" s="165"/>
      <c r="AI872" s="165"/>
      <c r="AJ872" s="165"/>
      <c r="AK872" s="165"/>
      <c r="AL872" s="165"/>
      <c r="AM872" s="165"/>
      <c r="AN872" s="165"/>
      <c r="AO872" s="164"/>
      <c r="AP872" s="164"/>
      <c r="AQ872" s="164"/>
      <c r="AR872" s="164"/>
      <c r="AS872" s="164"/>
      <c r="AT872" s="164"/>
      <c r="AU872" s="164"/>
    </row>
    <row r="873" spans="11:47" ht="12" customHeight="1">
      <c r="K873" s="164"/>
      <c r="L873" s="164"/>
      <c r="M873" s="164"/>
      <c r="N873" s="165"/>
      <c r="O873" s="165"/>
      <c r="P873" s="165"/>
      <c r="Q873" s="165"/>
      <c r="R873" s="165"/>
      <c r="S873" s="165"/>
      <c r="T873" s="165"/>
      <c r="U873" s="165"/>
      <c r="V873" s="165"/>
      <c r="W873" s="165"/>
      <c r="X873" s="165"/>
      <c r="Y873" s="165"/>
      <c r="Z873" s="165"/>
      <c r="AA873" s="165"/>
      <c r="AB873" s="165"/>
      <c r="AC873" s="165"/>
      <c r="AD873" s="165"/>
      <c r="AE873" s="165"/>
      <c r="AF873" s="165"/>
      <c r="AG873" s="165"/>
      <c r="AH873" s="165"/>
      <c r="AI873" s="165"/>
      <c r="AJ873" s="165"/>
      <c r="AK873" s="165"/>
      <c r="AL873" s="165"/>
      <c r="AM873" s="165"/>
      <c r="AN873" s="165"/>
      <c r="AO873" s="164"/>
      <c r="AP873" s="164"/>
      <c r="AQ873" s="164"/>
      <c r="AR873" s="164"/>
      <c r="AS873" s="164"/>
      <c r="AT873" s="164"/>
      <c r="AU873" s="164"/>
    </row>
    <row r="874" spans="11:47" ht="12" customHeight="1">
      <c r="K874" s="164"/>
      <c r="L874" s="164"/>
      <c r="M874" s="164"/>
      <c r="N874" s="165"/>
      <c r="O874" s="165"/>
      <c r="P874" s="165"/>
      <c r="Q874" s="165"/>
      <c r="R874" s="165"/>
      <c r="S874" s="165"/>
      <c r="T874" s="165"/>
      <c r="U874" s="165"/>
      <c r="V874" s="165"/>
      <c r="W874" s="165"/>
      <c r="X874" s="165"/>
      <c r="Y874" s="165"/>
      <c r="Z874" s="165"/>
      <c r="AA874" s="165"/>
      <c r="AB874" s="165"/>
      <c r="AC874" s="165"/>
      <c r="AD874" s="165"/>
      <c r="AE874" s="165"/>
      <c r="AF874" s="165"/>
      <c r="AG874" s="165"/>
      <c r="AH874" s="165"/>
      <c r="AI874" s="165"/>
      <c r="AJ874" s="165"/>
      <c r="AK874" s="165"/>
      <c r="AL874" s="165"/>
      <c r="AM874" s="165"/>
      <c r="AN874" s="165"/>
      <c r="AO874" s="164"/>
      <c r="AP874" s="164"/>
      <c r="AQ874" s="164"/>
      <c r="AR874" s="164"/>
      <c r="AS874" s="164"/>
      <c r="AT874" s="164"/>
      <c r="AU874" s="164"/>
    </row>
    <row r="875" spans="11:47" ht="12" customHeight="1">
      <c r="K875" s="164"/>
      <c r="L875" s="164"/>
      <c r="M875" s="164"/>
      <c r="N875" s="165"/>
      <c r="O875" s="165"/>
      <c r="P875" s="165"/>
      <c r="Q875" s="165"/>
      <c r="R875" s="165"/>
      <c r="S875" s="165"/>
      <c r="T875" s="165"/>
      <c r="U875" s="165"/>
      <c r="V875" s="165"/>
      <c r="W875" s="165"/>
      <c r="X875" s="165"/>
      <c r="Y875" s="165"/>
      <c r="Z875" s="165"/>
      <c r="AA875" s="165"/>
      <c r="AB875" s="165"/>
      <c r="AC875" s="165"/>
      <c r="AD875" s="165"/>
      <c r="AE875" s="165"/>
      <c r="AF875" s="165"/>
      <c r="AG875" s="165"/>
      <c r="AH875" s="165"/>
      <c r="AI875" s="165"/>
      <c r="AJ875" s="165"/>
      <c r="AK875" s="165"/>
      <c r="AL875" s="165"/>
      <c r="AM875" s="165"/>
      <c r="AN875" s="165"/>
      <c r="AO875" s="164"/>
      <c r="AP875" s="164"/>
      <c r="AQ875" s="164"/>
      <c r="AR875" s="164"/>
      <c r="AS875" s="164"/>
      <c r="AT875" s="164"/>
      <c r="AU875" s="164"/>
    </row>
    <row r="876" spans="11:47" ht="12" customHeight="1">
      <c r="K876" s="164"/>
      <c r="L876" s="164"/>
      <c r="M876" s="164"/>
      <c r="N876" s="165"/>
      <c r="O876" s="165"/>
      <c r="P876" s="165"/>
      <c r="Q876" s="165"/>
      <c r="R876" s="165"/>
      <c r="S876" s="165"/>
      <c r="T876" s="165"/>
      <c r="U876" s="165"/>
      <c r="V876" s="165"/>
      <c r="W876" s="165"/>
      <c r="X876" s="165"/>
      <c r="Y876" s="165"/>
      <c r="Z876" s="165"/>
      <c r="AA876" s="165"/>
      <c r="AB876" s="165"/>
      <c r="AC876" s="165"/>
      <c r="AD876" s="165"/>
      <c r="AE876" s="165"/>
      <c r="AF876" s="165"/>
      <c r="AG876" s="165"/>
      <c r="AH876" s="165"/>
      <c r="AI876" s="165"/>
      <c r="AJ876" s="165"/>
      <c r="AK876" s="165"/>
      <c r="AL876" s="165"/>
      <c r="AM876" s="165"/>
      <c r="AN876" s="165"/>
      <c r="AO876" s="164"/>
      <c r="AP876" s="164"/>
      <c r="AQ876" s="164"/>
      <c r="AR876" s="164"/>
      <c r="AS876" s="164"/>
      <c r="AT876" s="164"/>
      <c r="AU876" s="164"/>
    </row>
    <row r="877" spans="11:47" ht="12" customHeight="1">
      <c r="K877" s="164"/>
      <c r="L877" s="164"/>
      <c r="M877" s="164"/>
      <c r="N877" s="165"/>
      <c r="O877" s="165"/>
      <c r="P877" s="165"/>
      <c r="Q877" s="165"/>
      <c r="R877" s="165"/>
      <c r="S877" s="165"/>
      <c r="T877" s="165"/>
      <c r="U877" s="165"/>
      <c r="V877" s="165"/>
      <c r="W877" s="165"/>
      <c r="X877" s="165"/>
      <c r="Y877" s="165"/>
      <c r="Z877" s="165"/>
      <c r="AA877" s="165"/>
      <c r="AB877" s="165"/>
      <c r="AC877" s="165"/>
      <c r="AD877" s="165"/>
      <c r="AE877" s="165"/>
      <c r="AF877" s="165"/>
      <c r="AG877" s="165"/>
      <c r="AH877" s="165"/>
      <c r="AI877" s="165"/>
      <c r="AJ877" s="165"/>
      <c r="AK877" s="165"/>
      <c r="AL877" s="165"/>
      <c r="AM877" s="165"/>
      <c r="AN877" s="165"/>
      <c r="AO877" s="164"/>
      <c r="AP877" s="164"/>
      <c r="AQ877" s="164"/>
      <c r="AR877" s="164"/>
      <c r="AS877" s="164"/>
      <c r="AT877" s="164"/>
      <c r="AU877" s="164"/>
    </row>
    <row r="878" spans="11:47" ht="12" customHeight="1">
      <c r="K878" s="164"/>
      <c r="L878" s="164"/>
      <c r="M878" s="164"/>
      <c r="N878" s="165"/>
      <c r="O878" s="165"/>
      <c r="P878" s="165"/>
      <c r="Q878" s="165"/>
      <c r="R878" s="165"/>
      <c r="S878" s="165"/>
      <c r="T878" s="165"/>
      <c r="U878" s="165"/>
      <c r="V878" s="165"/>
      <c r="W878" s="165"/>
      <c r="X878" s="165"/>
      <c r="Y878" s="165"/>
      <c r="Z878" s="165"/>
      <c r="AA878" s="165"/>
      <c r="AB878" s="165"/>
      <c r="AC878" s="165"/>
      <c r="AD878" s="165"/>
      <c r="AE878" s="165"/>
      <c r="AF878" s="165"/>
      <c r="AG878" s="165"/>
      <c r="AH878" s="165"/>
      <c r="AI878" s="165"/>
      <c r="AJ878" s="165"/>
      <c r="AK878" s="165"/>
      <c r="AL878" s="165"/>
      <c r="AM878" s="165"/>
      <c r="AN878" s="165"/>
      <c r="AO878" s="164"/>
      <c r="AP878" s="164"/>
      <c r="AQ878" s="164"/>
      <c r="AR878" s="164"/>
      <c r="AS878" s="164"/>
      <c r="AT878" s="164"/>
      <c r="AU878" s="164"/>
    </row>
    <row r="879" spans="11:47" ht="12" customHeight="1">
      <c r="K879" s="164"/>
      <c r="L879" s="164"/>
      <c r="M879" s="164"/>
      <c r="N879" s="165"/>
      <c r="O879" s="165"/>
      <c r="P879" s="165"/>
      <c r="Q879" s="165"/>
      <c r="R879" s="165"/>
      <c r="S879" s="165"/>
      <c r="T879" s="165"/>
      <c r="U879" s="165"/>
      <c r="V879" s="165"/>
      <c r="W879" s="165"/>
      <c r="X879" s="165"/>
      <c r="Y879" s="165"/>
      <c r="Z879" s="165"/>
      <c r="AA879" s="165"/>
      <c r="AB879" s="165"/>
      <c r="AC879" s="165"/>
      <c r="AD879" s="165"/>
      <c r="AE879" s="165"/>
      <c r="AF879" s="165"/>
      <c r="AG879" s="165"/>
      <c r="AH879" s="165"/>
      <c r="AI879" s="165"/>
      <c r="AJ879" s="165"/>
      <c r="AK879" s="165"/>
      <c r="AL879" s="165"/>
      <c r="AM879" s="165"/>
      <c r="AN879" s="165"/>
      <c r="AO879" s="164"/>
      <c r="AP879" s="164"/>
      <c r="AQ879" s="164"/>
      <c r="AR879" s="164"/>
      <c r="AS879" s="164"/>
      <c r="AT879" s="164"/>
      <c r="AU879" s="164"/>
    </row>
    <row r="880" spans="11:47" ht="12" customHeight="1">
      <c r="K880" s="164"/>
      <c r="L880" s="164"/>
      <c r="M880" s="164"/>
      <c r="N880" s="165"/>
      <c r="O880" s="165"/>
      <c r="P880" s="165"/>
      <c r="Q880" s="165"/>
      <c r="R880" s="165"/>
      <c r="S880" s="165"/>
      <c r="T880" s="165"/>
      <c r="U880" s="165"/>
      <c r="V880" s="165"/>
      <c r="W880" s="165"/>
      <c r="X880" s="165"/>
      <c r="Y880" s="165"/>
      <c r="Z880" s="165"/>
      <c r="AA880" s="165"/>
      <c r="AB880" s="165"/>
      <c r="AC880" s="165"/>
      <c r="AD880" s="165"/>
      <c r="AE880" s="165"/>
      <c r="AF880" s="165"/>
      <c r="AG880" s="165"/>
      <c r="AH880" s="165"/>
      <c r="AI880" s="165"/>
      <c r="AJ880" s="165"/>
      <c r="AK880" s="165"/>
      <c r="AL880" s="165"/>
      <c r="AM880" s="165"/>
      <c r="AN880" s="165"/>
      <c r="AO880" s="164"/>
      <c r="AP880" s="164"/>
      <c r="AQ880" s="164"/>
      <c r="AR880" s="164"/>
      <c r="AS880" s="164"/>
      <c r="AT880" s="164"/>
      <c r="AU880" s="164"/>
    </row>
    <row r="881" spans="11:47" ht="12" customHeight="1">
      <c r="K881" s="164"/>
      <c r="L881" s="164"/>
      <c r="M881" s="164"/>
      <c r="N881" s="165"/>
      <c r="O881" s="165"/>
      <c r="P881" s="165"/>
      <c r="Q881" s="165"/>
      <c r="R881" s="165"/>
      <c r="S881" s="165"/>
      <c r="T881" s="165"/>
      <c r="U881" s="165"/>
      <c r="V881" s="165"/>
      <c r="W881" s="165"/>
      <c r="X881" s="165"/>
      <c r="Y881" s="165"/>
      <c r="Z881" s="165"/>
      <c r="AA881" s="165"/>
      <c r="AB881" s="165"/>
      <c r="AC881" s="165"/>
      <c r="AD881" s="165"/>
      <c r="AE881" s="165"/>
      <c r="AF881" s="165"/>
      <c r="AG881" s="165"/>
      <c r="AH881" s="165"/>
      <c r="AI881" s="165"/>
      <c r="AJ881" s="165"/>
      <c r="AK881" s="165"/>
      <c r="AL881" s="165"/>
      <c r="AM881" s="165"/>
      <c r="AN881" s="165"/>
      <c r="AO881" s="164"/>
      <c r="AP881" s="164"/>
      <c r="AQ881" s="164"/>
      <c r="AR881" s="164"/>
      <c r="AS881" s="164"/>
      <c r="AT881" s="164"/>
      <c r="AU881" s="164"/>
    </row>
    <row r="882" spans="11:47" ht="12" customHeight="1">
      <c r="K882" s="164"/>
      <c r="L882" s="164"/>
      <c r="M882" s="164"/>
      <c r="N882" s="165"/>
      <c r="O882" s="165"/>
      <c r="P882" s="165"/>
      <c r="Q882" s="165"/>
      <c r="R882" s="165"/>
      <c r="S882" s="165"/>
      <c r="T882" s="165"/>
      <c r="U882" s="165"/>
      <c r="V882" s="165"/>
      <c r="W882" s="165"/>
      <c r="X882" s="165"/>
      <c r="Y882" s="165"/>
      <c r="Z882" s="165"/>
      <c r="AA882" s="165"/>
      <c r="AB882" s="165"/>
      <c r="AC882" s="165"/>
      <c r="AD882" s="165"/>
      <c r="AE882" s="165"/>
      <c r="AF882" s="165"/>
      <c r="AG882" s="165"/>
      <c r="AH882" s="165"/>
      <c r="AI882" s="165"/>
      <c r="AJ882" s="165"/>
      <c r="AK882" s="165"/>
      <c r="AL882" s="165"/>
      <c r="AM882" s="165"/>
      <c r="AN882" s="165"/>
      <c r="AO882" s="164"/>
      <c r="AP882" s="164"/>
      <c r="AQ882" s="164"/>
      <c r="AR882" s="164"/>
      <c r="AS882" s="164"/>
      <c r="AT882" s="164"/>
      <c r="AU882" s="164"/>
    </row>
    <row r="883" spans="11:47" ht="12" customHeight="1">
      <c r="K883" s="164"/>
      <c r="L883" s="164"/>
      <c r="M883" s="164"/>
      <c r="N883" s="165"/>
      <c r="O883" s="165"/>
      <c r="P883" s="165"/>
      <c r="Q883" s="165"/>
      <c r="R883" s="165"/>
      <c r="S883" s="165"/>
      <c r="T883" s="165"/>
      <c r="U883" s="165"/>
      <c r="V883" s="165"/>
      <c r="W883" s="165"/>
      <c r="X883" s="165"/>
      <c r="Y883" s="165"/>
      <c r="Z883" s="165"/>
      <c r="AA883" s="165"/>
      <c r="AB883" s="165"/>
      <c r="AC883" s="165"/>
      <c r="AD883" s="165"/>
      <c r="AE883" s="165"/>
      <c r="AF883" s="165"/>
      <c r="AG883" s="165"/>
      <c r="AH883" s="165"/>
      <c r="AI883" s="165"/>
      <c r="AJ883" s="165"/>
      <c r="AK883" s="165"/>
      <c r="AL883" s="165"/>
      <c r="AM883" s="165"/>
      <c r="AN883" s="165"/>
      <c r="AO883" s="164"/>
      <c r="AP883" s="164"/>
      <c r="AQ883" s="164"/>
      <c r="AR883" s="164"/>
      <c r="AS883" s="164"/>
      <c r="AT883" s="164"/>
      <c r="AU883" s="164"/>
    </row>
    <row r="884" spans="11:47" ht="12" customHeight="1">
      <c r="K884" s="164"/>
      <c r="L884" s="164"/>
      <c r="M884" s="164"/>
      <c r="N884" s="165"/>
      <c r="O884" s="165"/>
      <c r="P884" s="165"/>
      <c r="Q884" s="165"/>
      <c r="R884" s="165"/>
      <c r="S884" s="165"/>
      <c r="T884" s="165"/>
      <c r="U884" s="165"/>
      <c r="V884" s="165"/>
      <c r="W884" s="165"/>
      <c r="X884" s="165"/>
      <c r="Y884" s="165"/>
      <c r="Z884" s="165"/>
      <c r="AA884" s="165"/>
      <c r="AB884" s="165"/>
      <c r="AC884" s="165"/>
      <c r="AD884" s="165"/>
      <c r="AE884" s="165"/>
      <c r="AF884" s="165"/>
      <c r="AG884" s="165"/>
      <c r="AH884" s="165"/>
      <c r="AI884" s="165"/>
      <c r="AJ884" s="165"/>
      <c r="AK884" s="165"/>
      <c r="AL884" s="165"/>
      <c r="AM884" s="165"/>
      <c r="AN884" s="165"/>
      <c r="AO884" s="164"/>
      <c r="AP884" s="164"/>
      <c r="AQ884" s="164"/>
      <c r="AR884" s="164"/>
      <c r="AS884" s="164"/>
      <c r="AT884" s="164"/>
      <c r="AU884" s="164"/>
    </row>
    <row r="885" spans="11:47" ht="12" customHeight="1">
      <c r="K885" s="164"/>
      <c r="L885" s="164"/>
      <c r="M885" s="164"/>
      <c r="N885" s="165"/>
      <c r="O885" s="165"/>
      <c r="P885" s="165"/>
      <c r="Q885" s="165"/>
      <c r="R885" s="165"/>
      <c r="S885" s="165"/>
      <c r="T885" s="165"/>
      <c r="U885" s="165"/>
      <c r="V885" s="165"/>
      <c r="W885" s="165"/>
      <c r="X885" s="165"/>
      <c r="Y885" s="165"/>
      <c r="Z885" s="165"/>
      <c r="AA885" s="165"/>
      <c r="AB885" s="165"/>
      <c r="AC885" s="165"/>
      <c r="AD885" s="165"/>
      <c r="AE885" s="165"/>
      <c r="AF885" s="165"/>
      <c r="AG885" s="165"/>
      <c r="AH885" s="165"/>
      <c r="AI885" s="165"/>
      <c r="AJ885" s="165"/>
      <c r="AK885" s="165"/>
      <c r="AL885" s="165"/>
      <c r="AM885" s="165"/>
      <c r="AN885" s="165"/>
      <c r="AO885" s="164"/>
      <c r="AP885" s="164"/>
      <c r="AQ885" s="164"/>
      <c r="AR885" s="164"/>
      <c r="AS885" s="164"/>
      <c r="AT885" s="164"/>
      <c r="AU885" s="164"/>
    </row>
    <row r="886" spans="11:47" ht="12" customHeight="1">
      <c r="K886" s="164"/>
      <c r="L886" s="164"/>
      <c r="M886" s="164"/>
      <c r="N886" s="165"/>
      <c r="O886" s="165"/>
      <c r="P886" s="165"/>
      <c r="Q886" s="165"/>
      <c r="R886" s="165"/>
      <c r="S886" s="165"/>
      <c r="T886" s="165"/>
      <c r="U886" s="165"/>
      <c r="V886" s="165"/>
      <c r="W886" s="165"/>
      <c r="X886" s="165"/>
      <c r="Y886" s="165"/>
      <c r="Z886" s="165"/>
      <c r="AA886" s="165"/>
      <c r="AB886" s="165"/>
      <c r="AC886" s="165"/>
      <c r="AD886" s="165"/>
      <c r="AE886" s="165"/>
      <c r="AF886" s="165"/>
      <c r="AG886" s="165"/>
      <c r="AH886" s="165"/>
      <c r="AI886" s="165"/>
      <c r="AJ886" s="165"/>
      <c r="AK886" s="165"/>
      <c r="AL886" s="165"/>
      <c r="AM886" s="165"/>
      <c r="AN886" s="165"/>
      <c r="AO886" s="164"/>
      <c r="AP886" s="164"/>
      <c r="AQ886" s="164"/>
      <c r="AR886" s="164"/>
      <c r="AS886" s="164"/>
      <c r="AT886" s="164"/>
      <c r="AU886" s="164"/>
    </row>
    <row r="887" spans="11:47" ht="12" customHeight="1">
      <c r="K887" s="164"/>
      <c r="L887" s="164"/>
      <c r="M887" s="164"/>
      <c r="N887" s="165"/>
      <c r="O887" s="165"/>
      <c r="P887" s="165"/>
      <c r="Q887" s="165"/>
      <c r="R887" s="165"/>
      <c r="S887" s="165"/>
      <c r="T887" s="165"/>
      <c r="U887" s="165"/>
      <c r="V887" s="165"/>
      <c r="W887" s="165"/>
      <c r="X887" s="165"/>
      <c r="Y887" s="165"/>
      <c r="Z887" s="165"/>
      <c r="AA887" s="165"/>
      <c r="AB887" s="165"/>
      <c r="AC887" s="165"/>
      <c r="AD887" s="165"/>
      <c r="AE887" s="165"/>
      <c r="AF887" s="165"/>
      <c r="AG887" s="165"/>
      <c r="AH887" s="165"/>
      <c r="AI887" s="165"/>
      <c r="AJ887" s="165"/>
      <c r="AK887" s="165"/>
      <c r="AL887" s="165"/>
      <c r="AM887" s="165"/>
      <c r="AN887" s="165"/>
      <c r="AO887" s="164"/>
      <c r="AP887" s="164"/>
      <c r="AQ887" s="164"/>
      <c r="AR887" s="164"/>
      <c r="AS887" s="164"/>
      <c r="AT887" s="164"/>
      <c r="AU887" s="164"/>
    </row>
    <row r="888" spans="11:47" ht="12" customHeight="1">
      <c r="K888" s="164"/>
      <c r="L888" s="164"/>
      <c r="M888" s="164"/>
      <c r="N888" s="165"/>
      <c r="O888" s="165"/>
      <c r="P888" s="165"/>
      <c r="Q888" s="165"/>
      <c r="R888" s="165"/>
      <c r="S888" s="165"/>
      <c r="T888" s="165"/>
      <c r="U888" s="165"/>
      <c r="V888" s="165"/>
      <c r="W888" s="165"/>
      <c r="X888" s="165"/>
      <c r="Y888" s="165"/>
      <c r="Z888" s="165"/>
      <c r="AA888" s="165"/>
      <c r="AB888" s="165"/>
      <c r="AC888" s="165"/>
      <c r="AD888" s="165"/>
      <c r="AE888" s="165"/>
      <c r="AF888" s="165"/>
      <c r="AG888" s="165"/>
      <c r="AH888" s="165"/>
      <c r="AI888" s="165"/>
      <c r="AJ888" s="165"/>
      <c r="AK888" s="165"/>
      <c r="AL888" s="165"/>
      <c r="AM888" s="165"/>
      <c r="AN888" s="165"/>
      <c r="AO888" s="164"/>
      <c r="AP888" s="164"/>
      <c r="AQ888" s="164"/>
      <c r="AR888" s="164"/>
      <c r="AS888" s="164"/>
      <c r="AT888" s="164"/>
      <c r="AU888" s="164"/>
    </row>
    <row r="889" spans="11:47" ht="12" customHeight="1">
      <c r="K889" s="164"/>
      <c r="L889" s="164"/>
      <c r="M889" s="164"/>
      <c r="N889" s="165"/>
      <c r="O889" s="165"/>
      <c r="P889" s="165"/>
      <c r="Q889" s="165"/>
      <c r="R889" s="165"/>
      <c r="S889" s="165"/>
      <c r="T889" s="165"/>
      <c r="U889" s="165"/>
      <c r="V889" s="165"/>
      <c r="W889" s="165"/>
      <c r="X889" s="165"/>
      <c r="Y889" s="165"/>
      <c r="Z889" s="165"/>
      <c r="AA889" s="165"/>
      <c r="AB889" s="165"/>
      <c r="AC889" s="165"/>
      <c r="AD889" s="165"/>
      <c r="AE889" s="165"/>
      <c r="AF889" s="165"/>
      <c r="AG889" s="165"/>
      <c r="AH889" s="165"/>
      <c r="AI889" s="165"/>
      <c r="AJ889" s="165"/>
      <c r="AK889" s="165"/>
      <c r="AL889" s="165"/>
      <c r="AM889" s="165"/>
      <c r="AN889" s="165"/>
      <c r="AO889" s="164"/>
      <c r="AP889" s="164"/>
      <c r="AQ889" s="164"/>
      <c r="AR889" s="164"/>
      <c r="AS889" s="164"/>
      <c r="AT889" s="164"/>
      <c r="AU889" s="164"/>
    </row>
    <row r="890" spans="11:47" ht="12" customHeight="1">
      <c r="K890" s="164"/>
      <c r="L890" s="164"/>
      <c r="M890" s="164"/>
      <c r="N890" s="165"/>
      <c r="O890" s="165"/>
      <c r="P890" s="165"/>
      <c r="Q890" s="165"/>
      <c r="R890" s="165"/>
      <c r="S890" s="165"/>
      <c r="T890" s="165"/>
      <c r="U890" s="165"/>
      <c r="V890" s="165"/>
      <c r="W890" s="165"/>
      <c r="X890" s="165"/>
      <c r="Y890" s="165"/>
      <c r="Z890" s="165"/>
      <c r="AA890" s="165"/>
      <c r="AB890" s="165"/>
      <c r="AC890" s="165"/>
      <c r="AD890" s="165"/>
      <c r="AE890" s="165"/>
      <c r="AF890" s="165"/>
      <c r="AG890" s="165"/>
      <c r="AH890" s="165"/>
      <c r="AI890" s="165"/>
      <c r="AJ890" s="165"/>
      <c r="AK890" s="165"/>
      <c r="AL890" s="165"/>
      <c r="AM890" s="165"/>
      <c r="AN890" s="165"/>
      <c r="AO890" s="164"/>
      <c r="AP890" s="164"/>
      <c r="AQ890" s="164"/>
      <c r="AR890" s="164"/>
      <c r="AS890" s="164"/>
      <c r="AT890" s="164"/>
      <c r="AU890" s="164"/>
    </row>
    <row r="891" spans="11:47" ht="12" customHeight="1">
      <c r="K891" s="164"/>
      <c r="L891" s="164"/>
      <c r="M891" s="164"/>
      <c r="N891" s="165"/>
      <c r="O891" s="165"/>
      <c r="P891" s="165"/>
      <c r="Q891" s="165"/>
      <c r="R891" s="165"/>
      <c r="S891" s="165"/>
      <c r="T891" s="165"/>
      <c r="U891" s="165"/>
      <c r="V891" s="165"/>
      <c r="W891" s="165"/>
      <c r="X891" s="165"/>
      <c r="Y891" s="165"/>
      <c r="Z891" s="165"/>
      <c r="AA891" s="165"/>
      <c r="AB891" s="165"/>
      <c r="AC891" s="165"/>
      <c r="AD891" s="165"/>
      <c r="AE891" s="165"/>
      <c r="AF891" s="165"/>
      <c r="AG891" s="165"/>
      <c r="AH891" s="165"/>
      <c r="AI891" s="165"/>
      <c r="AJ891" s="165"/>
      <c r="AK891" s="165"/>
      <c r="AL891" s="165"/>
      <c r="AM891" s="165"/>
      <c r="AN891" s="165"/>
      <c r="AO891" s="164"/>
      <c r="AP891" s="164"/>
      <c r="AQ891" s="164"/>
      <c r="AR891" s="164"/>
      <c r="AS891" s="164"/>
      <c r="AT891" s="164"/>
      <c r="AU891" s="164"/>
    </row>
    <row r="892" spans="11:47" ht="12" customHeight="1">
      <c r="K892" s="164"/>
      <c r="L892" s="164"/>
      <c r="M892" s="164"/>
      <c r="N892" s="165"/>
      <c r="O892" s="165"/>
      <c r="P892" s="165"/>
      <c r="Q892" s="165"/>
      <c r="R892" s="165"/>
      <c r="S892" s="165"/>
      <c r="T892" s="165"/>
      <c r="U892" s="165"/>
      <c r="V892" s="165"/>
      <c r="W892" s="165"/>
      <c r="X892" s="165"/>
      <c r="Y892" s="165"/>
      <c r="Z892" s="165"/>
      <c r="AA892" s="165"/>
      <c r="AB892" s="165"/>
      <c r="AC892" s="165"/>
      <c r="AD892" s="165"/>
      <c r="AE892" s="165"/>
      <c r="AF892" s="165"/>
      <c r="AG892" s="165"/>
      <c r="AH892" s="165"/>
      <c r="AI892" s="165"/>
      <c r="AJ892" s="165"/>
      <c r="AK892" s="165"/>
      <c r="AL892" s="165"/>
      <c r="AM892" s="165"/>
      <c r="AN892" s="165"/>
      <c r="AO892" s="164"/>
      <c r="AP892" s="164"/>
      <c r="AQ892" s="164"/>
      <c r="AR892" s="164"/>
      <c r="AS892" s="164"/>
      <c r="AT892" s="164"/>
      <c r="AU892" s="164"/>
    </row>
    <row r="893" spans="11:47" ht="12" customHeight="1">
      <c r="K893" s="164"/>
      <c r="L893" s="164"/>
      <c r="M893" s="164"/>
      <c r="N893" s="165"/>
      <c r="O893" s="165"/>
      <c r="P893" s="165"/>
      <c r="Q893" s="165"/>
      <c r="R893" s="165"/>
      <c r="S893" s="165"/>
      <c r="T893" s="165"/>
      <c r="U893" s="165"/>
      <c r="V893" s="165"/>
      <c r="W893" s="165"/>
      <c r="X893" s="165"/>
      <c r="Y893" s="165"/>
      <c r="Z893" s="165"/>
      <c r="AA893" s="165"/>
      <c r="AB893" s="165"/>
      <c r="AC893" s="165"/>
      <c r="AD893" s="165"/>
      <c r="AE893" s="165"/>
      <c r="AF893" s="165"/>
      <c r="AG893" s="165"/>
      <c r="AH893" s="165"/>
      <c r="AI893" s="165"/>
      <c r="AJ893" s="165"/>
      <c r="AK893" s="165"/>
      <c r="AL893" s="165"/>
      <c r="AM893" s="165"/>
      <c r="AN893" s="165"/>
      <c r="AO893" s="164"/>
      <c r="AP893" s="164"/>
      <c r="AQ893" s="164"/>
      <c r="AR893" s="164"/>
      <c r="AS893" s="164"/>
      <c r="AT893" s="164"/>
      <c r="AU893" s="164"/>
    </row>
    <row r="894" spans="11:47" ht="12" customHeight="1">
      <c r="K894" s="164"/>
      <c r="L894" s="164"/>
      <c r="M894" s="164"/>
      <c r="N894" s="165"/>
      <c r="O894" s="165"/>
      <c r="P894" s="165"/>
      <c r="Q894" s="165"/>
      <c r="R894" s="165"/>
      <c r="S894" s="165"/>
      <c r="T894" s="165"/>
      <c r="U894" s="165"/>
      <c r="V894" s="165"/>
      <c r="W894" s="165"/>
      <c r="X894" s="165"/>
      <c r="Y894" s="165"/>
      <c r="Z894" s="165"/>
      <c r="AA894" s="165"/>
      <c r="AB894" s="165"/>
      <c r="AC894" s="165"/>
      <c r="AD894" s="165"/>
      <c r="AE894" s="165"/>
      <c r="AF894" s="165"/>
      <c r="AG894" s="165"/>
      <c r="AH894" s="165"/>
      <c r="AI894" s="165"/>
      <c r="AJ894" s="165"/>
      <c r="AK894" s="165"/>
      <c r="AL894" s="165"/>
      <c r="AM894" s="165"/>
      <c r="AN894" s="165"/>
      <c r="AO894" s="164"/>
      <c r="AP894" s="164"/>
      <c r="AQ894" s="164"/>
      <c r="AR894" s="164"/>
      <c r="AS894" s="164"/>
      <c r="AT894" s="164"/>
      <c r="AU894" s="164"/>
    </row>
    <row r="895" spans="11:47" ht="12" customHeight="1">
      <c r="K895" s="164"/>
      <c r="L895" s="164"/>
      <c r="M895" s="164"/>
      <c r="N895" s="165"/>
      <c r="O895" s="165"/>
      <c r="P895" s="165"/>
      <c r="Q895" s="165"/>
      <c r="R895" s="165"/>
      <c r="S895" s="165"/>
      <c r="T895" s="165"/>
      <c r="U895" s="165"/>
      <c r="V895" s="165"/>
      <c r="W895" s="165"/>
      <c r="X895" s="165"/>
      <c r="Y895" s="165"/>
      <c r="Z895" s="165"/>
      <c r="AA895" s="165"/>
      <c r="AB895" s="165"/>
      <c r="AC895" s="165"/>
      <c r="AD895" s="165"/>
      <c r="AE895" s="165"/>
      <c r="AF895" s="165"/>
      <c r="AG895" s="165"/>
      <c r="AH895" s="165"/>
      <c r="AI895" s="165"/>
      <c r="AJ895" s="165"/>
      <c r="AK895" s="165"/>
      <c r="AL895" s="165"/>
      <c r="AM895" s="165"/>
      <c r="AN895" s="165"/>
      <c r="AO895" s="164"/>
      <c r="AP895" s="164"/>
      <c r="AQ895" s="164"/>
      <c r="AR895" s="164"/>
      <c r="AS895" s="164"/>
      <c r="AT895" s="164"/>
      <c r="AU895" s="164"/>
    </row>
    <row r="896" spans="11:47" ht="12" customHeight="1">
      <c r="K896" s="164"/>
      <c r="L896" s="164"/>
      <c r="M896" s="164"/>
      <c r="N896" s="165"/>
      <c r="O896" s="165"/>
      <c r="P896" s="165"/>
      <c r="Q896" s="165"/>
      <c r="R896" s="165"/>
      <c r="S896" s="165"/>
      <c r="T896" s="165"/>
      <c r="U896" s="165"/>
      <c r="V896" s="165"/>
      <c r="W896" s="165"/>
      <c r="X896" s="165"/>
      <c r="Y896" s="165"/>
      <c r="Z896" s="165"/>
      <c r="AA896" s="165"/>
      <c r="AB896" s="165"/>
      <c r="AC896" s="165"/>
      <c r="AD896" s="165"/>
      <c r="AE896" s="165"/>
      <c r="AF896" s="165"/>
      <c r="AG896" s="165"/>
      <c r="AH896" s="165"/>
      <c r="AI896" s="165"/>
      <c r="AJ896" s="165"/>
      <c r="AK896" s="165"/>
      <c r="AL896" s="165"/>
      <c r="AM896" s="165"/>
      <c r="AN896" s="165"/>
      <c r="AO896" s="164"/>
      <c r="AP896" s="164"/>
      <c r="AQ896" s="164"/>
      <c r="AR896" s="164"/>
      <c r="AS896" s="164"/>
      <c r="AT896" s="164"/>
      <c r="AU896" s="164"/>
    </row>
    <row r="897" spans="11:47" ht="12" customHeight="1">
      <c r="K897" s="164"/>
      <c r="L897" s="164"/>
      <c r="M897" s="164"/>
      <c r="N897" s="165"/>
      <c r="O897" s="165"/>
      <c r="P897" s="165"/>
      <c r="Q897" s="165"/>
      <c r="R897" s="165"/>
      <c r="S897" s="165"/>
      <c r="T897" s="165"/>
      <c r="U897" s="165"/>
      <c r="V897" s="165"/>
      <c r="W897" s="165"/>
      <c r="X897" s="165"/>
      <c r="Y897" s="165"/>
      <c r="Z897" s="165"/>
      <c r="AA897" s="165"/>
      <c r="AB897" s="165"/>
      <c r="AC897" s="165"/>
      <c r="AD897" s="165"/>
      <c r="AE897" s="165"/>
      <c r="AF897" s="165"/>
      <c r="AG897" s="165"/>
      <c r="AH897" s="165"/>
      <c r="AI897" s="165"/>
      <c r="AJ897" s="165"/>
      <c r="AK897" s="165"/>
      <c r="AL897" s="165"/>
      <c r="AM897" s="165"/>
      <c r="AN897" s="165"/>
      <c r="AO897" s="164"/>
      <c r="AP897" s="164"/>
      <c r="AQ897" s="164"/>
      <c r="AR897" s="164"/>
      <c r="AS897" s="164"/>
      <c r="AT897" s="164"/>
      <c r="AU897" s="164"/>
    </row>
    <row r="898" spans="11:47" ht="12" customHeight="1">
      <c r="K898" s="164"/>
      <c r="L898" s="164"/>
      <c r="M898" s="164"/>
      <c r="N898" s="165"/>
      <c r="O898" s="165"/>
      <c r="P898" s="165"/>
      <c r="Q898" s="165"/>
      <c r="R898" s="165"/>
      <c r="S898" s="165"/>
      <c r="T898" s="165"/>
      <c r="U898" s="165"/>
      <c r="V898" s="165"/>
      <c r="W898" s="165"/>
      <c r="X898" s="165"/>
      <c r="Y898" s="165"/>
      <c r="Z898" s="165"/>
      <c r="AA898" s="165"/>
      <c r="AB898" s="165"/>
      <c r="AC898" s="165"/>
      <c r="AD898" s="165"/>
      <c r="AE898" s="165"/>
      <c r="AF898" s="165"/>
      <c r="AG898" s="165"/>
      <c r="AH898" s="165"/>
      <c r="AI898" s="165"/>
      <c r="AJ898" s="165"/>
      <c r="AK898" s="165"/>
      <c r="AL898" s="165"/>
      <c r="AM898" s="165"/>
      <c r="AN898" s="165"/>
      <c r="AO898" s="164"/>
      <c r="AP898" s="164"/>
      <c r="AQ898" s="164"/>
      <c r="AR898" s="164"/>
      <c r="AS898" s="164"/>
      <c r="AT898" s="164"/>
      <c r="AU898" s="164"/>
    </row>
    <row r="899" spans="11:47" ht="12" customHeight="1">
      <c r="K899" s="164"/>
      <c r="L899" s="164"/>
      <c r="M899" s="164"/>
      <c r="N899" s="165"/>
      <c r="O899" s="165"/>
      <c r="P899" s="165"/>
      <c r="Q899" s="165"/>
      <c r="R899" s="165"/>
      <c r="S899" s="165"/>
      <c r="T899" s="165"/>
      <c r="U899" s="165"/>
      <c r="V899" s="165"/>
      <c r="W899" s="165"/>
      <c r="X899" s="165"/>
      <c r="Y899" s="165"/>
      <c r="Z899" s="165"/>
      <c r="AA899" s="165"/>
      <c r="AB899" s="165"/>
      <c r="AC899" s="165"/>
      <c r="AD899" s="165"/>
      <c r="AE899" s="165"/>
      <c r="AF899" s="165"/>
      <c r="AG899" s="165"/>
      <c r="AH899" s="165"/>
      <c r="AI899" s="165"/>
      <c r="AJ899" s="165"/>
      <c r="AK899" s="165"/>
      <c r="AL899" s="165"/>
      <c r="AM899" s="165"/>
      <c r="AN899" s="165"/>
      <c r="AO899" s="164"/>
      <c r="AP899" s="164"/>
      <c r="AQ899" s="164"/>
      <c r="AR899" s="164"/>
      <c r="AS899" s="164"/>
      <c r="AT899" s="164"/>
      <c r="AU899" s="164"/>
    </row>
    <row r="900" spans="11:47" ht="12" customHeight="1">
      <c r="K900" s="164"/>
      <c r="L900" s="164"/>
      <c r="M900" s="164"/>
      <c r="N900" s="165"/>
      <c r="O900" s="165"/>
      <c r="P900" s="165"/>
      <c r="Q900" s="165"/>
      <c r="R900" s="165"/>
      <c r="S900" s="165"/>
      <c r="T900" s="165"/>
      <c r="U900" s="165"/>
      <c r="V900" s="165"/>
      <c r="W900" s="165"/>
      <c r="X900" s="165"/>
      <c r="Y900" s="165"/>
      <c r="Z900" s="165"/>
      <c r="AA900" s="165"/>
      <c r="AB900" s="165"/>
      <c r="AC900" s="165"/>
      <c r="AD900" s="165"/>
      <c r="AE900" s="165"/>
      <c r="AF900" s="165"/>
      <c r="AG900" s="165"/>
      <c r="AH900" s="165"/>
      <c r="AI900" s="165"/>
      <c r="AJ900" s="165"/>
      <c r="AK900" s="165"/>
      <c r="AL900" s="165"/>
      <c r="AM900" s="165"/>
      <c r="AN900" s="165"/>
      <c r="AO900" s="164"/>
      <c r="AP900" s="164"/>
      <c r="AQ900" s="164"/>
      <c r="AR900" s="164"/>
      <c r="AS900" s="164"/>
      <c r="AT900" s="164"/>
      <c r="AU900" s="164"/>
    </row>
    <row r="901" spans="11:47" ht="12" customHeight="1">
      <c r="K901" s="164"/>
      <c r="L901" s="164"/>
      <c r="M901" s="164"/>
      <c r="N901" s="165"/>
      <c r="O901" s="165"/>
      <c r="P901" s="165"/>
      <c r="Q901" s="165"/>
      <c r="R901" s="165"/>
      <c r="S901" s="165"/>
      <c r="T901" s="165"/>
      <c r="U901" s="165"/>
      <c r="V901" s="165"/>
      <c r="W901" s="165"/>
      <c r="X901" s="165"/>
      <c r="Y901" s="165"/>
      <c r="Z901" s="165"/>
      <c r="AA901" s="165"/>
      <c r="AB901" s="165"/>
      <c r="AC901" s="165"/>
      <c r="AD901" s="165"/>
      <c r="AE901" s="165"/>
      <c r="AF901" s="165"/>
      <c r="AG901" s="165"/>
      <c r="AH901" s="165"/>
      <c r="AI901" s="165"/>
      <c r="AJ901" s="165"/>
      <c r="AK901" s="165"/>
      <c r="AL901" s="165"/>
      <c r="AM901" s="165"/>
      <c r="AN901" s="165"/>
      <c r="AO901" s="164"/>
      <c r="AP901" s="164"/>
      <c r="AQ901" s="164"/>
      <c r="AR901" s="164"/>
      <c r="AS901" s="164"/>
      <c r="AT901" s="164"/>
      <c r="AU901" s="164"/>
    </row>
    <row r="902" spans="11:47" ht="12" customHeight="1">
      <c r="K902" s="164"/>
      <c r="L902" s="164"/>
      <c r="M902" s="164"/>
      <c r="N902" s="165"/>
      <c r="O902" s="165"/>
      <c r="P902" s="165"/>
      <c r="Q902" s="165"/>
      <c r="R902" s="165"/>
      <c r="S902" s="165"/>
      <c r="T902" s="165"/>
      <c r="U902" s="165"/>
      <c r="V902" s="165"/>
      <c r="W902" s="165"/>
      <c r="X902" s="165"/>
      <c r="Y902" s="165"/>
      <c r="Z902" s="165"/>
      <c r="AA902" s="165"/>
      <c r="AB902" s="165"/>
      <c r="AC902" s="165"/>
      <c r="AD902" s="165"/>
      <c r="AE902" s="165"/>
      <c r="AF902" s="165"/>
      <c r="AG902" s="165"/>
      <c r="AH902" s="165"/>
      <c r="AI902" s="165"/>
      <c r="AJ902" s="165"/>
      <c r="AK902" s="165"/>
      <c r="AL902" s="165"/>
      <c r="AM902" s="165"/>
      <c r="AN902" s="165"/>
      <c r="AO902" s="164"/>
      <c r="AP902" s="164"/>
      <c r="AQ902" s="164"/>
      <c r="AR902" s="164"/>
      <c r="AS902" s="164"/>
      <c r="AT902" s="164"/>
      <c r="AU902" s="164"/>
    </row>
    <row r="903" spans="11:47" ht="12" customHeight="1">
      <c r="K903" s="164"/>
      <c r="L903" s="164"/>
      <c r="M903" s="164"/>
      <c r="N903" s="165"/>
      <c r="O903" s="165"/>
      <c r="P903" s="165"/>
      <c r="Q903" s="165"/>
      <c r="R903" s="165"/>
      <c r="S903" s="165"/>
      <c r="T903" s="165"/>
      <c r="U903" s="165"/>
      <c r="V903" s="165"/>
      <c r="W903" s="165"/>
      <c r="X903" s="165"/>
      <c r="Y903" s="165"/>
      <c r="Z903" s="165"/>
      <c r="AA903" s="165"/>
      <c r="AB903" s="165"/>
      <c r="AC903" s="165"/>
      <c r="AD903" s="165"/>
      <c r="AE903" s="165"/>
      <c r="AF903" s="165"/>
      <c r="AG903" s="165"/>
      <c r="AH903" s="165"/>
      <c r="AI903" s="165"/>
      <c r="AJ903" s="165"/>
      <c r="AK903" s="165"/>
      <c r="AL903" s="165"/>
      <c r="AM903" s="165"/>
      <c r="AN903" s="165"/>
      <c r="AO903" s="164"/>
      <c r="AP903" s="164"/>
      <c r="AQ903" s="164"/>
      <c r="AR903" s="164"/>
      <c r="AS903" s="164"/>
      <c r="AT903" s="164"/>
      <c r="AU903" s="164"/>
    </row>
    <row r="904" spans="11:47" ht="12" customHeight="1">
      <c r="K904" s="164"/>
      <c r="L904" s="164"/>
      <c r="M904" s="164"/>
      <c r="N904" s="165"/>
      <c r="O904" s="165"/>
      <c r="P904" s="165"/>
      <c r="Q904" s="165"/>
      <c r="R904" s="165"/>
      <c r="S904" s="165"/>
      <c r="T904" s="165"/>
      <c r="U904" s="165"/>
      <c r="V904" s="165"/>
      <c r="W904" s="165"/>
      <c r="X904" s="165"/>
      <c r="Y904" s="165"/>
      <c r="Z904" s="165"/>
      <c r="AA904" s="165"/>
      <c r="AB904" s="165"/>
      <c r="AC904" s="165"/>
      <c r="AD904" s="165"/>
      <c r="AE904" s="165"/>
      <c r="AF904" s="165"/>
      <c r="AG904" s="165"/>
      <c r="AH904" s="165"/>
      <c r="AI904" s="165"/>
      <c r="AJ904" s="165"/>
      <c r="AK904" s="165"/>
      <c r="AL904" s="165"/>
      <c r="AM904" s="165"/>
      <c r="AN904" s="165"/>
      <c r="AO904" s="164"/>
      <c r="AP904" s="164"/>
      <c r="AQ904" s="164"/>
      <c r="AR904" s="164"/>
      <c r="AS904" s="164"/>
      <c r="AT904" s="164"/>
      <c r="AU904" s="164"/>
    </row>
    <row r="905" spans="11:47" ht="12" customHeight="1">
      <c r="K905" s="164"/>
      <c r="L905" s="164"/>
      <c r="M905" s="164"/>
      <c r="N905" s="165"/>
      <c r="O905" s="165"/>
      <c r="P905" s="165"/>
      <c r="Q905" s="165"/>
      <c r="R905" s="165"/>
      <c r="S905" s="165"/>
      <c r="T905" s="165"/>
      <c r="U905" s="165"/>
      <c r="V905" s="165"/>
      <c r="W905" s="165"/>
      <c r="X905" s="165"/>
      <c r="Y905" s="165"/>
      <c r="Z905" s="165"/>
      <c r="AA905" s="165"/>
      <c r="AB905" s="165"/>
      <c r="AC905" s="165"/>
      <c r="AD905" s="165"/>
      <c r="AE905" s="165"/>
      <c r="AF905" s="165"/>
      <c r="AG905" s="165"/>
      <c r="AH905" s="165"/>
      <c r="AI905" s="165"/>
      <c r="AJ905" s="165"/>
      <c r="AK905" s="165"/>
      <c r="AL905" s="165"/>
      <c r="AM905" s="165"/>
      <c r="AN905" s="165"/>
      <c r="AO905" s="164"/>
      <c r="AP905" s="164"/>
      <c r="AQ905" s="164"/>
      <c r="AR905" s="164"/>
      <c r="AS905" s="164"/>
      <c r="AT905" s="164"/>
      <c r="AU905" s="164"/>
    </row>
    <row r="906" spans="11:47" ht="12" customHeight="1">
      <c r="K906" s="164"/>
      <c r="L906" s="164"/>
      <c r="M906" s="164"/>
      <c r="N906" s="165"/>
      <c r="O906" s="165"/>
      <c r="P906" s="165"/>
      <c r="Q906" s="165"/>
      <c r="R906" s="165"/>
      <c r="S906" s="165"/>
      <c r="T906" s="165"/>
      <c r="U906" s="165"/>
      <c r="V906" s="165"/>
      <c r="W906" s="165"/>
      <c r="X906" s="165"/>
      <c r="Y906" s="165"/>
      <c r="Z906" s="165"/>
      <c r="AA906" s="165"/>
      <c r="AB906" s="165"/>
      <c r="AC906" s="165"/>
      <c r="AD906" s="165"/>
      <c r="AE906" s="165"/>
      <c r="AF906" s="165"/>
      <c r="AG906" s="165"/>
      <c r="AH906" s="165"/>
      <c r="AI906" s="165"/>
      <c r="AJ906" s="165"/>
      <c r="AK906" s="165"/>
      <c r="AL906" s="165"/>
      <c r="AM906" s="165"/>
      <c r="AN906" s="165"/>
      <c r="AO906" s="164"/>
      <c r="AP906" s="164"/>
      <c r="AQ906" s="164"/>
      <c r="AR906" s="164"/>
      <c r="AS906" s="164"/>
      <c r="AT906" s="164"/>
      <c r="AU906" s="164"/>
    </row>
    <row r="907" spans="11:47" ht="12" customHeight="1">
      <c r="K907" s="164"/>
      <c r="L907" s="164"/>
      <c r="M907" s="164"/>
      <c r="N907" s="165"/>
      <c r="O907" s="165"/>
      <c r="P907" s="165"/>
      <c r="Q907" s="165"/>
      <c r="R907" s="165"/>
      <c r="S907" s="165"/>
      <c r="T907" s="165"/>
      <c r="U907" s="165"/>
      <c r="V907" s="165"/>
      <c r="W907" s="165"/>
      <c r="X907" s="165"/>
      <c r="Y907" s="165"/>
      <c r="Z907" s="165"/>
      <c r="AA907" s="165"/>
      <c r="AB907" s="165"/>
      <c r="AC907" s="165"/>
      <c r="AD907" s="165"/>
      <c r="AE907" s="165"/>
      <c r="AF907" s="165"/>
      <c r="AG907" s="165"/>
      <c r="AH907" s="165"/>
      <c r="AI907" s="165"/>
      <c r="AJ907" s="165"/>
      <c r="AK907" s="165"/>
      <c r="AL907" s="165"/>
      <c r="AM907" s="165"/>
      <c r="AN907" s="165"/>
      <c r="AO907" s="164"/>
      <c r="AP907" s="164"/>
      <c r="AQ907" s="164"/>
      <c r="AR907" s="164"/>
      <c r="AS907" s="164"/>
      <c r="AT907" s="164"/>
      <c r="AU907" s="164"/>
    </row>
    <row r="908" spans="11:47" ht="12" customHeight="1">
      <c r="K908" s="164"/>
      <c r="L908" s="164"/>
      <c r="M908" s="164"/>
      <c r="N908" s="165"/>
      <c r="O908" s="165"/>
      <c r="P908" s="165"/>
      <c r="Q908" s="165"/>
      <c r="R908" s="165"/>
      <c r="S908" s="165"/>
      <c r="T908" s="165"/>
      <c r="U908" s="165"/>
      <c r="V908" s="165"/>
      <c r="W908" s="165"/>
      <c r="X908" s="165"/>
      <c r="Y908" s="165"/>
      <c r="Z908" s="165"/>
      <c r="AA908" s="165"/>
      <c r="AB908" s="165"/>
      <c r="AC908" s="165"/>
      <c r="AD908" s="165"/>
      <c r="AE908" s="165"/>
      <c r="AF908" s="165"/>
      <c r="AG908" s="165"/>
      <c r="AH908" s="165"/>
      <c r="AI908" s="165"/>
      <c r="AJ908" s="165"/>
      <c r="AK908" s="165"/>
      <c r="AL908" s="165"/>
      <c r="AM908" s="165"/>
      <c r="AN908" s="165"/>
      <c r="AO908" s="164"/>
      <c r="AP908" s="164"/>
      <c r="AQ908" s="164"/>
      <c r="AR908" s="164"/>
      <c r="AS908" s="164"/>
      <c r="AT908" s="164"/>
      <c r="AU908" s="164"/>
    </row>
    <row r="909" spans="11:47" ht="12" customHeight="1">
      <c r="K909" s="164"/>
      <c r="L909" s="164"/>
      <c r="M909" s="164"/>
      <c r="N909" s="165"/>
      <c r="O909" s="165"/>
      <c r="P909" s="165"/>
      <c r="Q909" s="165"/>
      <c r="R909" s="165"/>
      <c r="S909" s="165"/>
      <c r="T909" s="165"/>
      <c r="U909" s="165"/>
      <c r="V909" s="165"/>
      <c r="W909" s="165"/>
      <c r="X909" s="165"/>
      <c r="Y909" s="165"/>
      <c r="Z909" s="165"/>
      <c r="AA909" s="165"/>
      <c r="AB909" s="165"/>
      <c r="AC909" s="165"/>
      <c r="AD909" s="165"/>
      <c r="AE909" s="165"/>
      <c r="AF909" s="165"/>
      <c r="AG909" s="165"/>
      <c r="AH909" s="165"/>
      <c r="AI909" s="165"/>
      <c r="AJ909" s="165"/>
      <c r="AK909" s="165"/>
      <c r="AL909" s="165"/>
      <c r="AM909" s="165"/>
      <c r="AN909" s="165"/>
      <c r="AO909" s="164"/>
      <c r="AP909" s="164"/>
      <c r="AQ909" s="164"/>
      <c r="AR909" s="164"/>
      <c r="AS909" s="164"/>
      <c r="AT909" s="164"/>
      <c r="AU909" s="164"/>
    </row>
    <row r="910" spans="11:47" ht="12" customHeight="1">
      <c r="K910" s="164"/>
      <c r="L910" s="164"/>
      <c r="M910" s="164"/>
      <c r="N910" s="165"/>
      <c r="O910" s="165"/>
      <c r="P910" s="165"/>
      <c r="Q910" s="165"/>
      <c r="R910" s="165"/>
      <c r="S910" s="165"/>
      <c r="T910" s="165"/>
      <c r="U910" s="165"/>
      <c r="V910" s="165"/>
      <c r="W910" s="165"/>
      <c r="X910" s="165"/>
      <c r="Y910" s="165"/>
      <c r="Z910" s="165"/>
      <c r="AA910" s="165"/>
      <c r="AB910" s="165"/>
      <c r="AC910" s="165"/>
      <c r="AD910" s="165"/>
      <c r="AE910" s="165"/>
      <c r="AF910" s="165"/>
      <c r="AG910" s="165"/>
      <c r="AH910" s="165"/>
      <c r="AI910" s="165"/>
      <c r="AJ910" s="165"/>
      <c r="AK910" s="165"/>
      <c r="AL910" s="165"/>
      <c r="AM910" s="165"/>
      <c r="AN910" s="165"/>
      <c r="AO910" s="164"/>
      <c r="AP910" s="164"/>
      <c r="AQ910" s="164"/>
      <c r="AR910" s="164"/>
      <c r="AS910" s="164"/>
      <c r="AT910" s="164"/>
      <c r="AU910" s="164"/>
    </row>
    <row r="911" spans="11:47" ht="12" customHeight="1">
      <c r="K911" s="164"/>
      <c r="L911" s="164"/>
      <c r="M911" s="164"/>
      <c r="N911" s="165"/>
      <c r="O911" s="165"/>
      <c r="P911" s="165"/>
      <c r="Q911" s="165"/>
      <c r="R911" s="165"/>
      <c r="S911" s="165"/>
      <c r="T911" s="165"/>
      <c r="U911" s="165"/>
      <c r="V911" s="165"/>
      <c r="W911" s="165"/>
      <c r="X911" s="165"/>
      <c r="Y911" s="165"/>
      <c r="Z911" s="165"/>
      <c r="AA911" s="165"/>
      <c r="AB911" s="165"/>
      <c r="AC911" s="165"/>
      <c r="AD911" s="165"/>
      <c r="AE911" s="165"/>
      <c r="AF911" s="165"/>
      <c r="AG911" s="165"/>
      <c r="AH911" s="165"/>
      <c r="AI911" s="165"/>
      <c r="AJ911" s="165"/>
      <c r="AK911" s="165"/>
      <c r="AL911" s="165"/>
      <c r="AM911" s="165"/>
      <c r="AN911" s="165"/>
      <c r="AO911" s="164"/>
      <c r="AP911" s="164"/>
      <c r="AQ911" s="164"/>
      <c r="AR911" s="164"/>
      <c r="AS911" s="164"/>
      <c r="AT911" s="164"/>
      <c r="AU911" s="164"/>
    </row>
    <row r="912" spans="11:47" ht="12" customHeight="1">
      <c r="K912" s="164"/>
      <c r="L912" s="164"/>
      <c r="M912" s="164"/>
      <c r="N912" s="165"/>
      <c r="O912" s="165"/>
      <c r="P912" s="165"/>
      <c r="Q912" s="165"/>
      <c r="R912" s="165"/>
      <c r="S912" s="165"/>
      <c r="T912" s="165"/>
      <c r="U912" s="165"/>
      <c r="V912" s="165"/>
      <c r="W912" s="165"/>
      <c r="X912" s="165"/>
      <c r="Y912" s="165"/>
      <c r="Z912" s="165"/>
      <c r="AA912" s="165"/>
      <c r="AB912" s="165"/>
      <c r="AC912" s="165"/>
      <c r="AD912" s="165"/>
      <c r="AE912" s="165"/>
      <c r="AF912" s="165"/>
      <c r="AG912" s="165"/>
      <c r="AH912" s="165"/>
      <c r="AI912" s="165"/>
      <c r="AJ912" s="165"/>
      <c r="AK912" s="165"/>
      <c r="AL912" s="165"/>
      <c r="AM912" s="165"/>
      <c r="AN912" s="165"/>
      <c r="AO912" s="164"/>
      <c r="AP912" s="164"/>
      <c r="AQ912" s="164"/>
      <c r="AR912" s="164"/>
      <c r="AS912" s="164"/>
      <c r="AT912" s="164"/>
      <c r="AU912" s="164"/>
    </row>
    <row r="913" spans="11:47" ht="12" customHeight="1">
      <c r="K913" s="164"/>
      <c r="L913" s="164"/>
      <c r="M913" s="164"/>
      <c r="N913" s="165"/>
      <c r="O913" s="165"/>
      <c r="P913" s="165"/>
      <c r="Q913" s="165"/>
      <c r="R913" s="165"/>
      <c r="S913" s="165"/>
      <c r="T913" s="165"/>
      <c r="U913" s="165"/>
      <c r="V913" s="165"/>
      <c r="W913" s="165"/>
      <c r="X913" s="165"/>
      <c r="Y913" s="165"/>
      <c r="Z913" s="165"/>
      <c r="AA913" s="165"/>
      <c r="AB913" s="165"/>
      <c r="AC913" s="165"/>
      <c r="AD913" s="165"/>
      <c r="AE913" s="165"/>
      <c r="AF913" s="165"/>
      <c r="AG913" s="165"/>
      <c r="AH913" s="165"/>
      <c r="AI913" s="165"/>
      <c r="AJ913" s="165"/>
      <c r="AK913" s="165"/>
      <c r="AL913" s="165"/>
      <c r="AM913" s="165"/>
      <c r="AN913" s="165"/>
      <c r="AO913" s="164"/>
      <c r="AP913" s="164"/>
      <c r="AQ913" s="164"/>
      <c r="AR913" s="164"/>
      <c r="AS913" s="164"/>
      <c r="AT913" s="164"/>
      <c r="AU913" s="164"/>
    </row>
    <row r="914" spans="11:47" ht="12" customHeight="1">
      <c r="K914" s="164"/>
      <c r="L914" s="164"/>
      <c r="M914" s="164"/>
      <c r="N914" s="165"/>
      <c r="O914" s="165"/>
      <c r="P914" s="165"/>
      <c r="Q914" s="165"/>
      <c r="R914" s="165"/>
      <c r="S914" s="165"/>
      <c r="T914" s="165"/>
      <c r="U914" s="165"/>
      <c r="V914" s="165"/>
      <c r="W914" s="165"/>
      <c r="X914" s="165"/>
      <c r="Y914" s="165"/>
      <c r="Z914" s="165"/>
      <c r="AA914" s="165"/>
      <c r="AB914" s="165"/>
      <c r="AC914" s="165"/>
      <c r="AD914" s="165"/>
      <c r="AE914" s="165"/>
      <c r="AF914" s="165"/>
      <c r="AG914" s="165"/>
      <c r="AH914" s="165"/>
      <c r="AI914" s="165"/>
      <c r="AJ914" s="165"/>
      <c r="AK914" s="165"/>
      <c r="AL914" s="165"/>
      <c r="AM914" s="165"/>
      <c r="AN914" s="165"/>
      <c r="AO914" s="164"/>
      <c r="AP914" s="164"/>
      <c r="AQ914" s="164"/>
      <c r="AR914" s="164"/>
      <c r="AS914" s="164"/>
      <c r="AT914" s="164"/>
      <c r="AU914" s="164"/>
    </row>
    <row r="915" spans="11:47" ht="12" customHeight="1">
      <c r="K915" s="164"/>
      <c r="L915" s="164"/>
      <c r="M915" s="164"/>
      <c r="N915" s="165"/>
      <c r="O915" s="165"/>
      <c r="P915" s="165"/>
      <c r="Q915" s="165"/>
      <c r="R915" s="165"/>
      <c r="S915" s="165"/>
      <c r="T915" s="165"/>
      <c r="U915" s="165"/>
      <c r="V915" s="165"/>
      <c r="W915" s="165"/>
      <c r="X915" s="165"/>
      <c r="Y915" s="165"/>
      <c r="Z915" s="165"/>
      <c r="AA915" s="165"/>
      <c r="AB915" s="165"/>
      <c r="AC915" s="165"/>
      <c r="AD915" s="165"/>
      <c r="AE915" s="165"/>
      <c r="AF915" s="165"/>
      <c r="AG915" s="165"/>
      <c r="AH915" s="165"/>
      <c r="AI915" s="165"/>
      <c r="AJ915" s="165"/>
      <c r="AK915" s="165"/>
      <c r="AL915" s="165"/>
      <c r="AM915" s="165"/>
      <c r="AN915" s="165"/>
      <c r="AO915" s="164"/>
      <c r="AP915" s="164"/>
      <c r="AQ915" s="164"/>
      <c r="AR915" s="164"/>
      <c r="AS915" s="164"/>
      <c r="AT915" s="164"/>
      <c r="AU915" s="164"/>
    </row>
    <row r="916" spans="11:47" ht="12" customHeight="1">
      <c r="K916" s="164"/>
      <c r="L916" s="164"/>
      <c r="M916" s="164"/>
      <c r="N916" s="165"/>
      <c r="O916" s="165"/>
      <c r="P916" s="165"/>
      <c r="Q916" s="165"/>
      <c r="R916" s="165"/>
      <c r="S916" s="165"/>
      <c r="T916" s="165"/>
      <c r="U916" s="165"/>
      <c r="V916" s="165"/>
      <c r="W916" s="165"/>
      <c r="X916" s="165"/>
      <c r="Y916" s="165"/>
      <c r="Z916" s="165"/>
      <c r="AA916" s="165"/>
      <c r="AB916" s="165"/>
      <c r="AC916" s="165"/>
      <c r="AD916" s="165"/>
      <c r="AE916" s="165"/>
      <c r="AF916" s="165"/>
      <c r="AG916" s="165"/>
      <c r="AH916" s="165"/>
      <c r="AI916" s="165"/>
      <c r="AJ916" s="165"/>
      <c r="AK916" s="165"/>
      <c r="AL916" s="165"/>
      <c r="AM916" s="165"/>
      <c r="AN916" s="165"/>
      <c r="AO916" s="164"/>
      <c r="AP916" s="164"/>
      <c r="AQ916" s="164"/>
      <c r="AR916" s="164"/>
      <c r="AS916" s="164"/>
      <c r="AT916" s="164"/>
      <c r="AU916" s="164"/>
    </row>
    <row r="917" spans="11:47" ht="12" customHeight="1">
      <c r="K917" s="164"/>
      <c r="L917" s="164"/>
      <c r="M917" s="164"/>
      <c r="N917" s="165"/>
      <c r="O917" s="165"/>
      <c r="P917" s="165"/>
      <c r="Q917" s="165"/>
      <c r="R917" s="165"/>
      <c r="S917" s="165"/>
      <c r="T917" s="165"/>
      <c r="U917" s="165"/>
      <c r="V917" s="165"/>
      <c r="W917" s="165"/>
      <c r="X917" s="165"/>
      <c r="Y917" s="165"/>
      <c r="Z917" s="165"/>
      <c r="AA917" s="165"/>
      <c r="AB917" s="165"/>
      <c r="AC917" s="165"/>
      <c r="AD917" s="165"/>
      <c r="AE917" s="165"/>
      <c r="AF917" s="165"/>
      <c r="AG917" s="165"/>
      <c r="AH917" s="165"/>
      <c r="AI917" s="165"/>
      <c r="AJ917" s="165"/>
      <c r="AK917" s="165"/>
      <c r="AL917" s="165"/>
      <c r="AM917" s="165"/>
      <c r="AN917" s="165"/>
      <c r="AO917" s="164"/>
      <c r="AP917" s="164"/>
      <c r="AQ917" s="164"/>
      <c r="AR917" s="164"/>
      <c r="AS917" s="164"/>
      <c r="AT917" s="164"/>
      <c r="AU917" s="164"/>
    </row>
    <row r="918" spans="11:47" ht="12" customHeight="1">
      <c r="K918" s="164"/>
      <c r="L918" s="164"/>
      <c r="M918" s="164"/>
      <c r="N918" s="165"/>
      <c r="O918" s="165"/>
      <c r="P918" s="165"/>
      <c r="Q918" s="165"/>
      <c r="R918" s="165"/>
      <c r="S918" s="165"/>
      <c r="T918" s="165"/>
      <c r="U918" s="165"/>
      <c r="V918" s="165"/>
      <c r="W918" s="165"/>
      <c r="X918" s="165"/>
      <c r="Y918" s="165"/>
      <c r="Z918" s="165"/>
      <c r="AA918" s="165"/>
      <c r="AB918" s="165"/>
      <c r="AC918" s="165"/>
      <c r="AD918" s="165"/>
      <c r="AE918" s="165"/>
      <c r="AF918" s="165"/>
      <c r="AG918" s="165"/>
      <c r="AH918" s="165"/>
      <c r="AI918" s="165"/>
      <c r="AJ918" s="165"/>
      <c r="AK918" s="165"/>
      <c r="AL918" s="165"/>
      <c r="AM918" s="165"/>
      <c r="AN918" s="165"/>
      <c r="AO918" s="164"/>
      <c r="AP918" s="164"/>
      <c r="AQ918" s="164"/>
      <c r="AR918" s="164"/>
      <c r="AS918" s="164"/>
      <c r="AT918" s="164"/>
      <c r="AU918" s="164"/>
    </row>
    <row r="919" spans="11:47" ht="12" customHeight="1">
      <c r="K919" s="164"/>
      <c r="L919" s="164"/>
      <c r="M919" s="164"/>
      <c r="N919" s="165"/>
      <c r="O919" s="165"/>
      <c r="P919" s="165"/>
      <c r="Q919" s="165"/>
      <c r="R919" s="165"/>
      <c r="S919" s="165"/>
      <c r="T919" s="165"/>
      <c r="U919" s="165"/>
      <c r="V919" s="165"/>
      <c r="W919" s="165"/>
      <c r="X919" s="165"/>
      <c r="Y919" s="165"/>
      <c r="Z919" s="165"/>
      <c r="AA919" s="165"/>
      <c r="AB919" s="165"/>
      <c r="AC919" s="165"/>
      <c r="AD919" s="165"/>
      <c r="AE919" s="165"/>
      <c r="AF919" s="165"/>
      <c r="AG919" s="165"/>
      <c r="AH919" s="165"/>
      <c r="AI919" s="165"/>
      <c r="AJ919" s="165"/>
      <c r="AK919" s="165"/>
      <c r="AL919" s="165"/>
      <c r="AM919" s="165"/>
      <c r="AN919" s="165"/>
      <c r="AO919" s="164"/>
      <c r="AP919" s="164"/>
      <c r="AQ919" s="164"/>
      <c r="AR919" s="164"/>
      <c r="AS919" s="164"/>
      <c r="AT919" s="164"/>
      <c r="AU919" s="164"/>
    </row>
    <row r="920" spans="11:47" ht="12" customHeight="1">
      <c r="K920" s="164"/>
      <c r="L920" s="164"/>
      <c r="M920" s="164"/>
      <c r="N920" s="165"/>
      <c r="O920" s="165"/>
      <c r="P920" s="165"/>
      <c r="Q920" s="165"/>
      <c r="R920" s="165"/>
      <c r="S920" s="165"/>
      <c r="T920" s="165"/>
      <c r="U920" s="165"/>
      <c r="V920" s="165"/>
      <c r="W920" s="165"/>
      <c r="X920" s="165"/>
      <c r="Y920" s="165"/>
      <c r="Z920" s="165"/>
      <c r="AA920" s="165"/>
      <c r="AB920" s="165"/>
      <c r="AC920" s="165"/>
      <c r="AD920" s="165"/>
      <c r="AE920" s="165"/>
      <c r="AF920" s="165"/>
      <c r="AG920" s="165"/>
      <c r="AH920" s="165"/>
      <c r="AI920" s="165"/>
      <c r="AJ920" s="165"/>
      <c r="AK920" s="165"/>
      <c r="AL920" s="165"/>
      <c r="AM920" s="165"/>
      <c r="AN920" s="165"/>
      <c r="AO920" s="164"/>
      <c r="AP920" s="164"/>
      <c r="AQ920" s="164"/>
      <c r="AR920" s="164"/>
      <c r="AS920" s="164"/>
      <c r="AT920" s="164"/>
      <c r="AU920" s="164"/>
    </row>
    <row r="921" spans="11:47" ht="12" customHeight="1">
      <c r="K921" s="164"/>
      <c r="L921" s="164"/>
      <c r="M921" s="164"/>
      <c r="N921" s="165"/>
      <c r="O921" s="165"/>
      <c r="P921" s="165"/>
      <c r="Q921" s="165"/>
      <c r="R921" s="165"/>
      <c r="S921" s="165"/>
      <c r="T921" s="165"/>
      <c r="U921" s="165"/>
      <c r="V921" s="165"/>
      <c r="W921" s="165"/>
      <c r="X921" s="165"/>
      <c r="Y921" s="165"/>
      <c r="Z921" s="165"/>
      <c r="AA921" s="165"/>
      <c r="AB921" s="165"/>
      <c r="AC921" s="165"/>
      <c r="AD921" s="165"/>
      <c r="AE921" s="165"/>
      <c r="AF921" s="165"/>
      <c r="AG921" s="165"/>
      <c r="AH921" s="165"/>
      <c r="AI921" s="165"/>
      <c r="AJ921" s="165"/>
      <c r="AK921" s="165"/>
      <c r="AL921" s="165"/>
      <c r="AM921" s="165"/>
      <c r="AN921" s="165"/>
      <c r="AO921" s="164"/>
      <c r="AP921" s="164"/>
      <c r="AQ921" s="164"/>
      <c r="AR921" s="164"/>
      <c r="AS921" s="164"/>
      <c r="AT921" s="164"/>
      <c r="AU921" s="164"/>
    </row>
    <row r="922" spans="11:47" ht="12" customHeight="1">
      <c r="K922" s="164"/>
      <c r="L922" s="164"/>
      <c r="M922" s="164"/>
      <c r="N922" s="165"/>
      <c r="O922" s="165"/>
      <c r="P922" s="165"/>
      <c r="Q922" s="165"/>
      <c r="R922" s="165"/>
      <c r="S922" s="165"/>
      <c r="T922" s="165"/>
      <c r="U922" s="165"/>
      <c r="V922" s="165"/>
      <c r="W922" s="165"/>
      <c r="X922" s="165"/>
      <c r="Y922" s="165"/>
      <c r="Z922" s="165"/>
      <c r="AA922" s="165"/>
      <c r="AB922" s="165"/>
      <c r="AC922" s="165"/>
      <c r="AD922" s="165"/>
      <c r="AE922" s="165"/>
      <c r="AF922" s="165"/>
      <c r="AG922" s="165"/>
      <c r="AH922" s="165"/>
      <c r="AI922" s="165"/>
      <c r="AJ922" s="165"/>
      <c r="AK922" s="165"/>
      <c r="AL922" s="165"/>
      <c r="AM922" s="165"/>
      <c r="AN922" s="165"/>
      <c r="AO922" s="164"/>
      <c r="AP922" s="164"/>
      <c r="AQ922" s="164"/>
      <c r="AR922" s="164"/>
      <c r="AS922" s="164"/>
      <c r="AT922" s="164"/>
      <c r="AU922" s="164"/>
    </row>
    <row r="923" spans="11:47" ht="12" customHeight="1">
      <c r="K923" s="164"/>
      <c r="L923" s="164"/>
      <c r="M923" s="164"/>
      <c r="N923" s="165"/>
      <c r="O923" s="165"/>
      <c r="P923" s="165"/>
      <c r="Q923" s="165"/>
      <c r="R923" s="165"/>
      <c r="S923" s="165"/>
      <c r="T923" s="165"/>
      <c r="U923" s="165"/>
      <c r="V923" s="165"/>
      <c r="W923" s="165"/>
      <c r="X923" s="165"/>
      <c r="Y923" s="165"/>
      <c r="Z923" s="165"/>
      <c r="AA923" s="165"/>
      <c r="AB923" s="165"/>
      <c r="AC923" s="165"/>
      <c r="AD923" s="165"/>
      <c r="AE923" s="165"/>
      <c r="AF923" s="165"/>
      <c r="AG923" s="165"/>
      <c r="AH923" s="165"/>
      <c r="AI923" s="165"/>
      <c r="AJ923" s="165"/>
      <c r="AK923" s="165"/>
      <c r="AL923" s="165"/>
      <c r="AM923" s="165"/>
      <c r="AN923" s="165"/>
      <c r="AO923" s="164"/>
      <c r="AP923" s="164"/>
      <c r="AQ923" s="164"/>
      <c r="AR923" s="164"/>
      <c r="AS923" s="164"/>
      <c r="AT923" s="164"/>
      <c r="AU923" s="164"/>
    </row>
    <row r="924" spans="11:47" ht="12" customHeight="1">
      <c r="K924" s="164"/>
      <c r="L924" s="164"/>
      <c r="M924" s="164"/>
      <c r="N924" s="165"/>
      <c r="O924" s="165"/>
      <c r="P924" s="165"/>
      <c r="Q924" s="165"/>
      <c r="R924" s="165"/>
      <c r="S924" s="165"/>
      <c r="T924" s="165"/>
      <c r="U924" s="165"/>
      <c r="V924" s="165"/>
      <c r="W924" s="165"/>
      <c r="X924" s="165"/>
      <c r="Y924" s="165"/>
      <c r="Z924" s="165"/>
      <c r="AA924" s="165"/>
      <c r="AB924" s="165"/>
      <c r="AC924" s="165"/>
      <c r="AD924" s="165"/>
      <c r="AE924" s="165"/>
      <c r="AF924" s="165"/>
      <c r="AG924" s="165"/>
      <c r="AH924" s="165"/>
      <c r="AI924" s="165"/>
      <c r="AJ924" s="165"/>
      <c r="AK924" s="165"/>
      <c r="AL924" s="165"/>
      <c r="AM924" s="165"/>
      <c r="AN924" s="165"/>
      <c r="AO924" s="164"/>
      <c r="AP924" s="164"/>
      <c r="AQ924" s="164"/>
      <c r="AR924" s="164"/>
      <c r="AS924" s="164"/>
      <c r="AT924" s="164"/>
      <c r="AU924" s="164"/>
    </row>
    <row r="925" spans="11:47" ht="12" customHeight="1">
      <c r="K925" s="164"/>
      <c r="L925" s="164"/>
      <c r="M925" s="164"/>
      <c r="N925" s="165"/>
      <c r="O925" s="165"/>
      <c r="P925" s="165"/>
      <c r="Q925" s="165"/>
      <c r="R925" s="165"/>
      <c r="S925" s="165"/>
      <c r="T925" s="165"/>
      <c r="U925" s="165"/>
      <c r="V925" s="165"/>
      <c r="W925" s="165"/>
      <c r="X925" s="165"/>
      <c r="Y925" s="165"/>
      <c r="Z925" s="165"/>
      <c r="AA925" s="165"/>
      <c r="AB925" s="165"/>
      <c r="AC925" s="165"/>
      <c r="AD925" s="165"/>
      <c r="AE925" s="165"/>
      <c r="AF925" s="165"/>
      <c r="AG925" s="165"/>
      <c r="AH925" s="165"/>
      <c r="AI925" s="165"/>
      <c r="AJ925" s="165"/>
      <c r="AK925" s="165"/>
      <c r="AL925" s="165"/>
      <c r="AM925" s="165"/>
      <c r="AN925" s="165"/>
      <c r="AO925" s="164"/>
      <c r="AP925" s="164"/>
      <c r="AQ925" s="164"/>
      <c r="AR925" s="164"/>
      <c r="AS925" s="164"/>
      <c r="AT925" s="164"/>
      <c r="AU925" s="164"/>
    </row>
    <row r="926" spans="11:47" ht="12" customHeight="1">
      <c r="K926" s="164"/>
      <c r="L926" s="164"/>
      <c r="M926" s="164"/>
      <c r="N926" s="165"/>
      <c r="O926" s="165"/>
      <c r="P926" s="165"/>
      <c r="Q926" s="165"/>
      <c r="R926" s="165"/>
      <c r="S926" s="165"/>
      <c r="T926" s="165"/>
      <c r="U926" s="165"/>
      <c r="V926" s="165"/>
      <c r="W926" s="165"/>
      <c r="X926" s="165"/>
      <c r="Y926" s="165"/>
      <c r="Z926" s="165"/>
      <c r="AA926" s="165"/>
      <c r="AB926" s="165"/>
      <c r="AC926" s="165"/>
      <c r="AD926" s="165"/>
      <c r="AE926" s="165"/>
      <c r="AF926" s="165"/>
      <c r="AG926" s="165"/>
      <c r="AH926" s="165"/>
      <c r="AI926" s="165"/>
      <c r="AJ926" s="165"/>
      <c r="AK926" s="165"/>
      <c r="AL926" s="165"/>
      <c r="AM926" s="165"/>
      <c r="AN926" s="165"/>
      <c r="AO926" s="164"/>
      <c r="AP926" s="164"/>
      <c r="AQ926" s="164"/>
      <c r="AR926" s="164"/>
      <c r="AS926" s="164"/>
      <c r="AT926" s="164"/>
      <c r="AU926" s="164"/>
    </row>
    <row r="927" spans="11:47" ht="12" customHeight="1">
      <c r="K927" s="164"/>
      <c r="L927" s="164"/>
      <c r="M927" s="164"/>
      <c r="N927" s="165"/>
      <c r="O927" s="165"/>
      <c r="P927" s="165"/>
      <c r="Q927" s="165"/>
      <c r="R927" s="165"/>
      <c r="S927" s="165"/>
      <c r="T927" s="165"/>
      <c r="U927" s="165"/>
      <c r="V927" s="165"/>
      <c r="W927" s="165"/>
      <c r="X927" s="165"/>
      <c r="Y927" s="165"/>
      <c r="Z927" s="165"/>
      <c r="AA927" s="165"/>
      <c r="AB927" s="165"/>
      <c r="AC927" s="165"/>
      <c r="AD927" s="165"/>
      <c r="AE927" s="165"/>
      <c r="AF927" s="165"/>
      <c r="AG927" s="165"/>
      <c r="AH927" s="165"/>
      <c r="AI927" s="165"/>
      <c r="AJ927" s="165"/>
      <c r="AK927" s="165"/>
      <c r="AL927" s="165"/>
      <c r="AM927" s="165"/>
      <c r="AN927" s="165"/>
      <c r="AO927" s="164"/>
      <c r="AP927" s="164"/>
      <c r="AQ927" s="164"/>
      <c r="AR927" s="164"/>
      <c r="AS927" s="164"/>
      <c r="AT927" s="164"/>
      <c r="AU927" s="164"/>
    </row>
    <row r="928" spans="11:47" ht="12" customHeight="1">
      <c r="K928" s="164"/>
      <c r="L928" s="164"/>
      <c r="M928" s="164"/>
      <c r="N928" s="165"/>
      <c r="O928" s="165"/>
      <c r="P928" s="165"/>
      <c r="Q928" s="165"/>
      <c r="R928" s="165"/>
      <c r="S928" s="165"/>
      <c r="T928" s="165"/>
      <c r="U928" s="165"/>
      <c r="V928" s="165"/>
      <c r="W928" s="165"/>
      <c r="X928" s="165"/>
      <c r="Y928" s="165"/>
      <c r="Z928" s="165"/>
      <c r="AA928" s="165"/>
      <c r="AB928" s="165"/>
      <c r="AC928" s="165"/>
      <c r="AD928" s="165"/>
      <c r="AE928" s="165"/>
      <c r="AF928" s="165"/>
      <c r="AG928" s="165"/>
      <c r="AH928" s="165"/>
      <c r="AI928" s="165"/>
      <c r="AJ928" s="165"/>
      <c r="AK928" s="165"/>
      <c r="AL928" s="165"/>
      <c r="AM928" s="165"/>
      <c r="AN928" s="165"/>
      <c r="AO928" s="164"/>
      <c r="AP928" s="164"/>
      <c r="AQ928" s="164"/>
      <c r="AR928" s="164"/>
      <c r="AS928" s="164"/>
      <c r="AT928" s="164"/>
      <c r="AU928" s="164"/>
    </row>
    <row r="929" spans="11:47" ht="12" customHeight="1">
      <c r="K929" s="164"/>
      <c r="L929" s="164"/>
      <c r="M929" s="164"/>
      <c r="N929" s="165"/>
      <c r="O929" s="165"/>
      <c r="P929" s="165"/>
      <c r="Q929" s="165"/>
      <c r="R929" s="165"/>
      <c r="S929" s="165"/>
      <c r="T929" s="165"/>
      <c r="U929" s="165"/>
      <c r="V929" s="165"/>
      <c r="W929" s="165"/>
      <c r="X929" s="165"/>
      <c r="Y929" s="165"/>
      <c r="Z929" s="165"/>
      <c r="AA929" s="165"/>
      <c r="AB929" s="165"/>
      <c r="AC929" s="165"/>
      <c r="AD929" s="165"/>
      <c r="AE929" s="165"/>
      <c r="AF929" s="165"/>
      <c r="AG929" s="165"/>
      <c r="AH929" s="165"/>
      <c r="AI929" s="165"/>
      <c r="AJ929" s="165"/>
      <c r="AK929" s="165"/>
      <c r="AL929" s="165"/>
      <c r="AM929" s="165"/>
      <c r="AN929" s="165"/>
      <c r="AO929" s="164"/>
      <c r="AP929" s="164"/>
      <c r="AQ929" s="164"/>
      <c r="AR929" s="164"/>
      <c r="AS929" s="164"/>
      <c r="AT929" s="164"/>
      <c r="AU929" s="164"/>
    </row>
    <row r="930" spans="11:47" ht="12" customHeight="1">
      <c r="K930" s="164"/>
      <c r="L930" s="164"/>
      <c r="M930" s="164"/>
      <c r="N930" s="165"/>
      <c r="O930" s="165"/>
      <c r="P930" s="165"/>
      <c r="Q930" s="165"/>
      <c r="R930" s="165"/>
      <c r="S930" s="165"/>
      <c r="T930" s="165"/>
      <c r="U930" s="165"/>
      <c r="V930" s="165"/>
      <c r="W930" s="165"/>
      <c r="X930" s="165"/>
      <c r="Y930" s="165"/>
      <c r="Z930" s="165"/>
      <c r="AA930" s="165"/>
      <c r="AB930" s="165"/>
      <c r="AC930" s="165"/>
      <c r="AD930" s="165"/>
      <c r="AE930" s="165"/>
      <c r="AF930" s="165"/>
      <c r="AG930" s="165"/>
      <c r="AH930" s="165"/>
      <c r="AI930" s="165"/>
      <c r="AJ930" s="165"/>
      <c r="AK930" s="165"/>
      <c r="AL930" s="165"/>
      <c r="AM930" s="165"/>
      <c r="AN930" s="165"/>
      <c r="AO930" s="164"/>
      <c r="AP930" s="164"/>
      <c r="AQ930" s="164"/>
      <c r="AR930" s="164"/>
      <c r="AS930" s="164"/>
      <c r="AT930" s="164"/>
      <c r="AU930" s="164"/>
    </row>
    <row r="931" spans="11:47" ht="12" customHeight="1">
      <c r="K931" s="164"/>
      <c r="L931" s="164"/>
      <c r="M931" s="164"/>
      <c r="N931" s="165"/>
      <c r="O931" s="165"/>
      <c r="P931" s="165"/>
      <c r="Q931" s="165"/>
      <c r="R931" s="165"/>
      <c r="S931" s="165"/>
      <c r="T931" s="165"/>
      <c r="U931" s="165"/>
      <c r="V931" s="165"/>
      <c r="W931" s="165"/>
      <c r="X931" s="165"/>
      <c r="Y931" s="165"/>
      <c r="Z931" s="165"/>
      <c r="AA931" s="165"/>
      <c r="AB931" s="165"/>
      <c r="AC931" s="165"/>
      <c r="AD931" s="165"/>
      <c r="AE931" s="165"/>
      <c r="AF931" s="165"/>
      <c r="AG931" s="165"/>
      <c r="AH931" s="165"/>
      <c r="AI931" s="165"/>
      <c r="AJ931" s="165"/>
      <c r="AK931" s="165"/>
      <c r="AL931" s="165"/>
      <c r="AM931" s="165"/>
      <c r="AN931" s="165"/>
      <c r="AO931" s="164"/>
      <c r="AP931" s="164"/>
      <c r="AQ931" s="164"/>
      <c r="AR931" s="164"/>
      <c r="AS931" s="164"/>
      <c r="AT931" s="164"/>
      <c r="AU931" s="164"/>
    </row>
    <row r="932" spans="11:47" ht="12" customHeight="1">
      <c r="K932" s="164"/>
      <c r="L932" s="164"/>
      <c r="M932" s="164"/>
      <c r="N932" s="165"/>
      <c r="O932" s="165"/>
      <c r="P932" s="165"/>
      <c r="Q932" s="165"/>
      <c r="R932" s="165"/>
      <c r="S932" s="165"/>
      <c r="T932" s="165"/>
      <c r="U932" s="165"/>
      <c r="V932" s="165"/>
      <c r="W932" s="165"/>
      <c r="X932" s="165"/>
      <c r="Y932" s="165"/>
      <c r="Z932" s="165"/>
      <c r="AA932" s="165"/>
      <c r="AB932" s="165"/>
      <c r="AC932" s="165"/>
      <c r="AD932" s="165"/>
      <c r="AE932" s="165"/>
      <c r="AF932" s="165"/>
      <c r="AG932" s="165"/>
      <c r="AH932" s="165"/>
      <c r="AI932" s="165"/>
      <c r="AJ932" s="165"/>
      <c r="AK932" s="165"/>
      <c r="AL932" s="165"/>
      <c r="AM932" s="165"/>
      <c r="AN932" s="165"/>
      <c r="AO932" s="164"/>
      <c r="AP932" s="164"/>
      <c r="AQ932" s="164"/>
      <c r="AR932" s="164"/>
      <c r="AS932" s="164"/>
      <c r="AT932" s="164"/>
      <c r="AU932" s="164"/>
    </row>
    <row r="933" spans="11:47" ht="12" customHeight="1">
      <c r="K933" s="164"/>
      <c r="L933" s="164"/>
      <c r="M933" s="164"/>
      <c r="N933" s="165"/>
      <c r="O933" s="165"/>
      <c r="P933" s="165"/>
      <c r="Q933" s="165"/>
      <c r="R933" s="165"/>
      <c r="S933" s="165"/>
      <c r="T933" s="165"/>
      <c r="U933" s="165"/>
      <c r="V933" s="165"/>
      <c r="W933" s="165"/>
      <c r="X933" s="165"/>
      <c r="Y933" s="165"/>
      <c r="Z933" s="165"/>
      <c r="AA933" s="165"/>
      <c r="AB933" s="165"/>
      <c r="AC933" s="165"/>
      <c r="AD933" s="165"/>
      <c r="AE933" s="165"/>
      <c r="AF933" s="165"/>
      <c r="AG933" s="165"/>
      <c r="AH933" s="165"/>
      <c r="AI933" s="165"/>
      <c r="AJ933" s="165"/>
      <c r="AK933" s="165"/>
      <c r="AL933" s="165"/>
      <c r="AM933" s="165"/>
      <c r="AN933" s="165"/>
      <c r="AO933" s="164"/>
      <c r="AP933" s="164"/>
      <c r="AQ933" s="164"/>
      <c r="AR933" s="164"/>
      <c r="AS933" s="164"/>
      <c r="AT933" s="164"/>
      <c r="AU933" s="164"/>
    </row>
    <row r="934" spans="11:47" ht="12" customHeight="1">
      <c r="K934" s="164"/>
      <c r="L934" s="164"/>
      <c r="M934" s="164"/>
      <c r="N934" s="165"/>
      <c r="O934" s="165"/>
      <c r="P934" s="165"/>
      <c r="Q934" s="165"/>
      <c r="R934" s="165"/>
      <c r="S934" s="165"/>
      <c r="T934" s="165"/>
      <c r="U934" s="165"/>
      <c r="V934" s="165"/>
      <c r="W934" s="165"/>
      <c r="X934" s="165"/>
      <c r="Y934" s="165"/>
      <c r="Z934" s="165"/>
      <c r="AA934" s="165"/>
      <c r="AB934" s="165"/>
      <c r="AC934" s="165"/>
      <c r="AD934" s="165"/>
      <c r="AE934" s="165"/>
      <c r="AF934" s="165"/>
      <c r="AG934" s="165"/>
      <c r="AH934" s="165"/>
      <c r="AI934" s="165"/>
      <c r="AJ934" s="165"/>
      <c r="AK934" s="165"/>
      <c r="AL934" s="165"/>
      <c r="AM934" s="165"/>
      <c r="AN934" s="165"/>
      <c r="AO934" s="164"/>
      <c r="AP934" s="164"/>
      <c r="AQ934" s="164"/>
      <c r="AR934" s="164"/>
      <c r="AS934" s="164"/>
      <c r="AT934" s="164"/>
      <c r="AU934" s="164"/>
    </row>
    <row r="935" spans="11:47" ht="12" customHeight="1">
      <c r="K935" s="164"/>
      <c r="L935" s="164"/>
      <c r="M935" s="164"/>
      <c r="N935" s="165"/>
      <c r="O935" s="165"/>
      <c r="P935" s="165"/>
      <c r="Q935" s="165"/>
      <c r="R935" s="165"/>
      <c r="S935" s="165"/>
      <c r="T935" s="165"/>
      <c r="U935" s="165"/>
      <c r="V935" s="165"/>
      <c r="W935" s="165"/>
      <c r="X935" s="165"/>
      <c r="Y935" s="165"/>
      <c r="Z935" s="165"/>
      <c r="AA935" s="165"/>
      <c r="AB935" s="165"/>
      <c r="AC935" s="165"/>
      <c r="AD935" s="165"/>
      <c r="AE935" s="165"/>
      <c r="AF935" s="165"/>
      <c r="AG935" s="165"/>
      <c r="AH935" s="165"/>
      <c r="AI935" s="165"/>
      <c r="AJ935" s="165"/>
      <c r="AK935" s="165"/>
      <c r="AL935" s="165"/>
      <c r="AM935" s="165"/>
      <c r="AN935" s="165"/>
      <c r="AO935" s="164"/>
      <c r="AP935" s="164"/>
      <c r="AQ935" s="164"/>
      <c r="AR935" s="164"/>
      <c r="AS935" s="164"/>
      <c r="AT935" s="164"/>
      <c r="AU935" s="164"/>
    </row>
    <row r="936" spans="11:47" ht="12" customHeight="1">
      <c r="K936" s="164"/>
      <c r="L936" s="164"/>
      <c r="M936" s="164"/>
      <c r="N936" s="165"/>
      <c r="O936" s="165"/>
      <c r="P936" s="165"/>
      <c r="Q936" s="165"/>
      <c r="R936" s="165"/>
      <c r="S936" s="165"/>
      <c r="T936" s="165"/>
      <c r="U936" s="165"/>
      <c r="V936" s="165"/>
      <c r="W936" s="165"/>
      <c r="X936" s="165"/>
      <c r="Y936" s="165"/>
      <c r="Z936" s="165"/>
      <c r="AA936" s="165"/>
      <c r="AB936" s="165"/>
      <c r="AC936" s="165"/>
      <c r="AD936" s="165"/>
      <c r="AE936" s="165"/>
      <c r="AF936" s="165"/>
      <c r="AG936" s="165"/>
      <c r="AH936" s="165"/>
      <c r="AI936" s="165"/>
      <c r="AJ936" s="165"/>
      <c r="AK936" s="165"/>
      <c r="AL936" s="165"/>
      <c r="AM936" s="165"/>
      <c r="AN936" s="165"/>
      <c r="AO936" s="164"/>
      <c r="AP936" s="164"/>
      <c r="AQ936" s="164"/>
      <c r="AR936" s="164"/>
      <c r="AS936" s="164"/>
      <c r="AT936" s="164"/>
      <c r="AU936" s="164"/>
    </row>
    <row r="937" spans="11:47" ht="12" customHeight="1">
      <c r="K937" s="164"/>
      <c r="L937" s="164"/>
      <c r="M937" s="164"/>
      <c r="N937" s="165"/>
      <c r="O937" s="165"/>
      <c r="P937" s="165"/>
      <c r="Q937" s="165"/>
      <c r="R937" s="165"/>
      <c r="S937" s="165"/>
      <c r="T937" s="165"/>
      <c r="U937" s="165"/>
      <c r="V937" s="165"/>
      <c r="W937" s="165"/>
      <c r="X937" s="165"/>
      <c r="Y937" s="165"/>
      <c r="Z937" s="165"/>
      <c r="AA937" s="165"/>
      <c r="AB937" s="165"/>
      <c r="AC937" s="165"/>
      <c r="AD937" s="165"/>
      <c r="AE937" s="165"/>
      <c r="AF937" s="165"/>
      <c r="AG937" s="165"/>
      <c r="AH937" s="165"/>
      <c r="AI937" s="165"/>
      <c r="AJ937" s="165"/>
      <c r="AK937" s="165"/>
      <c r="AL937" s="165"/>
      <c r="AM937" s="165"/>
      <c r="AN937" s="165"/>
      <c r="AO937" s="164"/>
      <c r="AP937" s="164"/>
      <c r="AQ937" s="164"/>
      <c r="AR937" s="164"/>
      <c r="AS937" s="164"/>
      <c r="AT937" s="164"/>
      <c r="AU937" s="164"/>
    </row>
    <row r="938" spans="11:47" ht="12" customHeight="1">
      <c r="K938" s="164"/>
      <c r="L938" s="164"/>
      <c r="M938" s="164"/>
      <c r="N938" s="165"/>
      <c r="O938" s="165"/>
      <c r="P938" s="165"/>
      <c r="Q938" s="165"/>
      <c r="R938" s="165"/>
      <c r="S938" s="165"/>
      <c r="T938" s="165"/>
      <c r="U938" s="165"/>
      <c r="V938" s="165"/>
      <c r="W938" s="165"/>
      <c r="X938" s="165"/>
      <c r="Y938" s="165"/>
      <c r="Z938" s="165"/>
      <c r="AA938" s="165"/>
      <c r="AB938" s="165"/>
      <c r="AC938" s="165"/>
      <c r="AD938" s="165"/>
      <c r="AE938" s="165"/>
      <c r="AF938" s="165"/>
      <c r="AG938" s="165"/>
      <c r="AH938" s="165"/>
      <c r="AI938" s="165"/>
      <c r="AJ938" s="165"/>
      <c r="AK938" s="165"/>
      <c r="AL938" s="165"/>
      <c r="AM938" s="165"/>
      <c r="AN938" s="165"/>
      <c r="AO938" s="164"/>
      <c r="AP938" s="164"/>
      <c r="AQ938" s="164"/>
      <c r="AR938" s="164"/>
      <c r="AS938" s="164"/>
      <c r="AT938" s="164"/>
      <c r="AU938" s="164"/>
    </row>
    <row r="939" spans="11:47" ht="12" customHeight="1">
      <c r="K939" s="164"/>
      <c r="L939" s="164"/>
      <c r="M939" s="164"/>
      <c r="N939" s="165"/>
      <c r="O939" s="165"/>
      <c r="P939" s="165"/>
      <c r="Q939" s="165"/>
      <c r="R939" s="165"/>
      <c r="S939" s="165"/>
      <c r="T939" s="165"/>
      <c r="U939" s="165"/>
      <c r="V939" s="165"/>
      <c r="W939" s="165"/>
      <c r="X939" s="165"/>
      <c r="Y939" s="165"/>
      <c r="Z939" s="165"/>
      <c r="AA939" s="165"/>
      <c r="AB939" s="165"/>
      <c r="AC939" s="165"/>
      <c r="AD939" s="165"/>
      <c r="AE939" s="165"/>
      <c r="AF939" s="165"/>
      <c r="AG939" s="165"/>
      <c r="AH939" s="165"/>
      <c r="AI939" s="165"/>
      <c r="AJ939" s="165"/>
      <c r="AK939" s="165"/>
      <c r="AL939" s="165"/>
      <c r="AM939" s="165"/>
      <c r="AN939" s="165"/>
      <c r="AO939" s="164"/>
      <c r="AP939" s="164"/>
      <c r="AQ939" s="164"/>
      <c r="AR939" s="164"/>
      <c r="AS939" s="164"/>
      <c r="AT939" s="164"/>
      <c r="AU939" s="164"/>
    </row>
    <row r="940" spans="11:47" ht="12" customHeight="1">
      <c r="K940" s="164"/>
      <c r="L940" s="164"/>
      <c r="M940" s="164"/>
      <c r="N940" s="165"/>
      <c r="O940" s="165"/>
      <c r="P940" s="165"/>
      <c r="Q940" s="165"/>
      <c r="R940" s="165"/>
      <c r="S940" s="165"/>
      <c r="T940" s="165"/>
      <c r="U940" s="165"/>
      <c r="V940" s="165"/>
      <c r="W940" s="165"/>
      <c r="X940" s="165"/>
      <c r="Y940" s="165"/>
      <c r="Z940" s="165"/>
      <c r="AA940" s="165"/>
      <c r="AB940" s="165"/>
      <c r="AC940" s="165"/>
      <c r="AD940" s="165"/>
      <c r="AE940" s="165"/>
      <c r="AF940" s="165"/>
      <c r="AG940" s="165"/>
      <c r="AH940" s="165"/>
      <c r="AI940" s="165"/>
      <c r="AJ940" s="165"/>
      <c r="AK940" s="165"/>
      <c r="AL940" s="165"/>
      <c r="AM940" s="165"/>
      <c r="AN940" s="165"/>
      <c r="AO940" s="164"/>
      <c r="AP940" s="164"/>
      <c r="AQ940" s="164"/>
      <c r="AR940" s="164"/>
      <c r="AS940" s="164"/>
      <c r="AT940" s="164"/>
      <c r="AU940" s="164"/>
    </row>
    <row r="941" spans="11:47" ht="12" customHeight="1">
      <c r="K941" s="164"/>
      <c r="L941" s="164"/>
      <c r="M941" s="164"/>
      <c r="N941" s="165"/>
      <c r="O941" s="165"/>
      <c r="P941" s="165"/>
      <c r="Q941" s="165"/>
      <c r="R941" s="165"/>
      <c r="S941" s="165"/>
      <c r="T941" s="165"/>
      <c r="U941" s="165"/>
      <c r="V941" s="165"/>
      <c r="W941" s="165"/>
      <c r="X941" s="165"/>
      <c r="Y941" s="165"/>
      <c r="Z941" s="165"/>
      <c r="AA941" s="165"/>
      <c r="AB941" s="165"/>
      <c r="AC941" s="165"/>
      <c r="AD941" s="165"/>
      <c r="AE941" s="165"/>
      <c r="AF941" s="165"/>
      <c r="AG941" s="165"/>
      <c r="AH941" s="165"/>
      <c r="AI941" s="165"/>
      <c r="AJ941" s="165"/>
      <c r="AK941" s="165"/>
      <c r="AL941" s="165"/>
      <c r="AM941" s="165"/>
      <c r="AN941" s="165"/>
      <c r="AO941" s="164"/>
      <c r="AP941" s="164"/>
      <c r="AQ941" s="164"/>
      <c r="AR941" s="164"/>
      <c r="AS941" s="164"/>
      <c r="AT941" s="164"/>
      <c r="AU941" s="164"/>
    </row>
    <row r="942" spans="11:47" ht="12" customHeight="1">
      <c r="K942" s="164"/>
      <c r="L942" s="164"/>
      <c r="M942" s="164"/>
      <c r="N942" s="165"/>
      <c r="O942" s="165"/>
      <c r="P942" s="165"/>
      <c r="Q942" s="165"/>
      <c r="R942" s="165"/>
      <c r="S942" s="165"/>
      <c r="T942" s="165"/>
      <c r="U942" s="165"/>
      <c r="V942" s="165"/>
      <c r="W942" s="165"/>
      <c r="X942" s="165"/>
      <c r="Y942" s="165"/>
      <c r="Z942" s="165"/>
      <c r="AA942" s="165"/>
      <c r="AB942" s="165"/>
      <c r="AC942" s="165"/>
      <c r="AD942" s="165"/>
      <c r="AE942" s="165"/>
      <c r="AF942" s="165"/>
      <c r="AG942" s="165"/>
      <c r="AH942" s="165"/>
      <c r="AI942" s="165"/>
      <c r="AJ942" s="165"/>
      <c r="AK942" s="165"/>
      <c r="AL942" s="165"/>
      <c r="AM942" s="165"/>
      <c r="AN942" s="165"/>
      <c r="AO942" s="164"/>
      <c r="AP942" s="164"/>
      <c r="AQ942" s="164"/>
      <c r="AR942" s="164"/>
      <c r="AS942" s="164"/>
      <c r="AT942" s="164"/>
      <c r="AU942" s="164"/>
    </row>
    <row r="943" spans="11:47" ht="12" customHeight="1">
      <c r="K943" s="164"/>
      <c r="L943" s="164"/>
      <c r="M943" s="164"/>
      <c r="N943" s="165"/>
      <c r="O943" s="165"/>
      <c r="P943" s="165"/>
      <c r="Q943" s="165"/>
      <c r="R943" s="165"/>
      <c r="S943" s="165"/>
      <c r="T943" s="165"/>
      <c r="U943" s="165"/>
      <c r="V943" s="165"/>
      <c r="W943" s="165"/>
      <c r="X943" s="165"/>
      <c r="Y943" s="165"/>
      <c r="Z943" s="165"/>
      <c r="AA943" s="165"/>
      <c r="AB943" s="165"/>
      <c r="AC943" s="165"/>
      <c r="AD943" s="165"/>
      <c r="AE943" s="165"/>
      <c r="AF943" s="165"/>
      <c r="AG943" s="165"/>
      <c r="AH943" s="165"/>
      <c r="AI943" s="165"/>
      <c r="AJ943" s="165"/>
      <c r="AK943" s="165"/>
      <c r="AL943" s="165"/>
      <c r="AM943" s="165"/>
      <c r="AN943" s="165"/>
      <c r="AO943" s="164"/>
      <c r="AP943" s="164"/>
      <c r="AQ943" s="164"/>
      <c r="AR943" s="164"/>
      <c r="AS943" s="164"/>
      <c r="AT943" s="164"/>
      <c r="AU943" s="164"/>
    </row>
    <row r="944" spans="11:47" ht="12" customHeight="1">
      <c r="K944" s="164"/>
      <c r="L944" s="164"/>
      <c r="M944" s="164"/>
      <c r="N944" s="165"/>
      <c r="O944" s="165"/>
      <c r="P944" s="165"/>
      <c r="Q944" s="165"/>
      <c r="R944" s="165"/>
      <c r="S944" s="165"/>
      <c r="T944" s="165"/>
      <c r="U944" s="165"/>
      <c r="V944" s="165"/>
      <c r="W944" s="165"/>
      <c r="X944" s="165"/>
      <c r="Y944" s="165"/>
      <c r="Z944" s="165"/>
      <c r="AA944" s="165"/>
      <c r="AB944" s="165"/>
      <c r="AC944" s="165"/>
      <c r="AD944" s="165"/>
      <c r="AE944" s="165"/>
      <c r="AF944" s="165"/>
      <c r="AG944" s="165"/>
      <c r="AH944" s="165"/>
      <c r="AI944" s="165"/>
      <c r="AJ944" s="165"/>
      <c r="AK944" s="165"/>
      <c r="AL944" s="165"/>
      <c r="AM944" s="165"/>
      <c r="AN944" s="165"/>
      <c r="AO944" s="164"/>
      <c r="AP944" s="164"/>
      <c r="AQ944" s="164"/>
      <c r="AR944" s="164"/>
      <c r="AS944" s="164"/>
      <c r="AT944" s="164"/>
      <c r="AU944" s="164"/>
    </row>
    <row r="945" spans="11:47" ht="12" customHeight="1">
      <c r="K945" s="164"/>
      <c r="L945" s="164"/>
      <c r="M945" s="164"/>
      <c r="N945" s="165"/>
      <c r="O945" s="165"/>
      <c r="P945" s="165"/>
      <c r="Q945" s="165"/>
      <c r="R945" s="165"/>
      <c r="S945" s="165"/>
      <c r="T945" s="165"/>
      <c r="U945" s="165"/>
      <c r="V945" s="165"/>
      <c r="W945" s="165"/>
      <c r="X945" s="165"/>
      <c r="Y945" s="165"/>
      <c r="Z945" s="165"/>
      <c r="AA945" s="165"/>
      <c r="AB945" s="165"/>
      <c r="AC945" s="165"/>
      <c r="AD945" s="165"/>
      <c r="AE945" s="165"/>
      <c r="AF945" s="165"/>
      <c r="AG945" s="165"/>
      <c r="AH945" s="165"/>
      <c r="AI945" s="165"/>
      <c r="AJ945" s="165"/>
      <c r="AK945" s="165"/>
      <c r="AL945" s="165"/>
      <c r="AM945" s="165"/>
      <c r="AN945" s="165"/>
      <c r="AO945" s="164"/>
      <c r="AP945" s="164"/>
      <c r="AQ945" s="164"/>
      <c r="AR945" s="164"/>
      <c r="AS945" s="164"/>
      <c r="AT945" s="164"/>
      <c r="AU945" s="164"/>
    </row>
    <row r="946" spans="11:47" ht="12" customHeight="1">
      <c r="K946" s="164"/>
      <c r="L946" s="164"/>
      <c r="M946" s="164"/>
      <c r="N946" s="165"/>
      <c r="O946" s="165"/>
      <c r="P946" s="165"/>
      <c r="Q946" s="165"/>
      <c r="R946" s="165"/>
      <c r="S946" s="165"/>
      <c r="T946" s="165"/>
      <c r="U946" s="165"/>
      <c r="V946" s="165"/>
      <c r="W946" s="165"/>
      <c r="X946" s="165"/>
      <c r="Y946" s="165"/>
      <c r="Z946" s="165"/>
      <c r="AA946" s="165"/>
      <c r="AB946" s="165"/>
      <c r="AC946" s="165"/>
      <c r="AD946" s="165"/>
      <c r="AE946" s="165"/>
      <c r="AF946" s="165"/>
      <c r="AG946" s="165"/>
      <c r="AH946" s="165"/>
      <c r="AI946" s="165"/>
      <c r="AJ946" s="165"/>
      <c r="AK946" s="165"/>
      <c r="AL946" s="165"/>
      <c r="AM946" s="165"/>
      <c r="AN946" s="165"/>
      <c r="AO946" s="164"/>
      <c r="AP946" s="164"/>
      <c r="AQ946" s="164"/>
      <c r="AR946" s="164"/>
      <c r="AS946" s="164"/>
      <c r="AT946" s="164"/>
      <c r="AU946" s="164"/>
    </row>
    <row r="947" spans="11:47" ht="12" customHeight="1">
      <c r="K947" s="164"/>
      <c r="L947" s="164"/>
      <c r="M947" s="164"/>
      <c r="N947" s="165"/>
      <c r="O947" s="165"/>
      <c r="P947" s="165"/>
      <c r="Q947" s="165"/>
      <c r="R947" s="165"/>
      <c r="S947" s="165"/>
      <c r="T947" s="165"/>
      <c r="U947" s="165"/>
      <c r="V947" s="165"/>
      <c r="W947" s="165"/>
      <c r="X947" s="165"/>
      <c r="Y947" s="165"/>
      <c r="Z947" s="165"/>
      <c r="AA947" s="165"/>
      <c r="AB947" s="165"/>
      <c r="AC947" s="165"/>
      <c r="AD947" s="165"/>
      <c r="AE947" s="165"/>
      <c r="AF947" s="165"/>
      <c r="AG947" s="165"/>
      <c r="AH947" s="165"/>
      <c r="AI947" s="165"/>
      <c r="AJ947" s="165"/>
      <c r="AK947" s="165"/>
      <c r="AL947" s="165"/>
      <c r="AM947" s="165"/>
      <c r="AN947" s="165"/>
      <c r="AO947" s="164"/>
      <c r="AP947" s="164"/>
      <c r="AQ947" s="164"/>
      <c r="AR947" s="164"/>
      <c r="AS947" s="164"/>
      <c r="AT947" s="164"/>
      <c r="AU947" s="164"/>
    </row>
    <row r="948" spans="11:47" ht="12" customHeight="1">
      <c r="K948" s="164"/>
      <c r="L948" s="164"/>
      <c r="M948" s="164"/>
      <c r="N948" s="165"/>
      <c r="O948" s="165"/>
      <c r="P948" s="165"/>
      <c r="Q948" s="165"/>
      <c r="R948" s="165"/>
      <c r="S948" s="165"/>
      <c r="T948" s="165"/>
      <c r="U948" s="165"/>
      <c r="V948" s="165"/>
      <c r="W948" s="165"/>
      <c r="X948" s="165"/>
      <c r="Y948" s="165"/>
      <c r="Z948" s="165"/>
      <c r="AA948" s="165"/>
      <c r="AB948" s="165"/>
      <c r="AC948" s="165"/>
      <c r="AD948" s="165"/>
      <c r="AE948" s="165"/>
      <c r="AF948" s="165"/>
      <c r="AG948" s="165"/>
      <c r="AH948" s="165"/>
      <c r="AI948" s="165"/>
      <c r="AJ948" s="165"/>
      <c r="AK948" s="165"/>
      <c r="AL948" s="165"/>
      <c r="AM948" s="165"/>
      <c r="AN948" s="165"/>
      <c r="AO948" s="164"/>
      <c r="AP948" s="164"/>
      <c r="AQ948" s="164"/>
      <c r="AR948" s="164"/>
      <c r="AS948" s="164"/>
      <c r="AT948" s="164"/>
      <c r="AU948" s="164"/>
    </row>
    <row r="949" spans="11:47" ht="12" customHeight="1">
      <c r="K949" s="164"/>
      <c r="L949" s="164"/>
      <c r="M949" s="164"/>
      <c r="N949" s="165"/>
      <c r="O949" s="165"/>
      <c r="P949" s="165"/>
      <c r="Q949" s="165"/>
      <c r="R949" s="165"/>
      <c r="S949" s="165"/>
      <c r="T949" s="165"/>
      <c r="U949" s="165"/>
      <c r="V949" s="165"/>
      <c r="W949" s="165"/>
      <c r="X949" s="165"/>
      <c r="Y949" s="165"/>
      <c r="Z949" s="165"/>
      <c r="AA949" s="165"/>
      <c r="AB949" s="165"/>
      <c r="AC949" s="165"/>
      <c r="AD949" s="165"/>
      <c r="AE949" s="165"/>
      <c r="AF949" s="165"/>
      <c r="AG949" s="165"/>
      <c r="AH949" s="165"/>
      <c r="AI949" s="165"/>
      <c r="AJ949" s="165"/>
      <c r="AK949" s="165"/>
      <c r="AL949" s="165"/>
      <c r="AM949" s="165"/>
      <c r="AN949" s="165"/>
      <c r="AO949" s="164"/>
      <c r="AP949" s="164"/>
      <c r="AQ949" s="164"/>
      <c r="AR949" s="164"/>
      <c r="AS949" s="164"/>
      <c r="AT949" s="164"/>
      <c r="AU949" s="164"/>
    </row>
    <row r="950" spans="11:47" ht="12" customHeight="1">
      <c r="K950" s="164"/>
      <c r="L950" s="164"/>
      <c r="M950" s="164"/>
      <c r="N950" s="165"/>
      <c r="O950" s="165"/>
      <c r="P950" s="165"/>
      <c r="Q950" s="165"/>
      <c r="R950" s="165"/>
      <c r="S950" s="165"/>
      <c r="T950" s="165"/>
      <c r="U950" s="165"/>
      <c r="V950" s="165"/>
      <c r="W950" s="165"/>
      <c r="X950" s="165"/>
      <c r="Y950" s="165"/>
      <c r="Z950" s="165"/>
      <c r="AA950" s="165"/>
      <c r="AB950" s="165"/>
      <c r="AC950" s="165"/>
      <c r="AD950" s="165"/>
      <c r="AE950" s="165"/>
      <c r="AF950" s="165"/>
      <c r="AG950" s="165"/>
      <c r="AH950" s="165"/>
      <c r="AI950" s="165"/>
      <c r="AJ950" s="165"/>
      <c r="AK950" s="165"/>
      <c r="AL950" s="165"/>
      <c r="AM950" s="165"/>
      <c r="AN950" s="165"/>
      <c r="AO950" s="164"/>
      <c r="AP950" s="164"/>
      <c r="AQ950" s="164"/>
      <c r="AR950" s="164"/>
      <c r="AS950" s="164"/>
      <c r="AT950" s="164"/>
      <c r="AU950" s="164"/>
    </row>
    <row r="951" spans="11:47" ht="12" customHeight="1">
      <c r="K951" s="164"/>
      <c r="L951" s="164"/>
      <c r="M951" s="164"/>
      <c r="N951" s="165"/>
      <c r="O951" s="165"/>
      <c r="P951" s="165"/>
      <c r="Q951" s="165"/>
      <c r="R951" s="165"/>
      <c r="S951" s="165"/>
      <c r="T951" s="165"/>
      <c r="U951" s="165"/>
      <c r="V951" s="165"/>
      <c r="W951" s="165"/>
      <c r="X951" s="165"/>
      <c r="Y951" s="165"/>
      <c r="Z951" s="165"/>
      <c r="AA951" s="165"/>
      <c r="AB951" s="165"/>
      <c r="AC951" s="165"/>
      <c r="AD951" s="165"/>
      <c r="AE951" s="165"/>
      <c r="AF951" s="165"/>
      <c r="AG951" s="165"/>
      <c r="AH951" s="165"/>
      <c r="AI951" s="165"/>
      <c r="AJ951" s="165"/>
      <c r="AK951" s="165"/>
      <c r="AL951" s="165"/>
      <c r="AM951" s="165"/>
      <c r="AN951" s="165"/>
      <c r="AO951" s="164"/>
      <c r="AP951" s="164"/>
      <c r="AQ951" s="164"/>
      <c r="AR951" s="164"/>
      <c r="AS951" s="164"/>
      <c r="AT951" s="164"/>
      <c r="AU951" s="164"/>
    </row>
    <row r="952" spans="11:47" ht="12" customHeight="1">
      <c r="K952" s="164"/>
      <c r="L952" s="164"/>
      <c r="M952" s="164"/>
      <c r="N952" s="165"/>
      <c r="O952" s="165"/>
      <c r="P952" s="165"/>
      <c r="Q952" s="165"/>
      <c r="R952" s="165"/>
      <c r="S952" s="165"/>
      <c r="T952" s="165"/>
      <c r="U952" s="165"/>
      <c r="V952" s="165"/>
      <c r="W952" s="165"/>
      <c r="X952" s="165"/>
      <c r="Y952" s="165"/>
      <c r="Z952" s="165"/>
      <c r="AA952" s="165"/>
      <c r="AB952" s="165"/>
      <c r="AC952" s="165"/>
      <c r="AD952" s="165"/>
      <c r="AE952" s="165"/>
      <c r="AF952" s="165"/>
      <c r="AG952" s="165"/>
      <c r="AH952" s="165"/>
      <c r="AI952" s="165"/>
      <c r="AJ952" s="165"/>
      <c r="AK952" s="165"/>
      <c r="AL952" s="165"/>
      <c r="AM952" s="165"/>
      <c r="AN952" s="165"/>
      <c r="AO952" s="164"/>
      <c r="AP952" s="164"/>
      <c r="AQ952" s="164"/>
      <c r="AR952" s="164"/>
      <c r="AS952" s="164"/>
      <c r="AT952" s="164"/>
      <c r="AU952" s="164"/>
    </row>
    <row r="953" spans="11:47" ht="12" customHeight="1">
      <c r="K953" s="164"/>
      <c r="L953" s="164"/>
      <c r="M953" s="164"/>
      <c r="N953" s="165"/>
      <c r="O953" s="165"/>
      <c r="P953" s="165"/>
      <c r="Q953" s="165"/>
      <c r="R953" s="165"/>
      <c r="S953" s="165"/>
      <c r="T953" s="165"/>
      <c r="U953" s="165"/>
      <c r="V953" s="165"/>
      <c r="W953" s="165"/>
      <c r="X953" s="165"/>
      <c r="Y953" s="165"/>
      <c r="Z953" s="165"/>
      <c r="AA953" s="165"/>
      <c r="AB953" s="165"/>
      <c r="AC953" s="165"/>
      <c r="AD953" s="165"/>
      <c r="AE953" s="165"/>
      <c r="AF953" s="165"/>
      <c r="AG953" s="165"/>
      <c r="AH953" s="165"/>
      <c r="AI953" s="165"/>
      <c r="AJ953" s="165"/>
      <c r="AK953" s="165"/>
      <c r="AL953" s="165"/>
      <c r="AM953" s="165"/>
      <c r="AN953" s="165"/>
      <c r="AO953" s="164"/>
      <c r="AP953" s="164"/>
      <c r="AQ953" s="164"/>
      <c r="AR953" s="164"/>
      <c r="AS953" s="164"/>
      <c r="AT953" s="164"/>
      <c r="AU953" s="164"/>
    </row>
    <row r="954" spans="11:47" ht="12" customHeight="1">
      <c r="K954" s="164"/>
      <c r="L954" s="164"/>
      <c r="M954" s="164"/>
      <c r="N954" s="165"/>
      <c r="O954" s="165"/>
      <c r="P954" s="165"/>
      <c r="Q954" s="165"/>
      <c r="R954" s="165"/>
      <c r="S954" s="165"/>
      <c r="T954" s="165"/>
      <c r="U954" s="165"/>
      <c r="V954" s="165"/>
      <c r="W954" s="165"/>
      <c r="X954" s="165"/>
      <c r="Y954" s="165"/>
      <c r="Z954" s="165"/>
      <c r="AA954" s="165"/>
      <c r="AB954" s="165"/>
      <c r="AC954" s="165"/>
      <c r="AD954" s="165"/>
      <c r="AE954" s="165"/>
      <c r="AF954" s="165"/>
      <c r="AG954" s="165"/>
      <c r="AH954" s="165"/>
      <c r="AI954" s="165"/>
      <c r="AJ954" s="165"/>
      <c r="AK954" s="165"/>
      <c r="AL954" s="165"/>
      <c r="AM954" s="165"/>
      <c r="AN954" s="165"/>
      <c r="AO954" s="164"/>
      <c r="AP954" s="164"/>
      <c r="AQ954" s="164"/>
      <c r="AR954" s="164"/>
      <c r="AS954" s="164"/>
      <c r="AT954" s="164"/>
      <c r="AU954" s="164"/>
    </row>
    <row r="955" spans="11:47" ht="12" customHeight="1">
      <c r="K955" s="164"/>
      <c r="L955" s="164"/>
      <c r="M955" s="164"/>
      <c r="N955" s="165"/>
      <c r="O955" s="165"/>
      <c r="P955" s="165"/>
      <c r="Q955" s="165"/>
      <c r="R955" s="165"/>
      <c r="S955" s="165"/>
      <c r="T955" s="165"/>
      <c r="U955" s="165"/>
      <c r="V955" s="165"/>
      <c r="W955" s="165"/>
      <c r="X955" s="165"/>
      <c r="Y955" s="165"/>
      <c r="Z955" s="165"/>
      <c r="AA955" s="165"/>
      <c r="AB955" s="165"/>
      <c r="AC955" s="165"/>
      <c r="AD955" s="165"/>
      <c r="AE955" s="165"/>
      <c r="AF955" s="165"/>
      <c r="AG955" s="165"/>
      <c r="AH955" s="165"/>
      <c r="AI955" s="165"/>
      <c r="AJ955" s="165"/>
      <c r="AK955" s="165"/>
      <c r="AL955" s="165"/>
      <c r="AM955" s="165"/>
      <c r="AN955" s="165"/>
      <c r="AO955" s="164"/>
      <c r="AP955" s="164"/>
      <c r="AQ955" s="164"/>
      <c r="AR955" s="164"/>
      <c r="AS955" s="164"/>
      <c r="AT955" s="164"/>
      <c r="AU955" s="164"/>
    </row>
    <row r="956" spans="11:47" ht="12" customHeight="1">
      <c r="K956" s="164"/>
      <c r="L956" s="164"/>
      <c r="M956" s="164"/>
      <c r="N956" s="165"/>
      <c r="O956" s="165"/>
      <c r="P956" s="165"/>
      <c r="Q956" s="165"/>
      <c r="R956" s="165"/>
      <c r="S956" s="165"/>
      <c r="T956" s="165"/>
      <c r="U956" s="165"/>
      <c r="V956" s="165"/>
      <c r="W956" s="165"/>
      <c r="X956" s="165"/>
      <c r="Y956" s="165"/>
      <c r="Z956" s="165"/>
      <c r="AA956" s="165"/>
      <c r="AB956" s="165"/>
      <c r="AC956" s="165"/>
      <c r="AD956" s="165"/>
      <c r="AE956" s="165"/>
      <c r="AF956" s="165"/>
      <c r="AG956" s="165"/>
      <c r="AH956" s="165"/>
      <c r="AI956" s="165"/>
      <c r="AJ956" s="165"/>
      <c r="AK956" s="165"/>
      <c r="AL956" s="165"/>
      <c r="AM956" s="165"/>
      <c r="AN956" s="165"/>
      <c r="AO956" s="164"/>
      <c r="AP956" s="164"/>
      <c r="AQ956" s="164"/>
      <c r="AR956" s="164"/>
      <c r="AS956" s="164"/>
      <c r="AT956" s="164"/>
      <c r="AU956" s="164"/>
    </row>
    <row r="957" spans="11:47" ht="12" customHeight="1">
      <c r="K957" s="164"/>
      <c r="L957" s="164"/>
      <c r="M957" s="164"/>
      <c r="N957" s="165"/>
      <c r="O957" s="165"/>
      <c r="P957" s="165"/>
      <c r="Q957" s="165"/>
      <c r="R957" s="165"/>
      <c r="S957" s="165"/>
      <c r="T957" s="165"/>
      <c r="U957" s="165"/>
      <c r="V957" s="165"/>
      <c r="W957" s="165"/>
      <c r="X957" s="165"/>
      <c r="Y957" s="165"/>
      <c r="Z957" s="165"/>
      <c r="AA957" s="165"/>
      <c r="AB957" s="165"/>
      <c r="AC957" s="165"/>
      <c r="AD957" s="165"/>
      <c r="AE957" s="165"/>
      <c r="AF957" s="165"/>
      <c r="AG957" s="165"/>
      <c r="AH957" s="165"/>
      <c r="AI957" s="165"/>
      <c r="AJ957" s="165"/>
      <c r="AK957" s="165"/>
      <c r="AL957" s="165"/>
      <c r="AM957" s="165"/>
      <c r="AN957" s="165"/>
      <c r="AO957" s="164"/>
      <c r="AP957" s="164"/>
      <c r="AQ957" s="164"/>
      <c r="AR957" s="164"/>
      <c r="AS957" s="164"/>
      <c r="AT957" s="164"/>
      <c r="AU957" s="164"/>
    </row>
    <row r="958" spans="11:47" ht="12" customHeight="1">
      <c r="K958" s="164"/>
      <c r="L958" s="164"/>
      <c r="M958" s="164"/>
      <c r="N958" s="165"/>
      <c r="O958" s="165"/>
      <c r="P958" s="165"/>
      <c r="Q958" s="165"/>
      <c r="R958" s="165"/>
      <c r="S958" s="165"/>
      <c r="T958" s="165"/>
      <c r="U958" s="165"/>
      <c r="V958" s="165"/>
      <c r="W958" s="165"/>
      <c r="X958" s="165"/>
      <c r="Y958" s="165"/>
      <c r="Z958" s="165"/>
      <c r="AA958" s="165"/>
      <c r="AB958" s="165"/>
      <c r="AC958" s="165"/>
      <c r="AD958" s="165"/>
      <c r="AE958" s="165"/>
      <c r="AF958" s="165"/>
      <c r="AG958" s="165"/>
      <c r="AH958" s="165"/>
      <c r="AI958" s="165"/>
      <c r="AJ958" s="165"/>
      <c r="AK958" s="165"/>
      <c r="AL958" s="165"/>
      <c r="AM958" s="165"/>
      <c r="AN958" s="165"/>
      <c r="AO958" s="164"/>
      <c r="AP958" s="164"/>
      <c r="AQ958" s="164"/>
      <c r="AR958" s="164"/>
      <c r="AS958" s="164"/>
      <c r="AT958" s="164"/>
      <c r="AU958" s="164"/>
    </row>
    <row r="959" spans="11:47" ht="12" customHeight="1">
      <c r="K959" s="164"/>
      <c r="L959" s="164"/>
      <c r="M959" s="164"/>
      <c r="N959" s="165"/>
      <c r="O959" s="165"/>
      <c r="P959" s="165"/>
      <c r="Q959" s="165"/>
      <c r="R959" s="165"/>
      <c r="S959" s="165"/>
      <c r="T959" s="165"/>
      <c r="U959" s="165"/>
      <c r="V959" s="165"/>
      <c r="W959" s="165"/>
      <c r="X959" s="165"/>
      <c r="Y959" s="165"/>
      <c r="Z959" s="165"/>
      <c r="AA959" s="165"/>
      <c r="AB959" s="165"/>
      <c r="AC959" s="165"/>
      <c r="AD959" s="165"/>
      <c r="AE959" s="165"/>
      <c r="AF959" s="165"/>
      <c r="AG959" s="165"/>
      <c r="AH959" s="165"/>
      <c r="AI959" s="165"/>
      <c r="AJ959" s="165"/>
      <c r="AK959" s="165"/>
      <c r="AL959" s="165"/>
      <c r="AM959" s="165"/>
      <c r="AN959" s="165"/>
      <c r="AO959" s="164"/>
      <c r="AP959" s="164"/>
      <c r="AQ959" s="164"/>
      <c r="AR959" s="164"/>
      <c r="AS959" s="164"/>
      <c r="AT959" s="164"/>
      <c r="AU959" s="164"/>
    </row>
    <row r="960" spans="11:47" ht="12" customHeight="1">
      <c r="K960" s="164"/>
      <c r="L960" s="164"/>
      <c r="M960" s="164"/>
      <c r="N960" s="165"/>
      <c r="O960" s="165"/>
      <c r="P960" s="165"/>
      <c r="Q960" s="165"/>
      <c r="R960" s="165"/>
      <c r="S960" s="165"/>
      <c r="T960" s="165"/>
      <c r="U960" s="165"/>
      <c r="V960" s="165"/>
      <c r="W960" s="165"/>
      <c r="X960" s="165"/>
      <c r="Y960" s="165"/>
      <c r="Z960" s="165"/>
      <c r="AA960" s="165"/>
      <c r="AB960" s="165"/>
      <c r="AC960" s="165"/>
      <c r="AD960" s="165"/>
      <c r="AE960" s="165"/>
      <c r="AF960" s="165"/>
      <c r="AG960" s="165"/>
      <c r="AH960" s="165"/>
      <c r="AI960" s="165"/>
      <c r="AJ960" s="165"/>
      <c r="AK960" s="165"/>
      <c r="AL960" s="165"/>
      <c r="AM960" s="165"/>
      <c r="AN960" s="165"/>
      <c r="AO960" s="164"/>
      <c r="AP960" s="164"/>
      <c r="AQ960" s="164"/>
      <c r="AR960" s="164"/>
      <c r="AS960" s="164"/>
      <c r="AT960" s="164"/>
      <c r="AU960" s="164"/>
    </row>
    <row r="961" spans="11:47" ht="12" customHeight="1">
      <c r="K961" s="164"/>
      <c r="L961" s="164"/>
      <c r="M961" s="164"/>
      <c r="N961" s="165"/>
      <c r="O961" s="165"/>
      <c r="P961" s="165"/>
      <c r="Q961" s="165"/>
      <c r="R961" s="165"/>
      <c r="S961" s="165"/>
      <c r="T961" s="165"/>
      <c r="U961" s="165"/>
      <c r="V961" s="165"/>
      <c r="W961" s="165"/>
      <c r="X961" s="165"/>
      <c r="Y961" s="165"/>
      <c r="Z961" s="165"/>
      <c r="AA961" s="165"/>
      <c r="AB961" s="165"/>
      <c r="AC961" s="165"/>
      <c r="AD961" s="165"/>
      <c r="AE961" s="165"/>
      <c r="AF961" s="165"/>
      <c r="AG961" s="165"/>
      <c r="AH961" s="165"/>
      <c r="AI961" s="165"/>
      <c r="AJ961" s="165"/>
      <c r="AK961" s="165"/>
      <c r="AL961" s="165"/>
      <c r="AM961" s="165"/>
      <c r="AN961" s="165"/>
      <c r="AO961" s="164"/>
      <c r="AP961" s="164"/>
      <c r="AQ961" s="164"/>
      <c r="AR961" s="164"/>
      <c r="AS961" s="164"/>
      <c r="AT961" s="164"/>
      <c r="AU961" s="164"/>
    </row>
    <row r="962" spans="11:47" ht="12" customHeight="1">
      <c r="K962" s="164"/>
      <c r="L962" s="164"/>
      <c r="M962" s="164"/>
      <c r="N962" s="165"/>
      <c r="O962" s="165"/>
      <c r="P962" s="165"/>
      <c r="Q962" s="165"/>
      <c r="R962" s="165"/>
      <c r="S962" s="165"/>
      <c r="T962" s="165"/>
      <c r="U962" s="165"/>
      <c r="V962" s="165"/>
      <c r="W962" s="165"/>
      <c r="X962" s="165"/>
      <c r="Y962" s="165"/>
      <c r="Z962" s="165"/>
      <c r="AA962" s="165"/>
      <c r="AB962" s="165"/>
      <c r="AC962" s="165"/>
      <c r="AD962" s="165"/>
      <c r="AE962" s="165"/>
      <c r="AF962" s="165"/>
      <c r="AG962" s="165"/>
      <c r="AH962" s="165"/>
      <c r="AI962" s="165"/>
      <c r="AJ962" s="165"/>
      <c r="AK962" s="165"/>
      <c r="AL962" s="165"/>
      <c r="AM962" s="165"/>
      <c r="AN962" s="165"/>
      <c r="AO962" s="164"/>
      <c r="AP962" s="164"/>
      <c r="AQ962" s="164"/>
      <c r="AR962" s="164"/>
      <c r="AS962" s="164"/>
      <c r="AT962" s="164"/>
      <c r="AU962" s="164"/>
    </row>
    <row r="963" spans="11:47" ht="12" customHeight="1">
      <c r="K963" s="164"/>
      <c r="L963" s="164"/>
      <c r="M963" s="164"/>
      <c r="N963" s="165"/>
      <c r="O963" s="165"/>
      <c r="P963" s="165"/>
      <c r="Q963" s="165"/>
      <c r="R963" s="165"/>
      <c r="S963" s="165"/>
      <c r="T963" s="165"/>
      <c r="U963" s="165"/>
      <c r="V963" s="165"/>
      <c r="W963" s="165"/>
      <c r="X963" s="165"/>
      <c r="Y963" s="165"/>
      <c r="Z963" s="165"/>
      <c r="AA963" s="165"/>
      <c r="AB963" s="165"/>
      <c r="AC963" s="165"/>
      <c r="AD963" s="165"/>
      <c r="AE963" s="165"/>
      <c r="AF963" s="165"/>
      <c r="AG963" s="165"/>
      <c r="AH963" s="165"/>
      <c r="AI963" s="165"/>
      <c r="AJ963" s="165"/>
      <c r="AK963" s="165"/>
      <c r="AL963" s="165"/>
      <c r="AM963" s="165"/>
      <c r="AN963" s="165"/>
      <c r="AO963" s="164"/>
      <c r="AP963" s="164"/>
      <c r="AQ963" s="164"/>
      <c r="AR963" s="164"/>
      <c r="AS963" s="164"/>
      <c r="AT963" s="164"/>
      <c r="AU963" s="164"/>
    </row>
    <row r="964" spans="11:47" ht="12" customHeight="1">
      <c r="K964" s="164"/>
      <c r="L964" s="164"/>
      <c r="M964" s="164"/>
      <c r="N964" s="165"/>
      <c r="O964" s="165"/>
      <c r="P964" s="165"/>
      <c r="Q964" s="165"/>
      <c r="R964" s="165"/>
      <c r="S964" s="165"/>
      <c r="T964" s="165"/>
      <c r="U964" s="165"/>
      <c r="V964" s="165"/>
      <c r="W964" s="165"/>
      <c r="X964" s="165"/>
      <c r="Y964" s="165"/>
      <c r="Z964" s="165"/>
      <c r="AA964" s="165"/>
      <c r="AB964" s="165"/>
      <c r="AC964" s="165"/>
      <c r="AD964" s="165"/>
      <c r="AE964" s="165"/>
      <c r="AF964" s="165"/>
      <c r="AG964" s="165"/>
      <c r="AH964" s="165"/>
      <c r="AI964" s="165"/>
      <c r="AJ964" s="165"/>
      <c r="AK964" s="165"/>
      <c r="AL964" s="165"/>
      <c r="AM964" s="165"/>
      <c r="AN964" s="165"/>
      <c r="AO964" s="164"/>
      <c r="AP964" s="164"/>
      <c r="AQ964" s="164"/>
      <c r="AR964" s="164"/>
      <c r="AS964" s="164"/>
      <c r="AT964" s="164"/>
      <c r="AU964" s="164"/>
    </row>
    <row r="965" spans="11:47" ht="12" customHeight="1">
      <c r="K965" s="164"/>
      <c r="L965" s="164"/>
      <c r="M965" s="164"/>
      <c r="N965" s="165"/>
      <c r="O965" s="165"/>
      <c r="P965" s="165"/>
      <c r="Q965" s="165"/>
      <c r="R965" s="165"/>
      <c r="S965" s="165"/>
      <c r="T965" s="165"/>
      <c r="U965" s="165"/>
      <c r="V965" s="165"/>
      <c r="W965" s="165"/>
      <c r="X965" s="165"/>
      <c r="Y965" s="165"/>
      <c r="Z965" s="165"/>
      <c r="AA965" s="165"/>
      <c r="AB965" s="165"/>
      <c r="AC965" s="165"/>
      <c r="AD965" s="165"/>
      <c r="AE965" s="165"/>
      <c r="AF965" s="165"/>
      <c r="AG965" s="165"/>
      <c r="AH965" s="165"/>
      <c r="AI965" s="165"/>
      <c r="AJ965" s="165"/>
      <c r="AK965" s="165"/>
      <c r="AL965" s="165"/>
      <c r="AM965" s="165"/>
      <c r="AN965" s="165"/>
      <c r="AO965" s="164"/>
      <c r="AP965" s="164"/>
      <c r="AQ965" s="164"/>
      <c r="AR965" s="164"/>
      <c r="AS965" s="164"/>
      <c r="AT965" s="164"/>
      <c r="AU965" s="164"/>
    </row>
    <row r="966" spans="11:47" ht="12" customHeight="1">
      <c r="K966" s="164"/>
      <c r="L966" s="164"/>
      <c r="M966" s="164"/>
      <c r="N966" s="165"/>
      <c r="O966" s="165"/>
      <c r="P966" s="165"/>
      <c r="Q966" s="165"/>
      <c r="R966" s="165"/>
      <c r="S966" s="165"/>
      <c r="T966" s="165"/>
      <c r="U966" s="165"/>
      <c r="V966" s="165"/>
      <c r="W966" s="165"/>
      <c r="X966" s="165"/>
      <c r="Y966" s="165"/>
      <c r="Z966" s="165"/>
      <c r="AA966" s="165"/>
      <c r="AB966" s="165"/>
      <c r="AC966" s="165"/>
      <c r="AD966" s="165"/>
      <c r="AE966" s="165"/>
      <c r="AF966" s="165"/>
      <c r="AG966" s="165"/>
      <c r="AH966" s="165"/>
      <c r="AI966" s="165"/>
      <c r="AJ966" s="165"/>
      <c r="AK966" s="165"/>
      <c r="AL966" s="165"/>
      <c r="AM966" s="165"/>
      <c r="AN966" s="165"/>
      <c r="AO966" s="164"/>
      <c r="AP966" s="164"/>
      <c r="AQ966" s="164"/>
      <c r="AR966" s="164"/>
      <c r="AS966" s="164"/>
      <c r="AT966" s="164"/>
      <c r="AU966" s="164"/>
    </row>
    <row r="967" spans="11:47" ht="12" customHeight="1">
      <c r="K967" s="164"/>
      <c r="L967" s="164"/>
      <c r="M967" s="164"/>
      <c r="N967" s="165"/>
      <c r="O967" s="165"/>
      <c r="P967" s="165"/>
      <c r="Q967" s="165"/>
      <c r="R967" s="165"/>
      <c r="S967" s="165"/>
      <c r="T967" s="165"/>
      <c r="U967" s="165"/>
      <c r="V967" s="165"/>
      <c r="W967" s="165"/>
      <c r="X967" s="165"/>
      <c r="Y967" s="165"/>
      <c r="Z967" s="165"/>
      <c r="AA967" s="165"/>
      <c r="AB967" s="165"/>
      <c r="AC967" s="165"/>
      <c r="AD967" s="165"/>
      <c r="AE967" s="165"/>
      <c r="AF967" s="165"/>
      <c r="AG967" s="165"/>
      <c r="AH967" s="165"/>
      <c r="AI967" s="165"/>
      <c r="AJ967" s="165"/>
      <c r="AK967" s="165"/>
      <c r="AL967" s="165"/>
      <c r="AM967" s="165"/>
      <c r="AN967" s="165"/>
      <c r="AO967" s="164"/>
      <c r="AP967" s="164"/>
      <c r="AQ967" s="164"/>
      <c r="AR967" s="164"/>
      <c r="AS967" s="164"/>
      <c r="AT967" s="164"/>
      <c r="AU967" s="164"/>
    </row>
    <row r="968" spans="11:47" ht="12" customHeight="1">
      <c r="K968" s="164"/>
      <c r="L968" s="164"/>
      <c r="M968" s="164"/>
      <c r="N968" s="165"/>
      <c r="O968" s="165"/>
      <c r="P968" s="165"/>
      <c r="Q968" s="165"/>
      <c r="R968" s="165"/>
      <c r="S968" s="165"/>
      <c r="T968" s="165"/>
      <c r="U968" s="165"/>
      <c r="V968" s="165"/>
      <c r="W968" s="165"/>
      <c r="X968" s="165"/>
      <c r="Y968" s="165"/>
      <c r="Z968" s="165"/>
      <c r="AA968" s="165"/>
      <c r="AB968" s="165"/>
      <c r="AC968" s="165"/>
      <c r="AD968" s="165"/>
      <c r="AE968" s="165"/>
      <c r="AF968" s="165"/>
      <c r="AG968" s="165"/>
      <c r="AH968" s="165"/>
      <c r="AI968" s="165"/>
      <c r="AJ968" s="165"/>
      <c r="AK968" s="165"/>
      <c r="AL968" s="165"/>
      <c r="AM968" s="165"/>
      <c r="AN968" s="165"/>
      <c r="AO968" s="164"/>
      <c r="AP968" s="164"/>
      <c r="AQ968" s="164"/>
      <c r="AR968" s="164"/>
      <c r="AS968" s="164"/>
      <c r="AT968" s="164"/>
      <c r="AU968" s="164"/>
    </row>
    <row r="969" spans="11:47" ht="12" customHeight="1">
      <c r="K969" s="164"/>
      <c r="L969" s="164"/>
      <c r="M969" s="164"/>
      <c r="N969" s="165"/>
      <c r="O969" s="165"/>
      <c r="P969" s="165"/>
      <c r="Q969" s="165"/>
      <c r="R969" s="165"/>
      <c r="S969" s="165"/>
      <c r="T969" s="165"/>
      <c r="U969" s="165"/>
      <c r="V969" s="165"/>
      <c r="W969" s="165"/>
      <c r="X969" s="165"/>
      <c r="Y969" s="165"/>
      <c r="Z969" s="165"/>
      <c r="AA969" s="165"/>
      <c r="AB969" s="165"/>
      <c r="AC969" s="165"/>
      <c r="AD969" s="165"/>
      <c r="AE969" s="165"/>
      <c r="AF969" s="165"/>
      <c r="AG969" s="165"/>
      <c r="AH969" s="165"/>
      <c r="AI969" s="165"/>
      <c r="AJ969" s="165"/>
      <c r="AK969" s="165"/>
      <c r="AL969" s="165"/>
      <c r="AM969" s="165"/>
      <c r="AN969" s="165"/>
      <c r="AO969" s="164"/>
      <c r="AP969" s="164"/>
      <c r="AQ969" s="164"/>
      <c r="AR969" s="164"/>
      <c r="AS969" s="164"/>
      <c r="AT969" s="164"/>
      <c r="AU969" s="164"/>
    </row>
    <row r="970" spans="11:47" ht="12" customHeight="1">
      <c r="K970" s="164"/>
      <c r="L970" s="164"/>
      <c r="M970" s="164"/>
      <c r="N970" s="165"/>
      <c r="O970" s="165"/>
      <c r="P970" s="165"/>
      <c r="Q970" s="165"/>
      <c r="R970" s="165"/>
      <c r="S970" s="165"/>
      <c r="T970" s="165"/>
      <c r="U970" s="165"/>
      <c r="V970" s="165"/>
      <c r="W970" s="165"/>
      <c r="X970" s="165"/>
      <c r="Y970" s="165"/>
      <c r="Z970" s="165"/>
      <c r="AA970" s="165"/>
      <c r="AB970" s="165"/>
      <c r="AC970" s="165"/>
      <c r="AD970" s="165"/>
      <c r="AE970" s="165"/>
      <c r="AF970" s="165"/>
      <c r="AG970" s="165"/>
      <c r="AH970" s="165"/>
      <c r="AI970" s="165"/>
      <c r="AJ970" s="165"/>
      <c r="AK970" s="165"/>
      <c r="AL970" s="165"/>
      <c r="AM970" s="165"/>
      <c r="AN970" s="165"/>
      <c r="AO970" s="164"/>
      <c r="AP970" s="164"/>
      <c r="AQ970" s="164"/>
      <c r="AR970" s="164"/>
      <c r="AS970" s="164"/>
      <c r="AT970" s="164"/>
      <c r="AU970" s="164"/>
    </row>
    <row r="971" spans="11:47" ht="12" customHeight="1">
      <c r="K971" s="164"/>
      <c r="L971" s="164"/>
      <c r="M971" s="164"/>
      <c r="N971" s="165"/>
      <c r="O971" s="165"/>
      <c r="P971" s="165"/>
      <c r="Q971" s="165"/>
      <c r="R971" s="165"/>
      <c r="S971" s="165"/>
      <c r="T971" s="165"/>
      <c r="U971" s="165"/>
      <c r="V971" s="165"/>
      <c r="W971" s="165"/>
      <c r="X971" s="165"/>
      <c r="Y971" s="165"/>
      <c r="Z971" s="165"/>
      <c r="AA971" s="165"/>
      <c r="AB971" s="165"/>
      <c r="AC971" s="165"/>
      <c r="AD971" s="165"/>
      <c r="AE971" s="165"/>
      <c r="AF971" s="165"/>
      <c r="AG971" s="165"/>
      <c r="AH971" s="165"/>
      <c r="AI971" s="165"/>
      <c r="AJ971" s="165"/>
      <c r="AK971" s="165"/>
      <c r="AL971" s="165"/>
      <c r="AM971" s="165"/>
      <c r="AN971" s="165"/>
      <c r="AO971" s="164"/>
      <c r="AP971" s="164"/>
      <c r="AQ971" s="164"/>
      <c r="AR971" s="164"/>
      <c r="AS971" s="164"/>
      <c r="AT971" s="164"/>
      <c r="AU971" s="164"/>
    </row>
    <row r="972" spans="11:47" ht="12" customHeight="1">
      <c r="K972" s="164"/>
      <c r="L972" s="164"/>
      <c r="M972" s="164"/>
      <c r="N972" s="165"/>
      <c r="O972" s="165"/>
      <c r="P972" s="165"/>
      <c r="Q972" s="165"/>
      <c r="R972" s="165"/>
      <c r="S972" s="165"/>
      <c r="T972" s="165"/>
      <c r="U972" s="165"/>
      <c r="V972" s="165"/>
      <c r="W972" s="165"/>
      <c r="X972" s="165"/>
      <c r="Y972" s="165"/>
      <c r="Z972" s="165"/>
      <c r="AA972" s="165"/>
      <c r="AB972" s="165"/>
      <c r="AC972" s="165"/>
      <c r="AD972" s="165"/>
      <c r="AE972" s="165"/>
      <c r="AF972" s="165"/>
      <c r="AG972" s="165"/>
      <c r="AH972" s="165"/>
      <c r="AI972" s="165"/>
      <c r="AJ972" s="165"/>
      <c r="AK972" s="165"/>
      <c r="AL972" s="165"/>
      <c r="AM972" s="165"/>
      <c r="AN972" s="165"/>
      <c r="AO972" s="164"/>
      <c r="AP972" s="164"/>
      <c r="AQ972" s="164"/>
      <c r="AR972" s="164"/>
      <c r="AS972" s="164"/>
      <c r="AT972" s="164"/>
      <c r="AU972" s="164"/>
    </row>
    <row r="973" spans="11:47" ht="12" customHeight="1">
      <c r="K973" s="164"/>
      <c r="L973" s="164"/>
      <c r="M973" s="164"/>
      <c r="N973" s="165"/>
      <c r="O973" s="165"/>
      <c r="P973" s="165"/>
      <c r="Q973" s="165"/>
      <c r="R973" s="165"/>
      <c r="S973" s="165"/>
      <c r="T973" s="165"/>
      <c r="U973" s="165"/>
      <c r="V973" s="165"/>
      <c r="W973" s="165"/>
      <c r="X973" s="165"/>
      <c r="Y973" s="165"/>
      <c r="Z973" s="165"/>
      <c r="AA973" s="165"/>
      <c r="AB973" s="165"/>
      <c r="AC973" s="165"/>
      <c r="AD973" s="165"/>
      <c r="AE973" s="165"/>
      <c r="AF973" s="165"/>
      <c r="AG973" s="165"/>
      <c r="AH973" s="165"/>
      <c r="AI973" s="165"/>
      <c r="AJ973" s="165"/>
      <c r="AK973" s="165"/>
      <c r="AL973" s="165"/>
      <c r="AM973" s="165"/>
      <c r="AN973" s="165"/>
      <c r="AO973" s="164"/>
      <c r="AP973" s="164"/>
      <c r="AQ973" s="164"/>
      <c r="AR973" s="164"/>
      <c r="AS973" s="164"/>
      <c r="AT973" s="164"/>
      <c r="AU973" s="164"/>
    </row>
    <row r="974" spans="11:47" ht="12" customHeight="1">
      <c r="K974" s="164"/>
      <c r="L974" s="164"/>
      <c r="M974" s="164"/>
      <c r="N974" s="165"/>
      <c r="O974" s="165"/>
      <c r="P974" s="165"/>
      <c r="Q974" s="165"/>
      <c r="R974" s="165"/>
      <c r="S974" s="165"/>
      <c r="T974" s="165"/>
      <c r="U974" s="165"/>
      <c r="V974" s="165"/>
      <c r="W974" s="165"/>
      <c r="X974" s="165"/>
      <c r="Y974" s="165"/>
      <c r="Z974" s="165"/>
      <c r="AA974" s="165"/>
      <c r="AB974" s="165"/>
      <c r="AC974" s="165"/>
      <c r="AD974" s="165"/>
      <c r="AE974" s="165"/>
      <c r="AF974" s="165"/>
      <c r="AG974" s="165"/>
      <c r="AH974" s="165"/>
      <c r="AI974" s="165"/>
      <c r="AJ974" s="165"/>
      <c r="AK974" s="165"/>
      <c r="AL974" s="165"/>
      <c r="AM974" s="165"/>
      <c r="AN974" s="165"/>
      <c r="AO974" s="164"/>
      <c r="AP974" s="164"/>
      <c r="AQ974" s="164"/>
      <c r="AR974" s="164"/>
      <c r="AS974" s="164"/>
      <c r="AT974" s="164"/>
      <c r="AU974" s="164"/>
    </row>
    <row r="975" spans="11:47" ht="12" customHeight="1">
      <c r="K975" s="164"/>
      <c r="L975" s="164"/>
      <c r="M975" s="164"/>
      <c r="N975" s="165"/>
      <c r="O975" s="165"/>
      <c r="P975" s="165"/>
      <c r="Q975" s="165"/>
      <c r="R975" s="165"/>
      <c r="S975" s="165"/>
      <c r="T975" s="165"/>
      <c r="U975" s="165"/>
      <c r="V975" s="165"/>
      <c r="W975" s="165"/>
      <c r="X975" s="165"/>
      <c r="Y975" s="165"/>
      <c r="Z975" s="165"/>
      <c r="AA975" s="165"/>
      <c r="AB975" s="165"/>
      <c r="AC975" s="165"/>
      <c r="AD975" s="165"/>
      <c r="AE975" s="165"/>
      <c r="AF975" s="165"/>
      <c r="AG975" s="165"/>
      <c r="AH975" s="165"/>
      <c r="AI975" s="165"/>
      <c r="AJ975" s="165"/>
      <c r="AK975" s="165"/>
      <c r="AL975" s="165"/>
      <c r="AM975" s="165"/>
      <c r="AN975" s="165"/>
      <c r="AO975" s="164"/>
      <c r="AP975" s="164"/>
      <c r="AQ975" s="164"/>
      <c r="AR975" s="164"/>
      <c r="AS975" s="164"/>
      <c r="AT975" s="164"/>
      <c r="AU975" s="164"/>
    </row>
    <row r="976" spans="11:47" ht="12" customHeight="1">
      <c r="K976" s="164"/>
      <c r="L976" s="164"/>
      <c r="M976" s="164"/>
      <c r="N976" s="165"/>
      <c r="O976" s="165"/>
      <c r="P976" s="165"/>
      <c r="Q976" s="165"/>
      <c r="R976" s="165"/>
      <c r="S976" s="165"/>
      <c r="T976" s="165"/>
      <c r="U976" s="165"/>
      <c r="V976" s="165"/>
      <c r="W976" s="165"/>
      <c r="X976" s="165"/>
      <c r="Y976" s="165"/>
      <c r="Z976" s="165"/>
      <c r="AA976" s="165"/>
      <c r="AB976" s="165"/>
      <c r="AC976" s="165"/>
      <c r="AD976" s="165"/>
      <c r="AE976" s="165"/>
      <c r="AF976" s="165"/>
      <c r="AG976" s="165"/>
      <c r="AH976" s="165"/>
      <c r="AI976" s="165"/>
      <c r="AJ976" s="165"/>
      <c r="AK976" s="165"/>
      <c r="AL976" s="165"/>
      <c r="AM976" s="165"/>
      <c r="AN976" s="165"/>
      <c r="AO976" s="164"/>
      <c r="AP976" s="164"/>
      <c r="AQ976" s="164"/>
      <c r="AR976" s="164"/>
      <c r="AS976" s="164"/>
      <c r="AT976" s="164"/>
      <c r="AU976" s="164"/>
    </row>
    <row r="977" spans="11:47" ht="12" customHeight="1">
      <c r="K977" s="164"/>
      <c r="L977" s="164"/>
      <c r="M977" s="164"/>
      <c r="N977" s="165"/>
      <c r="O977" s="165"/>
      <c r="P977" s="165"/>
      <c r="Q977" s="165"/>
      <c r="R977" s="165"/>
      <c r="S977" s="165"/>
      <c r="T977" s="165"/>
      <c r="U977" s="165"/>
      <c r="V977" s="165"/>
      <c r="W977" s="165"/>
      <c r="X977" s="165"/>
      <c r="Y977" s="165"/>
      <c r="Z977" s="165"/>
      <c r="AA977" s="165"/>
      <c r="AB977" s="165"/>
      <c r="AC977" s="165"/>
      <c r="AD977" s="165"/>
      <c r="AE977" s="165"/>
      <c r="AF977" s="165"/>
      <c r="AG977" s="165"/>
      <c r="AH977" s="165"/>
      <c r="AI977" s="165"/>
      <c r="AJ977" s="165"/>
      <c r="AK977" s="165"/>
      <c r="AL977" s="165"/>
      <c r="AM977" s="165"/>
      <c r="AN977" s="165"/>
      <c r="AO977" s="164"/>
      <c r="AP977" s="164"/>
      <c r="AQ977" s="164"/>
      <c r="AR977" s="164"/>
      <c r="AS977" s="164"/>
      <c r="AT977" s="164"/>
      <c r="AU977" s="164"/>
    </row>
    <row r="978" spans="11:47" ht="12" customHeight="1">
      <c r="K978" s="164"/>
      <c r="L978" s="164"/>
      <c r="M978" s="164"/>
      <c r="N978" s="165"/>
      <c r="O978" s="165"/>
      <c r="P978" s="165"/>
      <c r="Q978" s="165"/>
      <c r="R978" s="165"/>
      <c r="S978" s="165"/>
      <c r="T978" s="165"/>
      <c r="U978" s="165"/>
      <c r="V978" s="165"/>
      <c r="W978" s="165"/>
      <c r="X978" s="165"/>
      <c r="Y978" s="165"/>
      <c r="Z978" s="165"/>
      <c r="AA978" s="165"/>
      <c r="AB978" s="165"/>
      <c r="AC978" s="165"/>
      <c r="AD978" s="165"/>
      <c r="AE978" s="165"/>
      <c r="AF978" s="165"/>
      <c r="AG978" s="165"/>
      <c r="AH978" s="165"/>
      <c r="AI978" s="165"/>
      <c r="AJ978" s="165"/>
      <c r="AK978" s="165"/>
      <c r="AL978" s="165"/>
      <c r="AM978" s="165"/>
      <c r="AN978" s="165"/>
      <c r="AO978" s="164"/>
      <c r="AP978" s="164"/>
      <c r="AQ978" s="164"/>
      <c r="AR978" s="164"/>
      <c r="AS978" s="164"/>
      <c r="AT978" s="164"/>
      <c r="AU978" s="164"/>
    </row>
    <row r="979" spans="11:47" ht="12" customHeight="1">
      <c r="K979" s="164"/>
      <c r="L979" s="164"/>
      <c r="M979" s="164"/>
      <c r="N979" s="165"/>
      <c r="O979" s="165"/>
      <c r="P979" s="165"/>
      <c r="Q979" s="165"/>
      <c r="R979" s="165"/>
      <c r="S979" s="165"/>
      <c r="T979" s="165"/>
      <c r="U979" s="165"/>
      <c r="V979" s="165"/>
      <c r="W979" s="165"/>
      <c r="X979" s="165"/>
      <c r="Y979" s="165"/>
      <c r="Z979" s="165"/>
      <c r="AA979" s="165"/>
      <c r="AB979" s="165"/>
      <c r="AC979" s="165"/>
      <c r="AD979" s="165"/>
      <c r="AE979" s="165"/>
      <c r="AF979" s="165"/>
      <c r="AG979" s="165"/>
      <c r="AH979" s="165"/>
      <c r="AI979" s="165"/>
      <c r="AJ979" s="165"/>
      <c r="AK979" s="165"/>
      <c r="AL979" s="165"/>
      <c r="AM979" s="165"/>
      <c r="AN979" s="165"/>
      <c r="AO979" s="164"/>
      <c r="AP979" s="164"/>
      <c r="AQ979" s="164"/>
      <c r="AR979" s="164"/>
      <c r="AS979" s="164"/>
      <c r="AT979" s="164"/>
      <c r="AU979" s="164"/>
    </row>
    <row r="980" spans="11:47" ht="12" customHeight="1">
      <c r="K980" s="164"/>
      <c r="L980" s="164"/>
      <c r="M980" s="164"/>
      <c r="N980" s="165"/>
      <c r="O980" s="165"/>
      <c r="P980" s="165"/>
      <c r="Q980" s="165"/>
      <c r="R980" s="165"/>
      <c r="S980" s="165"/>
      <c r="T980" s="165"/>
      <c r="U980" s="165"/>
      <c r="V980" s="165"/>
      <c r="W980" s="165"/>
      <c r="X980" s="165"/>
      <c r="Y980" s="165"/>
      <c r="Z980" s="165"/>
      <c r="AA980" s="165"/>
      <c r="AB980" s="165"/>
      <c r="AC980" s="165"/>
      <c r="AD980" s="165"/>
      <c r="AE980" s="165"/>
      <c r="AF980" s="165"/>
      <c r="AG980" s="165"/>
      <c r="AH980" s="165"/>
      <c r="AI980" s="165"/>
      <c r="AJ980" s="165"/>
      <c r="AK980" s="165"/>
      <c r="AL980" s="165"/>
      <c r="AM980" s="165"/>
      <c r="AN980" s="165"/>
      <c r="AO980" s="164"/>
      <c r="AP980" s="164"/>
      <c r="AQ980" s="164"/>
      <c r="AR980" s="164"/>
      <c r="AS980" s="164"/>
      <c r="AT980" s="164"/>
      <c r="AU980" s="164"/>
    </row>
    <row r="981" spans="11:47" ht="12" customHeight="1">
      <c r="K981" s="164"/>
      <c r="L981" s="164"/>
      <c r="M981" s="164"/>
      <c r="N981" s="165"/>
      <c r="O981" s="165"/>
      <c r="P981" s="165"/>
      <c r="Q981" s="165"/>
      <c r="R981" s="165"/>
      <c r="S981" s="165"/>
      <c r="T981" s="165"/>
      <c r="U981" s="165"/>
      <c r="V981" s="165"/>
      <c r="W981" s="165"/>
      <c r="X981" s="165"/>
      <c r="Y981" s="165"/>
      <c r="Z981" s="165"/>
      <c r="AA981" s="165"/>
      <c r="AB981" s="165"/>
      <c r="AC981" s="165"/>
      <c r="AD981" s="165"/>
      <c r="AE981" s="165"/>
      <c r="AF981" s="165"/>
      <c r="AG981" s="165"/>
      <c r="AH981" s="165"/>
      <c r="AI981" s="165"/>
      <c r="AJ981" s="165"/>
      <c r="AK981" s="165"/>
      <c r="AL981" s="165"/>
      <c r="AM981" s="165"/>
      <c r="AN981" s="165"/>
      <c r="AO981" s="164"/>
      <c r="AP981" s="164"/>
      <c r="AQ981" s="164"/>
      <c r="AR981" s="164"/>
      <c r="AS981" s="164"/>
      <c r="AT981" s="164"/>
      <c r="AU981" s="164"/>
    </row>
    <row r="982" spans="11:47" ht="12" customHeight="1">
      <c r="K982" s="164"/>
      <c r="L982" s="164"/>
      <c r="M982" s="164"/>
      <c r="N982" s="165"/>
      <c r="O982" s="165"/>
      <c r="P982" s="165"/>
      <c r="Q982" s="165"/>
      <c r="R982" s="165"/>
      <c r="S982" s="165"/>
      <c r="T982" s="165"/>
      <c r="U982" s="165"/>
      <c r="V982" s="165"/>
      <c r="W982" s="165"/>
      <c r="X982" s="165"/>
      <c r="Y982" s="165"/>
      <c r="Z982" s="165"/>
      <c r="AA982" s="165"/>
      <c r="AB982" s="165"/>
      <c r="AC982" s="165"/>
      <c r="AD982" s="165"/>
      <c r="AE982" s="165"/>
      <c r="AF982" s="165"/>
      <c r="AG982" s="165"/>
      <c r="AH982" s="165"/>
      <c r="AI982" s="165"/>
      <c r="AJ982" s="165"/>
      <c r="AK982" s="165"/>
      <c r="AL982" s="165"/>
      <c r="AM982" s="165"/>
      <c r="AN982" s="165"/>
      <c r="AO982" s="164"/>
      <c r="AP982" s="164"/>
      <c r="AQ982" s="164"/>
      <c r="AR982" s="164"/>
      <c r="AS982" s="164"/>
      <c r="AT982" s="164"/>
      <c r="AU982" s="164"/>
    </row>
    <row r="983" spans="11:47" ht="12" customHeight="1">
      <c r="K983" s="164"/>
      <c r="L983" s="164"/>
      <c r="M983" s="164"/>
      <c r="N983" s="165"/>
      <c r="O983" s="165"/>
      <c r="P983" s="165"/>
      <c r="Q983" s="165"/>
      <c r="R983" s="165"/>
      <c r="S983" s="165"/>
      <c r="T983" s="165"/>
      <c r="U983" s="165"/>
      <c r="V983" s="165"/>
      <c r="W983" s="165"/>
      <c r="X983" s="165"/>
      <c r="Y983" s="165"/>
      <c r="Z983" s="165"/>
      <c r="AA983" s="165"/>
      <c r="AB983" s="165"/>
      <c r="AC983" s="165"/>
      <c r="AD983" s="165"/>
      <c r="AE983" s="165"/>
      <c r="AF983" s="165"/>
      <c r="AG983" s="165"/>
      <c r="AH983" s="165"/>
      <c r="AI983" s="165"/>
      <c r="AJ983" s="165"/>
      <c r="AK983" s="165"/>
      <c r="AL983" s="165"/>
      <c r="AM983" s="165"/>
      <c r="AN983" s="165"/>
      <c r="AO983" s="164"/>
      <c r="AP983" s="164"/>
      <c r="AQ983" s="164"/>
      <c r="AR983" s="164"/>
      <c r="AS983" s="164"/>
      <c r="AT983" s="164"/>
      <c r="AU983" s="164"/>
    </row>
    <row r="984" spans="11:47" ht="12" customHeight="1">
      <c r="K984" s="164"/>
      <c r="L984" s="164"/>
      <c r="M984" s="164"/>
      <c r="N984" s="165"/>
      <c r="O984" s="165"/>
      <c r="P984" s="165"/>
      <c r="Q984" s="165"/>
      <c r="R984" s="165"/>
      <c r="S984" s="165"/>
      <c r="T984" s="165"/>
      <c r="U984" s="165"/>
      <c r="V984" s="165"/>
      <c r="W984" s="165"/>
      <c r="X984" s="165"/>
      <c r="Y984" s="165"/>
      <c r="Z984" s="165"/>
      <c r="AA984" s="165"/>
      <c r="AB984" s="165"/>
      <c r="AC984" s="165"/>
      <c r="AD984" s="165"/>
      <c r="AE984" s="165"/>
      <c r="AF984" s="165"/>
      <c r="AG984" s="165"/>
      <c r="AH984" s="165"/>
      <c r="AI984" s="165"/>
      <c r="AJ984" s="165"/>
      <c r="AK984" s="165"/>
      <c r="AL984" s="165"/>
      <c r="AM984" s="165"/>
      <c r="AN984" s="165"/>
      <c r="AO984" s="164"/>
      <c r="AP984" s="164"/>
      <c r="AQ984" s="164"/>
      <c r="AR984" s="164"/>
      <c r="AS984" s="164"/>
      <c r="AT984" s="164"/>
      <c r="AU984" s="164"/>
    </row>
    <row r="985" spans="11:47" ht="12" customHeight="1">
      <c r="K985" s="164"/>
      <c r="L985" s="164"/>
      <c r="M985" s="164"/>
      <c r="N985" s="165"/>
      <c r="O985" s="165"/>
      <c r="P985" s="165"/>
      <c r="Q985" s="165"/>
      <c r="R985" s="165"/>
      <c r="S985" s="165"/>
      <c r="T985" s="165"/>
      <c r="U985" s="165"/>
      <c r="V985" s="165"/>
      <c r="W985" s="165"/>
      <c r="X985" s="165"/>
      <c r="Y985" s="165"/>
      <c r="Z985" s="165"/>
      <c r="AA985" s="165"/>
      <c r="AB985" s="165"/>
      <c r="AC985" s="165"/>
      <c r="AD985" s="165"/>
      <c r="AE985" s="165"/>
      <c r="AF985" s="165"/>
      <c r="AG985" s="165"/>
      <c r="AH985" s="165"/>
      <c r="AI985" s="165"/>
      <c r="AJ985" s="165"/>
      <c r="AK985" s="165"/>
      <c r="AL985" s="165"/>
      <c r="AM985" s="165"/>
      <c r="AN985" s="165"/>
      <c r="AO985" s="164"/>
      <c r="AP985" s="164"/>
      <c r="AQ985" s="164"/>
      <c r="AR985" s="164"/>
      <c r="AS985" s="164"/>
      <c r="AT985" s="164"/>
      <c r="AU985" s="164"/>
    </row>
    <row r="986" spans="11:47" ht="12" customHeight="1">
      <c r="K986" s="164"/>
      <c r="L986" s="164"/>
      <c r="M986" s="164"/>
      <c r="N986" s="165"/>
      <c r="O986" s="165"/>
      <c r="P986" s="165"/>
      <c r="Q986" s="165"/>
      <c r="R986" s="165"/>
      <c r="S986" s="165"/>
      <c r="T986" s="165"/>
      <c r="U986" s="165"/>
      <c r="V986" s="165"/>
      <c r="W986" s="165"/>
      <c r="X986" s="165"/>
      <c r="Y986" s="165"/>
      <c r="Z986" s="165"/>
      <c r="AA986" s="165"/>
      <c r="AB986" s="165"/>
      <c r="AC986" s="165"/>
      <c r="AD986" s="165"/>
      <c r="AE986" s="165"/>
      <c r="AF986" s="165"/>
      <c r="AG986" s="165"/>
      <c r="AH986" s="165"/>
      <c r="AI986" s="165"/>
      <c r="AJ986" s="165"/>
      <c r="AK986" s="165"/>
      <c r="AL986" s="165"/>
      <c r="AM986" s="165"/>
      <c r="AN986" s="165"/>
      <c r="AO986" s="164"/>
      <c r="AP986" s="164"/>
      <c r="AQ986" s="164"/>
      <c r="AR986" s="164"/>
      <c r="AS986" s="164"/>
      <c r="AT986" s="164"/>
      <c r="AU986" s="164"/>
    </row>
    <row r="987" spans="11:47" ht="12" customHeight="1">
      <c r="K987" s="164"/>
      <c r="L987" s="164"/>
      <c r="M987" s="164"/>
      <c r="N987" s="165"/>
      <c r="O987" s="165"/>
      <c r="P987" s="165"/>
      <c r="Q987" s="165"/>
      <c r="R987" s="165"/>
      <c r="S987" s="165"/>
      <c r="T987" s="165"/>
      <c r="U987" s="165"/>
      <c r="V987" s="165"/>
      <c r="W987" s="165"/>
      <c r="X987" s="165"/>
      <c r="Y987" s="165"/>
      <c r="Z987" s="165"/>
      <c r="AA987" s="165"/>
      <c r="AB987" s="165"/>
      <c r="AC987" s="165"/>
      <c r="AD987" s="165"/>
      <c r="AE987" s="165"/>
      <c r="AF987" s="165"/>
      <c r="AG987" s="165"/>
      <c r="AH987" s="165"/>
      <c r="AI987" s="165"/>
      <c r="AJ987" s="165"/>
      <c r="AK987" s="165"/>
      <c r="AL987" s="165"/>
      <c r="AM987" s="165"/>
      <c r="AN987" s="165"/>
      <c r="AO987" s="164"/>
      <c r="AP987" s="164"/>
      <c r="AQ987" s="164"/>
      <c r="AR987" s="164"/>
      <c r="AS987" s="164"/>
      <c r="AT987" s="164"/>
      <c r="AU987" s="164"/>
    </row>
    <row r="988" spans="11:47" ht="12" customHeight="1">
      <c r="K988" s="164"/>
      <c r="L988" s="164"/>
      <c r="M988" s="164"/>
      <c r="N988" s="165"/>
      <c r="O988" s="165"/>
      <c r="P988" s="165"/>
      <c r="Q988" s="165"/>
      <c r="R988" s="165"/>
      <c r="S988" s="165"/>
      <c r="T988" s="165"/>
      <c r="U988" s="165"/>
      <c r="V988" s="165"/>
      <c r="W988" s="165"/>
      <c r="X988" s="165"/>
      <c r="Y988" s="165"/>
      <c r="Z988" s="165"/>
      <c r="AA988" s="165"/>
      <c r="AB988" s="165"/>
      <c r="AC988" s="165"/>
      <c r="AD988" s="165"/>
      <c r="AE988" s="165"/>
      <c r="AF988" s="165"/>
      <c r="AG988" s="165"/>
      <c r="AH988" s="165"/>
      <c r="AI988" s="165"/>
      <c r="AJ988" s="165"/>
      <c r="AK988" s="165"/>
      <c r="AL988" s="165"/>
      <c r="AM988" s="165"/>
      <c r="AN988" s="165"/>
      <c r="AO988" s="164"/>
      <c r="AP988" s="164"/>
      <c r="AQ988" s="164"/>
      <c r="AR988" s="164"/>
      <c r="AS988" s="164"/>
      <c r="AT988" s="164"/>
      <c r="AU988" s="164"/>
    </row>
    <row r="989" spans="11:47" ht="12" customHeight="1">
      <c r="K989" s="164"/>
      <c r="L989" s="164"/>
      <c r="M989" s="164"/>
      <c r="N989" s="165"/>
      <c r="O989" s="165"/>
      <c r="P989" s="165"/>
      <c r="Q989" s="165"/>
      <c r="R989" s="165"/>
      <c r="S989" s="165"/>
      <c r="T989" s="165"/>
      <c r="U989" s="165"/>
      <c r="V989" s="165"/>
      <c r="W989" s="165"/>
      <c r="X989" s="165"/>
      <c r="Y989" s="165"/>
      <c r="Z989" s="165"/>
      <c r="AA989" s="165"/>
      <c r="AB989" s="165"/>
      <c r="AC989" s="165"/>
      <c r="AD989" s="165"/>
      <c r="AE989" s="165"/>
      <c r="AF989" s="165"/>
      <c r="AG989" s="165"/>
      <c r="AH989" s="165"/>
      <c r="AI989" s="165"/>
      <c r="AJ989" s="165"/>
      <c r="AK989" s="165"/>
      <c r="AL989" s="165"/>
      <c r="AM989" s="165"/>
      <c r="AN989" s="165"/>
      <c r="AO989" s="164"/>
      <c r="AP989" s="164"/>
      <c r="AQ989" s="164"/>
      <c r="AR989" s="164"/>
      <c r="AS989" s="164"/>
      <c r="AT989" s="164"/>
      <c r="AU989" s="164"/>
    </row>
    <row r="990" spans="11:47" ht="12" customHeight="1">
      <c r="K990" s="164"/>
      <c r="L990" s="164"/>
      <c r="M990" s="164"/>
      <c r="N990" s="165"/>
      <c r="O990" s="165"/>
      <c r="P990" s="165"/>
      <c r="Q990" s="165"/>
      <c r="R990" s="165"/>
      <c r="S990" s="165"/>
      <c r="T990" s="165"/>
      <c r="U990" s="165"/>
      <c r="V990" s="165"/>
      <c r="W990" s="165"/>
      <c r="X990" s="165"/>
      <c r="Y990" s="165"/>
      <c r="Z990" s="165"/>
      <c r="AA990" s="165"/>
      <c r="AB990" s="165"/>
      <c r="AC990" s="165"/>
      <c r="AD990" s="165"/>
      <c r="AE990" s="165"/>
      <c r="AF990" s="165"/>
      <c r="AG990" s="165"/>
      <c r="AH990" s="165"/>
      <c r="AI990" s="165"/>
      <c r="AJ990" s="165"/>
      <c r="AK990" s="165"/>
      <c r="AL990" s="165"/>
      <c r="AM990" s="165"/>
      <c r="AN990" s="165"/>
      <c r="AO990" s="164"/>
      <c r="AP990" s="164"/>
      <c r="AQ990" s="164"/>
      <c r="AR990" s="164"/>
      <c r="AS990" s="164"/>
      <c r="AT990" s="164"/>
      <c r="AU990" s="164"/>
    </row>
    <row r="991" spans="11:47" ht="12" customHeight="1">
      <c r="K991" s="164"/>
      <c r="L991" s="164"/>
      <c r="M991" s="164"/>
      <c r="N991" s="165"/>
      <c r="O991" s="165"/>
      <c r="P991" s="165"/>
      <c r="Q991" s="165"/>
      <c r="R991" s="165"/>
      <c r="S991" s="165"/>
      <c r="T991" s="165"/>
      <c r="U991" s="165"/>
      <c r="V991" s="165"/>
      <c r="W991" s="165"/>
      <c r="X991" s="165"/>
      <c r="Y991" s="165"/>
      <c r="Z991" s="165"/>
      <c r="AA991" s="165"/>
      <c r="AB991" s="165"/>
      <c r="AC991" s="165"/>
      <c r="AD991" s="165"/>
      <c r="AE991" s="165"/>
      <c r="AF991" s="165"/>
      <c r="AG991" s="165"/>
      <c r="AH991" s="165"/>
      <c r="AI991" s="165"/>
      <c r="AJ991" s="165"/>
      <c r="AK991" s="165"/>
      <c r="AL991" s="165"/>
      <c r="AM991" s="165"/>
      <c r="AN991" s="165"/>
      <c r="AO991" s="164"/>
      <c r="AP991" s="164"/>
      <c r="AQ991" s="164"/>
      <c r="AR991" s="164"/>
      <c r="AS991" s="164"/>
      <c r="AT991" s="164"/>
      <c r="AU991" s="164"/>
    </row>
    <row r="992" spans="11:47" ht="12" customHeight="1">
      <c r="K992" s="164"/>
      <c r="L992" s="164"/>
      <c r="M992" s="164"/>
      <c r="N992" s="165"/>
      <c r="O992" s="165"/>
      <c r="P992" s="165"/>
      <c r="Q992" s="165"/>
      <c r="R992" s="165"/>
      <c r="S992" s="165"/>
      <c r="T992" s="165"/>
      <c r="U992" s="165"/>
      <c r="V992" s="165"/>
      <c r="W992" s="165"/>
      <c r="X992" s="165"/>
      <c r="Y992" s="165"/>
      <c r="Z992" s="165"/>
      <c r="AA992" s="165"/>
      <c r="AB992" s="165"/>
      <c r="AC992" s="165"/>
      <c r="AD992" s="165"/>
      <c r="AE992" s="165"/>
      <c r="AF992" s="165"/>
      <c r="AG992" s="165"/>
      <c r="AH992" s="165"/>
      <c r="AI992" s="165"/>
      <c r="AJ992" s="165"/>
      <c r="AK992" s="165"/>
      <c r="AL992" s="165"/>
      <c r="AM992" s="165"/>
      <c r="AN992" s="165"/>
      <c r="AO992" s="164"/>
      <c r="AP992" s="164"/>
      <c r="AQ992" s="164"/>
      <c r="AR992" s="164"/>
      <c r="AS992" s="164"/>
      <c r="AT992" s="164"/>
      <c r="AU992" s="164"/>
    </row>
    <row r="993" spans="11:47" ht="12" customHeight="1">
      <c r="K993" s="164"/>
      <c r="L993" s="164"/>
      <c r="M993" s="164"/>
      <c r="N993" s="165"/>
      <c r="O993" s="165"/>
      <c r="P993" s="165"/>
      <c r="Q993" s="165"/>
      <c r="R993" s="165"/>
      <c r="S993" s="165"/>
      <c r="T993" s="165"/>
      <c r="U993" s="165"/>
      <c r="V993" s="165"/>
      <c r="W993" s="165"/>
      <c r="X993" s="165"/>
      <c r="Y993" s="165"/>
      <c r="Z993" s="165"/>
      <c r="AA993" s="165"/>
      <c r="AB993" s="165"/>
      <c r="AC993" s="165"/>
      <c r="AD993" s="165"/>
      <c r="AE993" s="165"/>
      <c r="AF993" s="165"/>
      <c r="AG993" s="165"/>
      <c r="AH993" s="165"/>
      <c r="AI993" s="165"/>
      <c r="AJ993" s="165"/>
      <c r="AK993" s="165"/>
      <c r="AL993" s="165"/>
      <c r="AM993" s="165"/>
      <c r="AN993" s="165"/>
      <c r="AO993" s="164"/>
      <c r="AP993" s="164"/>
      <c r="AQ993" s="164"/>
      <c r="AR993" s="164"/>
      <c r="AS993" s="164"/>
      <c r="AT993" s="164"/>
      <c r="AU993" s="164"/>
    </row>
    <row r="994" spans="11:47" ht="12" customHeight="1">
      <c r="K994" s="164"/>
      <c r="L994" s="164"/>
      <c r="M994" s="164"/>
      <c r="N994" s="165"/>
      <c r="O994" s="165"/>
      <c r="P994" s="165"/>
      <c r="Q994" s="165"/>
      <c r="R994" s="165"/>
      <c r="S994" s="165"/>
      <c r="T994" s="165"/>
      <c r="U994" s="165"/>
      <c r="V994" s="165"/>
      <c r="W994" s="165"/>
      <c r="X994" s="165"/>
      <c r="Y994" s="165"/>
      <c r="Z994" s="165"/>
      <c r="AA994" s="165"/>
      <c r="AB994" s="165"/>
      <c r="AC994" s="165"/>
      <c r="AD994" s="165"/>
      <c r="AE994" s="165"/>
      <c r="AF994" s="165"/>
      <c r="AG994" s="165"/>
      <c r="AH994" s="165"/>
      <c r="AI994" s="165"/>
      <c r="AJ994" s="165"/>
      <c r="AK994" s="165"/>
      <c r="AL994" s="165"/>
      <c r="AM994" s="165"/>
      <c r="AN994" s="165"/>
      <c r="AO994" s="164"/>
      <c r="AP994" s="164"/>
      <c r="AQ994" s="164"/>
      <c r="AR994" s="164"/>
      <c r="AS994" s="164"/>
      <c r="AT994" s="164"/>
      <c r="AU994" s="164"/>
    </row>
    <row r="995" spans="11:47" ht="12" customHeight="1">
      <c r="K995" s="164"/>
      <c r="L995" s="164"/>
      <c r="M995" s="164"/>
      <c r="N995" s="165"/>
      <c r="O995" s="165"/>
      <c r="P995" s="165"/>
      <c r="Q995" s="165"/>
      <c r="R995" s="165"/>
      <c r="S995" s="165"/>
      <c r="T995" s="165"/>
      <c r="U995" s="165"/>
      <c r="V995" s="165"/>
      <c r="W995" s="165"/>
      <c r="X995" s="165"/>
      <c r="Y995" s="165"/>
      <c r="Z995" s="165"/>
      <c r="AA995" s="165"/>
      <c r="AB995" s="165"/>
      <c r="AC995" s="165"/>
      <c r="AD995" s="165"/>
      <c r="AE995" s="165"/>
      <c r="AF995" s="165"/>
      <c r="AG995" s="165"/>
      <c r="AH995" s="165"/>
      <c r="AI995" s="165"/>
      <c r="AJ995" s="165"/>
      <c r="AK995" s="165"/>
      <c r="AL995" s="165"/>
      <c r="AM995" s="165"/>
      <c r="AN995" s="165"/>
      <c r="AO995" s="164"/>
      <c r="AP995" s="164"/>
      <c r="AQ995" s="164"/>
      <c r="AR995" s="164"/>
      <c r="AS995" s="164"/>
      <c r="AT995" s="164"/>
      <c r="AU995" s="164"/>
    </row>
    <row r="996" spans="11:47" ht="12" customHeight="1">
      <c r="K996" s="164"/>
      <c r="L996" s="164"/>
      <c r="M996" s="164"/>
      <c r="N996" s="165"/>
      <c r="O996" s="165"/>
      <c r="P996" s="165"/>
      <c r="Q996" s="165"/>
      <c r="R996" s="165"/>
      <c r="S996" s="165"/>
      <c r="T996" s="165"/>
      <c r="U996" s="165"/>
      <c r="V996" s="165"/>
      <c r="W996" s="165"/>
      <c r="X996" s="165"/>
      <c r="Y996" s="165"/>
      <c r="Z996" s="165"/>
      <c r="AA996" s="165"/>
      <c r="AB996" s="165"/>
      <c r="AC996" s="165"/>
      <c r="AD996" s="165"/>
      <c r="AE996" s="165"/>
      <c r="AF996" s="165"/>
      <c r="AG996" s="165"/>
      <c r="AH996" s="165"/>
      <c r="AI996" s="165"/>
      <c r="AJ996" s="165"/>
      <c r="AK996" s="165"/>
      <c r="AL996" s="165"/>
      <c r="AM996" s="165"/>
      <c r="AN996" s="165"/>
      <c r="AO996" s="164"/>
      <c r="AP996" s="164"/>
      <c r="AQ996" s="164"/>
      <c r="AR996" s="164"/>
      <c r="AS996" s="164"/>
      <c r="AT996" s="164"/>
      <c r="AU996" s="164"/>
    </row>
    <row r="997" spans="11:47" ht="12" customHeight="1">
      <c r="K997" s="164"/>
      <c r="L997" s="164"/>
      <c r="M997" s="164"/>
      <c r="N997" s="165"/>
      <c r="O997" s="165"/>
      <c r="P997" s="165"/>
      <c r="Q997" s="165"/>
      <c r="R997" s="165"/>
      <c r="S997" s="165"/>
      <c r="T997" s="165"/>
      <c r="U997" s="165"/>
      <c r="V997" s="165"/>
      <c r="W997" s="165"/>
      <c r="X997" s="165"/>
      <c r="Y997" s="165"/>
      <c r="Z997" s="165"/>
      <c r="AA997" s="165"/>
      <c r="AB997" s="165"/>
      <c r="AC997" s="165"/>
      <c r="AD997" s="165"/>
      <c r="AE997" s="165"/>
      <c r="AF997" s="165"/>
      <c r="AG997" s="165"/>
      <c r="AH997" s="165"/>
      <c r="AI997" s="165"/>
      <c r="AJ997" s="165"/>
      <c r="AK997" s="165"/>
      <c r="AL997" s="165"/>
      <c r="AM997" s="165"/>
      <c r="AN997" s="165"/>
      <c r="AO997" s="164"/>
      <c r="AP997" s="164"/>
      <c r="AQ997" s="164"/>
      <c r="AR997" s="164"/>
      <c r="AS997" s="164"/>
      <c r="AT997" s="164"/>
      <c r="AU997" s="164"/>
    </row>
    <row r="998" spans="11:47" ht="12" customHeight="1">
      <c r="K998" s="164"/>
      <c r="L998" s="164"/>
      <c r="M998" s="164"/>
      <c r="N998" s="165"/>
      <c r="O998" s="165"/>
      <c r="P998" s="165"/>
      <c r="Q998" s="165"/>
      <c r="R998" s="165"/>
      <c r="S998" s="165"/>
      <c r="T998" s="165"/>
      <c r="U998" s="165"/>
      <c r="V998" s="165"/>
      <c r="W998" s="165"/>
      <c r="X998" s="165"/>
      <c r="Y998" s="165"/>
      <c r="Z998" s="165"/>
      <c r="AA998" s="165"/>
      <c r="AB998" s="165"/>
      <c r="AC998" s="165"/>
      <c r="AD998" s="165"/>
      <c r="AE998" s="165"/>
      <c r="AF998" s="165"/>
      <c r="AG998" s="165"/>
      <c r="AH998" s="165"/>
      <c r="AI998" s="165"/>
      <c r="AJ998" s="165"/>
      <c r="AK998" s="165"/>
      <c r="AL998" s="165"/>
      <c r="AM998" s="165"/>
      <c r="AN998" s="165"/>
      <c r="AO998" s="164"/>
      <c r="AP998" s="164"/>
      <c r="AQ998" s="164"/>
      <c r="AR998" s="164"/>
      <c r="AS998" s="164"/>
      <c r="AT998" s="164"/>
      <c r="AU998" s="164"/>
    </row>
    <row r="999" spans="11:47" ht="12" customHeight="1">
      <c r="K999" s="164"/>
      <c r="L999" s="164"/>
      <c r="M999" s="164"/>
      <c r="N999" s="165"/>
      <c r="O999" s="165"/>
      <c r="P999" s="165"/>
      <c r="Q999" s="165"/>
      <c r="R999" s="165"/>
      <c r="S999" s="165"/>
      <c r="T999" s="165"/>
      <c r="U999" s="165"/>
      <c r="V999" s="165"/>
      <c r="W999" s="165"/>
      <c r="X999" s="165"/>
      <c r="Y999" s="165"/>
      <c r="Z999" s="165"/>
      <c r="AA999" s="165"/>
      <c r="AB999" s="165"/>
      <c r="AC999" s="165"/>
      <c r="AD999" s="165"/>
      <c r="AE999" s="165"/>
      <c r="AF999" s="165"/>
      <c r="AG999" s="165"/>
      <c r="AH999" s="165"/>
      <c r="AI999" s="165"/>
      <c r="AJ999" s="165"/>
      <c r="AK999" s="165"/>
      <c r="AL999" s="165"/>
      <c r="AM999" s="165"/>
      <c r="AN999" s="165"/>
      <c r="AO999" s="164"/>
      <c r="AP999" s="164"/>
      <c r="AQ999" s="164"/>
      <c r="AR999" s="164"/>
      <c r="AS999" s="164"/>
      <c r="AT999" s="164"/>
      <c r="AU999" s="164"/>
    </row>
    <row r="1000" spans="11:47" ht="12" customHeight="1">
      <c r="K1000" s="164"/>
      <c r="L1000" s="164"/>
      <c r="M1000" s="164"/>
      <c r="N1000" s="165"/>
      <c r="O1000" s="165"/>
      <c r="P1000" s="165"/>
      <c r="Q1000" s="165"/>
      <c r="R1000" s="165"/>
      <c r="S1000" s="165"/>
      <c r="T1000" s="165"/>
      <c r="U1000" s="165"/>
      <c r="V1000" s="165"/>
      <c r="W1000" s="165"/>
      <c r="X1000" s="165"/>
      <c r="Y1000" s="165"/>
      <c r="Z1000" s="165"/>
      <c r="AA1000" s="165"/>
      <c r="AB1000" s="165"/>
      <c r="AC1000" s="165"/>
      <c r="AD1000" s="165"/>
      <c r="AE1000" s="165"/>
      <c r="AF1000" s="165"/>
      <c r="AG1000" s="165"/>
      <c r="AH1000" s="165"/>
      <c r="AI1000" s="165"/>
      <c r="AJ1000" s="165"/>
      <c r="AK1000" s="165"/>
      <c r="AL1000" s="165"/>
      <c r="AM1000" s="165"/>
      <c r="AN1000" s="165"/>
      <c r="AO1000" s="164"/>
      <c r="AP1000" s="164"/>
      <c r="AQ1000" s="164"/>
      <c r="AR1000" s="164"/>
      <c r="AS1000" s="164"/>
      <c r="AT1000" s="164"/>
      <c r="AU1000" s="164"/>
    </row>
    <row r="1001" spans="11:47" ht="12" customHeight="1">
      <c r="K1001" s="164"/>
      <c r="L1001" s="164"/>
      <c r="M1001" s="164"/>
      <c r="N1001" s="165"/>
      <c r="O1001" s="165"/>
      <c r="P1001" s="165"/>
      <c r="Q1001" s="165"/>
      <c r="R1001" s="165"/>
      <c r="S1001" s="165"/>
      <c r="T1001" s="165"/>
      <c r="U1001" s="165"/>
      <c r="V1001" s="165"/>
      <c r="W1001" s="165"/>
      <c r="X1001" s="165"/>
      <c r="Y1001" s="165"/>
      <c r="Z1001" s="165"/>
      <c r="AA1001" s="165"/>
      <c r="AB1001" s="165"/>
      <c r="AC1001" s="165"/>
      <c r="AD1001" s="165"/>
      <c r="AE1001" s="165"/>
      <c r="AF1001" s="165"/>
      <c r="AG1001" s="165"/>
      <c r="AH1001" s="165"/>
      <c r="AI1001" s="165"/>
      <c r="AJ1001" s="165"/>
      <c r="AK1001" s="165"/>
      <c r="AL1001" s="165"/>
      <c r="AM1001" s="165"/>
      <c r="AN1001" s="165"/>
      <c r="AO1001" s="164"/>
      <c r="AP1001" s="164"/>
      <c r="AQ1001" s="164"/>
      <c r="AR1001" s="164"/>
      <c r="AS1001" s="164"/>
      <c r="AT1001" s="164"/>
      <c r="AU1001" s="164"/>
    </row>
    <row r="1002" spans="11:47" ht="12" customHeight="1">
      <c r="K1002" s="164"/>
      <c r="L1002" s="164"/>
      <c r="M1002" s="164"/>
      <c r="N1002" s="165"/>
      <c r="O1002" s="165"/>
      <c r="P1002" s="165"/>
      <c r="Q1002" s="165"/>
      <c r="R1002" s="165"/>
      <c r="S1002" s="165"/>
      <c r="T1002" s="165"/>
      <c r="U1002" s="165"/>
      <c r="V1002" s="165"/>
      <c r="W1002" s="165"/>
      <c r="X1002" s="165"/>
      <c r="Y1002" s="165"/>
      <c r="Z1002" s="165"/>
      <c r="AA1002" s="165"/>
      <c r="AB1002" s="165"/>
      <c r="AC1002" s="165"/>
      <c r="AD1002" s="165"/>
      <c r="AE1002" s="165"/>
      <c r="AF1002" s="165"/>
      <c r="AG1002" s="165"/>
      <c r="AH1002" s="165"/>
      <c r="AI1002" s="165"/>
      <c r="AJ1002" s="165"/>
      <c r="AK1002" s="165"/>
      <c r="AL1002" s="165"/>
      <c r="AM1002" s="165"/>
      <c r="AN1002" s="165"/>
      <c r="AO1002" s="164"/>
      <c r="AP1002" s="164"/>
      <c r="AQ1002" s="164"/>
      <c r="AR1002" s="164"/>
      <c r="AS1002" s="164"/>
      <c r="AT1002" s="164"/>
      <c r="AU1002" s="164"/>
    </row>
    <row r="1003" spans="11:47" ht="12" customHeight="1">
      <c r="K1003" s="164"/>
      <c r="L1003" s="164"/>
      <c r="M1003" s="164"/>
      <c r="N1003" s="165"/>
      <c r="O1003" s="165"/>
      <c r="P1003" s="165"/>
      <c r="Q1003" s="165"/>
      <c r="R1003" s="165"/>
      <c r="S1003" s="165"/>
      <c r="T1003" s="165"/>
      <c r="U1003" s="165"/>
      <c r="V1003" s="165"/>
      <c r="W1003" s="165"/>
      <c r="X1003" s="165"/>
      <c r="Y1003" s="165"/>
      <c r="Z1003" s="165"/>
      <c r="AA1003" s="165"/>
      <c r="AB1003" s="165"/>
      <c r="AC1003" s="165"/>
      <c r="AD1003" s="165"/>
      <c r="AE1003" s="165"/>
      <c r="AF1003" s="165"/>
      <c r="AG1003" s="165"/>
      <c r="AH1003" s="165"/>
      <c r="AI1003" s="165"/>
      <c r="AJ1003" s="165"/>
      <c r="AK1003" s="165"/>
      <c r="AL1003" s="165"/>
      <c r="AM1003" s="165"/>
      <c r="AN1003" s="165"/>
      <c r="AO1003" s="164"/>
      <c r="AP1003" s="164"/>
      <c r="AQ1003" s="164"/>
      <c r="AR1003" s="164"/>
      <c r="AS1003" s="164"/>
      <c r="AT1003" s="164"/>
      <c r="AU1003" s="164"/>
    </row>
    <row r="1004" spans="11:47" ht="12" customHeight="1">
      <c r="K1004" s="164"/>
      <c r="L1004" s="164"/>
      <c r="M1004" s="164"/>
      <c r="N1004" s="165"/>
      <c r="O1004" s="165"/>
      <c r="P1004" s="165"/>
      <c r="Q1004" s="165"/>
      <c r="R1004" s="165"/>
      <c r="S1004" s="165"/>
      <c r="T1004" s="165"/>
      <c r="U1004" s="165"/>
      <c r="V1004" s="165"/>
      <c r="W1004" s="165"/>
      <c r="X1004" s="165"/>
      <c r="Y1004" s="165"/>
      <c r="Z1004" s="165"/>
      <c r="AA1004" s="165"/>
      <c r="AB1004" s="165"/>
      <c r="AC1004" s="165"/>
      <c r="AD1004" s="165"/>
      <c r="AE1004" s="165"/>
      <c r="AF1004" s="165"/>
      <c r="AG1004" s="165"/>
      <c r="AH1004" s="165"/>
      <c r="AI1004" s="165"/>
      <c r="AJ1004" s="165"/>
      <c r="AK1004" s="165"/>
      <c r="AL1004" s="165"/>
      <c r="AM1004" s="165"/>
      <c r="AN1004" s="165"/>
      <c r="AO1004" s="164"/>
      <c r="AP1004" s="164"/>
      <c r="AQ1004" s="164"/>
      <c r="AR1004" s="164"/>
      <c r="AS1004" s="164"/>
      <c r="AT1004" s="164"/>
      <c r="AU1004" s="164"/>
    </row>
    <row r="1005" spans="11:47" ht="12" customHeight="1">
      <c r="K1005" s="164"/>
      <c r="L1005" s="164"/>
      <c r="M1005" s="164"/>
      <c r="N1005" s="165"/>
      <c r="O1005" s="165"/>
      <c r="P1005" s="165"/>
      <c r="Q1005" s="165"/>
      <c r="R1005" s="165"/>
      <c r="S1005" s="165"/>
      <c r="T1005" s="165"/>
      <c r="U1005" s="165"/>
      <c r="V1005" s="165"/>
      <c r="W1005" s="165"/>
      <c r="X1005" s="165"/>
      <c r="Y1005" s="165"/>
      <c r="Z1005" s="165"/>
      <c r="AA1005" s="165"/>
      <c r="AB1005" s="165"/>
      <c r="AC1005" s="165"/>
      <c r="AD1005" s="165"/>
      <c r="AE1005" s="165"/>
      <c r="AF1005" s="165"/>
      <c r="AG1005" s="165"/>
      <c r="AH1005" s="165"/>
      <c r="AI1005" s="165"/>
      <c r="AJ1005" s="165"/>
      <c r="AK1005" s="165"/>
      <c r="AL1005" s="165"/>
      <c r="AM1005" s="165"/>
      <c r="AN1005" s="165"/>
      <c r="AO1005" s="164"/>
      <c r="AP1005" s="164"/>
      <c r="AQ1005" s="164"/>
      <c r="AR1005" s="164"/>
      <c r="AS1005" s="164"/>
      <c r="AT1005" s="164"/>
      <c r="AU1005" s="164"/>
    </row>
    <row r="1006" spans="11:47" ht="12" customHeight="1">
      <c r="K1006" s="164"/>
      <c r="L1006" s="164"/>
      <c r="M1006" s="164"/>
      <c r="N1006" s="165"/>
      <c r="O1006" s="165"/>
      <c r="P1006" s="165"/>
      <c r="Q1006" s="165"/>
      <c r="R1006" s="165"/>
      <c r="S1006" s="165"/>
      <c r="T1006" s="165"/>
      <c r="U1006" s="165"/>
      <c r="V1006" s="165"/>
      <c r="W1006" s="165"/>
      <c r="X1006" s="165"/>
      <c r="Y1006" s="165"/>
      <c r="Z1006" s="165"/>
      <c r="AA1006" s="165"/>
      <c r="AB1006" s="165"/>
      <c r="AC1006" s="165"/>
      <c r="AD1006" s="165"/>
      <c r="AE1006" s="165"/>
      <c r="AF1006" s="165"/>
      <c r="AG1006" s="165"/>
      <c r="AH1006" s="165"/>
      <c r="AI1006" s="165"/>
      <c r="AJ1006" s="165"/>
      <c r="AK1006" s="165"/>
      <c r="AL1006" s="165"/>
      <c r="AM1006" s="165"/>
      <c r="AN1006" s="165"/>
      <c r="AO1006" s="164"/>
      <c r="AP1006" s="164"/>
      <c r="AQ1006" s="164"/>
      <c r="AR1006" s="164"/>
      <c r="AS1006" s="164"/>
      <c r="AT1006" s="164"/>
      <c r="AU1006" s="164"/>
    </row>
    <row r="1007" spans="11:47" ht="12" customHeight="1">
      <c r="K1007" s="164"/>
      <c r="L1007" s="164"/>
      <c r="M1007" s="164"/>
      <c r="N1007" s="165"/>
      <c r="O1007" s="165"/>
      <c r="P1007" s="165"/>
      <c r="Q1007" s="165"/>
      <c r="R1007" s="165"/>
      <c r="S1007" s="165"/>
      <c r="T1007" s="165"/>
      <c r="U1007" s="165"/>
      <c r="V1007" s="165"/>
      <c r="W1007" s="165"/>
      <c r="X1007" s="165"/>
      <c r="Y1007" s="165"/>
      <c r="Z1007" s="165"/>
      <c r="AA1007" s="165"/>
      <c r="AB1007" s="165"/>
      <c r="AC1007" s="165"/>
      <c r="AD1007" s="165"/>
      <c r="AE1007" s="165"/>
      <c r="AF1007" s="165"/>
      <c r="AG1007" s="165"/>
      <c r="AH1007" s="165"/>
      <c r="AI1007" s="165"/>
      <c r="AJ1007" s="165"/>
      <c r="AK1007" s="165"/>
      <c r="AL1007" s="165"/>
      <c r="AM1007" s="165"/>
      <c r="AN1007" s="165"/>
      <c r="AO1007" s="164"/>
      <c r="AP1007" s="164"/>
      <c r="AQ1007" s="164"/>
      <c r="AR1007" s="164"/>
      <c r="AS1007" s="164"/>
      <c r="AT1007" s="164"/>
      <c r="AU1007" s="164"/>
    </row>
    <row r="1008" ht="12" customHeight="1" hidden="1"/>
    <row r="1009" ht="12" customHeight="1" hidden="1"/>
  </sheetData>
  <sheetProtection password="D922" sheet="1" objects="1" scenarios="1"/>
  <mergeCells count="3019">
    <mergeCell ref="K202:M202"/>
    <mergeCell ref="N202:AN202"/>
    <mergeCell ref="AO202:AU202"/>
    <mergeCell ref="K203:M203"/>
    <mergeCell ref="N203:AN203"/>
    <mergeCell ref="AO203:AU203"/>
    <mergeCell ref="K200:M200"/>
    <mergeCell ref="N200:AN200"/>
    <mergeCell ref="AO200:AU200"/>
    <mergeCell ref="K201:M201"/>
    <mergeCell ref="N201:AN201"/>
    <mergeCell ref="AO201:AU201"/>
    <mergeCell ref="C47:D60"/>
    <mergeCell ref="E47:J60"/>
    <mergeCell ref="C61:D77"/>
    <mergeCell ref="E61:J65"/>
    <mergeCell ref="E66:J72"/>
    <mergeCell ref="E73:J77"/>
    <mergeCell ref="K78:M78"/>
    <mergeCell ref="N78:AN78"/>
    <mergeCell ref="AO78:AU78"/>
    <mergeCell ref="K80:M80"/>
    <mergeCell ref="N80:AN80"/>
    <mergeCell ref="AO80:AU80"/>
    <mergeCell ref="K199:M199"/>
    <mergeCell ref="N199:AN199"/>
    <mergeCell ref="AO199:AU199"/>
    <mergeCell ref="N75:AN75"/>
    <mergeCell ref="AO75:AU75"/>
    <mergeCell ref="K197:M197"/>
    <mergeCell ref="N197:AN197"/>
    <mergeCell ref="AO197:AU197"/>
    <mergeCell ref="K198:M198"/>
    <mergeCell ref="N198:AN198"/>
    <mergeCell ref="K194:M194"/>
    <mergeCell ref="N194:AN194"/>
    <mergeCell ref="AO194:AU194"/>
    <mergeCell ref="AO198:AU198"/>
    <mergeCell ref="K195:M195"/>
    <mergeCell ref="N195:AN195"/>
    <mergeCell ref="AO195:AU195"/>
    <mergeCell ref="K196:M196"/>
    <mergeCell ref="N196:AN196"/>
    <mergeCell ref="AO196:AU196"/>
    <mergeCell ref="K192:M192"/>
    <mergeCell ref="N192:AN192"/>
    <mergeCell ref="AO192:AU192"/>
    <mergeCell ref="K193:M193"/>
    <mergeCell ref="N193:AN193"/>
    <mergeCell ref="AO193:AU193"/>
    <mergeCell ref="K190:M190"/>
    <mergeCell ref="N190:AN190"/>
    <mergeCell ref="AO190:AU190"/>
    <mergeCell ref="K191:M191"/>
    <mergeCell ref="N191:AN191"/>
    <mergeCell ref="AO191:AU191"/>
    <mergeCell ref="K188:M188"/>
    <mergeCell ref="N188:AN188"/>
    <mergeCell ref="AO188:AU188"/>
    <mergeCell ref="K189:M189"/>
    <mergeCell ref="N189:AN189"/>
    <mergeCell ref="AO189:AU189"/>
    <mergeCell ref="K186:M186"/>
    <mergeCell ref="N186:AN186"/>
    <mergeCell ref="AO186:AU186"/>
    <mergeCell ref="K187:M187"/>
    <mergeCell ref="N187:AN187"/>
    <mergeCell ref="AO187:AU187"/>
    <mergeCell ref="K184:M184"/>
    <mergeCell ref="N184:AN184"/>
    <mergeCell ref="AO184:AU184"/>
    <mergeCell ref="K185:M185"/>
    <mergeCell ref="N185:AN185"/>
    <mergeCell ref="AO185:AU185"/>
    <mergeCell ref="K182:M182"/>
    <mergeCell ref="N182:AN182"/>
    <mergeCell ref="AO182:AU182"/>
    <mergeCell ref="K183:M183"/>
    <mergeCell ref="N183:AN183"/>
    <mergeCell ref="AO183:AU183"/>
    <mergeCell ref="K180:M180"/>
    <mergeCell ref="N180:AN180"/>
    <mergeCell ref="AO180:AU180"/>
    <mergeCell ref="K181:M181"/>
    <mergeCell ref="N181:AN181"/>
    <mergeCell ref="AO181:AU181"/>
    <mergeCell ref="K178:M178"/>
    <mergeCell ref="N178:AN178"/>
    <mergeCell ref="AO178:AU178"/>
    <mergeCell ref="K179:M179"/>
    <mergeCell ref="N179:AN179"/>
    <mergeCell ref="AO179:AU179"/>
    <mergeCell ref="K176:M176"/>
    <mergeCell ref="N176:AN176"/>
    <mergeCell ref="AO176:AU176"/>
    <mergeCell ref="K177:M177"/>
    <mergeCell ref="N177:AN177"/>
    <mergeCell ref="AO177:AU177"/>
    <mergeCell ref="K174:M174"/>
    <mergeCell ref="N174:AN174"/>
    <mergeCell ref="AO174:AU174"/>
    <mergeCell ref="K175:M175"/>
    <mergeCell ref="N175:AN175"/>
    <mergeCell ref="AO175:AU175"/>
    <mergeCell ref="K172:M172"/>
    <mergeCell ref="N172:AN172"/>
    <mergeCell ref="AO172:AU172"/>
    <mergeCell ref="K173:M173"/>
    <mergeCell ref="N173:AN173"/>
    <mergeCell ref="AO173:AU173"/>
    <mergeCell ref="K170:M170"/>
    <mergeCell ref="N170:AN170"/>
    <mergeCell ref="AO170:AU170"/>
    <mergeCell ref="K171:M171"/>
    <mergeCell ref="N171:AN171"/>
    <mergeCell ref="AO171:AU171"/>
    <mergeCell ref="K168:M168"/>
    <mergeCell ref="N168:AN168"/>
    <mergeCell ref="AO168:AU168"/>
    <mergeCell ref="K169:M169"/>
    <mergeCell ref="N169:AN169"/>
    <mergeCell ref="AO169:AU169"/>
    <mergeCell ref="K166:M166"/>
    <mergeCell ref="N166:AN166"/>
    <mergeCell ref="AO166:AU166"/>
    <mergeCell ref="K167:M167"/>
    <mergeCell ref="N167:AN167"/>
    <mergeCell ref="AO167:AU167"/>
    <mergeCell ref="K164:M164"/>
    <mergeCell ref="N164:AN164"/>
    <mergeCell ref="AO164:AU164"/>
    <mergeCell ref="K165:M165"/>
    <mergeCell ref="N165:AN165"/>
    <mergeCell ref="AO165:AU165"/>
    <mergeCell ref="K162:M162"/>
    <mergeCell ref="N162:AN162"/>
    <mergeCell ref="AO162:AU162"/>
    <mergeCell ref="K163:M163"/>
    <mergeCell ref="N163:AN163"/>
    <mergeCell ref="AO163:AU163"/>
    <mergeCell ref="K160:M160"/>
    <mergeCell ref="N160:AN160"/>
    <mergeCell ref="AO160:AU160"/>
    <mergeCell ref="K161:M161"/>
    <mergeCell ref="N161:AN161"/>
    <mergeCell ref="AO161:AU161"/>
    <mergeCell ref="K158:M158"/>
    <mergeCell ref="N158:AN158"/>
    <mergeCell ref="AO158:AU158"/>
    <mergeCell ref="K159:M159"/>
    <mergeCell ref="N159:AN159"/>
    <mergeCell ref="AO159:AU159"/>
    <mergeCell ref="K156:M156"/>
    <mergeCell ref="N156:AN156"/>
    <mergeCell ref="AO156:AU156"/>
    <mergeCell ref="K157:M157"/>
    <mergeCell ref="N157:AN157"/>
    <mergeCell ref="AO157:AU157"/>
    <mergeCell ref="K154:M154"/>
    <mergeCell ref="N154:AN154"/>
    <mergeCell ref="AO154:AU154"/>
    <mergeCell ref="K155:M155"/>
    <mergeCell ref="N155:AN155"/>
    <mergeCell ref="AO155:AU155"/>
    <mergeCell ref="K152:M152"/>
    <mergeCell ref="N152:AN152"/>
    <mergeCell ref="AO152:AU152"/>
    <mergeCell ref="K153:M153"/>
    <mergeCell ref="N153:AN153"/>
    <mergeCell ref="AO153:AU153"/>
    <mergeCell ref="K150:M150"/>
    <mergeCell ref="N150:AN150"/>
    <mergeCell ref="AO150:AU150"/>
    <mergeCell ref="K151:M151"/>
    <mergeCell ref="N151:AN151"/>
    <mergeCell ref="AO151:AU151"/>
    <mergeCell ref="K148:M148"/>
    <mergeCell ref="N148:AN148"/>
    <mergeCell ref="AO148:AU148"/>
    <mergeCell ref="K149:M149"/>
    <mergeCell ref="N149:AN149"/>
    <mergeCell ref="AO149:AU149"/>
    <mergeCell ref="K146:M146"/>
    <mergeCell ref="N146:AN146"/>
    <mergeCell ref="AO146:AU146"/>
    <mergeCell ref="K147:M147"/>
    <mergeCell ref="N147:AN147"/>
    <mergeCell ref="AO147:AU147"/>
    <mergeCell ref="K144:M144"/>
    <mergeCell ref="N144:AN144"/>
    <mergeCell ref="AO144:AU144"/>
    <mergeCell ref="K145:M145"/>
    <mergeCell ref="N145:AN145"/>
    <mergeCell ref="AO145:AU145"/>
    <mergeCell ref="K142:M142"/>
    <mergeCell ref="N142:AN142"/>
    <mergeCell ref="AO142:AU142"/>
    <mergeCell ref="K143:M143"/>
    <mergeCell ref="N143:AN143"/>
    <mergeCell ref="AO143:AU143"/>
    <mergeCell ref="K140:M140"/>
    <mergeCell ref="N140:AN140"/>
    <mergeCell ref="AO140:AU140"/>
    <mergeCell ref="K141:M141"/>
    <mergeCell ref="N141:AN141"/>
    <mergeCell ref="AO141:AU141"/>
    <mergeCell ref="K138:M138"/>
    <mergeCell ref="N138:AN138"/>
    <mergeCell ref="AO138:AU138"/>
    <mergeCell ref="K139:M139"/>
    <mergeCell ref="N139:AN139"/>
    <mergeCell ref="AO139:AU139"/>
    <mergeCell ref="K136:M136"/>
    <mergeCell ref="N136:AN136"/>
    <mergeCell ref="AO136:AU136"/>
    <mergeCell ref="K137:M137"/>
    <mergeCell ref="N137:AN137"/>
    <mergeCell ref="AO137:AU137"/>
    <mergeCell ref="K134:M134"/>
    <mergeCell ref="N134:AN134"/>
    <mergeCell ref="AO134:AU134"/>
    <mergeCell ref="K135:M135"/>
    <mergeCell ref="N135:AN135"/>
    <mergeCell ref="AO135:AU135"/>
    <mergeCell ref="K132:M132"/>
    <mergeCell ref="N132:AN132"/>
    <mergeCell ref="AO132:AU132"/>
    <mergeCell ref="K133:M133"/>
    <mergeCell ref="N133:AN133"/>
    <mergeCell ref="AO133:AU133"/>
    <mergeCell ref="K130:M130"/>
    <mergeCell ref="N130:AN130"/>
    <mergeCell ref="AO130:AU130"/>
    <mergeCell ref="K131:M131"/>
    <mergeCell ref="N131:AN131"/>
    <mergeCell ref="AO131:AU131"/>
    <mergeCell ref="K128:M128"/>
    <mergeCell ref="N128:AN128"/>
    <mergeCell ref="AO128:AU128"/>
    <mergeCell ref="K129:M129"/>
    <mergeCell ref="N129:AN129"/>
    <mergeCell ref="AO129:AU129"/>
    <mergeCell ref="K126:M126"/>
    <mergeCell ref="N126:AN126"/>
    <mergeCell ref="AO126:AU126"/>
    <mergeCell ref="K127:M127"/>
    <mergeCell ref="N127:AN127"/>
    <mergeCell ref="AO127:AU127"/>
    <mergeCell ref="K124:M124"/>
    <mergeCell ref="N124:AN124"/>
    <mergeCell ref="AO124:AU124"/>
    <mergeCell ref="K125:M125"/>
    <mergeCell ref="N125:AN125"/>
    <mergeCell ref="AO125:AU125"/>
    <mergeCell ref="K122:M122"/>
    <mergeCell ref="N122:AN122"/>
    <mergeCell ref="AO122:AU122"/>
    <mergeCell ref="K123:M123"/>
    <mergeCell ref="N123:AN123"/>
    <mergeCell ref="AO123:AU123"/>
    <mergeCell ref="K120:M120"/>
    <mergeCell ref="N120:AN120"/>
    <mergeCell ref="AO120:AU120"/>
    <mergeCell ref="K121:M121"/>
    <mergeCell ref="N121:AN121"/>
    <mergeCell ref="AO121:AU121"/>
    <mergeCell ref="K118:M118"/>
    <mergeCell ref="N118:AN118"/>
    <mergeCell ref="AO118:AU118"/>
    <mergeCell ref="K119:M119"/>
    <mergeCell ref="N119:AN119"/>
    <mergeCell ref="AO119:AU119"/>
    <mergeCell ref="K116:M116"/>
    <mergeCell ref="N116:AN116"/>
    <mergeCell ref="AO116:AU116"/>
    <mergeCell ref="K117:M117"/>
    <mergeCell ref="N117:AN117"/>
    <mergeCell ref="AO117:AU117"/>
    <mergeCell ref="K114:M114"/>
    <mergeCell ref="N114:AN114"/>
    <mergeCell ref="AO114:AU114"/>
    <mergeCell ref="K115:M115"/>
    <mergeCell ref="N115:AN115"/>
    <mergeCell ref="AO115:AU115"/>
    <mergeCell ref="K112:M112"/>
    <mergeCell ref="N112:AN112"/>
    <mergeCell ref="AO112:AU112"/>
    <mergeCell ref="K113:M113"/>
    <mergeCell ref="N113:AN113"/>
    <mergeCell ref="AO113:AU113"/>
    <mergeCell ref="K110:M110"/>
    <mergeCell ref="N110:AN110"/>
    <mergeCell ref="AO110:AU110"/>
    <mergeCell ref="K111:M111"/>
    <mergeCell ref="N111:AN111"/>
    <mergeCell ref="AO111:AU111"/>
    <mergeCell ref="K108:M108"/>
    <mergeCell ref="N108:AN108"/>
    <mergeCell ref="AO108:AU108"/>
    <mergeCell ref="K109:M109"/>
    <mergeCell ref="N109:AN109"/>
    <mergeCell ref="AO109:AU109"/>
    <mergeCell ref="K106:M106"/>
    <mergeCell ref="N106:AN106"/>
    <mergeCell ref="AO106:AU106"/>
    <mergeCell ref="K107:M107"/>
    <mergeCell ref="N107:AN107"/>
    <mergeCell ref="AO107:AU107"/>
    <mergeCell ref="K104:M104"/>
    <mergeCell ref="N104:AN104"/>
    <mergeCell ref="AO104:AU104"/>
    <mergeCell ref="K105:M105"/>
    <mergeCell ref="N105:AN105"/>
    <mergeCell ref="AO105:AU105"/>
    <mergeCell ref="K102:M102"/>
    <mergeCell ref="N102:AN102"/>
    <mergeCell ref="AO102:AU102"/>
    <mergeCell ref="K103:M103"/>
    <mergeCell ref="N103:AN103"/>
    <mergeCell ref="AO103:AU103"/>
    <mergeCell ref="K100:M100"/>
    <mergeCell ref="N100:AN100"/>
    <mergeCell ref="AO100:AU100"/>
    <mergeCell ref="K101:M101"/>
    <mergeCell ref="N101:AN101"/>
    <mergeCell ref="AO101:AU101"/>
    <mergeCell ref="K98:M98"/>
    <mergeCell ref="N98:AN98"/>
    <mergeCell ref="AO98:AU98"/>
    <mergeCell ref="K99:M99"/>
    <mergeCell ref="N99:AN99"/>
    <mergeCell ref="AO99:AU99"/>
    <mergeCell ref="K96:M96"/>
    <mergeCell ref="N96:AN96"/>
    <mergeCell ref="AO96:AU96"/>
    <mergeCell ref="K97:M97"/>
    <mergeCell ref="N97:AN97"/>
    <mergeCell ref="AO97:AU97"/>
    <mergeCell ref="K94:M94"/>
    <mergeCell ref="N94:AN94"/>
    <mergeCell ref="AO94:AU94"/>
    <mergeCell ref="K95:M95"/>
    <mergeCell ref="N95:AN95"/>
    <mergeCell ref="AO95:AU95"/>
    <mergeCell ref="K92:M92"/>
    <mergeCell ref="N92:AN92"/>
    <mergeCell ref="AO92:AU92"/>
    <mergeCell ref="K93:M93"/>
    <mergeCell ref="N93:AN93"/>
    <mergeCell ref="AO93:AU93"/>
    <mergeCell ref="K90:M90"/>
    <mergeCell ref="N90:AN90"/>
    <mergeCell ref="AO90:AU90"/>
    <mergeCell ref="K91:M91"/>
    <mergeCell ref="N91:AN91"/>
    <mergeCell ref="AO91:AU91"/>
    <mergeCell ref="K88:M88"/>
    <mergeCell ref="N88:AN88"/>
    <mergeCell ref="AO88:AU88"/>
    <mergeCell ref="K89:M89"/>
    <mergeCell ref="N89:AN89"/>
    <mergeCell ref="AO89:AU89"/>
    <mergeCell ref="K86:M86"/>
    <mergeCell ref="N86:AN86"/>
    <mergeCell ref="AO86:AU86"/>
    <mergeCell ref="K87:M87"/>
    <mergeCell ref="N87:AN87"/>
    <mergeCell ref="AO87:AU87"/>
    <mergeCell ref="K84:M84"/>
    <mergeCell ref="N84:AN84"/>
    <mergeCell ref="AO84:AU84"/>
    <mergeCell ref="K85:M85"/>
    <mergeCell ref="N85:AN85"/>
    <mergeCell ref="AO85:AU85"/>
    <mergeCell ref="K82:M82"/>
    <mergeCell ref="N82:AN82"/>
    <mergeCell ref="AO82:AU82"/>
    <mergeCell ref="K83:M83"/>
    <mergeCell ref="N83:AN83"/>
    <mergeCell ref="AO83:AU83"/>
    <mergeCell ref="K81:M81"/>
    <mergeCell ref="N81:AN81"/>
    <mergeCell ref="AO81:AU81"/>
    <mergeCell ref="AO76:AU76"/>
    <mergeCell ref="K79:M79"/>
    <mergeCell ref="N79:AN79"/>
    <mergeCell ref="AO79:AU79"/>
    <mergeCell ref="K77:M77"/>
    <mergeCell ref="N77:AN77"/>
    <mergeCell ref="AO77:AU77"/>
    <mergeCell ref="AO71:AU71"/>
    <mergeCell ref="K76:M76"/>
    <mergeCell ref="K75:M75"/>
    <mergeCell ref="N71:AN71"/>
    <mergeCell ref="K74:M74"/>
    <mergeCell ref="N74:AN74"/>
    <mergeCell ref="AO74:AU74"/>
    <mergeCell ref="N76:AN76"/>
    <mergeCell ref="K67:M67"/>
    <mergeCell ref="K68:M68"/>
    <mergeCell ref="K69:M69"/>
    <mergeCell ref="K70:M70"/>
    <mergeCell ref="K73:M73"/>
    <mergeCell ref="AO72:AU72"/>
    <mergeCell ref="N72:AN72"/>
    <mergeCell ref="N73:AN73"/>
    <mergeCell ref="K71:M71"/>
    <mergeCell ref="K72:M72"/>
    <mergeCell ref="K64:M64"/>
    <mergeCell ref="K65:M65"/>
    <mergeCell ref="AO68:AU68"/>
    <mergeCell ref="AO73:AU73"/>
    <mergeCell ref="N67:AN67"/>
    <mergeCell ref="AO69:AU69"/>
    <mergeCell ref="AO70:AU70"/>
    <mergeCell ref="AO67:AU67"/>
    <mergeCell ref="N70:AN70"/>
    <mergeCell ref="K66:M66"/>
    <mergeCell ref="K58:M58"/>
    <mergeCell ref="K59:M59"/>
    <mergeCell ref="K60:M60"/>
    <mergeCell ref="K61:M61"/>
    <mergeCell ref="K62:M62"/>
    <mergeCell ref="K63:M63"/>
    <mergeCell ref="K52:M52"/>
    <mergeCell ref="K53:M53"/>
    <mergeCell ref="K54:M54"/>
    <mergeCell ref="K55:M55"/>
    <mergeCell ref="K56:M56"/>
    <mergeCell ref="K57:M57"/>
    <mergeCell ref="K46:M46"/>
    <mergeCell ref="K47:M47"/>
    <mergeCell ref="K48:M48"/>
    <mergeCell ref="K49:M49"/>
    <mergeCell ref="K50:M50"/>
    <mergeCell ref="K51:M51"/>
    <mergeCell ref="K40:M40"/>
    <mergeCell ref="K41:M41"/>
    <mergeCell ref="K42:M42"/>
    <mergeCell ref="K43:M43"/>
    <mergeCell ref="K44:M44"/>
    <mergeCell ref="K45:M45"/>
    <mergeCell ref="K34:M34"/>
    <mergeCell ref="K35:M35"/>
    <mergeCell ref="K36:M36"/>
    <mergeCell ref="K37:M37"/>
    <mergeCell ref="K38:M38"/>
    <mergeCell ref="K39:M39"/>
    <mergeCell ref="K26:M26"/>
    <mergeCell ref="K27:M27"/>
    <mergeCell ref="K28:M28"/>
    <mergeCell ref="K29:M29"/>
    <mergeCell ref="K23:M23"/>
    <mergeCell ref="K24:M24"/>
    <mergeCell ref="K25:M25"/>
    <mergeCell ref="AO58:AU58"/>
    <mergeCell ref="AO63:AU63"/>
    <mergeCell ref="AO61:AU61"/>
    <mergeCell ref="K17:M17"/>
    <mergeCell ref="K14:M14"/>
    <mergeCell ref="K15:M15"/>
    <mergeCell ref="K16:M16"/>
    <mergeCell ref="K21:M21"/>
    <mergeCell ref="K32:M32"/>
    <mergeCell ref="K33:M33"/>
    <mergeCell ref="N60:AN60"/>
    <mergeCell ref="N61:AN61"/>
    <mergeCell ref="N62:AN62"/>
    <mergeCell ref="K22:M22"/>
    <mergeCell ref="AO65:AU65"/>
    <mergeCell ref="AO66:AU66"/>
    <mergeCell ref="AO48:AU48"/>
    <mergeCell ref="AO49:AU49"/>
    <mergeCell ref="AO50:AU50"/>
    <mergeCell ref="AO55:AU55"/>
    <mergeCell ref="AO41:AU41"/>
    <mergeCell ref="AO47:AU47"/>
    <mergeCell ref="AO36:AU36"/>
    <mergeCell ref="AO62:AU62"/>
    <mergeCell ref="K18:M18"/>
    <mergeCell ref="AO64:AU64"/>
    <mergeCell ref="AO23:AU23"/>
    <mergeCell ref="AO24:AU24"/>
    <mergeCell ref="K30:M30"/>
    <mergeCell ref="K31:M31"/>
    <mergeCell ref="AO40:AU40"/>
    <mergeCell ref="AO42:AU42"/>
    <mergeCell ref="AO44:AU44"/>
    <mergeCell ref="N64:AN64"/>
    <mergeCell ref="AO17:AU17"/>
    <mergeCell ref="AO18:AU18"/>
    <mergeCell ref="AO19:AU19"/>
    <mergeCell ref="AO20:AU20"/>
    <mergeCell ref="AO22:AU22"/>
    <mergeCell ref="AO34:AU34"/>
    <mergeCell ref="AO12:AU12"/>
    <mergeCell ref="N59:AN59"/>
    <mergeCell ref="N66:AN66"/>
    <mergeCell ref="AO25:AU25"/>
    <mergeCell ref="AO26:AU26"/>
    <mergeCell ref="AO14:AU14"/>
    <mergeCell ref="AO15:AU15"/>
    <mergeCell ref="N51:AN51"/>
    <mergeCell ref="N52:AN52"/>
    <mergeCell ref="AO46:AU46"/>
    <mergeCell ref="AW2:AW11"/>
    <mergeCell ref="N68:AN68"/>
    <mergeCell ref="N69:AN69"/>
    <mergeCell ref="AO8:AU8"/>
    <mergeCell ref="AO9:AU9"/>
    <mergeCell ref="AO10:AU10"/>
    <mergeCell ref="AO11:AU11"/>
    <mergeCell ref="AO21:AU21"/>
    <mergeCell ref="N54:AN54"/>
    <mergeCell ref="N65:AN65"/>
    <mergeCell ref="N47:AN47"/>
    <mergeCell ref="N48:AN48"/>
    <mergeCell ref="N49:AN49"/>
    <mergeCell ref="N50:AN50"/>
    <mergeCell ref="N63:AN63"/>
    <mergeCell ref="N55:AN55"/>
    <mergeCell ref="N56:AN56"/>
    <mergeCell ref="N57:AN57"/>
    <mergeCell ref="N58:AN58"/>
    <mergeCell ref="N53:AN53"/>
    <mergeCell ref="N43:AN43"/>
    <mergeCell ref="N44:AN44"/>
    <mergeCell ref="N45:AN45"/>
    <mergeCell ref="N46:AN46"/>
    <mergeCell ref="N41:AN41"/>
    <mergeCell ref="N35:AN35"/>
    <mergeCell ref="N36:AN36"/>
    <mergeCell ref="N37:AN37"/>
    <mergeCell ref="N38:AN38"/>
    <mergeCell ref="N29:AN29"/>
    <mergeCell ref="N30:AN30"/>
    <mergeCell ref="N40:AN40"/>
    <mergeCell ref="N31:AN31"/>
    <mergeCell ref="N32:AN32"/>
    <mergeCell ref="N33:AN33"/>
    <mergeCell ref="N34:AN34"/>
    <mergeCell ref="N10:AN10"/>
    <mergeCell ref="N11:AN11"/>
    <mergeCell ref="N12:AN12"/>
    <mergeCell ref="N13:AN13"/>
    <mergeCell ref="N14:AN14"/>
    <mergeCell ref="N21:AN21"/>
    <mergeCell ref="C2:AU3"/>
    <mergeCell ref="AO5:AU6"/>
    <mergeCell ref="N5:AN6"/>
    <mergeCell ref="N8:AN8"/>
    <mergeCell ref="AO7:AU7"/>
    <mergeCell ref="N7:AN7"/>
    <mergeCell ref="K5:M6"/>
    <mergeCell ref="C7:D46"/>
    <mergeCell ref="E7:J25"/>
    <mergeCell ref="E26:J37"/>
    <mergeCell ref="AO60:AU60"/>
    <mergeCell ref="AO53:AU53"/>
    <mergeCell ref="AO54:AU54"/>
    <mergeCell ref="AO56:AU56"/>
    <mergeCell ref="AO57:AU57"/>
    <mergeCell ref="N9:AN9"/>
    <mergeCell ref="AO16:AU16"/>
    <mergeCell ref="AO13:AU13"/>
    <mergeCell ref="AO59:AU59"/>
    <mergeCell ref="AO29:AU29"/>
    <mergeCell ref="AO51:AU51"/>
    <mergeCell ref="N19:AN19"/>
    <mergeCell ref="N27:AN27"/>
    <mergeCell ref="AO30:AU30"/>
    <mergeCell ref="AO43:AU43"/>
    <mergeCell ref="AO35:AU35"/>
    <mergeCell ref="AO31:AU31"/>
    <mergeCell ref="AO32:AU32"/>
    <mergeCell ref="N24:AN24"/>
    <mergeCell ref="N25:AN25"/>
    <mergeCell ref="E43:J46"/>
    <mergeCell ref="K19:M19"/>
    <mergeCell ref="K20:M20"/>
    <mergeCell ref="N28:AN28"/>
    <mergeCell ref="N23:AN23"/>
    <mergeCell ref="N26:AN26"/>
    <mergeCell ref="N42:AN42"/>
    <mergeCell ref="N39:AN39"/>
    <mergeCell ref="N20:AN20"/>
    <mergeCell ref="N22:AN22"/>
    <mergeCell ref="K7:M7"/>
    <mergeCell ref="K8:M8"/>
    <mergeCell ref="K9:M9"/>
    <mergeCell ref="K10:M10"/>
    <mergeCell ref="AO39:AU39"/>
    <mergeCell ref="E38:J42"/>
    <mergeCell ref="N17:AN17"/>
    <mergeCell ref="N15:AN15"/>
    <mergeCell ref="N16:AN16"/>
    <mergeCell ref="N18:AN18"/>
    <mergeCell ref="K11:M11"/>
    <mergeCell ref="K12:M12"/>
    <mergeCell ref="K13:M13"/>
    <mergeCell ref="AO52:AU52"/>
    <mergeCell ref="AO45:AU45"/>
    <mergeCell ref="AO27:AU27"/>
    <mergeCell ref="AO28:AU28"/>
    <mergeCell ref="AO33:AU33"/>
    <mergeCell ref="AO37:AU37"/>
    <mergeCell ref="AO38:AU38"/>
    <mergeCell ref="K204:M204"/>
    <mergeCell ref="N204:AN204"/>
    <mergeCell ref="AO204:AU204"/>
    <mergeCell ref="K205:M205"/>
    <mergeCell ref="N205:AN205"/>
    <mergeCell ref="AO205:AU205"/>
    <mergeCell ref="K206:M206"/>
    <mergeCell ref="N206:AN206"/>
    <mergeCell ref="AO206:AU206"/>
    <mergeCell ref="K207:M207"/>
    <mergeCell ref="N207:AN207"/>
    <mergeCell ref="AO207:AU207"/>
    <mergeCell ref="K208:M208"/>
    <mergeCell ref="N208:AN208"/>
    <mergeCell ref="AO208:AU208"/>
    <mergeCell ref="K209:M209"/>
    <mergeCell ref="N209:AN209"/>
    <mergeCell ref="AO209:AU209"/>
    <mergeCell ref="K210:M210"/>
    <mergeCell ref="N210:AN210"/>
    <mergeCell ref="AO210:AU210"/>
    <mergeCell ref="K211:M211"/>
    <mergeCell ref="N211:AN211"/>
    <mergeCell ref="AO211:AU211"/>
    <mergeCell ref="K212:M212"/>
    <mergeCell ref="N212:AN212"/>
    <mergeCell ref="AO212:AU212"/>
    <mergeCell ref="K213:M213"/>
    <mergeCell ref="N213:AN213"/>
    <mergeCell ref="AO213:AU213"/>
    <mergeCell ref="K214:M214"/>
    <mergeCell ref="N214:AN214"/>
    <mergeCell ref="AO214:AU214"/>
    <mergeCell ref="K215:M215"/>
    <mergeCell ref="N215:AN215"/>
    <mergeCell ref="AO215:AU215"/>
    <mergeCell ref="K216:M216"/>
    <mergeCell ref="N216:AN216"/>
    <mergeCell ref="AO216:AU216"/>
    <mergeCell ref="K217:M217"/>
    <mergeCell ref="N217:AN217"/>
    <mergeCell ref="AO217:AU217"/>
    <mergeCell ref="K218:M218"/>
    <mergeCell ref="N218:AN218"/>
    <mergeCell ref="AO218:AU218"/>
    <mergeCell ref="K219:M219"/>
    <mergeCell ref="N219:AN219"/>
    <mergeCell ref="AO219:AU219"/>
    <mergeCell ref="K220:M220"/>
    <mergeCell ref="N220:AN220"/>
    <mergeCell ref="AO220:AU220"/>
    <mergeCell ref="K221:M221"/>
    <mergeCell ref="N221:AN221"/>
    <mergeCell ref="AO221:AU221"/>
    <mergeCell ref="K222:M222"/>
    <mergeCell ref="N222:AN222"/>
    <mergeCell ref="AO222:AU222"/>
    <mergeCell ref="K223:M223"/>
    <mergeCell ref="N223:AN223"/>
    <mergeCell ref="AO223:AU223"/>
    <mergeCell ref="K224:M224"/>
    <mergeCell ref="N224:AN224"/>
    <mergeCell ref="AO224:AU224"/>
    <mergeCell ref="K225:M225"/>
    <mergeCell ref="N225:AN225"/>
    <mergeCell ref="AO225:AU225"/>
    <mergeCell ref="K226:M226"/>
    <mergeCell ref="N226:AN226"/>
    <mergeCell ref="AO226:AU226"/>
    <mergeCell ref="K227:M227"/>
    <mergeCell ref="N227:AN227"/>
    <mergeCell ref="AO227:AU227"/>
    <mergeCell ref="K228:M228"/>
    <mergeCell ref="N228:AN228"/>
    <mergeCell ref="AO228:AU228"/>
    <mergeCell ref="K229:M229"/>
    <mergeCell ref="N229:AN229"/>
    <mergeCell ref="AO229:AU229"/>
    <mergeCell ref="K230:M230"/>
    <mergeCell ref="N230:AN230"/>
    <mergeCell ref="AO230:AU230"/>
    <mergeCell ref="K231:M231"/>
    <mergeCell ref="N231:AN231"/>
    <mergeCell ref="AO231:AU231"/>
    <mergeCell ref="K232:M232"/>
    <mergeCell ref="N232:AN232"/>
    <mergeCell ref="AO232:AU232"/>
    <mergeCell ref="K233:M233"/>
    <mergeCell ref="N233:AN233"/>
    <mergeCell ref="AO233:AU233"/>
    <mergeCell ref="K234:M234"/>
    <mergeCell ref="N234:AN234"/>
    <mergeCell ref="AO234:AU234"/>
    <mergeCell ref="K235:M235"/>
    <mergeCell ref="N235:AN235"/>
    <mergeCell ref="AO235:AU235"/>
    <mergeCell ref="K236:M236"/>
    <mergeCell ref="N236:AN236"/>
    <mergeCell ref="AO236:AU236"/>
    <mergeCell ref="K237:M237"/>
    <mergeCell ref="N237:AN237"/>
    <mergeCell ref="AO237:AU237"/>
    <mergeCell ref="K238:M238"/>
    <mergeCell ref="N238:AN238"/>
    <mergeCell ref="AO238:AU238"/>
    <mergeCell ref="K239:M239"/>
    <mergeCell ref="N239:AN239"/>
    <mergeCell ref="AO239:AU239"/>
    <mergeCell ref="K240:M240"/>
    <mergeCell ref="N240:AN240"/>
    <mergeCell ref="AO240:AU240"/>
    <mergeCell ref="K241:M241"/>
    <mergeCell ref="N241:AN241"/>
    <mergeCell ref="AO241:AU241"/>
    <mergeCell ref="K242:M242"/>
    <mergeCell ref="N242:AN242"/>
    <mergeCell ref="AO242:AU242"/>
    <mergeCell ref="K243:M243"/>
    <mergeCell ref="N243:AN243"/>
    <mergeCell ref="AO243:AU243"/>
    <mergeCell ref="K244:M244"/>
    <mergeCell ref="N244:AN244"/>
    <mergeCell ref="AO244:AU244"/>
    <mergeCell ref="K245:M245"/>
    <mergeCell ref="N245:AN245"/>
    <mergeCell ref="AO245:AU245"/>
    <mergeCell ref="K246:M246"/>
    <mergeCell ref="N246:AN246"/>
    <mergeCell ref="AO246:AU246"/>
    <mergeCell ref="K247:M247"/>
    <mergeCell ref="N247:AN247"/>
    <mergeCell ref="AO247:AU247"/>
    <mergeCell ref="K248:M248"/>
    <mergeCell ref="N248:AN248"/>
    <mergeCell ref="AO248:AU248"/>
    <mergeCell ref="K249:M249"/>
    <mergeCell ref="N249:AN249"/>
    <mergeCell ref="AO249:AU249"/>
    <mergeCell ref="K250:M250"/>
    <mergeCell ref="N250:AN250"/>
    <mergeCell ref="AO250:AU250"/>
    <mergeCell ref="K251:M251"/>
    <mergeCell ref="N251:AN251"/>
    <mergeCell ref="AO251:AU251"/>
    <mergeCell ref="K252:M252"/>
    <mergeCell ref="N252:AN252"/>
    <mergeCell ref="AO252:AU252"/>
    <mergeCell ref="K253:M253"/>
    <mergeCell ref="N253:AN253"/>
    <mergeCell ref="AO253:AU253"/>
    <mergeCell ref="K254:M254"/>
    <mergeCell ref="N254:AN254"/>
    <mergeCell ref="AO254:AU254"/>
    <mergeCell ref="K255:M255"/>
    <mergeCell ref="N255:AN255"/>
    <mergeCell ref="AO255:AU255"/>
    <mergeCell ref="K256:M256"/>
    <mergeCell ref="N256:AN256"/>
    <mergeCell ref="AO256:AU256"/>
    <mergeCell ref="K257:M257"/>
    <mergeCell ref="N257:AN257"/>
    <mergeCell ref="AO257:AU257"/>
    <mergeCell ref="K258:M258"/>
    <mergeCell ref="N258:AN258"/>
    <mergeCell ref="AO258:AU258"/>
    <mergeCell ref="K259:M259"/>
    <mergeCell ref="N259:AN259"/>
    <mergeCell ref="AO259:AU259"/>
    <mergeCell ref="K260:M260"/>
    <mergeCell ref="N260:AN260"/>
    <mergeCell ref="AO260:AU260"/>
    <mergeCell ref="K261:M261"/>
    <mergeCell ref="N261:AN261"/>
    <mergeCell ref="AO261:AU261"/>
    <mergeCell ref="K262:M262"/>
    <mergeCell ref="N262:AN262"/>
    <mergeCell ref="AO262:AU262"/>
    <mergeCell ref="K263:M263"/>
    <mergeCell ref="N263:AN263"/>
    <mergeCell ref="AO263:AU263"/>
    <mergeCell ref="K264:M264"/>
    <mergeCell ref="N264:AN264"/>
    <mergeCell ref="AO264:AU264"/>
    <mergeCell ref="K265:M265"/>
    <mergeCell ref="N265:AN265"/>
    <mergeCell ref="AO265:AU265"/>
    <mergeCell ref="K266:M266"/>
    <mergeCell ref="N266:AN266"/>
    <mergeCell ref="AO266:AU266"/>
    <mergeCell ref="K267:M267"/>
    <mergeCell ref="N267:AN267"/>
    <mergeCell ref="AO267:AU267"/>
    <mergeCell ref="K268:M268"/>
    <mergeCell ref="N268:AN268"/>
    <mergeCell ref="AO268:AU268"/>
    <mergeCell ref="K269:M269"/>
    <mergeCell ref="N269:AN269"/>
    <mergeCell ref="AO269:AU269"/>
    <mergeCell ref="K270:M270"/>
    <mergeCell ref="N270:AN270"/>
    <mergeCell ref="AO270:AU270"/>
    <mergeCell ref="K271:M271"/>
    <mergeCell ref="N271:AN271"/>
    <mergeCell ref="AO271:AU271"/>
    <mergeCell ref="K272:M272"/>
    <mergeCell ref="N272:AN272"/>
    <mergeCell ref="AO272:AU272"/>
    <mergeCell ref="K273:M273"/>
    <mergeCell ref="N273:AN273"/>
    <mergeCell ref="AO273:AU273"/>
    <mergeCell ref="K274:M274"/>
    <mergeCell ref="N274:AN274"/>
    <mergeCell ref="AO274:AU274"/>
    <mergeCell ref="K275:M275"/>
    <mergeCell ref="N275:AN275"/>
    <mergeCell ref="AO275:AU275"/>
    <mergeCell ref="K276:M276"/>
    <mergeCell ref="N276:AN276"/>
    <mergeCell ref="AO276:AU276"/>
    <mergeCell ref="K277:M277"/>
    <mergeCell ref="N277:AN277"/>
    <mergeCell ref="AO277:AU277"/>
    <mergeCell ref="K278:M278"/>
    <mergeCell ref="N278:AN278"/>
    <mergeCell ref="AO278:AU278"/>
    <mergeCell ref="K279:M279"/>
    <mergeCell ref="N279:AN279"/>
    <mergeCell ref="AO279:AU279"/>
    <mergeCell ref="K280:M280"/>
    <mergeCell ref="N280:AN280"/>
    <mergeCell ref="AO280:AU280"/>
    <mergeCell ref="K281:M281"/>
    <mergeCell ref="N281:AN281"/>
    <mergeCell ref="AO281:AU281"/>
    <mergeCell ref="K282:M282"/>
    <mergeCell ref="N282:AN282"/>
    <mergeCell ref="AO282:AU282"/>
    <mergeCell ref="K283:M283"/>
    <mergeCell ref="N283:AN283"/>
    <mergeCell ref="AO283:AU283"/>
    <mergeCell ref="K284:M284"/>
    <mergeCell ref="N284:AN284"/>
    <mergeCell ref="AO284:AU284"/>
    <mergeCell ref="K285:M285"/>
    <mergeCell ref="N285:AN285"/>
    <mergeCell ref="AO285:AU285"/>
    <mergeCell ref="K286:M286"/>
    <mergeCell ref="N286:AN286"/>
    <mergeCell ref="AO286:AU286"/>
    <mergeCell ref="K287:M287"/>
    <mergeCell ref="N287:AN287"/>
    <mergeCell ref="AO287:AU287"/>
    <mergeCell ref="K288:M288"/>
    <mergeCell ref="N288:AN288"/>
    <mergeCell ref="AO288:AU288"/>
    <mergeCell ref="K289:M289"/>
    <mergeCell ref="N289:AN289"/>
    <mergeCell ref="AO289:AU289"/>
    <mergeCell ref="K290:M290"/>
    <mergeCell ref="N290:AN290"/>
    <mergeCell ref="AO290:AU290"/>
    <mergeCell ref="K291:M291"/>
    <mergeCell ref="N291:AN291"/>
    <mergeCell ref="AO291:AU291"/>
    <mergeCell ref="K292:M292"/>
    <mergeCell ref="N292:AN292"/>
    <mergeCell ref="AO292:AU292"/>
    <mergeCell ref="K293:M293"/>
    <mergeCell ref="N293:AN293"/>
    <mergeCell ref="AO293:AU293"/>
    <mergeCell ref="K294:M294"/>
    <mergeCell ref="N294:AN294"/>
    <mergeCell ref="AO294:AU294"/>
    <mergeCell ref="K295:M295"/>
    <mergeCell ref="N295:AN295"/>
    <mergeCell ref="AO295:AU295"/>
    <mergeCell ref="K296:M296"/>
    <mergeCell ref="N296:AN296"/>
    <mergeCell ref="AO296:AU296"/>
    <mergeCell ref="K297:M297"/>
    <mergeCell ref="N297:AN297"/>
    <mergeCell ref="AO297:AU297"/>
    <mergeCell ref="K298:M298"/>
    <mergeCell ref="N298:AN298"/>
    <mergeCell ref="AO298:AU298"/>
    <mergeCell ref="K299:M299"/>
    <mergeCell ref="N299:AN299"/>
    <mergeCell ref="AO299:AU299"/>
    <mergeCell ref="K300:M300"/>
    <mergeCell ref="N300:AN300"/>
    <mergeCell ref="AO300:AU300"/>
    <mergeCell ref="K301:M301"/>
    <mergeCell ref="N301:AN301"/>
    <mergeCell ref="AO301:AU301"/>
    <mergeCell ref="K302:M302"/>
    <mergeCell ref="N302:AN302"/>
    <mergeCell ref="AO302:AU302"/>
    <mergeCell ref="K303:M303"/>
    <mergeCell ref="N303:AN303"/>
    <mergeCell ref="AO303:AU303"/>
    <mergeCell ref="K304:M304"/>
    <mergeCell ref="N304:AN304"/>
    <mergeCell ref="AO304:AU304"/>
    <mergeCell ref="K305:M305"/>
    <mergeCell ref="N305:AN305"/>
    <mergeCell ref="AO305:AU305"/>
    <mergeCell ref="K306:M306"/>
    <mergeCell ref="N306:AN306"/>
    <mergeCell ref="AO306:AU306"/>
    <mergeCell ref="K307:M307"/>
    <mergeCell ref="N307:AN307"/>
    <mergeCell ref="AO307:AU307"/>
    <mergeCell ref="K308:M308"/>
    <mergeCell ref="N308:AN308"/>
    <mergeCell ref="AO308:AU308"/>
    <mergeCell ref="K309:M309"/>
    <mergeCell ref="N309:AN309"/>
    <mergeCell ref="AO309:AU309"/>
    <mergeCell ref="K310:M310"/>
    <mergeCell ref="N310:AN310"/>
    <mergeCell ref="AO310:AU310"/>
    <mergeCell ref="K311:M311"/>
    <mergeCell ref="N311:AN311"/>
    <mergeCell ref="AO311:AU311"/>
    <mergeCell ref="K312:M312"/>
    <mergeCell ref="N312:AN312"/>
    <mergeCell ref="AO312:AU312"/>
    <mergeCell ref="K313:M313"/>
    <mergeCell ref="N313:AN313"/>
    <mergeCell ref="AO313:AU313"/>
    <mergeCell ref="K314:M314"/>
    <mergeCell ref="N314:AN314"/>
    <mergeCell ref="AO314:AU314"/>
    <mergeCell ref="K315:M315"/>
    <mergeCell ref="N315:AN315"/>
    <mergeCell ref="AO315:AU315"/>
    <mergeCell ref="K316:M316"/>
    <mergeCell ref="N316:AN316"/>
    <mergeCell ref="AO316:AU316"/>
    <mergeCell ref="K317:M317"/>
    <mergeCell ref="N317:AN317"/>
    <mergeCell ref="AO317:AU317"/>
    <mergeCell ref="K318:M318"/>
    <mergeCell ref="N318:AN318"/>
    <mergeCell ref="AO318:AU318"/>
    <mergeCell ref="K319:M319"/>
    <mergeCell ref="N319:AN319"/>
    <mergeCell ref="AO319:AU319"/>
    <mergeCell ref="K320:M320"/>
    <mergeCell ref="N320:AN320"/>
    <mergeCell ref="AO320:AU320"/>
    <mergeCell ref="K321:M321"/>
    <mergeCell ref="N321:AN321"/>
    <mergeCell ref="AO321:AU321"/>
    <mergeCell ref="K322:M322"/>
    <mergeCell ref="N322:AN322"/>
    <mergeCell ref="AO322:AU322"/>
    <mergeCell ref="K323:M323"/>
    <mergeCell ref="N323:AN323"/>
    <mergeCell ref="AO323:AU323"/>
    <mergeCell ref="K324:M324"/>
    <mergeCell ref="N324:AN324"/>
    <mergeCell ref="AO324:AU324"/>
    <mergeCell ref="K325:M325"/>
    <mergeCell ref="N325:AN325"/>
    <mergeCell ref="AO325:AU325"/>
    <mergeCell ref="K326:M326"/>
    <mergeCell ref="N326:AN326"/>
    <mergeCell ref="AO326:AU326"/>
    <mergeCell ref="K327:M327"/>
    <mergeCell ref="N327:AN327"/>
    <mergeCell ref="AO327:AU327"/>
    <mergeCell ref="K328:M328"/>
    <mergeCell ref="N328:AN328"/>
    <mergeCell ref="AO328:AU328"/>
    <mergeCell ref="K329:M329"/>
    <mergeCell ref="N329:AN329"/>
    <mergeCell ref="AO329:AU329"/>
    <mergeCell ref="K330:M330"/>
    <mergeCell ref="N330:AN330"/>
    <mergeCell ref="AO330:AU330"/>
    <mergeCell ref="K331:M331"/>
    <mergeCell ref="N331:AN331"/>
    <mergeCell ref="AO331:AU331"/>
    <mergeCell ref="K332:M332"/>
    <mergeCell ref="N332:AN332"/>
    <mergeCell ref="AO332:AU332"/>
    <mergeCell ref="K333:M333"/>
    <mergeCell ref="N333:AN333"/>
    <mergeCell ref="AO333:AU333"/>
    <mergeCell ref="K334:M334"/>
    <mergeCell ref="N334:AN334"/>
    <mergeCell ref="AO334:AU334"/>
    <mergeCell ref="K335:M335"/>
    <mergeCell ref="N335:AN335"/>
    <mergeCell ref="AO335:AU335"/>
    <mergeCell ref="K336:M336"/>
    <mergeCell ref="N336:AN336"/>
    <mergeCell ref="AO336:AU336"/>
    <mergeCell ref="K337:M337"/>
    <mergeCell ref="N337:AN337"/>
    <mergeCell ref="AO337:AU337"/>
    <mergeCell ref="K338:M338"/>
    <mergeCell ref="N338:AN338"/>
    <mergeCell ref="AO338:AU338"/>
    <mergeCell ref="K339:M339"/>
    <mergeCell ref="N339:AN339"/>
    <mergeCell ref="AO339:AU339"/>
    <mergeCell ref="K340:M340"/>
    <mergeCell ref="N340:AN340"/>
    <mergeCell ref="AO340:AU340"/>
    <mergeCell ref="K341:M341"/>
    <mergeCell ref="N341:AN341"/>
    <mergeCell ref="AO341:AU341"/>
    <mergeCell ref="K342:M342"/>
    <mergeCell ref="N342:AN342"/>
    <mergeCell ref="AO342:AU342"/>
    <mergeCell ref="K343:M343"/>
    <mergeCell ref="N343:AN343"/>
    <mergeCell ref="AO343:AU343"/>
    <mergeCell ref="K344:M344"/>
    <mergeCell ref="N344:AN344"/>
    <mergeCell ref="AO344:AU344"/>
    <mergeCell ref="K345:M345"/>
    <mergeCell ref="N345:AN345"/>
    <mergeCell ref="AO345:AU345"/>
    <mergeCell ref="K346:M346"/>
    <mergeCell ref="N346:AN346"/>
    <mergeCell ref="AO346:AU346"/>
    <mergeCell ref="K347:M347"/>
    <mergeCell ref="N347:AN347"/>
    <mergeCell ref="AO347:AU347"/>
    <mergeCell ref="K348:M348"/>
    <mergeCell ref="N348:AN348"/>
    <mergeCell ref="AO348:AU348"/>
    <mergeCell ref="K349:M349"/>
    <mergeCell ref="N349:AN349"/>
    <mergeCell ref="AO349:AU349"/>
    <mergeCell ref="K350:M350"/>
    <mergeCell ref="N350:AN350"/>
    <mergeCell ref="AO350:AU350"/>
    <mergeCell ref="K351:M351"/>
    <mergeCell ref="N351:AN351"/>
    <mergeCell ref="AO351:AU351"/>
    <mergeCell ref="K352:M352"/>
    <mergeCell ref="N352:AN352"/>
    <mergeCell ref="AO352:AU352"/>
    <mergeCell ref="K353:M353"/>
    <mergeCell ref="N353:AN353"/>
    <mergeCell ref="AO353:AU353"/>
    <mergeCell ref="K354:M354"/>
    <mergeCell ref="N354:AN354"/>
    <mergeCell ref="AO354:AU354"/>
    <mergeCell ref="K355:M355"/>
    <mergeCell ref="N355:AN355"/>
    <mergeCell ref="AO355:AU355"/>
    <mergeCell ref="K356:M356"/>
    <mergeCell ref="N356:AN356"/>
    <mergeCell ref="AO356:AU356"/>
    <mergeCell ref="K357:M357"/>
    <mergeCell ref="N357:AN357"/>
    <mergeCell ref="AO357:AU357"/>
    <mergeCell ref="K358:M358"/>
    <mergeCell ref="N358:AN358"/>
    <mergeCell ref="AO358:AU358"/>
    <mergeCell ref="K359:M359"/>
    <mergeCell ref="N359:AN359"/>
    <mergeCell ref="AO359:AU359"/>
    <mergeCell ref="K360:M360"/>
    <mergeCell ref="N360:AN360"/>
    <mergeCell ref="AO360:AU360"/>
    <mergeCell ref="K361:M361"/>
    <mergeCell ref="N361:AN361"/>
    <mergeCell ref="AO361:AU361"/>
    <mergeCell ref="K362:M362"/>
    <mergeCell ref="N362:AN362"/>
    <mergeCell ref="AO362:AU362"/>
    <mergeCell ref="K363:M363"/>
    <mergeCell ref="N363:AN363"/>
    <mergeCell ref="AO363:AU363"/>
    <mergeCell ref="K364:M364"/>
    <mergeCell ref="N364:AN364"/>
    <mergeCell ref="AO364:AU364"/>
    <mergeCell ref="K365:M365"/>
    <mergeCell ref="N365:AN365"/>
    <mergeCell ref="AO365:AU365"/>
    <mergeCell ref="K366:M366"/>
    <mergeCell ref="N366:AN366"/>
    <mergeCell ref="AO366:AU366"/>
    <mergeCell ref="K367:M367"/>
    <mergeCell ref="N367:AN367"/>
    <mergeCell ref="AO367:AU367"/>
    <mergeCell ref="K368:M368"/>
    <mergeCell ref="N368:AN368"/>
    <mergeCell ref="AO368:AU368"/>
    <mergeCell ref="K369:M369"/>
    <mergeCell ref="N369:AN369"/>
    <mergeCell ref="AO369:AU369"/>
    <mergeCell ref="K370:M370"/>
    <mergeCell ref="N370:AN370"/>
    <mergeCell ref="AO370:AU370"/>
    <mergeCell ref="K371:M371"/>
    <mergeCell ref="N371:AN371"/>
    <mergeCell ref="AO371:AU371"/>
    <mergeCell ref="K372:M372"/>
    <mergeCell ref="N372:AN372"/>
    <mergeCell ref="AO372:AU372"/>
    <mergeCell ref="K373:M373"/>
    <mergeCell ref="N373:AN373"/>
    <mergeCell ref="AO373:AU373"/>
    <mergeCell ref="K374:M374"/>
    <mergeCell ref="N374:AN374"/>
    <mergeCell ref="AO374:AU374"/>
    <mergeCell ref="K375:M375"/>
    <mergeCell ref="N375:AN375"/>
    <mergeCell ref="AO375:AU375"/>
    <mergeCell ref="K376:M376"/>
    <mergeCell ref="N376:AN376"/>
    <mergeCell ref="AO376:AU376"/>
    <mergeCell ref="K377:M377"/>
    <mergeCell ref="N377:AN377"/>
    <mergeCell ref="AO377:AU377"/>
    <mergeCell ref="K378:M378"/>
    <mergeCell ref="N378:AN378"/>
    <mergeCell ref="AO378:AU378"/>
    <mergeCell ref="K379:M379"/>
    <mergeCell ref="N379:AN379"/>
    <mergeCell ref="AO379:AU379"/>
    <mergeCell ref="K380:M380"/>
    <mergeCell ref="N380:AN380"/>
    <mergeCell ref="AO380:AU380"/>
    <mergeCell ref="K381:M381"/>
    <mergeCell ref="N381:AN381"/>
    <mergeCell ref="AO381:AU381"/>
    <mergeCell ref="K382:M382"/>
    <mergeCell ref="N382:AN382"/>
    <mergeCell ref="AO382:AU382"/>
    <mergeCell ref="K383:M383"/>
    <mergeCell ref="N383:AN383"/>
    <mergeCell ref="AO383:AU383"/>
    <mergeCell ref="K384:M384"/>
    <mergeCell ref="N384:AN384"/>
    <mergeCell ref="AO384:AU384"/>
    <mergeCell ref="K385:M385"/>
    <mergeCell ref="N385:AN385"/>
    <mergeCell ref="AO385:AU385"/>
    <mergeCell ref="K386:M386"/>
    <mergeCell ref="N386:AN386"/>
    <mergeCell ref="AO386:AU386"/>
    <mergeCell ref="K387:M387"/>
    <mergeCell ref="N387:AN387"/>
    <mergeCell ref="AO387:AU387"/>
    <mergeCell ref="K388:M388"/>
    <mergeCell ref="N388:AN388"/>
    <mergeCell ref="AO388:AU388"/>
    <mergeCell ref="K389:M389"/>
    <mergeCell ref="N389:AN389"/>
    <mergeCell ref="AO389:AU389"/>
    <mergeCell ref="K390:M390"/>
    <mergeCell ref="N390:AN390"/>
    <mergeCell ref="AO390:AU390"/>
    <mergeCell ref="K391:M391"/>
    <mergeCell ref="N391:AN391"/>
    <mergeCell ref="AO391:AU391"/>
    <mergeCell ref="K392:M392"/>
    <mergeCell ref="N392:AN392"/>
    <mergeCell ref="AO392:AU392"/>
    <mergeCell ref="K393:M393"/>
    <mergeCell ref="N393:AN393"/>
    <mergeCell ref="AO393:AU393"/>
    <mergeCell ref="K394:M394"/>
    <mergeCell ref="N394:AN394"/>
    <mergeCell ref="AO394:AU394"/>
    <mergeCell ref="K395:M395"/>
    <mergeCell ref="N395:AN395"/>
    <mergeCell ref="AO395:AU395"/>
    <mergeCell ref="K396:M396"/>
    <mergeCell ref="N396:AN396"/>
    <mergeCell ref="AO396:AU396"/>
    <mergeCell ref="K397:M397"/>
    <mergeCell ref="N397:AN397"/>
    <mergeCell ref="AO397:AU397"/>
    <mergeCell ref="K398:M398"/>
    <mergeCell ref="N398:AN398"/>
    <mergeCell ref="AO398:AU398"/>
    <mergeCell ref="K399:M399"/>
    <mergeCell ref="N399:AN399"/>
    <mergeCell ref="AO399:AU399"/>
    <mergeCell ref="K400:M400"/>
    <mergeCell ref="N400:AN400"/>
    <mergeCell ref="AO400:AU400"/>
    <mergeCell ref="K401:M401"/>
    <mergeCell ref="N401:AN401"/>
    <mergeCell ref="AO401:AU401"/>
    <mergeCell ref="K402:M402"/>
    <mergeCell ref="N402:AN402"/>
    <mergeCell ref="AO402:AU402"/>
    <mergeCell ref="K403:M403"/>
    <mergeCell ref="N403:AN403"/>
    <mergeCell ref="AO403:AU403"/>
    <mergeCell ref="K404:M404"/>
    <mergeCell ref="N404:AN404"/>
    <mergeCell ref="AO404:AU404"/>
    <mergeCell ref="K405:M405"/>
    <mergeCell ref="N405:AN405"/>
    <mergeCell ref="AO405:AU405"/>
    <mergeCell ref="K406:M406"/>
    <mergeCell ref="N406:AN406"/>
    <mergeCell ref="AO406:AU406"/>
    <mergeCell ref="K407:M407"/>
    <mergeCell ref="N407:AN407"/>
    <mergeCell ref="AO407:AU407"/>
    <mergeCell ref="K408:M408"/>
    <mergeCell ref="N408:AN408"/>
    <mergeCell ref="AO408:AU408"/>
    <mergeCell ref="K409:M409"/>
    <mergeCell ref="N409:AN409"/>
    <mergeCell ref="AO409:AU409"/>
    <mergeCell ref="K410:M410"/>
    <mergeCell ref="N410:AN410"/>
    <mergeCell ref="AO410:AU410"/>
    <mergeCell ref="K411:M411"/>
    <mergeCell ref="N411:AN411"/>
    <mergeCell ref="AO411:AU411"/>
    <mergeCell ref="K412:M412"/>
    <mergeCell ref="N412:AN412"/>
    <mergeCell ref="AO412:AU412"/>
    <mergeCell ref="K413:M413"/>
    <mergeCell ref="N413:AN413"/>
    <mergeCell ref="AO413:AU413"/>
    <mergeCell ref="K414:M414"/>
    <mergeCell ref="N414:AN414"/>
    <mergeCell ref="AO414:AU414"/>
    <mergeCell ref="K415:M415"/>
    <mergeCell ref="N415:AN415"/>
    <mergeCell ref="AO415:AU415"/>
    <mergeCell ref="K416:M416"/>
    <mergeCell ref="N416:AN416"/>
    <mergeCell ref="AO416:AU416"/>
    <mergeCell ref="K417:M417"/>
    <mergeCell ref="N417:AN417"/>
    <mergeCell ref="AO417:AU417"/>
    <mergeCell ref="K418:M418"/>
    <mergeCell ref="N418:AN418"/>
    <mergeCell ref="AO418:AU418"/>
    <mergeCell ref="K419:M419"/>
    <mergeCell ref="N419:AN419"/>
    <mergeCell ref="AO419:AU419"/>
    <mergeCell ref="K420:M420"/>
    <mergeCell ref="N420:AN420"/>
    <mergeCell ref="AO420:AU420"/>
    <mergeCell ref="K421:M421"/>
    <mergeCell ref="N421:AN421"/>
    <mergeCell ref="AO421:AU421"/>
    <mergeCell ref="K422:M422"/>
    <mergeCell ref="N422:AN422"/>
    <mergeCell ref="AO422:AU422"/>
    <mergeCell ref="K423:M423"/>
    <mergeCell ref="N423:AN423"/>
    <mergeCell ref="AO423:AU423"/>
    <mergeCell ref="K424:M424"/>
    <mergeCell ref="N424:AN424"/>
    <mergeCell ref="AO424:AU424"/>
    <mergeCell ref="K425:M425"/>
    <mergeCell ref="N425:AN425"/>
    <mergeCell ref="AO425:AU425"/>
    <mergeCell ref="K426:M426"/>
    <mergeCell ref="N426:AN426"/>
    <mergeCell ref="AO426:AU426"/>
    <mergeCell ref="K427:M427"/>
    <mergeCell ref="N427:AN427"/>
    <mergeCell ref="AO427:AU427"/>
    <mergeCell ref="K428:M428"/>
    <mergeCell ref="N428:AN428"/>
    <mergeCell ref="AO428:AU428"/>
    <mergeCell ref="K429:M429"/>
    <mergeCell ref="N429:AN429"/>
    <mergeCell ref="AO429:AU429"/>
    <mergeCell ref="K430:M430"/>
    <mergeCell ref="N430:AN430"/>
    <mergeCell ref="AO430:AU430"/>
    <mergeCell ref="K431:M431"/>
    <mergeCell ref="N431:AN431"/>
    <mergeCell ref="AO431:AU431"/>
    <mergeCell ref="K432:M432"/>
    <mergeCell ref="N432:AN432"/>
    <mergeCell ref="AO432:AU432"/>
    <mergeCell ref="K433:M433"/>
    <mergeCell ref="N433:AN433"/>
    <mergeCell ref="AO433:AU433"/>
    <mergeCell ref="K434:M434"/>
    <mergeCell ref="N434:AN434"/>
    <mergeCell ref="AO434:AU434"/>
    <mergeCell ref="K435:M435"/>
    <mergeCell ref="N435:AN435"/>
    <mergeCell ref="AO435:AU435"/>
    <mergeCell ref="K436:M436"/>
    <mergeCell ref="N436:AN436"/>
    <mergeCell ref="AO436:AU436"/>
    <mergeCell ref="K437:M437"/>
    <mergeCell ref="N437:AN437"/>
    <mergeCell ref="AO437:AU437"/>
    <mergeCell ref="K438:M438"/>
    <mergeCell ref="N438:AN438"/>
    <mergeCell ref="AO438:AU438"/>
    <mergeCell ref="K439:M439"/>
    <mergeCell ref="N439:AN439"/>
    <mergeCell ref="AO439:AU439"/>
    <mergeCell ref="K440:M440"/>
    <mergeCell ref="N440:AN440"/>
    <mergeCell ref="AO440:AU440"/>
    <mergeCell ref="K441:M441"/>
    <mergeCell ref="N441:AN441"/>
    <mergeCell ref="AO441:AU441"/>
    <mergeCell ref="K442:M442"/>
    <mergeCell ref="N442:AN442"/>
    <mergeCell ref="AO442:AU442"/>
    <mergeCell ref="K443:M443"/>
    <mergeCell ref="N443:AN443"/>
    <mergeCell ref="AO443:AU443"/>
    <mergeCell ref="K444:M444"/>
    <mergeCell ref="N444:AN444"/>
    <mergeCell ref="AO444:AU444"/>
    <mergeCell ref="K445:M445"/>
    <mergeCell ref="N445:AN445"/>
    <mergeCell ref="AO445:AU445"/>
    <mergeCell ref="K446:M446"/>
    <mergeCell ref="N446:AN446"/>
    <mergeCell ref="AO446:AU446"/>
    <mergeCell ref="K447:M447"/>
    <mergeCell ref="N447:AN447"/>
    <mergeCell ref="AO447:AU447"/>
    <mergeCell ref="K448:M448"/>
    <mergeCell ref="N448:AN448"/>
    <mergeCell ref="AO448:AU448"/>
    <mergeCell ref="K449:M449"/>
    <mergeCell ref="N449:AN449"/>
    <mergeCell ref="AO449:AU449"/>
    <mergeCell ref="K450:M450"/>
    <mergeCell ref="N450:AN450"/>
    <mergeCell ref="AO450:AU450"/>
    <mergeCell ref="K451:M451"/>
    <mergeCell ref="N451:AN451"/>
    <mergeCell ref="AO451:AU451"/>
    <mergeCell ref="K452:M452"/>
    <mergeCell ref="N452:AN452"/>
    <mergeCell ref="AO452:AU452"/>
    <mergeCell ref="K453:M453"/>
    <mergeCell ref="N453:AN453"/>
    <mergeCell ref="AO453:AU453"/>
    <mergeCell ref="K454:M454"/>
    <mergeCell ref="N454:AN454"/>
    <mergeCell ref="AO454:AU454"/>
    <mergeCell ref="K455:M455"/>
    <mergeCell ref="N455:AN455"/>
    <mergeCell ref="AO455:AU455"/>
    <mergeCell ref="K456:M456"/>
    <mergeCell ref="N456:AN456"/>
    <mergeCell ref="AO456:AU456"/>
    <mergeCell ref="K457:M457"/>
    <mergeCell ref="N457:AN457"/>
    <mergeCell ref="AO457:AU457"/>
    <mergeCell ref="K458:M458"/>
    <mergeCell ref="N458:AN458"/>
    <mergeCell ref="AO458:AU458"/>
    <mergeCell ref="K459:M459"/>
    <mergeCell ref="N459:AN459"/>
    <mergeCell ref="AO459:AU459"/>
    <mergeCell ref="K460:M460"/>
    <mergeCell ref="N460:AN460"/>
    <mergeCell ref="AO460:AU460"/>
    <mergeCell ref="K461:M461"/>
    <mergeCell ref="N461:AN461"/>
    <mergeCell ref="AO461:AU461"/>
    <mergeCell ref="K462:M462"/>
    <mergeCell ref="N462:AN462"/>
    <mergeCell ref="AO462:AU462"/>
    <mergeCell ref="K463:M463"/>
    <mergeCell ref="N463:AN463"/>
    <mergeCell ref="AO463:AU463"/>
    <mergeCell ref="K464:M464"/>
    <mergeCell ref="N464:AN464"/>
    <mergeCell ref="AO464:AU464"/>
    <mergeCell ref="K465:M465"/>
    <mergeCell ref="N465:AN465"/>
    <mergeCell ref="AO465:AU465"/>
    <mergeCell ref="K466:M466"/>
    <mergeCell ref="N466:AN466"/>
    <mergeCell ref="AO466:AU466"/>
    <mergeCell ref="K467:M467"/>
    <mergeCell ref="N467:AN467"/>
    <mergeCell ref="AO467:AU467"/>
    <mergeCell ref="K468:M468"/>
    <mergeCell ref="N468:AN468"/>
    <mergeCell ref="AO468:AU468"/>
    <mergeCell ref="K469:M469"/>
    <mergeCell ref="N469:AN469"/>
    <mergeCell ref="AO469:AU469"/>
    <mergeCell ref="K470:M470"/>
    <mergeCell ref="N470:AN470"/>
    <mergeCell ref="AO470:AU470"/>
    <mergeCell ref="K471:M471"/>
    <mergeCell ref="N471:AN471"/>
    <mergeCell ref="AO471:AU471"/>
    <mergeCell ref="K472:M472"/>
    <mergeCell ref="N472:AN472"/>
    <mergeCell ref="AO472:AU472"/>
    <mergeCell ref="K473:M473"/>
    <mergeCell ref="N473:AN473"/>
    <mergeCell ref="AO473:AU473"/>
    <mergeCell ref="K474:M474"/>
    <mergeCell ref="N474:AN474"/>
    <mergeCell ref="AO474:AU474"/>
    <mergeCell ref="K475:M475"/>
    <mergeCell ref="N475:AN475"/>
    <mergeCell ref="AO475:AU475"/>
    <mergeCell ref="K476:M476"/>
    <mergeCell ref="N476:AN476"/>
    <mergeCell ref="AO476:AU476"/>
    <mergeCell ref="K477:M477"/>
    <mergeCell ref="N477:AN477"/>
    <mergeCell ref="AO477:AU477"/>
    <mergeCell ref="K478:M478"/>
    <mergeCell ref="N478:AN478"/>
    <mergeCell ref="AO478:AU478"/>
    <mergeCell ref="K479:M479"/>
    <mergeCell ref="N479:AN479"/>
    <mergeCell ref="AO479:AU479"/>
    <mergeCell ref="K480:M480"/>
    <mergeCell ref="N480:AN480"/>
    <mergeCell ref="AO480:AU480"/>
    <mergeCell ref="K481:M481"/>
    <mergeCell ref="N481:AN481"/>
    <mergeCell ref="AO481:AU481"/>
    <mergeCell ref="K482:M482"/>
    <mergeCell ref="N482:AN482"/>
    <mergeCell ref="AO482:AU482"/>
    <mergeCell ref="K483:M483"/>
    <mergeCell ref="N483:AN483"/>
    <mergeCell ref="AO483:AU483"/>
    <mergeCell ref="K484:M484"/>
    <mergeCell ref="N484:AN484"/>
    <mergeCell ref="AO484:AU484"/>
    <mergeCell ref="K485:M485"/>
    <mergeCell ref="N485:AN485"/>
    <mergeCell ref="AO485:AU485"/>
    <mergeCell ref="K486:M486"/>
    <mergeCell ref="N486:AN486"/>
    <mergeCell ref="AO486:AU486"/>
    <mergeCell ref="K487:M487"/>
    <mergeCell ref="N487:AN487"/>
    <mergeCell ref="AO487:AU487"/>
    <mergeCell ref="K488:M488"/>
    <mergeCell ref="N488:AN488"/>
    <mergeCell ref="AO488:AU488"/>
    <mergeCell ref="K489:M489"/>
    <mergeCell ref="N489:AN489"/>
    <mergeCell ref="AO489:AU489"/>
    <mergeCell ref="K490:M490"/>
    <mergeCell ref="N490:AN490"/>
    <mergeCell ref="AO490:AU490"/>
    <mergeCell ref="K491:M491"/>
    <mergeCell ref="N491:AN491"/>
    <mergeCell ref="AO491:AU491"/>
    <mergeCell ref="K492:M492"/>
    <mergeCell ref="N492:AN492"/>
    <mergeCell ref="AO492:AU492"/>
    <mergeCell ref="K493:M493"/>
    <mergeCell ref="N493:AN493"/>
    <mergeCell ref="AO493:AU493"/>
    <mergeCell ref="K494:M494"/>
    <mergeCell ref="N494:AN494"/>
    <mergeCell ref="AO494:AU494"/>
    <mergeCell ref="K495:M495"/>
    <mergeCell ref="N495:AN495"/>
    <mergeCell ref="AO495:AU495"/>
    <mergeCell ref="K496:M496"/>
    <mergeCell ref="N496:AN496"/>
    <mergeCell ref="AO496:AU496"/>
    <mergeCell ref="K497:M497"/>
    <mergeCell ref="N497:AN497"/>
    <mergeCell ref="AO497:AU497"/>
    <mergeCell ref="K498:M498"/>
    <mergeCell ref="N498:AN498"/>
    <mergeCell ref="AO498:AU498"/>
    <mergeCell ref="K499:M499"/>
    <mergeCell ref="N499:AN499"/>
    <mergeCell ref="AO499:AU499"/>
    <mergeCell ref="K500:M500"/>
    <mergeCell ref="N500:AN500"/>
    <mergeCell ref="AO500:AU500"/>
    <mergeCell ref="K501:M501"/>
    <mergeCell ref="N501:AN501"/>
    <mergeCell ref="AO501:AU501"/>
    <mergeCell ref="K502:M502"/>
    <mergeCell ref="N502:AN502"/>
    <mergeCell ref="AO502:AU502"/>
    <mergeCell ref="K503:M503"/>
    <mergeCell ref="N503:AN503"/>
    <mergeCell ref="AO503:AU503"/>
    <mergeCell ref="K504:M504"/>
    <mergeCell ref="N504:AN504"/>
    <mergeCell ref="AO504:AU504"/>
    <mergeCell ref="K505:M505"/>
    <mergeCell ref="N505:AN505"/>
    <mergeCell ref="AO505:AU505"/>
    <mergeCell ref="K506:M506"/>
    <mergeCell ref="N506:AN506"/>
    <mergeCell ref="AO506:AU506"/>
    <mergeCell ref="K507:M507"/>
    <mergeCell ref="N507:AN507"/>
    <mergeCell ref="AO507:AU507"/>
    <mergeCell ref="K508:M508"/>
    <mergeCell ref="N508:AN508"/>
    <mergeCell ref="AO508:AU508"/>
    <mergeCell ref="K509:M509"/>
    <mergeCell ref="N509:AN509"/>
    <mergeCell ref="AO509:AU509"/>
    <mergeCell ref="K510:M510"/>
    <mergeCell ref="N510:AN510"/>
    <mergeCell ref="AO510:AU510"/>
    <mergeCell ref="K511:M511"/>
    <mergeCell ref="N511:AN511"/>
    <mergeCell ref="AO511:AU511"/>
    <mergeCell ref="K512:M512"/>
    <mergeCell ref="N512:AN512"/>
    <mergeCell ref="AO512:AU512"/>
    <mergeCell ref="K513:M513"/>
    <mergeCell ref="N513:AN513"/>
    <mergeCell ref="AO513:AU513"/>
    <mergeCell ref="K514:M514"/>
    <mergeCell ref="N514:AN514"/>
    <mergeCell ref="AO514:AU514"/>
    <mergeCell ref="K515:M515"/>
    <mergeCell ref="N515:AN515"/>
    <mergeCell ref="AO515:AU515"/>
    <mergeCell ref="K516:M516"/>
    <mergeCell ref="N516:AN516"/>
    <mergeCell ref="AO516:AU516"/>
    <mergeCell ref="K517:M517"/>
    <mergeCell ref="N517:AN517"/>
    <mergeCell ref="AO517:AU517"/>
    <mergeCell ref="K518:M518"/>
    <mergeCell ref="N518:AN518"/>
    <mergeCell ref="AO518:AU518"/>
    <mergeCell ref="K519:M519"/>
    <mergeCell ref="N519:AN519"/>
    <mergeCell ref="AO519:AU519"/>
    <mergeCell ref="K520:M520"/>
    <mergeCell ref="N520:AN520"/>
    <mergeCell ref="AO520:AU520"/>
    <mergeCell ref="K521:M521"/>
    <mergeCell ref="N521:AN521"/>
    <mergeCell ref="AO521:AU521"/>
    <mergeCell ref="K522:M522"/>
    <mergeCell ref="N522:AN522"/>
    <mergeCell ref="AO522:AU522"/>
    <mergeCell ref="K523:M523"/>
    <mergeCell ref="N523:AN523"/>
    <mergeCell ref="AO523:AU523"/>
    <mergeCell ref="K524:M524"/>
    <mergeCell ref="N524:AN524"/>
    <mergeCell ref="AO524:AU524"/>
    <mergeCell ref="K525:M525"/>
    <mergeCell ref="N525:AN525"/>
    <mergeCell ref="AO525:AU525"/>
    <mergeCell ref="K526:M526"/>
    <mergeCell ref="N526:AN526"/>
    <mergeCell ref="AO526:AU526"/>
    <mergeCell ref="K527:M527"/>
    <mergeCell ref="N527:AN527"/>
    <mergeCell ref="AO527:AU527"/>
    <mergeCell ref="K528:M528"/>
    <mergeCell ref="N528:AN528"/>
    <mergeCell ref="AO528:AU528"/>
    <mergeCell ref="K529:M529"/>
    <mergeCell ref="N529:AN529"/>
    <mergeCell ref="AO529:AU529"/>
    <mergeCell ref="K530:M530"/>
    <mergeCell ref="N530:AN530"/>
    <mergeCell ref="AO530:AU530"/>
    <mergeCell ref="K531:M531"/>
    <mergeCell ref="N531:AN531"/>
    <mergeCell ref="AO531:AU531"/>
    <mergeCell ref="K532:M532"/>
    <mergeCell ref="N532:AN532"/>
    <mergeCell ref="AO532:AU532"/>
    <mergeCell ref="K533:M533"/>
    <mergeCell ref="N533:AN533"/>
    <mergeCell ref="AO533:AU533"/>
    <mergeCell ref="K534:M534"/>
    <mergeCell ref="N534:AN534"/>
    <mergeCell ref="AO534:AU534"/>
    <mergeCell ref="K535:M535"/>
    <mergeCell ref="N535:AN535"/>
    <mergeCell ref="AO535:AU535"/>
    <mergeCell ref="K536:M536"/>
    <mergeCell ref="N536:AN536"/>
    <mergeCell ref="AO536:AU536"/>
    <mergeCell ref="K537:M537"/>
    <mergeCell ref="N537:AN537"/>
    <mergeCell ref="AO537:AU537"/>
    <mergeCell ref="K538:M538"/>
    <mergeCell ref="N538:AN538"/>
    <mergeCell ref="AO538:AU538"/>
    <mergeCell ref="K539:M539"/>
    <mergeCell ref="N539:AN539"/>
    <mergeCell ref="AO539:AU539"/>
    <mergeCell ref="K540:M540"/>
    <mergeCell ref="N540:AN540"/>
    <mergeCell ref="AO540:AU540"/>
    <mergeCell ref="K541:M541"/>
    <mergeCell ref="N541:AN541"/>
    <mergeCell ref="AO541:AU541"/>
    <mergeCell ref="K542:M542"/>
    <mergeCell ref="N542:AN542"/>
    <mergeCell ref="AO542:AU542"/>
    <mergeCell ref="K543:M543"/>
    <mergeCell ref="N543:AN543"/>
    <mergeCell ref="AO543:AU543"/>
    <mergeCell ref="K544:M544"/>
    <mergeCell ref="N544:AN544"/>
    <mergeCell ref="AO544:AU544"/>
    <mergeCell ref="K545:M545"/>
    <mergeCell ref="N545:AN545"/>
    <mergeCell ref="AO545:AU545"/>
    <mergeCell ref="K546:M546"/>
    <mergeCell ref="N546:AN546"/>
    <mergeCell ref="AO546:AU546"/>
    <mergeCell ref="K547:M547"/>
    <mergeCell ref="N547:AN547"/>
    <mergeCell ref="AO547:AU547"/>
    <mergeCell ref="K548:M548"/>
    <mergeCell ref="N548:AN548"/>
    <mergeCell ref="AO548:AU548"/>
    <mergeCell ref="K549:M549"/>
    <mergeCell ref="N549:AN549"/>
    <mergeCell ref="AO549:AU549"/>
    <mergeCell ref="K550:M550"/>
    <mergeCell ref="N550:AN550"/>
    <mergeCell ref="AO550:AU550"/>
    <mergeCell ref="K551:M551"/>
    <mergeCell ref="N551:AN551"/>
    <mergeCell ref="AO551:AU551"/>
    <mergeCell ref="K552:M552"/>
    <mergeCell ref="N552:AN552"/>
    <mergeCell ref="AO552:AU552"/>
    <mergeCell ref="K553:M553"/>
    <mergeCell ref="N553:AN553"/>
    <mergeCell ref="AO553:AU553"/>
    <mergeCell ref="K554:M554"/>
    <mergeCell ref="N554:AN554"/>
    <mergeCell ref="AO554:AU554"/>
    <mergeCell ref="K555:M555"/>
    <mergeCell ref="N555:AN555"/>
    <mergeCell ref="AO555:AU555"/>
    <mergeCell ref="K556:M556"/>
    <mergeCell ref="N556:AN556"/>
    <mergeCell ref="AO556:AU556"/>
    <mergeCell ref="K557:M557"/>
    <mergeCell ref="N557:AN557"/>
    <mergeCell ref="AO557:AU557"/>
    <mergeCell ref="K558:M558"/>
    <mergeCell ref="N558:AN558"/>
    <mergeCell ref="AO558:AU558"/>
    <mergeCell ref="K559:M559"/>
    <mergeCell ref="N559:AN559"/>
    <mergeCell ref="AO559:AU559"/>
    <mergeCell ref="K560:M560"/>
    <mergeCell ref="N560:AN560"/>
    <mergeCell ref="AO560:AU560"/>
    <mergeCell ref="K561:M561"/>
    <mergeCell ref="N561:AN561"/>
    <mergeCell ref="AO561:AU561"/>
    <mergeCell ref="K562:M562"/>
    <mergeCell ref="N562:AN562"/>
    <mergeCell ref="AO562:AU562"/>
    <mergeCell ref="K563:M563"/>
    <mergeCell ref="N563:AN563"/>
    <mergeCell ref="AO563:AU563"/>
    <mergeCell ref="K564:M564"/>
    <mergeCell ref="N564:AN564"/>
    <mergeCell ref="AO564:AU564"/>
    <mergeCell ref="K565:M565"/>
    <mergeCell ref="N565:AN565"/>
    <mergeCell ref="AO565:AU565"/>
    <mergeCell ref="K566:M566"/>
    <mergeCell ref="N566:AN566"/>
    <mergeCell ref="AO566:AU566"/>
    <mergeCell ref="K567:M567"/>
    <mergeCell ref="N567:AN567"/>
    <mergeCell ref="AO567:AU567"/>
    <mergeCell ref="K568:M568"/>
    <mergeCell ref="N568:AN568"/>
    <mergeCell ref="AO568:AU568"/>
    <mergeCell ref="K569:M569"/>
    <mergeCell ref="N569:AN569"/>
    <mergeCell ref="AO569:AU569"/>
    <mergeCell ref="K570:M570"/>
    <mergeCell ref="N570:AN570"/>
    <mergeCell ref="AO570:AU570"/>
    <mergeCell ref="K571:M571"/>
    <mergeCell ref="N571:AN571"/>
    <mergeCell ref="AO571:AU571"/>
    <mergeCell ref="K572:M572"/>
    <mergeCell ref="N572:AN572"/>
    <mergeCell ref="AO572:AU572"/>
    <mergeCell ref="K573:M573"/>
    <mergeCell ref="N573:AN573"/>
    <mergeCell ref="AO573:AU573"/>
    <mergeCell ref="K574:M574"/>
    <mergeCell ref="N574:AN574"/>
    <mergeCell ref="AO574:AU574"/>
    <mergeCell ref="K575:M575"/>
    <mergeCell ref="N575:AN575"/>
    <mergeCell ref="AO575:AU575"/>
    <mergeCell ref="K576:M576"/>
    <mergeCell ref="N576:AN576"/>
    <mergeCell ref="AO576:AU576"/>
    <mergeCell ref="K577:M577"/>
    <mergeCell ref="N577:AN577"/>
    <mergeCell ref="AO577:AU577"/>
    <mergeCell ref="K578:M578"/>
    <mergeCell ref="N578:AN578"/>
    <mergeCell ref="AO578:AU578"/>
    <mergeCell ref="K579:M579"/>
    <mergeCell ref="N579:AN579"/>
    <mergeCell ref="AO579:AU579"/>
    <mergeCell ref="K580:M580"/>
    <mergeCell ref="N580:AN580"/>
    <mergeCell ref="AO580:AU580"/>
    <mergeCell ref="K581:M581"/>
    <mergeCell ref="N581:AN581"/>
    <mergeCell ref="AO581:AU581"/>
    <mergeCell ref="K582:M582"/>
    <mergeCell ref="N582:AN582"/>
    <mergeCell ref="AO582:AU582"/>
    <mergeCell ref="K583:M583"/>
    <mergeCell ref="N583:AN583"/>
    <mergeCell ref="AO583:AU583"/>
    <mergeCell ref="K584:M584"/>
    <mergeCell ref="N584:AN584"/>
    <mergeCell ref="AO584:AU584"/>
    <mergeCell ref="K585:M585"/>
    <mergeCell ref="N585:AN585"/>
    <mergeCell ref="AO585:AU585"/>
    <mergeCell ref="K586:M586"/>
    <mergeCell ref="N586:AN586"/>
    <mergeCell ref="AO586:AU586"/>
    <mergeCell ref="K587:M587"/>
    <mergeCell ref="N587:AN587"/>
    <mergeCell ref="AO587:AU587"/>
    <mergeCell ref="K588:M588"/>
    <mergeCell ref="N588:AN588"/>
    <mergeCell ref="AO588:AU588"/>
    <mergeCell ref="K589:M589"/>
    <mergeCell ref="N589:AN589"/>
    <mergeCell ref="AO589:AU589"/>
    <mergeCell ref="K590:M590"/>
    <mergeCell ref="N590:AN590"/>
    <mergeCell ref="AO590:AU590"/>
    <mergeCell ref="K591:M591"/>
    <mergeCell ref="N591:AN591"/>
    <mergeCell ref="AO591:AU591"/>
    <mergeCell ref="K592:M592"/>
    <mergeCell ref="N592:AN592"/>
    <mergeCell ref="AO592:AU592"/>
    <mergeCell ref="K593:M593"/>
    <mergeCell ref="N593:AN593"/>
    <mergeCell ref="AO593:AU593"/>
    <mergeCell ref="K594:M594"/>
    <mergeCell ref="N594:AN594"/>
    <mergeCell ref="AO594:AU594"/>
    <mergeCell ref="K595:M595"/>
    <mergeCell ref="N595:AN595"/>
    <mergeCell ref="AO595:AU595"/>
    <mergeCell ref="K596:M596"/>
    <mergeCell ref="N596:AN596"/>
    <mergeCell ref="AO596:AU596"/>
    <mergeCell ref="K597:M597"/>
    <mergeCell ref="N597:AN597"/>
    <mergeCell ref="AO597:AU597"/>
    <mergeCell ref="K598:M598"/>
    <mergeCell ref="N598:AN598"/>
    <mergeCell ref="AO598:AU598"/>
    <mergeCell ref="K599:M599"/>
    <mergeCell ref="N599:AN599"/>
    <mergeCell ref="AO599:AU599"/>
    <mergeCell ref="K600:M600"/>
    <mergeCell ref="N600:AN600"/>
    <mergeCell ref="AO600:AU600"/>
    <mergeCell ref="K601:M601"/>
    <mergeCell ref="N601:AN601"/>
    <mergeCell ref="AO601:AU601"/>
    <mergeCell ref="K602:M602"/>
    <mergeCell ref="N602:AN602"/>
    <mergeCell ref="AO602:AU602"/>
    <mergeCell ref="K603:M603"/>
    <mergeCell ref="N603:AN603"/>
    <mergeCell ref="AO603:AU603"/>
    <mergeCell ref="K604:M604"/>
    <mergeCell ref="N604:AN604"/>
    <mergeCell ref="AO604:AU604"/>
    <mergeCell ref="K605:M605"/>
    <mergeCell ref="N605:AN605"/>
    <mergeCell ref="AO605:AU605"/>
    <mergeCell ref="K606:M606"/>
    <mergeCell ref="N606:AN606"/>
    <mergeCell ref="AO606:AU606"/>
    <mergeCell ref="K607:M607"/>
    <mergeCell ref="N607:AN607"/>
    <mergeCell ref="AO607:AU607"/>
    <mergeCell ref="K608:M608"/>
    <mergeCell ref="N608:AN608"/>
    <mergeCell ref="AO608:AU608"/>
    <mergeCell ref="K609:M609"/>
    <mergeCell ref="N609:AN609"/>
    <mergeCell ref="AO609:AU609"/>
    <mergeCell ref="K610:M610"/>
    <mergeCell ref="N610:AN610"/>
    <mergeCell ref="AO610:AU610"/>
    <mergeCell ref="K611:M611"/>
    <mergeCell ref="N611:AN611"/>
    <mergeCell ref="AO611:AU611"/>
    <mergeCell ref="K612:M612"/>
    <mergeCell ref="N612:AN612"/>
    <mergeCell ref="AO612:AU612"/>
    <mergeCell ref="K613:M613"/>
    <mergeCell ref="N613:AN613"/>
    <mergeCell ref="AO613:AU613"/>
    <mergeCell ref="K614:M614"/>
    <mergeCell ref="N614:AN614"/>
    <mergeCell ref="AO614:AU614"/>
    <mergeCell ref="K615:M615"/>
    <mergeCell ref="N615:AN615"/>
    <mergeCell ref="AO615:AU615"/>
    <mergeCell ref="K616:M616"/>
    <mergeCell ref="N616:AN616"/>
    <mergeCell ref="AO616:AU616"/>
    <mergeCell ref="K617:M617"/>
    <mergeCell ref="N617:AN617"/>
    <mergeCell ref="AO617:AU617"/>
    <mergeCell ref="K618:M618"/>
    <mergeCell ref="N618:AN618"/>
    <mergeCell ref="AO618:AU618"/>
    <mergeCell ref="K619:M619"/>
    <mergeCell ref="N619:AN619"/>
    <mergeCell ref="AO619:AU619"/>
    <mergeCell ref="K620:M620"/>
    <mergeCell ref="N620:AN620"/>
    <mergeCell ref="AO620:AU620"/>
    <mergeCell ref="K621:M621"/>
    <mergeCell ref="N621:AN621"/>
    <mergeCell ref="AO621:AU621"/>
    <mergeCell ref="K622:M622"/>
    <mergeCell ref="N622:AN622"/>
    <mergeCell ref="AO622:AU622"/>
    <mergeCell ref="K623:M623"/>
    <mergeCell ref="N623:AN623"/>
    <mergeCell ref="AO623:AU623"/>
    <mergeCell ref="K624:M624"/>
    <mergeCell ref="N624:AN624"/>
    <mergeCell ref="AO624:AU624"/>
    <mergeCell ref="K625:M625"/>
    <mergeCell ref="N625:AN625"/>
    <mergeCell ref="AO625:AU625"/>
    <mergeCell ref="K626:M626"/>
    <mergeCell ref="N626:AN626"/>
    <mergeCell ref="AO626:AU626"/>
    <mergeCell ref="K627:M627"/>
    <mergeCell ref="N627:AN627"/>
    <mergeCell ref="AO627:AU627"/>
    <mergeCell ref="K628:M628"/>
    <mergeCell ref="N628:AN628"/>
    <mergeCell ref="AO628:AU628"/>
    <mergeCell ref="K629:M629"/>
    <mergeCell ref="N629:AN629"/>
    <mergeCell ref="AO629:AU629"/>
    <mergeCell ref="K630:M630"/>
    <mergeCell ref="N630:AN630"/>
    <mergeCell ref="AO630:AU630"/>
    <mergeCell ref="K631:M631"/>
    <mergeCell ref="N631:AN631"/>
    <mergeCell ref="AO631:AU631"/>
    <mergeCell ref="K632:M632"/>
    <mergeCell ref="N632:AN632"/>
    <mergeCell ref="AO632:AU632"/>
    <mergeCell ref="K633:M633"/>
    <mergeCell ref="N633:AN633"/>
    <mergeCell ref="AO633:AU633"/>
    <mergeCell ref="K634:M634"/>
    <mergeCell ref="N634:AN634"/>
    <mergeCell ref="AO634:AU634"/>
    <mergeCell ref="K635:M635"/>
    <mergeCell ref="N635:AN635"/>
    <mergeCell ref="AO635:AU635"/>
    <mergeCell ref="K636:M636"/>
    <mergeCell ref="N636:AN636"/>
    <mergeCell ref="AO636:AU636"/>
    <mergeCell ref="K637:M637"/>
    <mergeCell ref="N637:AN637"/>
    <mergeCell ref="AO637:AU637"/>
    <mergeCell ref="K638:M638"/>
    <mergeCell ref="N638:AN638"/>
    <mergeCell ref="AO638:AU638"/>
    <mergeCell ref="K639:M639"/>
    <mergeCell ref="N639:AN639"/>
    <mergeCell ref="AO639:AU639"/>
    <mergeCell ref="K640:M640"/>
    <mergeCell ref="N640:AN640"/>
    <mergeCell ref="AO640:AU640"/>
    <mergeCell ref="K641:M641"/>
    <mergeCell ref="N641:AN641"/>
    <mergeCell ref="AO641:AU641"/>
    <mergeCell ref="K642:M642"/>
    <mergeCell ref="N642:AN642"/>
    <mergeCell ref="AO642:AU642"/>
    <mergeCell ref="K643:M643"/>
    <mergeCell ref="N643:AN643"/>
    <mergeCell ref="AO643:AU643"/>
    <mergeCell ref="K644:M644"/>
    <mergeCell ref="N644:AN644"/>
    <mergeCell ref="AO644:AU644"/>
    <mergeCell ref="K645:M645"/>
    <mergeCell ref="N645:AN645"/>
    <mergeCell ref="AO645:AU645"/>
    <mergeCell ref="K646:M646"/>
    <mergeCell ref="N646:AN646"/>
    <mergeCell ref="AO646:AU646"/>
    <mergeCell ref="K647:M647"/>
    <mergeCell ref="N647:AN647"/>
    <mergeCell ref="AO647:AU647"/>
    <mergeCell ref="K648:M648"/>
    <mergeCell ref="N648:AN648"/>
    <mergeCell ref="AO648:AU648"/>
    <mergeCell ref="K649:M649"/>
    <mergeCell ref="N649:AN649"/>
    <mergeCell ref="AO649:AU649"/>
    <mergeCell ref="K650:M650"/>
    <mergeCell ref="N650:AN650"/>
    <mergeCell ref="AO650:AU650"/>
    <mergeCell ref="K651:M651"/>
    <mergeCell ref="N651:AN651"/>
    <mergeCell ref="AO651:AU651"/>
    <mergeCell ref="K652:M652"/>
    <mergeCell ref="N652:AN652"/>
    <mergeCell ref="AO652:AU652"/>
    <mergeCell ref="K653:M653"/>
    <mergeCell ref="N653:AN653"/>
    <mergeCell ref="AO653:AU653"/>
    <mergeCell ref="K654:M654"/>
    <mergeCell ref="N654:AN654"/>
    <mergeCell ref="AO654:AU654"/>
    <mergeCell ref="K655:M655"/>
    <mergeCell ref="N655:AN655"/>
    <mergeCell ref="AO655:AU655"/>
    <mergeCell ref="K656:M656"/>
    <mergeCell ref="N656:AN656"/>
    <mergeCell ref="AO656:AU656"/>
    <mergeCell ref="K657:M657"/>
    <mergeCell ref="N657:AN657"/>
    <mergeCell ref="AO657:AU657"/>
    <mergeCell ref="K658:M658"/>
    <mergeCell ref="N658:AN658"/>
    <mergeCell ref="AO658:AU658"/>
    <mergeCell ref="K659:M659"/>
    <mergeCell ref="N659:AN659"/>
    <mergeCell ref="AO659:AU659"/>
    <mergeCell ref="K660:M660"/>
    <mergeCell ref="N660:AN660"/>
    <mergeCell ref="AO660:AU660"/>
    <mergeCell ref="K661:M661"/>
    <mergeCell ref="N661:AN661"/>
    <mergeCell ref="AO661:AU661"/>
    <mergeCell ref="K662:M662"/>
    <mergeCell ref="N662:AN662"/>
    <mergeCell ref="AO662:AU662"/>
    <mergeCell ref="K663:M663"/>
    <mergeCell ref="N663:AN663"/>
    <mergeCell ref="AO663:AU663"/>
    <mergeCell ref="K664:M664"/>
    <mergeCell ref="N664:AN664"/>
    <mergeCell ref="AO664:AU664"/>
    <mergeCell ref="K665:M665"/>
    <mergeCell ref="N665:AN665"/>
    <mergeCell ref="AO665:AU665"/>
    <mergeCell ref="K666:M666"/>
    <mergeCell ref="N666:AN666"/>
    <mergeCell ref="AO666:AU666"/>
    <mergeCell ref="K667:M667"/>
    <mergeCell ref="N667:AN667"/>
    <mergeCell ref="AO667:AU667"/>
    <mergeCell ref="K668:M668"/>
    <mergeCell ref="N668:AN668"/>
    <mergeCell ref="AO668:AU668"/>
    <mergeCell ref="K669:M669"/>
    <mergeCell ref="N669:AN669"/>
    <mergeCell ref="AO669:AU669"/>
    <mergeCell ref="K670:M670"/>
    <mergeCell ref="N670:AN670"/>
    <mergeCell ref="AO670:AU670"/>
    <mergeCell ref="K671:M671"/>
    <mergeCell ref="N671:AN671"/>
    <mergeCell ref="AO671:AU671"/>
    <mergeCell ref="K672:M672"/>
    <mergeCell ref="N672:AN672"/>
    <mergeCell ref="AO672:AU672"/>
    <mergeCell ref="K673:M673"/>
    <mergeCell ref="N673:AN673"/>
    <mergeCell ref="AO673:AU673"/>
    <mergeCell ref="K674:M674"/>
    <mergeCell ref="N674:AN674"/>
    <mergeCell ref="AO674:AU674"/>
    <mergeCell ref="K675:M675"/>
    <mergeCell ref="N675:AN675"/>
    <mergeCell ref="AO675:AU675"/>
    <mergeCell ref="K676:M676"/>
    <mergeCell ref="N676:AN676"/>
    <mergeCell ref="AO676:AU676"/>
    <mergeCell ref="K677:M677"/>
    <mergeCell ref="N677:AN677"/>
    <mergeCell ref="AO677:AU677"/>
    <mergeCell ref="K678:M678"/>
    <mergeCell ref="N678:AN678"/>
    <mergeCell ref="AO678:AU678"/>
    <mergeCell ref="K679:M679"/>
    <mergeCell ref="N679:AN679"/>
    <mergeCell ref="AO679:AU679"/>
    <mergeCell ref="K680:M680"/>
    <mergeCell ref="N680:AN680"/>
    <mergeCell ref="AO680:AU680"/>
    <mergeCell ref="K681:M681"/>
    <mergeCell ref="N681:AN681"/>
    <mergeCell ref="AO681:AU681"/>
    <mergeCell ref="K682:M682"/>
    <mergeCell ref="N682:AN682"/>
    <mergeCell ref="AO682:AU682"/>
    <mergeCell ref="K683:M683"/>
    <mergeCell ref="N683:AN683"/>
    <mergeCell ref="AO683:AU683"/>
    <mergeCell ref="K684:M684"/>
    <mergeCell ref="N684:AN684"/>
    <mergeCell ref="AO684:AU684"/>
    <mergeCell ref="K685:M685"/>
    <mergeCell ref="N685:AN685"/>
    <mergeCell ref="AO685:AU685"/>
    <mergeCell ref="K686:M686"/>
    <mergeCell ref="N686:AN686"/>
    <mergeCell ref="AO686:AU686"/>
    <mergeCell ref="K687:M687"/>
    <mergeCell ref="N687:AN687"/>
    <mergeCell ref="AO687:AU687"/>
    <mergeCell ref="K688:M688"/>
    <mergeCell ref="N688:AN688"/>
    <mergeCell ref="AO688:AU688"/>
    <mergeCell ref="K689:M689"/>
    <mergeCell ref="N689:AN689"/>
    <mergeCell ref="AO689:AU689"/>
    <mergeCell ref="K690:M690"/>
    <mergeCell ref="N690:AN690"/>
    <mergeCell ref="AO690:AU690"/>
    <mergeCell ref="K691:M691"/>
    <mergeCell ref="N691:AN691"/>
    <mergeCell ref="AO691:AU691"/>
    <mergeCell ref="K692:M692"/>
    <mergeCell ref="N692:AN692"/>
    <mergeCell ref="AO692:AU692"/>
    <mergeCell ref="K693:M693"/>
    <mergeCell ref="N693:AN693"/>
    <mergeCell ref="AO693:AU693"/>
    <mergeCell ref="K694:M694"/>
    <mergeCell ref="N694:AN694"/>
    <mergeCell ref="AO694:AU694"/>
    <mergeCell ref="K695:M695"/>
    <mergeCell ref="N695:AN695"/>
    <mergeCell ref="AO695:AU695"/>
    <mergeCell ref="K696:M696"/>
    <mergeCell ref="N696:AN696"/>
    <mergeCell ref="AO696:AU696"/>
    <mergeCell ref="K697:M697"/>
    <mergeCell ref="N697:AN697"/>
    <mergeCell ref="AO697:AU697"/>
    <mergeCell ref="K698:M698"/>
    <mergeCell ref="N698:AN698"/>
    <mergeCell ref="AO698:AU698"/>
    <mergeCell ref="K699:M699"/>
    <mergeCell ref="N699:AN699"/>
    <mergeCell ref="AO699:AU699"/>
    <mergeCell ref="K700:M700"/>
    <mergeCell ref="N700:AN700"/>
    <mergeCell ref="AO700:AU700"/>
    <mergeCell ref="K701:M701"/>
    <mergeCell ref="N701:AN701"/>
    <mergeCell ref="AO701:AU701"/>
    <mergeCell ref="K702:M702"/>
    <mergeCell ref="N702:AN702"/>
    <mergeCell ref="AO702:AU702"/>
    <mergeCell ref="K703:M703"/>
    <mergeCell ref="N703:AN703"/>
    <mergeCell ref="AO703:AU703"/>
    <mergeCell ref="K704:M704"/>
    <mergeCell ref="N704:AN704"/>
    <mergeCell ref="AO704:AU704"/>
    <mergeCell ref="K705:M705"/>
    <mergeCell ref="N705:AN705"/>
    <mergeCell ref="AO705:AU705"/>
    <mergeCell ref="K706:M706"/>
    <mergeCell ref="N706:AN706"/>
    <mergeCell ref="AO706:AU706"/>
    <mergeCell ref="K707:M707"/>
    <mergeCell ref="N707:AN707"/>
    <mergeCell ref="AO707:AU707"/>
    <mergeCell ref="K708:M708"/>
    <mergeCell ref="N708:AN708"/>
    <mergeCell ref="AO708:AU708"/>
    <mergeCell ref="K709:M709"/>
    <mergeCell ref="N709:AN709"/>
    <mergeCell ref="AO709:AU709"/>
    <mergeCell ref="K710:M710"/>
    <mergeCell ref="N710:AN710"/>
    <mergeCell ref="AO710:AU710"/>
    <mergeCell ref="K711:M711"/>
    <mergeCell ref="N711:AN711"/>
    <mergeCell ref="AO711:AU711"/>
    <mergeCell ref="K712:M712"/>
    <mergeCell ref="N712:AN712"/>
    <mergeCell ref="AO712:AU712"/>
    <mergeCell ref="K713:M713"/>
    <mergeCell ref="N713:AN713"/>
    <mergeCell ref="AO713:AU713"/>
    <mergeCell ref="K714:M714"/>
    <mergeCell ref="N714:AN714"/>
    <mergeCell ref="AO714:AU714"/>
    <mergeCell ref="K715:M715"/>
    <mergeCell ref="N715:AN715"/>
    <mergeCell ref="AO715:AU715"/>
    <mergeCell ref="K716:M716"/>
    <mergeCell ref="N716:AN716"/>
    <mergeCell ref="AO716:AU716"/>
    <mergeCell ref="K717:M717"/>
    <mergeCell ref="N717:AN717"/>
    <mergeCell ref="AO717:AU717"/>
    <mergeCell ref="K718:M718"/>
    <mergeCell ref="N718:AN718"/>
    <mergeCell ref="AO718:AU718"/>
    <mergeCell ref="K719:M719"/>
    <mergeCell ref="N719:AN719"/>
    <mergeCell ref="AO719:AU719"/>
    <mergeCell ref="K720:M720"/>
    <mergeCell ref="N720:AN720"/>
    <mergeCell ref="AO720:AU720"/>
    <mergeCell ref="K721:M721"/>
    <mergeCell ref="N721:AN721"/>
    <mergeCell ref="AO721:AU721"/>
    <mergeCell ref="K722:M722"/>
    <mergeCell ref="N722:AN722"/>
    <mergeCell ref="AO722:AU722"/>
    <mergeCell ref="K723:M723"/>
    <mergeCell ref="N723:AN723"/>
    <mergeCell ref="AO723:AU723"/>
    <mergeCell ref="K724:M724"/>
    <mergeCell ref="N724:AN724"/>
    <mergeCell ref="AO724:AU724"/>
    <mergeCell ref="K725:M725"/>
    <mergeCell ref="N725:AN725"/>
    <mergeCell ref="AO725:AU725"/>
    <mergeCell ref="K726:M726"/>
    <mergeCell ref="N726:AN726"/>
    <mergeCell ref="AO726:AU726"/>
    <mergeCell ref="K727:M727"/>
    <mergeCell ref="N727:AN727"/>
    <mergeCell ref="AO727:AU727"/>
    <mergeCell ref="K728:M728"/>
    <mergeCell ref="N728:AN728"/>
    <mergeCell ref="AO728:AU728"/>
    <mergeCell ref="K729:M729"/>
    <mergeCell ref="N729:AN729"/>
    <mergeCell ref="AO729:AU729"/>
    <mergeCell ref="K730:M730"/>
    <mergeCell ref="N730:AN730"/>
    <mergeCell ref="AO730:AU730"/>
    <mergeCell ref="K731:M731"/>
    <mergeCell ref="N731:AN731"/>
    <mergeCell ref="AO731:AU731"/>
    <mergeCell ref="K732:M732"/>
    <mergeCell ref="N732:AN732"/>
    <mergeCell ref="AO732:AU732"/>
    <mergeCell ref="K733:M733"/>
    <mergeCell ref="N733:AN733"/>
    <mergeCell ref="AO733:AU733"/>
    <mergeCell ref="K734:M734"/>
    <mergeCell ref="N734:AN734"/>
    <mergeCell ref="AO734:AU734"/>
    <mergeCell ref="K735:M735"/>
    <mergeCell ref="N735:AN735"/>
    <mergeCell ref="AO735:AU735"/>
    <mergeCell ref="K736:M736"/>
    <mergeCell ref="N736:AN736"/>
    <mergeCell ref="AO736:AU736"/>
    <mergeCell ref="K737:M737"/>
    <mergeCell ref="N737:AN737"/>
    <mergeCell ref="AO737:AU737"/>
    <mergeCell ref="K738:M738"/>
    <mergeCell ref="N738:AN738"/>
    <mergeCell ref="AO738:AU738"/>
    <mergeCell ref="K739:M739"/>
    <mergeCell ref="N739:AN739"/>
    <mergeCell ref="AO739:AU739"/>
    <mergeCell ref="K740:M740"/>
    <mergeCell ref="N740:AN740"/>
    <mergeCell ref="AO740:AU740"/>
    <mergeCell ref="K741:M741"/>
    <mergeCell ref="N741:AN741"/>
    <mergeCell ref="AO741:AU741"/>
    <mergeCell ref="K742:M742"/>
    <mergeCell ref="N742:AN742"/>
    <mergeCell ref="AO742:AU742"/>
    <mergeCell ref="K743:M743"/>
    <mergeCell ref="N743:AN743"/>
    <mergeCell ref="AO743:AU743"/>
    <mergeCell ref="K744:M744"/>
    <mergeCell ref="N744:AN744"/>
    <mergeCell ref="AO744:AU744"/>
    <mergeCell ref="K745:M745"/>
    <mergeCell ref="N745:AN745"/>
    <mergeCell ref="AO745:AU745"/>
    <mergeCell ref="K746:M746"/>
    <mergeCell ref="N746:AN746"/>
    <mergeCell ref="AO746:AU746"/>
    <mergeCell ref="K747:M747"/>
    <mergeCell ref="N747:AN747"/>
    <mergeCell ref="AO747:AU747"/>
    <mergeCell ref="K748:M748"/>
    <mergeCell ref="N748:AN748"/>
    <mergeCell ref="AO748:AU748"/>
    <mergeCell ref="K749:M749"/>
    <mergeCell ref="N749:AN749"/>
    <mergeCell ref="AO749:AU749"/>
    <mergeCell ref="K750:M750"/>
    <mergeCell ref="N750:AN750"/>
    <mergeCell ref="AO750:AU750"/>
    <mergeCell ref="K751:M751"/>
    <mergeCell ref="N751:AN751"/>
    <mergeCell ref="AO751:AU751"/>
    <mergeCell ref="K752:M752"/>
    <mergeCell ref="N752:AN752"/>
    <mergeCell ref="AO752:AU752"/>
    <mergeCell ref="K753:M753"/>
    <mergeCell ref="N753:AN753"/>
    <mergeCell ref="AO753:AU753"/>
    <mergeCell ref="K754:M754"/>
    <mergeCell ref="N754:AN754"/>
    <mergeCell ref="AO754:AU754"/>
    <mergeCell ref="K755:M755"/>
    <mergeCell ref="N755:AN755"/>
    <mergeCell ref="AO755:AU755"/>
    <mergeCell ref="K756:M756"/>
    <mergeCell ref="N756:AN756"/>
    <mergeCell ref="AO756:AU756"/>
    <mergeCell ref="K757:M757"/>
    <mergeCell ref="N757:AN757"/>
    <mergeCell ref="AO757:AU757"/>
    <mergeCell ref="K758:M758"/>
    <mergeCell ref="N758:AN758"/>
    <mergeCell ref="AO758:AU758"/>
    <mergeCell ref="K759:M759"/>
    <mergeCell ref="N759:AN759"/>
    <mergeCell ref="AO759:AU759"/>
    <mergeCell ref="K760:M760"/>
    <mergeCell ref="N760:AN760"/>
    <mergeCell ref="AO760:AU760"/>
    <mergeCell ref="K761:M761"/>
    <mergeCell ref="N761:AN761"/>
    <mergeCell ref="AO761:AU761"/>
    <mergeCell ref="K762:M762"/>
    <mergeCell ref="N762:AN762"/>
    <mergeCell ref="AO762:AU762"/>
    <mergeCell ref="K763:M763"/>
    <mergeCell ref="N763:AN763"/>
    <mergeCell ref="AO763:AU763"/>
    <mergeCell ref="K764:M764"/>
    <mergeCell ref="N764:AN764"/>
    <mergeCell ref="AO764:AU764"/>
    <mergeCell ref="K765:M765"/>
    <mergeCell ref="N765:AN765"/>
    <mergeCell ref="AO765:AU765"/>
    <mergeCell ref="K766:M766"/>
    <mergeCell ref="N766:AN766"/>
    <mergeCell ref="AO766:AU766"/>
    <mergeCell ref="K767:M767"/>
    <mergeCell ref="N767:AN767"/>
    <mergeCell ref="AO767:AU767"/>
    <mergeCell ref="K768:M768"/>
    <mergeCell ref="N768:AN768"/>
    <mergeCell ref="AO768:AU768"/>
    <mergeCell ref="K769:M769"/>
    <mergeCell ref="N769:AN769"/>
    <mergeCell ref="AO769:AU769"/>
    <mergeCell ref="K770:M770"/>
    <mergeCell ref="N770:AN770"/>
    <mergeCell ref="AO770:AU770"/>
    <mergeCell ref="K771:M771"/>
    <mergeCell ref="N771:AN771"/>
    <mergeCell ref="AO771:AU771"/>
    <mergeCell ref="K772:M772"/>
    <mergeCell ref="N772:AN772"/>
    <mergeCell ref="AO772:AU772"/>
    <mergeCell ref="K773:M773"/>
    <mergeCell ref="N773:AN773"/>
    <mergeCell ref="AO773:AU773"/>
    <mergeCell ref="K774:M774"/>
    <mergeCell ref="N774:AN774"/>
    <mergeCell ref="AO774:AU774"/>
    <mergeCell ref="K775:M775"/>
    <mergeCell ref="N775:AN775"/>
    <mergeCell ref="AO775:AU775"/>
    <mergeCell ref="K776:M776"/>
    <mergeCell ref="N776:AN776"/>
    <mergeCell ref="AO776:AU776"/>
    <mergeCell ref="K777:M777"/>
    <mergeCell ref="N777:AN777"/>
    <mergeCell ref="AO777:AU777"/>
    <mergeCell ref="K778:M778"/>
    <mergeCell ref="N778:AN778"/>
    <mergeCell ref="AO778:AU778"/>
    <mergeCell ref="K779:M779"/>
    <mergeCell ref="N779:AN779"/>
    <mergeCell ref="AO779:AU779"/>
    <mergeCell ref="K780:M780"/>
    <mergeCell ref="N780:AN780"/>
    <mergeCell ref="AO780:AU780"/>
    <mergeCell ref="K781:M781"/>
    <mergeCell ref="N781:AN781"/>
    <mergeCell ref="AO781:AU781"/>
    <mergeCell ref="K782:M782"/>
    <mergeCell ref="N782:AN782"/>
    <mergeCell ref="AO782:AU782"/>
    <mergeCell ref="K783:M783"/>
    <mergeCell ref="N783:AN783"/>
    <mergeCell ref="AO783:AU783"/>
    <mergeCell ref="K784:M784"/>
    <mergeCell ref="N784:AN784"/>
    <mergeCell ref="AO784:AU784"/>
    <mergeCell ref="K785:M785"/>
    <mergeCell ref="N785:AN785"/>
    <mergeCell ref="AO785:AU785"/>
    <mergeCell ref="K786:M786"/>
    <mergeCell ref="N786:AN786"/>
    <mergeCell ref="AO786:AU786"/>
    <mergeCell ref="K787:M787"/>
    <mergeCell ref="N787:AN787"/>
    <mergeCell ref="AO787:AU787"/>
    <mergeCell ref="K788:M788"/>
    <mergeCell ref="N788:AN788"/>
    <mergeCell ref="AO788:AU788"/>
    <mergeCell ref="K789:M789"/>
    <mergeCell ref="N789:AN789"/>
    <mergeCell ref="AO789:AU789"/>
    <mergeCell ref="K790:M790"/>
    <mergeCell ref="N790:AN790"/>
    <mergeCell ref="AO790:AU790"/>
    <mergeCell ref="K791:M791"/>
    <mergeCell ref="N791:AN791"/>
    <mergeCell ref="AO791:AU791"/>
    <mergeCell ref="K792:M792"/>
    <mergeCell ref="N792:AN792"/>
    <mergeCell ref="AO792:AU792"/>
    <mergeCell ref="K793:M793"/>
    <mergeCell ref="N793:AN793"/>
    <mergeCell ref="AO793:AU793"/>
    <mergeCell ref="K794:M794"/>
    <mergeCell ref="N794:AN794"/>
    <mergeCell ref="AO794:AU794"/>
    <mergeCell ref="K795:M795"/>
    <mergeCell ref="N795:AN795"/>
    <mergeCell ref="AO795:AU795"/>
    <mergeCell ref="K796:M796"/>
    <mergeCell ref="N796:AN796"/>
    <mergeCell ref="AO796:AU796"/>
    <mergeCell ref="K797:M797"/>
    <mergeCell ref="N797:AN797"/>
    <mergeCell ref="AO797:AU797"/>
    <mergeCell ref="K798:M798"/>
    <mergeCell ref="N798:AN798"/>
    <mergeCell ref="AO798:AU798"/>
    <mergeCell ref="K799:M799"/>
    <mergeCell ref="N799:AN799"/>
    <mergeCell ref="AO799:AU799"/>
    <mergeCell ref="K800:M800"/>
    <mergeCell ref="N800:AN800"/>
    <mergeCell ref="AO800:AU800"/>
    <mergeCell ref="K801:M801"/>
    <mergeCell ref="N801:AN801"/>
    <mergeCell ref="AO801:AU801"/>
    <mergeCell ref="K802:M802"/>
    <mergeCell ref="N802:AN802"/>
    <mergeCell ref="AO802:AU802"/>
    <mergeCell ref="K803:M803"/>
    <mergeCell ref="N803:AN803"/>
    <mergeCell ref="AO803:AU803"/>
    <mergeCell ref="K804:M804"/>
    <mergeCell ref="N804:AN804"/>
    <mergeCell ref="AO804:AU804"/>
    <mergeCell ref="K805:M805"/>
    <mergeCell ref="N805:AN805"/>
    <mergeCell ref="AO805:AU805"/>
    <mergeCell ref="K806:M806"/>
    <mergeCell ref="N806:AN806"/>
    <mergeCell ref="AO806:AU806"/>
    <mergeCell ref="K807:M807"/>
    <mergeCell ref="N807:AN807"/>
    <mergeCell ref="AO807:AU807"/>
    <mergeCell ref="K808:M808"/>
    <mergeCell ref="N808:AN808"/>
    <mergeCell ref="AO808:AU808"/>
    <mergeCell ref="K809:M809"/>
    <mergeCell ref="N809:AN809"/>
    <mergeCell ref="AO809:AU809"/>
    <mergeCell ref="K810:M810"/>
    <mergeCell ref="N810:AN810"/>
    <mergeCell ref="AO810:AU810"/>
    <mergeCell ref="K811:M811"/>
    <mergeCell ref="N811:AN811"/>
    <mergeCell ref="AO811:AU811"/>
    <mergeCell ref="K812:M812"/>
    <mergeCell ref="N812:AN812"/>
    <mergeCell ref="AO812:AU812"/>
    <mergeCell ref="K813:M813"/>
    <mergeCell ref="N813:AN813"/>
    <mergeCell ref="AO813:AU813"/>
    <mergeCell ref="K814:M814"/>
    <mergeCell ref="N814:AN814"/>
    <mergeCell ref="AO814:AU814"/>
    <mergeCell ref="K815:M815"/>
    <mergeCell ref="N815:AN815"/>
    <mergeCell ref="AO815:AU815"/>
    <mergeCell ref="K816:M816"/>
    <mergeCell ref="N816:AN816"/>
    <mergeCell ref="AO816:AU816"/>
    <mergeCell ref="K817:M817"/>
    <mergeCell ref="N817:AN817"/>
    <mergeCell ref="AO817:AU817"/>
    <mergeCell ref="K818:M818"/>
    <mergeCell ref="N818:AN818"/>
    <mergeCell ref="AO818:AU818"/>
    <mergeCell ref="K819:M819"/>
    <mergeCell ref="N819:AN819"/>
    <mergeCell ref="AO819:AU819"/>
    <mergeCell ref="K820:M820"/>
    <mergeCell ref="N820:AN820"/>
    <mergeCell ref="AO820:AU820"/>
    <mergeCell ref="K821:M821"/>
    <mergeCell ref="N821:AN821"/>
    <mergeCell ref="AO821:AU821"/>
    <mergeCell ref="K822:M822"/>
    <mergeCell ref="N822:AN822"/>
    <mergeCell ref="AO822:AU822"/>
    <mergeCell ref="K823:M823"/>
    <mergeCell ref="N823:AN823"/>
    <mergeCell ref="AO823:AU823"/>
    <mergeCell ref="K824:M824"/>
    <mergeCell ref="N824:AN824"/>
    <mergeCell ref="AO824:AU824"/>
    <mergeCell ref="K825:M825"/>
    <mergeCell ref="N825:AN825"/>
    <mergeCell ref="AO825:AU825"/>
    <mergeCell ref="K826:M826"/>
    <mergeCell ref="N826:AN826"/>
    <mergeCell ref="AO826:AU826"/>
    <mergeCell ref="K827:M827"/>
    <mergeCell ref="N827:AN827"/>
    <mergeCell ref="AO827:AU827"/>
    <mergeCell ref="K828:M828"/>
    <mergeCell ref="N828:AN828"/>
    <mergeCell ref="AO828:AU828"/>
    <mergeCell ref="K829:M829"/>
    <mergeCell ref="N829:AN829"/>
    <mergeCell ref="AO829:AU829"/>
    <mergeCell ref="K830:M830"/>
    <mergeCell ref="N830:AN830"/>
    <mergeCell ref="AO830:AU830"/>
    <mergeCell ref="K831:M831"/>
    <mergeCell ref="N831:AN831"/>
    <mergeCell ref="AO831:AU831"/>
    <mergeCell ref="K832:M832"/>
    <mergeCell ref="N832:AN832"/>
    <mergeCell ref="AO832:AU832"/>
    <mergeCell ref="K833:M833"/>
    <mergeCell ref="N833:AN833"/>
    <mergeCell ref="AO833:AU833"/>
    <mergeCell ref="K834:M834"/>
    <mergeCell ref="N834:AN834"/>
    <mergeCell ref="AO834:AU834"/>
    <mergeCell ref="K835:M835"/>
    <mergeCell ref="N835:AN835"/>
    <mergeCell ref="AO835:AU835"/>
    <mergeCell ref="K836:M836"/>
    <mergeCell ref="N836:AN836"/>
    <mergeCell ref="AO836:AU836"/>
    <mergeCell ref="K837:M837"/>
    <mergeCell ref="N837:AN837"/>
    <mergeCell ref="AO837:AU837"/>
    <mergeCell ref="K838:M838"/>
    <mergeCell ref="N838:AN838"/>
    <mergeCell ref="AO838:AU838"/>
    <mergeCell ref="K839:M839"/>
    <mergeCell ref="N839:AN839"/>
    <mergeCell ref="AO839:AU839"/>
    <mergeCell ref="K840:M840"/>
    <mergeCell ref="N840:AN840"/>
    <mergeCell ref="AO840:AU840"/>
    <mergeCell ref="K841:M841"/>
    <mergeCell ref="N841:AN841"/>
    <mergeCell ref="AO841:AU841"/>
    <mergeCell ref="K842:M842"/>
    <mergeCell ref="N842:AN842"/>
    <mergeCell ref="AO842:AU842"/>
    <mergeCell ref="K843:M843"/>
    <mergeCell ref="N843:AN843"/>
    <mergeCell ref="AO843:AU843"/>
    <mergeCell ref="K844:M844"/>
    <mergeCell ref="N844:AN844"/>
    <mergeCell ref="AO844:AU844"/>
    <mergeCell ref="K845:M845"/>
    <mergeCell ref="N845:AN845"/>
    <mergeCell ref="AO845:AU845"/>
    <mergeCell ref="K846:M846"/>
    <mergeCell ref="N846:AN846"/>
    <mergeCell ref="AO846:AU846"/>
    <mergeCell ref="K847:M847"/>
    <mergeCell ref="N847:AN847"/>
    <mergeCell ref="AO847:AU847"/>
    <mergeCell ref="K848:M848"/>
    <mergeCell ref="N848:AN848"/>
    <mergeCell ref="AO848:AU848"/>
    <mergeCell ref="K849:M849"/>
    <mergeCell ref="N849:AN849"/>
    <mergeCell ref="AO849:AU849"/>
    <mergeCell ref="K850:M850"/>
    <mergeCell ref="N850:AN850"/>
    <mergeCell ref="AO850:AU850"/>
    <mergeCell ref="K851:M851"/>
    <mergeCell ref="N851:AN851"/>
    <mergeCell ref="AO851:AU851"/>
    <mergeCell ref="K852:M852"/>
    <mergeCell ref="N852:AN852"/>
    <mergeCell ref="AO852:AU852"/>
    <mergeCell ref="K853:M853"/>
    <mergeCell ref="N853:AN853"/>
    <mergeCell ref="AO853:AU853"/>
    <mergeCell ref="K854:M854"/>
    <mergeCell ref="N854:AN854"/>
    <mergeCell ref="AO854:AU854"/>
    <mergeCell ref="K855:M855"/>
    <mergeCell ref="N855:AN855"/>
    <mergeCell ref="AO855:AU855"/>
    <mergeCell ref="K856:M856"/>
    <mergeCell ref="N856:AN856"/>
    <mergeCell ref="AO856:AU856"/>
    <mergeCell ref="K857:M857"/>
    <mergeCell ref="N857:AN857"/>
    <mergeCell ref="AO857:AU857"/>
    <mergeCell ref="K858:M858"/>
    <mergeCell ref="N858:AN858"/>
    <mergeCell ref="AO858:AU858"/>
    <mergeCell ref="K859:M859"/>
    <mergeCell ref="N859:AN859"/>
    <mergeCell ref="AO859:AU859"/>
    <mergeCell ref="K860:M860"/>
    <mergeCell ref="N860:AN860"/>
    <mergeCell ref="AO860:AU860"/>
    <mergeCell ref="K861:M861"/>
    <mergeCell ref="N861:AN861"/>
    <mergeCell ref="AO861:AU861"/>
    <mergeCell ref="K862:M862"/>
    <mergeCell ref="N862:AN862"/>
    <mergeCell ref="AO862:AU862"/>
    <mergeCell ref="K863:M863"/>
    <mergeCell ref="N863:AN863"/>
    <mergeCell ref="AO863:AU863"/>
    <mergeCell ref="K864:M864"/>
    <mergeCell ref="N864:AN864"/>
    <mergeCell ref="AO864:AU864"/>
    <mergeCell ref="K865:M865"/>
    <mergeCell ref="N865:AN865"/>
    <mergeCell ref="AO865:AU865"/>
    <mergeCell ref="K866:M866"/>
    <mergeCell ref="N866:AN866"/>
    <mergeCell ref="AO866:AU866"/>
    <mergeCell ref="K867:M867"/>
    <mergeCell ref="N867:AN867"/>
    <mergeCell ref="AO867:AU867"/>
    <mergeCell ref="K868:M868"/>
    <mergeCell ref="N868:AN868"/>
    <mergeCell ref="AO868:AU868"/>
    <mergeCell ref="K869:M869"/>
    <mergeCell ref="N869:AN869"/>
    <mergeCell ref="AO869:AU869"/>
    <mergeCell ref="K870:M870"/>
    <mergeCell ref="N870:AN870"/>
    <mergeCell ref="AO870:AU870"/>
    <mergeCell ref="K871:M871"/>
    <mergeCell ref="N871:AN871"/>
    <mergeCell ref="AO871:AU871"/>
    <mergeCell ref="K872:M872"/>
    <mergeCell ref="N872:AN872"/>
    <mergeCell ref="AO872:AU872"/>
    <mergeCell ref="K873:M873"/>
    <mergeCell ref="N873:AN873"/>
    <mergeCell ref="AO873:AU873"/>
    <mergeCell ref="K874:M874"/>
    <mergeCell ref="N874:AN874"/>
    <mergeCell ref="AO874:AU874"/>
    <mergeCell ref="K875:M875"/>
    <mergeCell ref="N875:AN875"/>
    <mergeCell ref="AO875:AU875"/>
    <mergeCell ref="K876:M876"/>
    <mergeCell ref="N876:AN876"/>
    <mergeCell ref="AO876:AU876"/>
    <mergeCell ref="K877:M877"/>
    <mergeCell ref="N877:AN877"/>
    <mergeCell ref="AO877:AU877"/>
    <mergeCell ref="K878:M878"/>
    <mergeCell ref="N878:AN878"/>
    <mergeCell ref="AO878:AU878"/>
    <mergeCell ref="K879:M879"/>
    <mergeCell ref="N879:AN879"/>
    <mergeCell ref="AO879:AU879"/>
    <mergeCell ref="K880:M880"/>
    <mergeCell ref="N880:AN880"/>
    <mergeCell ref="AO880:AU880"/>
    <mergeCell ref="K881:M881"/>
    <mergeCell ref="N881:AN881"/>
    <mergeCell ref="AO881:AU881"/>
    <mergeCell ref="K882:M882"/>
    <mergeCell ref="N882:AN882"/>
    <mergeCell ref="AO882:AU882"/>
    <mergeCell ref="K883:M883"/>
    <mergeCell ref="N883:AN883"/>
    <mergeCell ref="AO883:AU883"/>
    <mergeCell ref="K884:M884"/>
    <mergeCell ref="N884:AN884"/>
    <mergeCell ref="AO884:AU884"/>
    <mergeCell ref="K885:M885"/>
    <mergeCell ref="N885:AN885"/>
    <mergeCell ref="AO885:AU885"/>
    <mergeCell ref="K886:M886"/>
    <mergeCell ref="N886:AN886"/>
    <mergeCell ref="AO886:AU886"/>
    <mergeCell ref="K887:M887"/>
    <mergeCell ref="N887:AN887"/>
    <mergeCell ref="AO887:AU887"/>
    <mergeCell ref="K888:M888"/>
    <mergeCell ref="N888:AN888"/>
    <mergeCell ref="AO888:AU888"/>
    <mergeCell ref="K889:M889"/>
    <mergeCell ref="N889:AN889"/>
    <mergeCell ref="AO889:AU889"/>
    <mergeCell ref="K890:M890"/>
    <mergeCell ref="N890:AN890"/>
    <mergeCell ref="AO890:AU890"/>
    <mergeCell ref="K891:M891"/>
    <mergeCell ref="N891:AN891"/>
    <mergeCell ref="AO891:AU891"/>
    <mergeCell ref="K892:M892"/>
    <mergeCell ref="N892:AN892"/>
    <mergeCell ref="AO892:AU892"/>
    <mergeCell ref="K893:M893"/>
    <mergeCell ref="N893:AN893"/>
    <mergeCell ref="AO893:AU893"/>
    <mergeCell ref="K894:M894"/>
    <mergeCell ref="N894:AN894"/>
    <mergeCell ref="AO894:AU894"/>
    <mergeCell ref="K895:M895"/>
    <mergeCell ref="N895:AN895"/>
    <mergeCell ref="AO895:AU895"/>
    <mergeCell ref="K896:M896"/>
    <mergeCell ref="N896:AN896"/>
    <mergeCell ref="AO896:AU896"/>
    <mergeCell ref="K897:M897"/>
    <mergeCell ref="N897:AN897"/>
    <mergeCell ref="AO897:AU897"/>
    <mergeCell ref="K898:M898"/>
    <mergeCell ref="N898:AN898"/>
    <mergeCell ref="AO898:AU898"/>
    <mergeCell ref="K899:M899"/>
    <mergeCell ref="N899:AN899"/>
    <mergeCell ref="AO899:AU899"/>
    <mergeCell ref="K900:M900"/>
    <mergeCell ref="N900:AN900"/>
    <mergeCell ref="AO900:AU900"/>
    <mergeCell ref="K901:M901"/>
    <mergeCell ref="N901:AN901"/>
    <mergeCell ref="AO901:AU901"/>
    <mergeCell ref="K902:M902"/>
    <mergeCell ref="N902:AN902"/>
    <mergeCell ref="AO902:AU902"/>
    <mergeCell ref="K903:M903"/>
    <mergeCell ref="N903:AN903"/>
    <mergeCell ref="AO903:AU903"/>
    <mergeCell ref="K904:M904"/>
    <mergeCell ref="N904:AN904"/>
    <mergeCell ref="AO904:AU904"/>
    <mergeCell ref="K905:M905"/>
    <mergeCell ref="N905:AN905"/>
    <mergeCell ref="AO905:AU905"/>
    <mergeCell ref="K906:M906"/>
    <mergeCell ref="N906:AN906"/>
    <mergeCell ref="AO906:AU906"/>
    <mergeCell ref="K907:M907"/>
    <mergeCell ref="N907:AN907"/>
    <mergeCell ref="AO907:AU907"/>
    <mergeCell ref="K908:M908"/>
    <mergeCell ref="N908:AN908"/>
    <mergeCell ref="AO908:AU908"/>
    <mergeCell ref="K909:M909"/>
    <mergeCell ref="N909:AN909"/>
    <mergeCell ref="AO909:AU909"/>
    <mergeCell ref="K910:M910"/>
    <mergeCell ref="N910:AN910"/>
    <mergeCell ref="AO910:AU910"/>
    <mergeCell ref="K911:M911"/>
    <mergeCell ref="N911:AN911"/>
    <mergeCell ref="AO911:AU911"/>
    <mergeCell ref="K912:M912"/>
    <mergeCell ref="N912:AN912"/>
    <mergeCell ref="AO912:AU912"/>
    <mergeCell ref="K913:M913"/>
    <mergeCell ref="N913:AN913"/>
    <mergeCell ref="AO913:AU913"/>
    <mergeCell ref="K914:M914"/>
    <mergeCell ref="N914:AN914"/>
    <mergeCell ref="AO914:AU914"/>
    <mergeCell ref="K915:M915"/>
    <mergeCell ref="N915:AN915"/>
    <mergeCell ref="AO915:AU915"/>
    <mergeCell ref="K916:M916"/>
    <mergeCell ref="N916:AN916"/>
    <mergeCell ref="AO916:AU916"/>
    <mergeCell ref="K917:M917"/>
    <mergeCell ref="N917:AN917"/>
    <mergeCell ref="AO917:AU917"/>
    <mergeCell ref="K918:M918"/>
    <mergeCell ref="N918:AN918"/>
    <mergeCell ref="AO918:AU918"/>
    <mergeCell ref="K919:M919"/>
    <mergeCell ref="N919:AN919"/>
    <mergeCell ref="AO919:AU919"/>
    <mergeCell ref="K920:M920"/>
    <mergeCell ref="N920:AN920"/>
    <mergeCell ref="AO920:AU920"/>
    <mergeCell ref="K921:M921"/>
    <mergeCell ref="N921:AN921"/>
    <mergeCell ref="AO921:AU921"/>
    <mergeCell ref="K922:M922"/>
    <mergeCell ref="N922:AN922"/>
    <mergeCell ref="AO922:AU922"/>
    <mergeCell ref="K923:M923"/>
    <mergeCell ref="N923:AN923"/>
    <mergeCell ref="AO923:AU923"/>
    <mergeCell ref="K924:M924"/>
    <mergeCell ref="N924:AN924"/>
    <mergeCell ref="AO924:AU924"/>
    <mergeCell ref="K925:M925"/>
    <mergeCell ref="N925:AN925"/>
    <mergeCell ref="AO925:AU925"/>
    <mergeCell ref="K926:M926"/>
    <mergeCell ref="N926:AN926"/>
    <mergeCell ref="AO926:AU926"/>
    <mergeCell ref="K927:M927"/>
    <mergeCell ref="N927:AN927"/>
    <mergeCell ref="AO927:AU927"/>
    <mergeCell ref="K928:M928"/>
    <mergeCell ref="N928:AN928"/>
    <mergeCell ref="AO928:AU928"/>
    <mergeCell ref="K929:M929"/>
    <mergeCell ref="N929:AN929"/>
    <mergeCell ref="AO929:AU929"/>
    <mergeCell ref="K930:M930"/>
    <mergeCell ref="N930:AN930"/>
    <mergeCell ref="AO930:AU930"/>
    <mergeCell ref="K931:M931"/>
    <mergeCell ref="N931:AN931"/>
    <mergeCell ref="AO931:AU931"/>
    <mergeCell ref="K932:M932"/>
    <mergeCell ref="N932:AN932"/>
    <mergeCell ref="AO932:AU932"/>
    <mergeCell ref="K933:M933"/>
    <mergeCell ref="N933:AN933"/>
    <mergeCell ref="AO933:AU933"/>
    <mergeCell ref="K934:M934"/>
    <mergeCell ref="N934:AN934"/>
    <mergeCell ref="AO934:AU934"/>
    <mergeCell ref="K935:M935"/>
    <mergeCell ref="N935:AN935"/>
    <mergeCell ref="AO935:AU935"/>
    <mergeCell ref="K936:M936"/>
    <mergeCell ref="N936:AN936"/>
    <mergeCell ref="AO936:AU936"/>
    <mergeCell ref="K937:M937"/>
    <mergeCell ref="N937:AN937"/>
    <mergeCell ref="AO937:AU937"/>
    <mergeCell ref="K938:M938"/>
    <mergeCell ref="N938:AN938"/>
    <mergeCell ref="AO938:AU938"/>
    <mergeCell ref="K939:M939"/>
    <mergeCell ref="N939:AN939"/>
    <mergeCell ref="AO939:AU939"/>
    <mergeCell ref="K940:M940"/>
    <mergeCell ref="N940:AN940"/>
    <mergeCell ref="AO940:AU940"/>
    <mergeCell ref="K941:M941"/>
    <mergeCell ref="N941:AN941"/>
    <mergeCell ref="AO941:AU941"/>
    <mergeCell ref="K942:M942"/>
    <mergeCell ref="N942:AN942"/>
    <mergeCell ref="AO942:AU942"/>
    <mergeCell ref="K943:M943"/>
    <mergeCell ref="N943:AN943"/>
    <mergeCell ref="AO943:AU943"/>
    <mergeCell ref="K944:M944"/>
    <mergeCell ref="N944:AN944"/>
    <mergeCell ref="AO944:AU944"/>
    <mergeCell ref="K945:M945"/>
    <mergeCell ref="N945:AN945"/>
    <mergeCell ref="AO945:AU945"/>
    <mergeCell ref="K946:M946"/>
    <mergeCell ref="N946:AN946"/>
    <mergeCell ref="AO946:AU946"/>
    <mergeCell ref="K947:M947"/>
    <mergeCell ref="N947:AN947"/>
    <mergeCell ref="AO947:AU947"/>
    <mergeCell ref="K948:M948"/>
    <mergeCell ref="N948:AN948"/>
    <mergeCell ref="AO948:AU948"/>
    <mergeCell ref="K949:M949"/>
    <mergeCell ref="N949:AN949"/>
    <mergeCell ref="AO949:AU949"/>
    <mergeCell ref="K950:M950"/>
    <mergeCell ref="N950:AN950"/>
    <mergeCell ref="AO950:AU950"/>
    <mergeCell ref="K951:M951"/>
    <mergeCell ref="N951:AN951"/>
    <mergeCell ref="AO951:AU951"/>
    <mergeCell ref="K952:M952"/>
    <mergeCell ref="N952:AN952"/>
    <mergeCell ref="AO952:AU952"/>
    <mergeCell ref="K953:M953"/>
    <mergeCell ref="N953:AN953"/>
    <mergeCell ref="AO953:AU953"/>
    <mergeCell ref="K954:M954"/>
    <mergeCell ref="N954:AN954"/>
    <mergeCell ref="AO954:AU954"/>
    <mergeCell ref="K955:M955"/>
    <mergeCell ref="N955:AN955"/>
    <mergeCell ref="AO955:AU955"/>
    <mergeCell ref="K956:M956"/>
    <mergeCell ref="N956:AN956"/>
    <mergeCell ref="AO956:AU956"/>
    <mergeCell ref="K957:M957"/>
    <mergeCell ref="N957:AN957"/>
    <mergeCell ref="AO957:AU957"/>
    <mergeCell ref="K958:M958"/>
    <mergeCell ref="N958:AN958"/>
    <mergeCell ref="AO958:AU958"/>
    <mergeCell ref="K959:M959"/>
    <mergeCell ref="N959:AN959"/>
    <mergeCell ref="AO959:AU959"/>
    <mergeCell ref="K960:M960"/>
    <mergeCell ref="N960:AN960"/>
    <mergeCell ref="AO960:AU960"/>
    <mergeCell ref="K961:M961"/>
    <mergeCell ref="N961:AN961"/>
    <mergeCell ref="AO961:AU961"/>
    <mergeCell ref="K962:M962"/>
    <mergeCell ref="N962:AN962"/>
    <mergeCell ref="AO962:AU962"/>
    <mergeCell ref="K963:M963"/>
    <mergeCell ref="N963:AN963"/>
    <mergeCell ref="AO963:AU963"/>
    <mergeCell ref="K964:M964"/>
    <mergeCell ref="N964:AN964"/>
    <mergeCell ref="AO964:AU964"/>
    <mergeCell ref="K965:M965"/>
    <mergeCell ref="N965:AN965"/>
    <mergeCell ref="AO965:AU965"/>
    <mergeCell ref="K966:M966"/>
    <mergeCell ref="N966:AN966"/>
    <mergeCell ref="AO966:AU966"/>
    <mergeCell ref="K967:M967"/>
    <mergeCell ref="N967:AN967"/>
    <mergeCell ref="AO967:AU967"/>
    <mergeCell ref="K968:M968"/>
    <mergeCell ref="N968:AN968"/>
    <mergeCell ref="AO968:AU968"/>
    <mergeCell ref="K969:M969"/>
    <mergeCell ref="N969:AN969"/>
    <mergeCell ref="AO969:AU969"/>
    <mergeCell ref="K970:M970"/>
    <mergeCell ref="N970:AN970"/>
    <mergeCell ref="AO970:AU970"/>
    <mergeCell ref="K971:M971"/>
    <mergeCell ref="N971:AN971"/>
    <mergeCell ref="AO971:AU971"/>
    <mergeCell ref="K972:M972"/>
    <mergeCell ref="N972:AN972"/>
    <mergeCell ref="AO972:AU972"/>
    <mergeCell ref="K973:M973"/>
    <mergeCell ref="N973:AN973"/>
    <mergeCell ref="AO973:AU973"/>
    <mergeCell ref="K974:M974"/>
    <mergeCell ref="N974:AN974"/>
    <mergeCell ref="AO974:AU974"/>
    <mergeCell ref="K975:M975"/>
    <mergeCell ref="N975:AN975"/>
    <mergeCell ref="AO975:AU975"/>
    <mergeCell ref="K976:M976"/>
    <mergeCell ref="N976:AN976"/>
    <mergeCell ref="AO976:AU976"/>
    <mergeCell ref="K977:M977"/>
    <mergeCell ref="N977:AN977"/>
    <mergeCell ref="AO977:AU977"/>
    <mergeCell ref="K978:M978"/>
    <mergeCell ref="N978:AN978"/>
    <mergeCell ref="AO978:AU978"/>
    <mergeCell ref="K979:M979"/>
    <mergeCell ref="N979:AN979"/>
    <mergeCell ref="AO979:AU979"/>
    <mergeCell ref="K980:M980"/>
    <mergeCell ref="N980:AN980"/>
    <mergeCell ref="AO980:AU980"/>
    <mergeCell ref="K981:M981"/>
    <mergeCell ref="N981:AN981"/>
    <mergeCell ref="AO981:AU981"/>
    <mergeCell ref="K982:M982"/>
    <mergeCell ref="N982:AN982"/>
    <mergeCell ref="AO982:AU982"/>
    <mergeCell ref="K983:M983"/>
    <mergeCell ref="N983:AN983"/>
    <mergeCell ref="AO983:AU983"/>
    <mergeCell ref="K984:M984"/>
    <mergeCell ref="N984:AN984"/>
    <mergeCell ref="AO984:AU984"/>
    <mergeCell ref="K985:M985"/>
    <mergeCell ref="N985:AN985"/>
    <mergeCell ref="AO985:AU985"/>
    <mergeCell ref="K986:M986"/>
    <mergeCell ref="N986:AN986"/>
    <mergeCell ref="AO986:AU986"/>
    <mergeCell ref="K987:M987"/>
    <mergeCell ref="N987:AN987"/>
    <mergeCell ref="AO987:AU987"/>
    <mergeCell ref="K988:M988"/>
    <mergeCell ref="N988:AN988"/>
    <mergeCell ref="AO988:AU988"/>
    <mergeCell ref="K989:M989"/>
    <mergeCell ref="N989:AN989"/>
    <mergeCell ref="AO989:AU989"/>
    <mergeCell ref="K990:M990"/>
    <mergeCell ref="N990:AN990"/>
    <mergeCell ref="AO990:AU990"/>
    <mergeCell ref="K991:M991"/>
    <mergeCell ref="N991:AN991"/>
    <mergeCell ref="AO991:AU991"/>
    <mergeCell ref="K992:M992"/>
    <mergeCell ref="N992:AN992"/>
    <mergeCell ref="AO992:AU992"/>
    <mergeCell ref="K993:M993"/>
    <mergeCell ref="N993:AN993"/>
    <mergeCell ref="AO993:AU993"/>
    <mergeCell ref="K994:M994"/>
    <mergeCell ref="N994:AN994"/>
    <mergeCell ref="AO994:AU994"/>
    <mergeCell ref="K995:M995"/>
    <mergeCell ref="N995:AN995"/>
    <mergeCell ref="AO995:AU995"/>
    <mergeCell ref="K996:M996"/>
    <mergeCell ref="N996:AN996"/>
    <mergeCell ref="AO996:AU996"/>
    <mergeCell ref="K997:M997"/>
    <mergeCell ref="N997:AN997"/>
    <mergeCell ref="AO997:AU997"/>
    <mergeCell ref="K998:M998"/>
    <mergeCell ref="N998:AN998"/>
    <mergeCell ref="AO998:AU998"/>
    <mergeCell ref="K999:M999"/>
    <mergeCell ref="N999:AN999"/>
    <mergeCell ref="AO999:AU999"/>
    <mergeCell ref="K1000:M1000"/>
    <mergeCell ref="N1000:AN1000"/>
    <mergeCell ref="AO1000:AU1000"/>
    <mergeCell ref="K1001:M1001"/>
    <mergeCell ref="N1001:AN1001"/>
    <mergeCell ref="AO1001:AU1001"/>
    <mergeCell ref="K1002:M1002"/>
    <mergeCell ref="N1002:AN1002"/>
    <mergeCell ref="AO1002:AU1002"/>
    <mergeCell ref="K1003:M1003"/>
    <mergeCell ref="N1003:AN1003"/>
    <mergeCell ref="AO1003:AU1003"/>
    <mergeCell ref="K1004:M1004"/>
    <mergeCell ref="N1004:AN1004"/>
    <mergeCell ref="AO1004:AU1004"/>
    <mergeCell ref="K1005:M1005"/>
    <mergeCell ref="N1005:AN1005"/>
    <mergeCell ref="AO1005:AU1005"/>
    <mergeCell ref="K1006:M1006"/>
    <mergeCell ref="N1006:AN1006"/>
    <mergeCell ref="AO1006:AU1006"/>
    <mergeCell ref="K1007:M1007"/>
    <mergeCell ref="N1007:AN1007"/>
    <mergeCell ref="AO1007:AU1007"/>
  </mergeCells>
  <printOptions/>
  <pageMargins left="0.984251968503937" right="0.1968503937007874" top="0.7874015748031497" bottom="0.3937007874015748" header="0.5905511811023623" footer="0.5118110236220472"/>
  <pageSetup fitToHeight="1" fitToWidth="1" horizontalDpi="600" verticalDpi="600" orientation="portrait" paperSize="9" scale="89" r:id="rId1"/>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worksheet>
</file>

<file path=xl/worksheets/sheet10.xml><?xml version="1.0" encoding="utf-8"?>
<worksheet xmlns="http://schemas.openxmlformats.org/spreadsheetml/2006/main" xmlns:r="http://schemas.openxmlformats.org/officeDocument/2006/relationships">
  <sheetPr>
    <tabColor indexed="46"/>
    <pageSetUpPr fitToPage="1"/>
  </sheetPr>
  <dimension ref="A1:GE81"/>
  <sheetViews>
    <sheetView zoomScalePageLayoutView="0" workbookViewId="0" topLeftCell="A1">
      <selection activeCell="I7" sqref="I7:M8"/>
    </sheetView>
  </sheetViews>
  <sheetFormatPr defaultColWidth="2.00390625" defaultRowHeight="12" customHeight="1" zeroHeight="1"/>
  <cols>
    <col min="1" max="51" width="2.00390625" style="9" customWidth="1"/>
    <col min="52" max="71" width="2.00390625" style="20" customWidth="1"/>
    <col min="72" max="16384" width="2.00390625" style="9" customWidth="1"/>
  </cols>
  <sheetData>
    <row r="1" spans="1:49" ht="12" customHeight="1">
      <c r="A1" s="82" t="s">
        <v>486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49" ht="12" customHeight="1">
      <c r="A2" s="12"/>
      <c r="B2" s="13"/>
      <c r="C2" s="13"/>
      <c r="D2" s="13"/>
      <c r="E2" s="13"/>
      <c r="F2" s="13"/>
      <c r="G2" s="13"/>
      <c r="H2" s="13"/>
      <c r="I2" s="13"/>
      <c r="J2" s="13"/>
      <c r="K2" s="13"/>
      <c r="L2" s="13"/>
      <c r="M2" s="13"/>
      <c r="N2" s="36"/>
      <c r="O2" s="36"/>
      <c r="P2" s="36"/>
      <c r="Q2" s="36"/>
      <c r="R2" s="36"/>
      <c r="S2" s="36"/>
      <c r="T2" s="36"/>
      <c r="U2" s="36"/>
      <c r="V2" s="36"/>
      <c r="W2" s="37"/>
      <c r="X2" s="37"/>
      <c r="Y2" s="37"/>
      <c r="Z2" s="37"/>
      <c r="AA2" s="37"/>
      <c r="AB2" s="13"/>
      <c r="AC2" s="309" t="s">
        <v>71</v>
      </c>
      <c r="AD2" s="310"/>
      <c r="AE2" s="310"/>
      <c r="AF2" s="310"/>
      <c r="AG2" s="310"/>
      <c r="AH2" s="310"/>
      <c r="AI2" s="311"/>
      <c r="AJ2" s="301" t="s">
        <v>351</v>
      </c>
      <c r="AK2" s="302"/>
      <c r="AL2" s="302"/>
      <c r="AM2" s="302"/>
      <c r="AN2" s="302"/>
      <c r="AO2" s="302"/>
      <c r="AP2" s="302"/>
      <c r="AQ2" s="303"/>
      <c r="AR2" s="303"/>
      <c r="AS2" s="303"/>
      <c r="AT2" s="303"/>
      <c r="AU2" s="304"/>
      <c r="AV2" s="14"/>
      <c r="AW2" s="261" t="str">
        <f>CONCATENATE("強化シート",TEXT($F$67,"000"))</f>
        <v>強化シート008</v>
      </c>
    </row>
    <row r="3" spans="1:49" ht="12" customHeight="1">
      <c r="A3" s="12"/>
      <c r="B3" s="13"/>
      <c r="C3" s="13"/>
      <c r="D3" s="13"/>
      <c r="E3" s="13"/>
      <c r="F3" s="13"/>
      <c r="G3" s="13"/>
      <c r="H3" s="13"/>
      <c r="I3" s="13"/>
      <c r="J3" s="13"/>
      <c r="K3" s="13"/>
      <c r="L3" s="13"/>
      <c r="M3" s="13"/>
      <c r="N3" s="15"/>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4"/>
      <c r="AW3" s="262"/>
    </row>
    <row r="4" spans="1:93" ht="12" customHeight="1">
      <c r="A4" s="12"/>
      <c r="B4" s="13"/>
      <c r="C4" s="399" t="s">
        <v>201</v>
      </c>
      <c r="D4" s="400"/>
      <c r="E4" s="400"/>
      <c r="F4" s="400"/>
      <c r="G4" s="400"/>
      <c r="H4" s="307" t="str">
        <f>IF(J67=""," ",J67)</f>
        <v>緊急時連絡体制(現場・外部施設)</v>
      </c>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t="str">
        <f>IF(AC67=""," ",CONCATENATE("&lt;",AC67,"&gt;"))</f>
        <v>&lt;板橋エコアクション事務局&gt;</v>
      </c>
      <c r="AK4" s="307"/>
      <c r="AL4" s="307"/>
      <c r="AM4" s="307"/>
      <c r="AN4" s="307"/>
      <c r="AO4" s="307"/>
      <c r="AP4" s="307"/>
      <c r="AQ4" s="307"/>
      <c r="AR4" s="307"/>
      <c r="AS4" s="307"/>
      <c r="AT4" s="307"/>
      <c r="AU4" s="388"/>
      <c r="AV4" s="14"/>
      <c r="AW4" s="262"/>
      <c r="AZ4" s="132" t="s">
        <v>697</v>
      </c>
      <c r="BA4" s="132" t="s">
        <v>697</v>
      </c>
      <c r="BB4" s="133"/>
      <c r="BC4" s="22"/>
      <c r="BD4" s="22"/>
      <c r="BE4" s="22"/>
      <c r="BF4" s="22"/>
      <c r="BG4" s="22"/>
      <c r="BH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12"/>
      <c r="B5" s="13"/>
      <c r="C5" s="401"/>
      <c r="D5" s="402"/>
      <c r="E5" s="402"/>
      <c r="F5" s="402"/>
      <c r="G5" s="402"/>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89"/>
      <c r="AV5" s="14"/>
      <c r="AW5" s="262"/>
      <c r="AZ5" s="133" t="s">
        <v>699</v>
      </c>
      <c r="BA5" s="133"/>
      <c r="BB5" s="133"/>
      <c r="BC5" s="22"/>
      <c r="BD5" s="22"/>
      <c r="BE5" s="22"/>
      <c r="BF5" s="22"/>
      <c r="BG5" s="22"/>
      <c r="BH5" s="22"/>
      <c r="BI5" s="22"/>
      <c r="BJ5" s="22"/>
      <c r="BK5" s="22"/>
      <c r="BL5" s="22"/>
      <c r="BM5" s="22"/>
      <c r="BN5" s="22"/>
      <c r="BO5" s="22"/>
      <c r="BP5" s="22"/>
      <c r="BQ5" s="22"/>
      <c r="BR5" s="22"/>
      <c r="BS5" s="22"/>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12"/>
      <c r="B6" s="13"/>
      <c r="C6" s="13"/>
      <c r="D6" s="24"/>
      <c r="E6" s="24"/>
      <c r="F6" s="24"/>
      <c r="G6" s="24"/>
      <c r="H6" s="24"/>
      <c r="I6" s="24"/>
      <c r="J6" s="24"/>
      <c r="K6" s="25"/>
      <c r="L6" s="25"/>
      <c r="M6" s="25"/>
      <c r="N6" s="25"/>
      <c r="O6" s="25"/>
      <c r="P6" s="25"/>
      <c r="Q6" s="25"/>
      <c r="R6" s="25"/>
      <c r="S6" s="25"/>
      <c r="T6" s="25"/>
      <c r="U6" s="25"/>
      <c r="V6" s="25"/>
      <c r="W6" s="25"/>
      <c r="X6" s="25"/>
      <c r="Y6" s="25"/>
      <c r="Z6" s="25"/>
      <c r="AA6" s="26"/>
      <c r="AB6" s="26"/>
      <c r="AC6" s="23"/>
      <c r="AD6" s="23"/>
      <c r="AE6" s="23"/>
      <c r="AF6" s="25"/>
      <c r="AG6" s="25"/>
      <c r="AH6" s="25"/>
      <c r="AI6" s="25"/>
      <c r="AJ6" s="25"/>
      <c r="AK6" s="25"/>
      <c r="AL6" s="25"/>
      <c r="AM6" s="25"/>
      <c r="AN6" s="25"/>
      <c r="AO6" s="25"/>
      <c r="AP6" s="25"/>
      <c r="AQ6" s="25"/>
      <c r="AR6" s="25"/>
      <c r="AS6" s="25"/>
      <c r="AT6" s="25"/>
      <c r="AU6" s="25"/>
      <c r="AV6" s="14"/>
      <c r="AW6" s="262"/>
      <c r="BA6" s="22"/>
      <c r="BB6" s="22"/>
      <c r="BC6" s="22"/>
      <c r="BD6" s="22"/>
      <c r="BE6" s="22"/>
      <c r="BF6" s="22"/>
      <c r="BG6" s="22"/>
      <c r="BH6" s="22"/>
      <c r="BI6" s="22"/>
      <c r="BJ6" s="22"/>
      <c r="BK6" s="22"/>
      <c r="BL6" s="22"/>
      <c r="BM6" s="22"/>
      <c r="BN6" s="22"/>
      <c r="BO6" s="22"/>
      <c r="BP6" s="22"/>
      <c r="BQ6" s="22"/>
      <c r="BR6" s="22"/>
      <c r="BS6" s="22"/>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12"/>
      <c r="B7" s="13"/>
      <c r="C7" s="473" t="s">
        <v>491</v>
      </c>
      <c r="D7" s="474"/>
      <c r="E7" s="474"/>
      <c r="F7" s="474"/>
      <c r="G7" s="474"/>
      <c r="H7" s="475"/>
      <c r="I7" s="502"/>
      <c r="J7" s="503"/>
      <c r="K7" s="503"/>
      <c r="L7" s="503"/>
      <c r="M7" s="503"/>
      <c r="N7" s="506" t="s">
        <v>133</v>
      </c>
      <c r="O7" s="506"/>
      <c r="P7" s="508"/>
      <c r="Q7" s="508"/>
      <c r="R7" s="508"/>
      <c r="S7" s="506" t="s">
        <v>134</v>
      </c>
      <c r="T7" s="506"/>
      <c r="U7" s="508"/>
      <c r="V7" s="508"/>
      <c r="W7" s="508"/>
      <c r="X7" s="506" t="s">
        <v>642</v>
      </c>
      <c r="Y7" s="510"/>
      <c r="Z7" s="13"/>
      <c r="AA7" s="13"/>
      <c r="AB7" s="13"/>
      <c r="AC7" s="13"/>
      <c r="AD7" s="461" t="s">
        <v>291</v>
      </c>
      <c r="AE7" s="462"/>
      <c r="AF7" s="462"/>
      <c r="AG7" s="462"/>
      <c r="AH7" s="462"/>
      <c r="AI7" s="463"/>
      <c r="AJ7" s="461" t="s">
        <v>229</v>
      </c>
      <c r="AK7" s="462"/>
      <c r="AL7" s="462"/>
      <c r="AM7" s="462"/>
      <c r="AN7" s="462"/>
      <c r="AO7" s="463"/>
      <c r="AP7" s="461" t="s">
        <v>230</v>
      </c>
      <c r="AQ7" s="462"/>
      <c r="AR7" s="462"/>
      <c r="AS7" s="462"/>
      <c r="AT7" s="462"/>
      <c r="AU7" s="463"/>
      <c r="AV7" s="14"/>
      <c r="AW7" s="262"/>
      <c r="BA7" s="22"/>
      <c r="BB7" s="22"/>
      <c r="BC7" s="22"/>
      <c r="BD7" s="22"/>
      <c r="BE7" s="22"/>
      <c r="BF7" s="22"/>
      <c r="BG7" s="22"/>
      <c r="BH7" s="22"/>
      <c r="BI7" s="22"/>
      <c r="BJ7" s="22"/>
      <c r="BK7" s="22"/>
      <c r="BL7" s="22"/>
      <c r="BM7" s="22"/>
      <c r="BN7" s="22"/>
      <c r="BO7" s="22"/>
      <c r="BP7" s="22"/>
      <c r="BQ7" s="22"/>
      <c r="BR7" s="22"/>
      <c r="BS7" s="22"/>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c r="A8" s="12"/>
      <c r="B8" s="13"/>
      <c r="C8" s="476"/>
      <c r="D8" s="477"/>
      <c r="E8" s="477"/>
      <c r="F8" s="477"/>
      <c r="G8" s="477"/>
      <c r="H8" s="478"/>
      <c r="I8" s="504"/>
      <c r="J8" s="505"/>
      <c r="K8" s="505"/>
      <c r="L8" s="505"/>
      <c r="M8" s="505"/>
      <c r="N8" s="507"/>
      <c r="O8" s="507"/>
      <c r="P8" s="509"/>
      <c r="Q8" s="509"/>
      <c r="R8" s="509"/>
      <c r="S8" s="507"/>
      <c r="T8" s="507"/>
      <c r="U8" s="509"/>
      <c r="V8" s="509"/>
      <c r="W8" s="509"/>
      <c r="X8" s="507"/>
      <c r="Y8" s="511"/>
      <c r="Z8" s="13"/>
      <c r="AA8" s="13"/>
      <c r="AB8" s="13"/>
      <c r="AC8" s="13"/>
      <c r="AD8" s="464"/>
      <c r="AE8" s="465"/>
      <c r="AF8" s="465"/>
      <c r="AG8" s="465"/>
      <c r="AH8" s="465"/>
      <c r="AI8" s="466"/>
      <c r="AJ8" s="464"/>
      <c r="AK8" s="465"/>
      <c r="AL8" s="465"/>
      <c r="AM8" s="465"/>
      <c r="AN8" s="465"/>
      <c r="AO8" s="466"/>
      <c r="AP8" s="464"/>
      <c r="AQ8" s="465"/>
      <c r="AR8" s="465"/>
      <c r="AS8" s="465"/>
      <c r="AT8" s="465"/>
      <c r="AU8" s="466"/>
      <c r="AV8" s="14"/>
      <c r="AW8" s="262"/>
      <c r="BA8" s="22"/>
      <c r="BC8" s="22"/>
      <c r="BD8" s="22"/>
      <c r="BE8" s="22"/>
      <c r="BF8" s="22"/>
      <c r="BG8" s="22"/>
      <c r="BH8" s="22"/>
      <c r="BI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467"/>
      <c r="AE9" s="468"/>
      <c r="AF9" s="468"/>
      <c r="AG9" s="468"/>
      <c r="AH9" s="468"/>
      <c r="AI9" s="469"/>
      <c r="AJ9" s="467"/>
      <c r="AK9" s="468"/>
      <c r="AL9" s="468"/>
      <c r="AM9" s="468"/>
      <c r="AN9" s="468"/>
      <c r="AO9" s="469"/>
      <c r="AP9" s="467"/>
      <c r="AQ9" s="468"/>
      <c r="AR9" s="468"/>
      <c r="AS9" s="468"/>
      <c r="AT9" s="468"/>
      <c r="AU9" s="469"/>
      <c r="AV9" s="14"/>
      <c r="AW9" s="262"/>
      <c r="BA9" s="22"/>
      <c r="BC9" s="22"/>
      <c r="BD9" s="22"/>
      <c r="BE9" s="22"/>
      <c r="BF9" s="22"/>
      <c r="BG9" s="22"/>
      <c r="BH9" s="22"/>
      <c r="BI9" s="22"/>
      <c r="BJ9" s="22"/>
      <c r="BK9" s="22"/>
      <c r="BL9" s="22"/>
      <c r="BM9" s="22"/>
      <c r="BN9" s="22"/>
      <c r="BO9" s="22"/>
      <c r="BP9" s="22"/>
      <c r="BQ9" s="22"/>
      <c r="BR9" s="22"/>
      <c r="BS9" s="22"/>
      <c r="BT9" s="18"/>
      <c r="BU9" s="18"/>
      <c r="BV9" s="18"/>
      <c r="BW9" s="18"/>
      <c r="BX9" s="18"/>
      <c r="BY9" s="18"/>
      <c r="BZ9" s="18"/>
      <c r="CA9" s="18"/>
      <c r="CB9" s="18"/>
      <c r="CC9" s="18"/>
      <c r="CD9" s="18"/>
      <c r="CE9" s="18"/>
      <c r="CF9" s="18"/>
      <c r="CG9" s="18"/>
      <c r="CH9" s="18"/>
      <c r="CI9" s="18"/>
      <c r="CJ9" s="18"/>
      <c r="CK9" s="18"/>
      <c r="CL9" s="18"/>
      <c r="CM9" s="18"/>
      <c r="CN9" s="18"/>
      <c r="CO9" s="18"/>
    </row>
    <row r="10" spans="1:93" ht="12" customHeigh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467"/>
      <c r="AE10" s="468"/>
      <c r="AF10" s="468"/>
      <c r="AG10" s="468"/>
      <c r="AH10" s="468"/>
      <c r="AI10" s="469"/>
      <c r="AJ10" s="467"/>
      <c r="AK10" s="468"/>
      <c r="AL10" s="468"/>
      <c r="AM10" s="468"/>
      <c r="AN10" s="468"/>
      <c r="AO10" s="469"/>
      <c r="AP10" s="467"/>
      <c r="AQ10" s="468"/>
      <c r="AR10" s="468"/>
      <c r="AS10" s="468"/>
      <c r="AT10" s="468"/>
      <c r="AU10" s="469"/>
      <c r="AV10" s="14"/>
      <c r="AW10" s="262"/>
      <c r="BA10" s="22"/>
      <c r="BB10" s="22"/>
      <c r="BC10" s="22"/>
      <c r="BD10" s="22"/>
      <c r="BE10" s="22"/>
      <c r="BF10" s="22"/>
      <c r="BG10" s="22"/>
      <c r="BH10" s="22"/>
      <c r="BI10" s="22"/>
      <c r="BJ10" s="22"/>
      <c r="BK10" s="22"/>
      <c r="BL10" s="22"/>
      <c r="BM10" s="22"/>
      <c r="BN10" s="22"/>
      <c r="BO10" s="22"/>
      <c r="BP10" s="22"/>
      <c r="BQ10" s="22"/>
      <c r="BR10" s="22"/>
      <c r="BS10" s="22"/>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ht="12"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470"/>
      <c r="AE11" s="471"/>
      <c r="AF11" s="471"/>
      <c r="AG11" s="471"/>
      <c r="AH11" s="471"/>
      <c r="AI11" s="472"/>
      <c r="AJ11" s="470"/>
      <c r="AK11" s="471"/>
      <c r="AL11" s="471"/>
      <c r="AM11" s="471"/>
      <c r="AN11" s="471"/>
      <c r="AO11" s="472"/>
      <c r="AP11" s="470"/>
      <c r="AQ11" s="471"/>
      <c r="AR11" s="471"/>
      <c r="AS11" s="471"/>
      <c r="AT11" s="471"/>
      <c r="AU11" s="472"/>
      <c r="AV11" s="14"/>
      <c r="AW11" s="263"/>
      <c r="AZ11" s="132" t="s">
        <v>697</v>
      </c>
      <c r="BA11" s="132" t="s">
        <v>697</v>
      </c>
      <c r="BB11" s="132" t="s">
        <v>697</v>
      </c>
      <c r="BC11" s="22"/>
      <c r="BD11" s="22"/>
      <c r="BE11" s="22"/>
      <c r="BF11" s="22"/>
      <c r="BG11" s="22"/>
      <c r="BH11" s="22"/>
      <c r="BI11" s="22"/>
      <c r="BJ11" s="22"/>
      <c r="BK11" s="22"/>
      <c r="BL11" s="22"/>
      <c r="BM11" s="22"/>
      <c r="BN11" s="22"/>
      <c r="BO11" s="22"/>
      <c r="BP11" s="22"/>
      <c r="BQ11" s="22"/>
      <c r="BR11" s="22"/>
      <c r="BS11" s="22"/>
      <c r="BT11" s="18"/>
      <c r="BU11" s="18"/>
      <c r="BV11" s="18"/>
      <c r="BW11" s="18"/>
      <c r="BX11" s="18"/>
      <c r="BY11" s="18"/>
      <c r="BZ11" s="18"/>
      <c r="CA11" s="18"/>
      <c r="CB11" s="18"/>
      <c r="CC11" s="18"/>
      <c r="CD11" s="18"/>
      <c r="CE11" s="18"/>
      <c r="CF11" s="18"/>
      <c r="CG11" s="18"/>
      <c r="CH11" s="18"/>
      <c r="CI11" s="18"/>
      <c r="CJ11" s="18"/>
      <c r="CK11" s="18"/>
      <c r="CL11" s="18"/>
      <c r="CM11" s="18"/>
      <c r="CN11" s="18"/>
      <c r="CO11" s="18"/>
    </row>
    <row r="12" spans="1:93" ht="12" customHeight="1">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4"/>
      <c r="AW12" s="8"/>
      <c r="AZ12" s="133">
        <v>2005</v>
      </c>
      <c r="BA12" s="133">
        <v>1</v>
      </c>
      <c r="BB12" s="133">
        <v>1</v>
      </c>
      <c r="BC12" s="22"/>
      <c r="BD12" s="22"/>
      <c r="BE12" s="22"/>
      <c r="BF12" s="22"/>
      <c r="BG12" s="22"/>
      <c r="BH12" s="22"/>
      <c r="BI12" s="22"/>
      <c r="BJ12" s="22"/>
      <c r="BK12" s="22"/>
      <c r="BL12" s="22"/>
      <c r="BM12" s="22"/>
      <c r="BN12" s="22"/>
      <c r="BO12" s="22"/>
      <c r="BP12" s="22"/>
      <c r="BQ12" s="22"/>
      <c r="BR12" s="22"/>
      <c r="BS12" s="22"/>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ht="12" customHeight="1">
      <c r="A13" s="12"/>
      <c r="B13" s="13"/>
      <c r="C13" s="810" t="s">
        <v>255</v>
      </c>
      <c r="D13" s="811"/>
      <c r="E13" s="811"/>
      <c r="F13" s="811"/>
      <c r="G13" s="811"/>
      <c r="H13" s="811"/>
      <c r="I13" s="812"/>
      <c r="J13" s="782"/>
      <c r="K13" s="783"/>
      <c r="L13" s="783"/>
      <c r="M13" s="783"/>
      <c r="N13" s="783"/>
      <c r="O13" s="783"/>
      <c r="P13" s="783"/>
      <c r="Q13" s="783"/>
      <c r="R13" s="783"/>
      <c r="S13" s="783"/>
      <c r="T13" s="783"/>
      <c r="U13" s="783"/>
      <c r="V13" s="783"/>
      <c r="W13" s="783"/>
      <c r="X13" s="783"/>
      <c r="Y13" s="783"/>
      <c r="Z13" s="783"/>
      <c r="AA13" s="783"/>
      <c r="AB13" s="783"/>
      <c r="AC13" s="783"/>
      <c r="AD13" s="783"/>
      <c r="AE13" s="783"/>
      <c r="AF13" s="783"/>
      <c r="AG13" s="783"/>
      <c r="AH13" s="783"/>
      <c r="AI13" s="783"/>
      <c r="AJ13" s="783"/>
      <c r="AK13" s="783"/>
      <c r="AL13" s="783"/>
      <c r="AM13" s="783"/>
      <c r="AN13" s="783"/>
      <c r="AO13" s="783"/>
      <c r="AP13" s="783"/>
      <c r="AQ13" s="783"/>
      <c r="AR13" s="783"/>
      <c r="AS13" s="783"/>
      <c r="AT13" s="783"/>
      <c r="AU13" s="784"/>
      <c r="AV13" s="14"/>
      <c r="AW13" s="8"/>
      <c r="AZ13" s="133">
        <v>2006</v>
      </c>
      <c r="BA13" s="133">
        <v>2</v>
      </c>
      <c r="BB13" s="133">
        <v>2</v>
      </c>
      <c r="BC13" s="22"/>
      <c r="BD13" s="22"/>
      <c r="BE13" s="22"/>
      <c r="BF13" s="22"/>
      <c r="BG13" s="22"/>
      <c r="BH13" s="22"/>
      <c r="BI13" s="22"/>
      <c r="BJ13" s="22"/>
      <c r="BK13" s="22"/>
      <c r="BL13" s="22"/>
      <c r="BM13" s="22"/>
      <c r="BN13" s="22"/>
      <c r="BO13" s="22"/>
      <c r="BP13" s="22"/>
      <c r="BQ13" s="22"/>
      <c r="BR13" s="22"/>
      <c r="BS13" s="22"/>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ht="12" customHeight="1">
      <c r="A14" s="12"/>
      <c r="B14" s="13"/>
      <c r="C14" s="813"/>
      <c r="D14" s="814"/>
      <c r="E14" s="814"/>
      <c r="F14" s="814"/>
      <c r="G14" s="814"/>
      <c r="H14" s="814"/>
      <c r="I14" s="815"/>
      <c r="J14" s="785"/>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7"/>
      <c r="AV14" s="14"/>
      <c r="AW14" s="8"/>
      <c r="AZ14" s="133">
        <v>2007</v>
      </c>
      <c r="BA14" s="133">
        <v>3</v>
      </c>
      <c r="BB14" s="133">
        <v>3</v>
      </c>
      <c r="BC14" s="22"/>
      <c r="BD14" s="22"/>
      <c r="BE14" s="22"/>
      <c r="BF14" s="22"/>
      <c r="BG14" s="22"/>
      <c r="BH14" s="22"/>
      <c r="BI14" s="22"/>
      <c r="BJ14" s="22"/>
      <c r="BK14" s="22"/>
      <c r="BL14" s="22"/>
      <c r="BM14" s="22"/>
      <c r="BN14" s="22"/>
      <c r="BO14" s="22"/>
      <c r="BP14" s="22"/>
      <c r="BQ14" s="22"/>
      <c r="BR14" s="22"/>
      <c r="BS14" s="22"/>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ht="12" customHeight="1">
      <c r="A15" s="12"/>
      <c r="B15" s="13"/>
      <c r="C15" s="810" t="s">
        <v>243</v>
      </c>
      <c r="D15" s="811"/>
      <c r="E15" s="811"/>
      <c r="F15" s="811"/>
      <c r="G15" s="811"/>
      <c r="H15" s="811"/>
      <c r="I15" s="811"/>
      <c r="J15" s="811"/>
      <c r="K15" s="811"/>
      <c r="L15" s="811"/>
      <c r="M15" s="811"/>
      <c r="N15" s="812"/>
      <c r="O15" s="822"/>
      <c r="P15" s="823"/>
      <c r="Q15" s="816" t="s">
        <v>235</v>
      </c>
      <c r="R15" s="817"/>
      <c r="S15" s="817"/>
      <c r="T15" s="817"/>
      <c r="U15" s="817"/>
      <c r="V15" s="822"/>
      <c r="W15" s="823"/>
      <c r="X15" s="816" t="s">
        <v>236</v>
      </c>
      <c r="Y15" s="817"/>
      <c r="Z15" s="817"/>
      <c r="AA15" s="817"/>
      <c r="AB15" s="817"/>
      <c r="AC15" s="822"/>
      <c r="AD15" s="823"/>
      <c r="AE15" s="816" t="s">
        <v>237</v>
      </c>
      <c r="AF15" s="817"/>
      <c r="AG15" s="817"/>
      <c r="AH15" s="817"/>
      <c r="AI15" s="817"/>
      <c r="AJ15" s="822"/>
      <c r="AK15" s="823"/>
      <c r="AL15" s="816" t="s">
        <v>238</v>
      </c>
      <c r="AM15" s="817"/>
      <c r="AN15" s="817"/>
      <c r="AO15" s="817"/>
      <c r="AP15" s="817"/>
      <c r="AQ15" s="822"/>
      <c r="AR15" s="823"/>
      <c r="AS15" s="816" t="s">
        <v>231</v>
      </c>
      <c r="AT15" s="817"/>
      <c r="AU15" s="818"/>
      <c r="AV15" s="14"/>
      <c r="AW15" s="8"/>
      <c r="AZ15" s="133">
        <v>2008</v>
      </c>
      <c r="BA15" s="133">
        <v>4</v>
      </c>
      <c r="BB15" s="133">
        <v>4</v>
      </c>
      <c r="BC15" s="22"/>
      <c r="BD15" s="22"/>
      <c r="BE15" s="22"/>
      <c r="BF15" s="22"/>
      <c r="BG15" s="22"/>
      <c r="BH15" s="22"/>
      <c r="BI15" s="22"/>
      <c r="BJ15" s="22"/>
      <c r="BK15" s="22"/>
      <c r="BL15" s="22"/>
      <c r="BM15" s="22"/>
      <c r="BN15" s="22"/>
      <c r="BO15" s="22"/>
      <c r="BP15" s="22"/>
      <c r="BQ15" s="22"/>
      <c r="BR15" s="22"/>
      <c r="BS15" s="22"/>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ht="12" customHeight="1">
      <c r="A16" s="12"/>
      <c r="B16" s="13"/>
      <c r="C16" s="813"/>
      <c r="D16" s="814"/>
      <c r="E16" s="814"/>
      <c r="F16" s="814"/>
      <c r="G16" s="814"/>
      <c r="H16" s="814"/>
      <c r="I16" s="814"/>
      <c r="J16" s="814"/>
      <c r="K16" s="814"/>
      <c r="L16" s="814"/>
      <c r="M16" s="814"/>
      <c r="N16" s="815"/>
      <c r="O16" s="824"/>
      <c r="P16" s="825"/>
      <c r="Q16" s="819" t="s">
        <v>234</v>
      </c>
      <c r="R16" s="820"/>
      <c r="S16" s="820"/>
      <c r="T16" s="820"/>
      <c r="U16" s="820"/>
      <c r="V16" s="824"/>
      <c r="W16" s="825"/>
      <c r="X16" s="819" t="s">
        <v>233</v>
      </c>
      <c r="Y16" s="820"/>
      <c r="Z16" s="820"/>
      <c r="AA16" s="820"/>
      <c r="AB16" s="820"/>
      <c r="AC16" s="824"/>
      <c r="AD16" s="825"/>
      <c r="AE16" s="819" t="s">
        <v>232</v>
      </c>
      <c r="AF16" s="820"/>
      <c r="AG16" s="820"/>
      <c r="AH16" s="820"/>
      <c r="AI16" s="820"/>
      <c r="AJ16" s="824"/>
      <c r="AK16" s="825"/>
      <c r="AL16" s="819" t="s">
        <v>239</v>
      </c>
      <c r="AM16" s="820"/>
      <c r="AN16" s="820"/>
      <c r="AO16" s="820"/>
      <c r="AP16" s="820"/>
      <c r="AQ16" s="824"/>
      <c r="AR16" s="825"/>
      <c r="AS16" s="819"/>
      <c r="AT16" s="820"/>
      <c r="AU16" s="821"/>
      <c r="AV16" s="14"/>
      <c r="AW16" s="8"/>
      <c r="AZ16" s="133">
        <v>2009</v>
      </c>
      <c r="BA16" s="133">
        <v>5</v>
      </c>
      <c r="BB16" s="133">
        <v>5</v>
      </c>
      <c r="BC16" s="22"/>
      <c r="BD16" s="22"/>
      <c r="BE16" s="22"/>
      <c r="BF16" s="22"/>
      <c r="BG16" s="22"/>
      <c r="BH16" s="22"/>
      <c r="BI16" s="22"/>
      <c r="BJ16" s="22"/>
      <c r="BK16" s="22"/>
      <c r="BL16" s="22"/>
      <c r="BM16" s="22"/>
      <c r="BN16" s="22"/>
      <c r="BO16" s="22"/>
      <c r="BP16" s="22"/>
      <c r="BQ16" s="22"/>
      <c r="BR16" s="22"/>
      <c r="BS16" s="22"/>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ht="12" customHeight="1">
      <c r="A17" s="12"/>
      <c r="B17" s="13"/>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14"/>
      <c r="AW17" s="8"/>
      <c r="AZ17" s="133">
        <v>2010</v>
      </c>
      <c r="BA17" s="133">
        <v>6</v>
      </c>
      <c r="BB17" s="133">
        <v>6</v>
      </c>
      <c r="BC17" s="22"/>
      <c r="BD17" s="22"/>
      <c r="BE17" s="22"/>
      <c r="BF17" s="22"/>
      <c r="BG17" s="22"/>
      <c r="BH17" s="22"/>
      <c r="BI17" s="22"/>
      <c r="BJ17" s="22"/>
      <c r="BK17" s="22"/>
      <c r="BL17" s="22"/>
      <c r="BM17" s="22"/>
      <c r="BN17" s="22"/>
      <c r="BO17" s="22"/>
      <c r="BP17" s="22"/>
      <c r="BQ17" s="22"/>
      <c r="BR17" s="22"/>
      <c r="BS17" s="22"/>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ht="12" customHeight="1">
      <c r="A18" s="12"/>
      <c r="B18" s="13"/>
      <c r="C18" s="53" t="s">
        <v>258</v>
      </c>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14"/>
      <c r="AW18" s="8"/>
      <c r="AZ18" s="133">
        <v>2011</v>
      </c>
      <c r="BA18" s="133">
        <v>7</v>
      </c>
      <c r="BB18" s="133">
        <v>7</v>
      </c>
      <c r="BC18" s="22"/>
      <c r="BD18" s="22"/>
      <c r="BE18" s="22"/>
      <c r="BF18" s="22"/>
      <c r="BG18" s="22"/>
      <c r="BH18" s="22"/>
      <c r="BI18" s="22"/>
      <c r="BJ18" s="22"/>
      <c r="BK18" s="22"/>
      <c r="BL18" s="22"/>
      <c r="BM18" s="22"/>
      <c r="BN18" s="22"/>
      <c r="BO18" s="22"/>
      <c r="BP18" s="22"/>
      <c r="BQ18" s="22"/>
      <c r="BR18" s="22"/>
      <c r="BS18" s="22"/>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ht="12" customHeight="1">
      <c r="A19" s="12"/>
      <c r="B19" s="13"/>
      <c r="C19" s="5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55"/>
      <c r="AV19" s="14"/>
      <c r="AW19" s="8"/>
      <c r="AZ19" s="133">
        <v>2012</v>
      </c>
      <c r="BA19" s="133">
        <v>8</v>
      </c>
      <c r="BB19" s="133">
        <v>8</v>
      </c>
      <c r="BC19" s="22"/>
      <c r="BD19" s="22"/>
      <c r="BE19" s="22"/>
      <c r="BF19" s="22"/>
      <c r="BG19" s="22"/>
      <c r="BH19" s="22"/>
      <c r="BI19" s="22"/>
      <c r="BJ19" s="22"/>
      <c r="BK19" s="22"/>
      <c r="BL19" s="22"/>
      <c r="BM19" s="22"/>
      <c r="BN19" s="22"/>
      <c r="BO19" s="22"/>
      <c r="BP19" s="22"/>
      <c r="BQ19" s="22"/>
      <c r="BR19" s="22"/>
      <c r="BS19" s="22"/>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ht="12" customHeight="1">
      <c r="A20" s="12"/>
      <c r="B20" s="13"/>
      <c r="C20" s="41"/>
      <c r="D20" s="13"/>
      <c r="E20" s="13"/>
      <c r="F20" s="13"/>
      <c r="G20" s="13"/>
      <c r="H20" s="13"/>
      <c r="I20" s="13"/>
      <c r="J20" s="13"/>
      <c r="K20" s="13"/>
      <c r="L20" s="13"/>
      <c r="M20" s="13"/>
      <c r="N20" s="13"/>
      <c r="O20" s="13"/>
      <c r="P20" s="809" t="s">
        <v>292</v>
      </c>
      <c r="Q20" s="809"/>
      <c r="R20" s="809"/>
      <c r="S20" s="809"/>
      <c r="T20" s="809"/>
      <c r="U20" s="809"/>
      <c r="V20" s="809"/>
      <c r="W20" s="809"/>
      <c r="X20" s="809"/>
      <c r="Y20" s="809"/>
      <c r="Z20" s="809"/>
      <c r="AA20" s="809"/>
      <c r="AB20" s="809"/>
      <c r="AC20" s="809"/>
      <c r="AD20" s="809"/>
      <c r="AE20" s="809"/>
      <c r="AF20" s="809"/>
      <c r="AG20" s="809"/>
      <c r="AH20" s="13"/>
      <c r="AI20" s="13"/>
      <c r="AJ20" s="13"/>
      <c r="AK20" s="13"/>
      <c r="AL20" s="13"/>
      <c r="AM20" s="13"/>
      <c r="AN20" s="13"/>
      <c r="AO20" s="13"/>
      <c r="AP20" s="13"/>
      <c r="AQ20" s="13"/>
      <c r="AR20" s="13"/>
      <c r="AS20" s="13"/>
      <c r="AT20" s="45"/>
      <c r="AU20" s="56"/>
      <c r="AV20" s="14"/>
      <c r="AW20" s="8"/>
      <c r="AZ20" s="133">
        <v>2013</v>
      </c>
      <c r="BA20" s="133">
        <v>9</v>
      </c>
      <c r="BB20" s="133">
        <v>9</v>
      </c>
      <c r="BC20" s="22"/>
      <c r="BD20" s="22"/>
      <c r="BE20" s="22"/>
      <c r="BF20" s="22"/>
      <c r="BG20" s="22"/>
      <c r="BH20" s="22"/>
      <c r="BI20" s="22"/>
      <c r="BJ20" s="22"/>
      <c r="BK20" s="22"/>
      <c r="BL20" s="22"/>
      <c r="BM20" s="22"/>
      <c r="BN20" s="22"/>
      <c r="BO20" s="22"/>
      <c r="BP20" s="22"/>
      <c r="BQ20" s="22"/>
      <c r="BR20" s="22"/>
      <c r="BS20" s="22"/>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ht="12" customHeight="1">
      <c r="A21" s="12"/>
      <c r="B21" s="13"/>
      <c r="C21" s="41"/>
      <c r="D21" s="13"/>
      <c r="E21" s="13"/>
      <c r="F21" s="13"/>
      <c r="G21" s="13"/>
      <c r="H21" s="13"/>
      <c r="I21" s="13"/>
      <c r="J21" s="13"/>
      <c r="K21" s="13"/>
      <c r="L21" s="13"/>
      <c r="M21" s="13"/>
      <c r="N21" s="13"/>
      <c r="O21" s="13"/>
      <c r="P21" s="800"/>
      <c r="Q21" s="801"/>
      <c r="R21" s="801"/>
      <c r="S21" s="801"/>
      <c r="T21" s="801"/>
      <c r="U21" s="801"/>
      <c r="V21" s="801"/>
      <c r="W21" s="801"/>
      <c r="X21" s="801"/>
      <c r="Y21" s="801"/>
      <c r="Z21" s="801"/>
      <c r="AA21" s="801"/>
      <c r="AB21" s="801"/>
      <c r="AC21" s="801"/>
      <c r="AD21" s="801"/>
      <c r="AE21" s="801"/>
      <c r="AF21" s="801"/>
      <c r="AG21" s="802"/>
      <c r="AH21" s="13"/>
      <c r="AI21" s="13"/>
      <c r="AJ21" s="13"/>
      <c r="AK21" s="13"/>
      <c r="AL21" s="13"/>
      <c r="AM21" s="13"/>
      <c r="AN21" s="13"/>
      <c r="AO21" s="13"/>
      <c r="AP21" s="13"/>
      <c r="AQ21" s="13"/>
      <c r="AR21" s="13"/>
      <c r="AS21" s="13"/>
      <c r="AT21" s="45"/>
      <c r="AU21" s="56"/>
      <c r="AV21" s="14"/>
      <c r="AW21" s="8"/>
      <c r="AZ21" s="133">
        <v>2014</v>
      </c>
      <c r="BA21" s="133">
        <v>10</v>
      </c>
      <c r="BB21" s="133">
        <v>10</v>
      </c>
      <c r="BC21" s="22"/>
      <c r="BD21" s="22"/>
      <c r="BE21" s="22"/>
      <c r="BF21" s="22"/>
      <c r="BG21" s="22"/>
      <c r="BH21" s="22"/>
      <c r="BI21" s="22"/>
      <c r="BJ21" s="22"/>
      <c r="BK21" s="22"/>
      <c r="BL21" s="22"/>
      <c r="BM21" s="22"/>
      <c r="BN21" s="22"/>
      <c r="BO21" s="22"/>
      <c r="BP21" s="22"/>
      <c r="BQ21" s="22"/>
      <c r="BR21" s="22"/>
      <c r="BS21" s="22"/>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ht="12" customHeight="1">
      <c r="A22" s="12"/>
      <c r="B22" s="13"/>
      <c r="C22" s="41"/>
      <c r="D22" s="13"/>
      <c r="E22" s="13"/>
      <c r="F22" s="13"/>
      <c r="G22" s="13"/>
      <c r="H22" s="13"/>
      <c r="I22" s="13"/>
      <c r="J22" s="13"/>
      <c r="K22" s="13"/>
      <c r="L22" s="13"/>
      <c r="M22" s="13"/>
      <c r="N22" s="13"/>
      <c r="O22" s="13"/>
      <c r="P22" s="803"/>
      <c r="Q22" s="804"/>
      <c r="R22" s="804"/>
      <c r="S22" s="804"/>
      <c r="T22" s="804"/>
      <c r="U22" s="804"/>
      <c r="V22" s="804"/>
      <c r="W22" s="804"/>
      <c r="X22" s="804"/>
      <c r="Y22" s="804"/>
      <c r="Z22" s="804"/>
      <c r="AA22" s="804"/>
      <c r="AB22" s="804"/>
      <c r="AC22" s="804"/>
      <c r="AD22" s="804"/>
      <c r="AE22" s="804"/>
      <c r="AF22" s="804"/>
      <c r="AG22" s="805"/>
      <c r="AH22" s="13"/>
      <c r="AI22" s="13"/>
      <c r="AJ22" s="13"/>
      <c r="AK22" s="13"/>
      <c r="AL22" s="13"/>
      <c r="AM22" s="13"/>
      <c r="AN22" s="13"/>
      <c r="AO22" s="13"/>
      <c r="AP22" s="13"/>
      <c r="AQ22" s="13"/>
      <c r="AR22" s="13"/>
      <c r="AS22" s="13"/>
      <c r="AT22" s="45"/>
      <c r="AU22" s="56"/>
      <c r="AV22" s="14"/>
      <c r="AW22" s="8"/>
      <c r="AZ22" s="133">
        <v>2015</v>
      </c>
      <c r="BA22" s="133">
        <v>11</v>
      </c>
      <c r="BB22" s="133">
        <v>11</v>
      </c>
      <c r="BC22" s="22"/>
      <c r="BD22" s="22"/>
      <c r="BE22" s="22"/>
      <c r="BF22" s="22"/>
      <c r="BG22" s="22"/>
      <c r="BH22" s="22"/>
      <c r="BI22" s="22"/>
      <c r="BJ22" s="22"/>
      <c r="BK22" s="22"/>
      <c r="BL22" s="22"/>
      <c r="BM22" s="22"/>
      <c r="BN22" s="22"/>
      <c r="BO22" s="22"/>
      <c r="BP22" s="22"/>
      <c r="BQ22" s="22"/>
      <c r="BR22" s="22"/>
      <c r="BS22" s="22"/>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54" ht="12" customHeight="1">
      <c r="A23" s="12"/>
      <c r="B23" s="13"/>
      <c r="C23" s="41"/>
      <c r="D23" s="13"/>
      <c r="E23" s="13"/>
      <c r="F23" s="13"/>
      <c r="G23" s="13"/>
      <c r="H23" s="13"/>
      <c r="I23" s="13"/>
      <c r="J23" s="13"/>
      <c r="K23" s="13"/>
      <c r="L23" s="13"/>
      <c r="M23" s="13"/>
      <c r="N23" s="13"/>
      <c r="O23" s="13"/>
      <c r="P23" s="13"/>
      <c r="Q23" s="13"/>
      <c r="R23" s="13"/>
      <c r="S23" s="13"/>
      <c r="T23" s="13"/>
      <c r="U23" s="13"/>
      <c r="V23" s="13"/>
      <c r="W23" s="45"/>
      <c r="X23" s="51"/>
      <c r="Y23" s="13"/>
      <c r="Z23" s="13"/>
      <c r="AA23" s="13"/>
      <c r="AB23" s="13"/>
      <c r="AC23" s="13"/>
      <c r="AD23" s="13"/>
      <c r="AE23" s="13"/>
      <c r="AF23" s="13"/>
      <c r="AG23" s="13"/>
      <c r="AH23" s="13"/>
      <c r="AI23" s="13"/>
      <c r="AJ23" s="13"/>
      <c r="AK23" s="13"/>
      <c r="AL23" s="13"/>
      <c r="AM23" s="13"/>
      <c r="AN23" s="13"/>
      <c r="AO23" s="13"/>
      <c r="AP23" s="13"/>
      <c r="AQ23" s="13"/>
      <c r="AR23" s="13"/>
      <c r="AS23" s="13"/>
      <c r="AT23" s="45"/>
      <c r="AU23" s="56"/>
      <c r="AV23" s="14"/>
      <c r="AW23" s="8"/>
      <c r="AZ23" s="133">
        <v>2016</v>
      </c>
      <c r="BA23" s="133">
        <v>12</v>
      </c>
      <c r="BB23" s="133">
        <v>12</v>
      </c>
    </row>
    <row r="24" spans="1:54" ht="12" customHeight="1">
      <c r="A24" s="12"/>
      <c r="B24" s="13"/>
      <c r="C24" s="41"/>
      <c r="D24" s="13"/>
      <c r="E24" s="13"/>
      <c r="F24" s="13"/>
      <c r="G24" s="13"/>
      <c r="H24" s="13"/>
      <c r="I24" s="13"/>
      <c r="J24" s="13"/>
      <c r="K24" s="13"/>
      <c r="L24" s="13"/>
      <c r="M24" s="13"/>
      <c r="N24" s="13"/>
      <c r="O24" s="13"/>
      <c r="P24" s="809" t="s">
        <v>273</v>
      </c>
      <c r="Q24" s="809"/>
      <c r="R24" s="809"/>
      <c r="S24" s="809"/>
      <c r="T24" s="809"/>
      <c r="U24" s="809"/>
      <c r="V24" s="809"/>
      <c r="W24" s="809"/>
      <c r="X24" s="809"/>
      <c r="Y24" s="809"/>
      <c r="Z24" s="809"/>
      <c r="AA24" s="809"/>
      <c r="AB24" s="809"/>
      <c r="AC24" s="809"/>
      <c r="AD24" s="809"/>
      <c r="AE24" s="809"/>
      <c r="AF24" s="809"/>
      <c r="AG24" s="809"/>
      <c r="AH24" s="13"/>
      <c r="AI24" s="13"/>
      <c r="AJ24" s="13"/>
      <c r="AK24" s="13"/>
      <c r="AL24" s="13"/>
      <c r="AM24" s="13"/>
      <c r="AN24" s="13"/>
      <c r="AO24" s="13"/>
      <c r="AP24" s="13"/>
      <c r="AQ24" s="13"/>
      <c r="AR24" s="13"/>
      <c r="AS24" s="13"/>
      <c r="AT24" s="45"/>
      <c r="AU24" s="56"/>
      <c r="AV24" s="14"/>
      <c r="AW24" s="8"/>
      <c r="AZ24" s="133">
        <v>2017</v>
      </c>
      <c r="BA24" s="133"/>
      <c r="BB24" s="133">
        <v>13</v>
      </c>
    </row>
    <row r="25" spans="1:54" ht="12" customHeight="1">
      <c r="A25" s="12"/>
      <c r="B25" s="13"/>
      <c r="C25" s="41"/>
      <c r="D25" s="13"/>
      <c r="E25" s="13"/>
      <c r="F25" s="13"/>
      <c r="G25" s="13"/>
      <c r="H25" s="13"/>
      <c r="I25" s="13"/>
      <c r="J25" s="13"/>
      <c r="K25" s="13"/>
      <c r="L25" s="13"/>
      <c r="M25" s="13"/>
      <c r="N25" s="13"/>
      <c r="O25" s="13"/>
      <c r="P25" s="836" t="str">
        <f>IF(J13=""," ",J13)</f>
        <v> </v>
      </c>
      <c r="Q25" s="837"/>
      <c r="R25" s="837"/>
      <c r="S25" s="837"/>
      <c r="T25" s="837"/>
      <c r="U25" s="837"/>
      <c r="V25" s="837"/>
      <c r="W25" s="837"/>
      <c r="X25" s="837"/>
      <c r="Y25" s="837"/>
      <c r="Z25" s="837"/>
      <c r="AA25" s="837"/>
      <c r="AB25" s="837"/>
      <c r="AC25" s="837"/>
      <c r="AD25" s="837"/>
      <c r="AE25" s="837"/>
      <c r="AF25" s="837"/>
      <c r="AG25" s="838"/>
      <c r="AH25" s="13"/>
      <c r="AI25" s="13"/>
      <c r="AJ25" s="13"/>
      <c r="AK25" s="13"/>
      <c r="AL25" s="13"/>
      <c r="AM25" s="13"/>
      <c r="AN25" s="13"/>
      <c r="AO25" s="13"/>
      <c r="AP25" s="13"/>
      <c r="AQ25" s="13"/>
      <c r="AR25" s="13"/>
      <c r="AS25" s="13"/>
      <c r="AT25" s="45"/>
      <c r="AU25" s="56"/>
      <c r="AV25" s="14"/>
      <c r="AW25" s="8"/>
      <c r="AZ25" s="133">
        <v>2018</v>
      </c>
      <c r="BA25" s="133"/>
      <c r="BB25" s="133">
        <v>14</v>
      </c>
    </row>
    <row r="26" spans="1:54" ht="12" customHeight="1">
      <c r="A26" s="12"/>
      <c r="B26" s="13"/>
      <c r="C26" s="41"/>
      <c r="D26" s="13"/>
      <c r="E26" s="13"/>
      <c r="F26" s="13"/>
      <c r="G26" s="13"/>
      <c r="H26" s="13"/>
      <c r="I26" s="13"/>
      <c r="J26" s="13"/>
      <c r="K26" s="13"/>
      <c r="L26" s="13"/>
      <c r="M26" s="13"/>
      <c r="N26" s="13"/>
      <c r="O26" s="13"/>
      <c r="P26" s="839"/>
      <c r="Q26" s="840"/>
      <c r="R26" s="840"/>
      <c r="S26" s="840"/>
      <c r="T26" s="840"/>
      <c r="U26" s="840"/>
      <c r="V26" s="840"/>
      <c r="W26" s="840"/>
      <c r="X26" s="840"/>
      <c r="Y26" s="840"/>
      <c r="Z26" s="840"/>
      <c r="AA26" s="840"/>
      <c r="AB26" s="840"/>
      <c r="AC26" s="840"/>
      <c r="AD26" s="840"/>
      <c r="AE26" s="840"/>
      <c r="AF26" s="840"/>
      <c r="AG26" s="841"/>
      <c r="AH26" s="13"/>
      <c r="AI26" s="13"/>
      <c r="AJ26" s="13"/>
      <c r="AK26" s="13"/>
      <c r="AL26" s="13"/>
      <c r="AM26" s="13"/>
      <c r="AN26" s="13"/>
      <c r="AO26" s="13"/>
      <c r="AP26" s="13"/>
      <c r="AQ26" s="13"/>
      <c r="AR26" s="13"/>
      <c r="AS26" s="13"/>
      <c r="AT26" s="45"/>
      <c r="AU26" s="56"/>
      <c r="AV26" s="14"/>
      <c r="AW26" s="8"/>
      <c r="AZ26" s="133">
        <v>2019</v>
      </c>
      <c r="BA26" s="133"/>
      <c r="BB26" s="133">
        <v>15</v>
      </c>
    </row>
    <row r="27" spans="1:54" ht="12" customHeight="1">
      <c r="A27" s="12"/>
      <c r="B27" s="13"/>
      <c r="C27" s="41"/>
      <c r="D27" s="13"/>
      <c r="E27" s="13"/>
      <c r="F27" s="13"/>
      <c r="G27" s="13"/>
      <c r="H27" s="13"/>
      <c r="I27" s="13"/>
      <c r="J27" s="13"/>
      <c r="K27" s="38"/>
      <c r="L27" s="38"/>
      <c r="M27" s="38"/>
      <c r="N27" s="38"/>
      <c r="O27" s="38"/>
      <c r="P27" s="38"/>
      <c r="Q27" s="38"/>
      <c r="R27" s="38"/>
      <c r="S27" s="38"/>
      <c r="T27" s="38"/>
      <c r="U27" s="47"/>
      <c r="V27" s="47"/>
      <c r="W27" s="47"/>
      <c r="X27" s="48"/>
      <c r="Y27" s="39"/>
      <c r="Z27" s="38"/>
      <c r="AA27" s="38"/>
      <c r="AB27" s="38"/>
      <c r="AC27" s="38"/>
      <c r="AD27" s="38"/>
      <c r="AE27" s="38"/>
      <c r="AF27" s="38"/>
      <c r="AG27" s="38"/>
      <c r="AH27" s="38"/>
      <c r="AI27" s="38"/>
      <c r="AJ27" s="38"/>
      <c r="AK27" s="38"/>
      <c r="AL27" s="38"/>
      <c r="AM27" s="13"/>
      <c r="AN27" s="13"/>
      <c r="AO27" s="13"/>
      <c r="AP27" s="13"/>
      <c r="AQ27" s="13"/>
      <c r="AR27" s="13"/>
      <c r="AS27" s="13"/>
      <c r="AT27" s="45"/>
      <c r="AU27" s="56"/>
      <c r="AV27" s="14"/>
      <c r="AW27" s="8"/>
      <c r="AZ27" s="133">
        <v>2020</v>
      </c>
      <c r="BA27" s="133"/>
      <c r="BB27" s="133">
        <v>16</v>
      </c>
    </row>
    <row r="28" spans="1:54" ht="12" customHeight="1">
      <c r="A28" s="12"/>
      <c r="B28" s="13"/>
      <c r="C28" s="41"/>
      <c r="D28" s="13"/>
      <c r="E28" s="13"/>
      <c r="F28" s="13"/>
      <c r="G28" s="13"/>
      <c r="H28" s="13"/>
      <c r="I28" s="13"/>
      <c r="J28" s="13"/>
      <c r="K28" s="49"/>
      <c r="L28" s="45"/>
      <c r="M28" s="45"/>
      <c r="N28" s="45"/>
      <c r="O28" s="45"/>
      <c r="P28" s="45"/>
      <c r="Q28" s="45"/>
      <c r="R28" s="45"/>
      <c r="S28" s="45"/>
      <c r="T28" s="45"/>
      <c r="U28" s="45"/>
      <c r="V28" s="45"/>
      <c r="W28" s="45"/>
      <c r="X28" s="51"/>
      <c r="Y28" s="49"/>
      <c r="Z28" s="45"/>
      <c r="AA28" s="45"/>
      <c r="AB28" s="45"/>
      <c r="AC28" s="45"/>
      <c r="AD28" s="45"/>
      <c r="AE28" s="45"/>
      <c r="AF28" s="45"/>
      <c r="AG28" s="45"/>
      <c r="AH28" s="45"/>
      <c r="AI28" s="45"/>
      <c r="AJ28" s="45"/>
      <c r="AK28" s="45"/>
      <c r="AL28" s="51"/>
      <c r="AM28" s="40"/>
      <c r="AN28" s="13"/>
      <c r="AO28" s="13"/>
      <c r="AP28" s="13"/>
      <c r="AQ28" s="13"/>
      <c r="AR28" s="13"/>
      <c r="AS28" s="13"/>
      <c r="AT28" s="45"/>
      <c r="AU28" s="56"/>
      <c r="AV28" s="14"/>
      <c r="AW28" s="8"/>
      <c r="AZ28" s="133">
        <v>2021</v>
      </c>
      <c r="BA28" s="133"/>
      <c r="BB28" s="133">
        <v>17</v>
      </c>
    </row>
    <row r="29" spans="1:54" ht="12" customHeight="1">
      <c r="A29" s="12"/>
      <c r="B29" s="13"/>
      <c r="C29" s="41"/>
      <c r="D29" s="13"/>
      <c r="E29" s="13"/>
      <c r="F29" s="809" t="s">
        <v>245</v>
      </c>
      <c r="G29" s="809"/>
      <c r="H29" s="809"/>
      <c r="I29" s="809"/>
      <c r="J29" s="809"/>
      <c r="K29" s="809"/>
      <c r="L29" s="809"/>
      <c r="M29" s="809"/>
      <c r="N29" s="809"/>
      <c r="O29" s="809"/>
      <c r="P29" s="45"/>
      <c r="Q29" s="45"/>
      <c r="R29" s="45"/>
      <c r="S29" s="45"/>
      <c r="T29" s="809" t="s">
        <v>230</v>
      </c>
      <c r="U29" s="809"/>
      <c r="V29" s="809"/>
      <c r="W29" s="809"/>
      <c r="X29" s="809"/>
      <c r="Y29" s="809"/>
      <c r="Z29" s="809"/>
      <c r="AA29" s="809"/>
      <c r="AB29" s="809"/>
      <c r="AC29" s="809"/>
      <c r="AD29" s="45"/>
      <c r="AE29" s="45"/>
      <c r="AF29" s="45"/>
      <c r="AG29" s="45"/>
      <c r="AH29" s="809" t="s">
        <v>230</v>
      </c>
      <c r="AI29" s="809"/>
      <c r="AJ29" s="809"/>
      <c r="AK29" s="809"/>
      <c r="AL29" s="809"/>
      <c r="AM29" s="809"/>
      <c r="AN29" s="809"/>
      <c r="AO29" s="809"/>
      <c r="AP29" s="809"/>
      <c r="AQ29" s="809"/>
      <c r="AR29" s="45"/>
      <c r="AS29" s="45"/>
      <c r="AT29" s="45"/>
      <c r="AU29" s="56"/>
      <c r="AV29" s="14"/>
      <c r="AW29" s="8"/>
      <c r="AZ29" s="133">
        <v>2022</v>
      </c>
      <c r="BA29" s="133"/>
      <c r="BB29" s="133">
        <v>18</v>
      </c>
    </row>
    <row r="30" spans="1:54" ht="12" customHeight="1">
      <c r="A30" s="12"/>
      <c r="B30" s="13"/>
      <c r="C30" s="41"/>
      <c r="D30" s="13"/>
      <c r="E30" s="13"/>
      <c r="F30" s="800"/>
      <c r="G30" s="801"/>
      <c r="H30" s="801"/>
      <c r="I30" s="801"/>
      <c r="J30" s="801"/>
      <c r="K30" s="801"/>
      <c r="L30" s="801"/>
      <c r="M30" s="801"/>
      <c r="N30" s="801"/>
      <c r="O30" s="802"/>
      <c r="P30" s="45"/>
      <c r="Q30" s="45"/>
      <c r="R30" s="45"/>
      <c r="S30" s="45"/>
      <c r="T30" s="800"/>
      <c r="U30" s="801"/>
      <c r="V30" s="801"/>
      <c r="W30" s="801"/>
      <c r="X30" s="801"/>
      <c r="Y30" s="801"/>
      <c r="Z30" s="801"/>
      <c r="AA30" s="801"/>
      <c r="AB30" s="801"/>
      <c r="AC30" s="802"/>
      <c r="AD30" s="45"/>
      <c r="AE30" s="45"/>
      <c r="AF30" s="45"/>
      <c r="AG30" s="45"/>
      <c r="AH30" s="800"/>
      <c r="AI30" s="801"/>
      <c r="AJ30" s="801"/>
      <c r="AK30" s="801"/>
      <c r="AL30" s="801"/>
      <c r="AM30" s="801"/>
      <c r="AN30" s="801"/>
      <c r="AO30" s="801"/>
      <c r="AP30" s="801"/>
      <c r="AQ30" s="802"/>
      <c r="AR30" s="45"/>
      <c r="AS30" s="45"/>
      <c r="AT30" s="45"/>
      <c r="AU30" s="56"/>
      <c r="AV30" s="14"/>
      <c r="AW30" s="8"/>
      <c r="AZ30" s="133">
        <v>2023</v>
      </c>
      <c r="BA30" s="133"/>
      <c r="BB30" s="133">
        <v>19</v>
      </c>
    </row>
    <row r="31" spans="1:187" ht="12" customHeight="1">
      <c r="A31" s="12"/>
      <c r="B31" s="13"/>
      <c r="C31" s="41"/>
      <c r="D31" s="13"/>
      <c r="E31" s="13"/>
      <c r="F31" s="803"/>
      <c r="G31" s="804"/>
      <c r="H31" s="804"/>
      <c r="I31" s="804"/>
      <c r="J31" s="804"/>
      <c r="K31" s="804"/>
      <c r="L31" s="804"/>
      <c r="M31" s="804"/>
      <c r="N31" s="804"/>
      <c r="O31" s="805"/>
      <c r="P31" s="45"/>
      <c r="Q31" s="45"/>
      <c r="R31" s="45"/>
      <c r="S31" s="45"/>
      <c r="T31" s="803"/>
      <c r="U31" s="804"/>
      <c r="V31" s="804"/>
      <c r="W31" s="804"/>
      <c r="X31" s="804"/>
      <c r="Y31" s="804"/>
      <c r="Z31" s="804"/>
      <c r="AA31" s="804"/>
      <c r="AB31" s="804"/>
      <c r="AC31" s="805"/>
      <c r="AD31" s="45"/>
      <c r="AE31" s="45"/>
      <c r="AF31" s="45"/>
      <c r="AG31" s="45"/>
      <c r="AH31" s="803"/>
      <c r="AI31" s="804"/>
      <c r="AJ31" s="804"/>
      <c r="AK31" s="804"/>
      <c r="AL31" s="804"/>
      <c r="AM31" s="804"/>
      <c r="AN31" s="804"/>
      <c r="AO31" s="804"/>
      <c r="AP31" s="804"/>
      <c r="AQ31" s="805"/>
      <c r="AR31" s="45"/>
      <c r="AS31" s="45"/>
      <c r="AT31" s="45"/>
      <c r="AU31" s="56"/>
      <c r="AV31" s="14"/>
      <c r="AW31" s="8"/>
      <c r="AZ31" s="133">
        <v>2024</v>
      </c>
      <c r="BA31" s="133"/>
      <c r="BB31" s="133">
        <v>20</v>
      </c>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row>
    <row r="32" spans="1:187" ht="12" customHeight="1">
      <c r="A32" s="12"/>
      <c r="B32" s="13"/>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57"/>
      <c r="AS32" s="57"/>
      <c r="AT32" s="57"/>
      <c r="AU32" s="58"/>
      <c r="AV32" s="14"/>
      <c r="AW32" s="8"/>
      <c r="AZ32" s="133">
        <v>2025</v>
      </c>
      <c r="BA32" s="133"/>
      <c r="BB32" s="133">
        <v>21</v>
      </c>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row>
    <row r="33" spans="1:187" ht="12" customHeight="1">
      <c r="A33" s="12"/>
      <c r="B33" s="13"/>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14"/>
      <c r="AW33" s="8"/>
      <c r="AZ33" s="133">
        <v>2026</v>
      </c>
      <c r="BA33" s="133"/>
      <c r="BB33" s="133">
        <v>22</v>
      </c>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row>
    <row r="34" spans="1:187" ht="12" customHeight="1">
      <c r="A34" s="12"/>
      <c r="B34" s="13"/>
      <c r="C34" s="59" t="s">
        <v>257</v>
      </c>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14"/>
      <c r="AW34" s="8"/>
      <c r="AZ34" s="133">
        <v>2027</v>
      </c>
      <c r="BA34" s="133"/>
      <c r="BB34" s="133">
        <v>23</v>
      </c>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row>
    <row r="35" spans="1:187" ht="12" customHeight="1" thickBot="1">
      <c r="A35" s="12"/>
      <c r="B35" s="13"/>
      <c r="C35" s="5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55"/>
      <c r="AV35" s="14"/>
      <c r="AW35" s="8"/>
      <c r="AZ35" s="133">
        <v>2028</v>
      </c>
      <c r="BA35" s="133"/>
      <c r="BB35" s="133">
        <v>24</v>
      </c>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row>
    <row r="36" spans="1:187" ht="12" customHeight="1" thickTop="1">
      <c r="A36" s="12"/>
      <c r="B36" s="13"/>
      <c r="C36" s="60"/>
      <c r="D36" s="827" t="s">
        <v>260</v>
      </c>
      <c r="E36" s="828"/>
      <c r="F36" s="828"/>
      <c r="G36" s="828"/>
      <c r="H36" s="828"/>
      <c r="I36" s="828"/>
      <c r="J36" s="828"/>
      <c r="K36" s="829"/>
      <c r="L36" s="45"/>
      <c r="M36" s="45"/>
      <c r="N36" s="45"/>
      <c r="O36" s="45"/>
      <c r="P36" s="45"/>
      <c r="Q36" s="809" t="s">
        <v>230</v>
      </c>
      <c r="R36" s="809"/>
      <c r="S36" s="809"/>
      <c r="T36" s="809"/>
      <c r="U36" s="809"/>
      <c r="V36" s="809"/>
      <c r="W36" s="809"/>
      <c r="X36" s="809"/>
      <c r="Y36" s="45"/>
      <c r="Z36" s="45"/>
      <c r="AA36" s="45"/>
      <c r="AB36" s="809" t="s">
        <v>229</v>
      </c>
      <c r="AC36" s="809"/>
      <c r="AD36" s="809"/>
      <c r="AE36" s="809"/>
      <c r="AF36" s="809"/>
      <c r="AG36" s="809"/>
      <c r="AH36" s="809"/>
      <c r="AI36" s="809"/>
      <c r="AJ36" s="45"/>
      <c r="AK36" s="45"/>
      <c r="AL36" s="45"/>
      <c r="AM36" s="809" t="s">
        <v>350</v>
      </c>
      <c r="AN36" s="809"/>
      <c r="AO36" s="809"/>
      <c r="AP36" s="809"/>
      <c r="AQ36" s="809"/>
      <c r="AR36" s="809"/>
      <c r="AS36" s="809"/>
      <c r="AT36" s="809"/>
      <c r="AU36" s="61"/>
      <c r="AV36" s="14"/>
      <c r="AW36" s="8"/>
      <c r="AZ36" s="133">
        <v>2029</v>
      </c>
      <c r="BA36" s="133"/>
      <c r="BB36" s="133">
        <v>25</v>
      </c>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row>
    <row r="37" spans="1:187" ht="12" customHeight="1">
      <c r="A37" s="12"/>
      <c r="B37" s="13"/>
      <c r="C37" s="60"/>
      <c r="D37" s="830"/>
      <c r="E37" s="831"/>
      <c r="F37" s="831"/>
      <c r="G37" s="831"/>
      <c r="H37" s="831"/>
      <c r="I37" s="831"/>
      <c r="J37" s="831"/>
      <c r="K37" s="832"/>
      <c r="L37" s="47" t="s">
        <v>241</v>
      </c>
      <c r="M37" s="47"/>
      <c r="N37" s="47"/>
      <c r="O37" s="47"/>
      <c r="P37" s="47"/>
      <c r="Q37" s="791">
        <f>IF(F30="","",F30)</f>
      </c>
      <c r="R37" s="792"/>
      <c r="S37" s="792"/>
      <c r="T37" s="792"/>
      <c r="U37" s="792"/>
      <c r="V37" s="792"/>
      <c r="W37" s="792"/>
      <c r="X37" s="793"/>
      <c r="Y37" s="46" t="s">
        <v>241</v>
      </c>
      <c r="Z37" s="47"/>
      <c r="AA37" s="48"/>
      <c r="AB37" s="791" t="str">
        <f>IF(P25="","",P25)</f>
        <v> </v>
      </c>
      <c r="AC37" s="792"/>
      <c r="AD37" s="792"/>
      <c r="AE37" s="792"/>
      <c r="AF37" s="792"/>
      <c r="AG37" s="792"/>
      <c r="AH37" s="792"/>
      <c r="AI37" s="793"/>
      <c r="AJ37" s="46" t="s">
        <v>241</v>
      </c>
      <c r="AK37" s="47"/>
      <c r="AL37" s="47"/>
      <c r="AM37" s="791">
        <f>IF(P21="","",P21)</f>
      </c>
      <c r="AN37" s="792"/>
      <c r="AO37" s="792"/>
      <c r="AP37" s="792"/>
      <c r="AQ37" s="792"/>
      <c r="AR37" s="792"/>
      <c r="AS37" s="792"/>
      <c r="AT37" s="793"/>
      <c r="AU37" s="56"/>
      <c r="AV37" s="14"/>
      <c r="AW37" s="8"/>
      <c r="AZ37" s="133">
        <v>2030</v>
      </c>
      <c r="BA37" s="133"/>
      <c r="BB37" s="133">
        <v>26</v>
      </c>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row>
    <row r="38" spans="1:187" ht="12" customHeight="1">
      <c r="A38" s="12"/>
      <c r="B38" s="13"/>
      <c r="C38" s="60"/>
      <c r="D38" s="830"/>
      <c r="E38" s="831"/>
      <c r="F38" s="831"/>
      <c r="G38" s="831"/>
      <c r="H38" s="831"/>
      <c r="I38" s="831"/>
      <c r="J38" s="831"/>
      <c r="K38" s="832"/>
      <c r="L38" s="45"/>
      <c r="M38" s="45"/>
      <c r="N38" s="45"/>
      <c r="O38" s="45"/>
      <c r="P38" s="50"/>
      <c r="Q38" s="794"/>
      <c r="R38" s="795"/>
      <c r="S38" s="795"/>
      <c r="T38" s="795"/>
      <c r="U38" s="795"/>
      <c r="V38" s="795"/>
      <c r="W38" s="795"/>
      <c r="X38" s="796"/>
      <c r="Y38" s="49"/>
      <c r="Z38" s="45"/>
      <c r="AA38" s="51"/>
      <c r="AB38" s="794"/>
      <c r="AC38" s="795"/>
      <c r="AD38" s="795"/>
      <c r="AE38" s="795"/>
      <c r="AF38" s="795"/>
      <c r="AG38" s="795"/>
      <c r="AH38" s="795"/>
      <c r="AI38" s="796"/>
      <c r="AJ38" s="49"/>
      <c r="AK38" s="45"/>
      <c r="AL38" s="45"/>
      <c r="AM38" s="794"/>
      <c r="AN38" s="795"/>
      <c r="AO38" s="795"/>
      <c r="AP38" s="795"/>
      <c r="AQ38" s="795"/>
      <c r="AR38" s="795"/>
      <c r="AS38" s="795"/>
      <c r="AT38" s="796"/>
      <c r="AU38" s="56"/>
      <c r="AV38" s="14"/>
      <c r="AW38" s="8"/>
      <c r="AZ38" s="133">
        <v>2031</v>
      </c>
      <c r="BA38" s="133"/>
      <c r="BB38" s="133">
        <v>27</v>
      </c>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row>
    <row r="39" spans="1:187" ht="12" customHeight="1">
      <c r="A39" s="12"/>
      <c r="B39" s="13"/>
      <c r="C39" s="60"/>
      <c r="D39" s="830"/>
      <c r="E39" s="831"/>
      <c r="F39" s="831"/>
      <c r="G39" s="831"/>
      <c r="H39" s="831"/>
      <c r="I39" s="831"/>
      <c r="J39" s="831"/>
      <c r="K39" s="832"/>
      <c r="L39" s="47"/>
      <c r="M39" s="47"/>
      <c r="N39" s="47"/>
      <c r="O39" s="47"/>
      <c r="P39" s="52" t="s">
        <v>242</v>
      </c>
      <c r="Q39" s="794"/>
      <c r="R39" s="795"/>
      <c r="S39" s="795"/>
      <c r="T39" s="795"/>
      <c r="U39" s="795"/>
      <c r="V39" s="795"/>
      <c r="W39" s="795"/>
      <c r="X39" s="796"/>
      <c r="Y39" s="46"/>
      <c r="Z39" s="47"/>
      <c r="AA39" s="52" t="s">
        <v>242</v>
      </c>
      <c r="AB39" s="794"/>
      <c r="AC39" s="795"/>
      <c r="AD39" s="795"/>
      <c r="AE39" s="795"/>
      <c r="AF39" s="795"/>
      <c r="AG39" s="795"/>
      <c r="AH39" s="795"/>
      <c r="AI39" s="796"/>
      <c r="AJ39" s="46"/>
      <c r="AK39" s="47"/>
      <c r="AL39" s="52" t="s">
        <v>242</v>
      </c>
      <c r="AM39" s="794"/>
      <c r="AN39" s="795"/>
      <c r="AO39" s="795"/>
      <c r="AP39" s="795"/>
      <c r="AQ39" s="795"/>
      <c r="AR39" s="795"/>
      <c r="AS39" s="795"/>
      <c r="AT39" s="796"/>
      <c r="AU39" s="56"/>
      <c r="AV39" s="14"/>
      <c r="AW39" s="8"/>
      <c r="AZ39" s="133">
        <v>2032</v>
      </c>
      <c r="BA39" s="133"/>
      <c r="BB39" s="133">
        <v>28</v>
      </c>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row>
    <row r="40" spans="1:187" ht="12" customHeight="1" thickBot="1">
      <c r="A40" s="12"/>
      <c r="B40" s="13"/>
      <c r="C40" s="60"/>
      <c r="D40" s="833"/>
      <c r="E40" s="834"/>
      <c r="F40" s="834"/>
      <c r="G40" s="834"/>
      <c r="H40" s="834"/>
      <c r="I40" s="834"/>
      <c r="J40" s="834"/>
      <c r="K40" s="835"/>
      <c r="L40" s="45"/>
      <c r="M40" s="45"/>
      <c r="N40" s="45"/>
      <c r="O40" s="45"/>
      <c r="P40" s="45"/>
      <c r="Q40" s="797"/>
      <c r="R40" s="798"/>
      <c r="S40" s="798"/>
      <c r="T40" s="798"/>
      <c r="U40" s="798"/>
      <c r="V40" s="798"/>
      <c r="W40" s="798"/>
      <c r="X40" s="799"/>
      <c r="Y40" s="49"/>
      <c r="Z40" s="45"/>
      <c r="AA40" s="51"/>
      <c r="AB40" s="797"/>
      <c r="AC40" s="798"/>
      <c r="AD40" s="798"/>
      <c r="AE40" s="798"/>
      <c r="AF40" s="798"/>
      <c r="AG40" s="798"/>
      <c r="AH40" s="798"/>
      <c r="AI40" s="799"/>
      <c r="AJ40" s="49"/>
      <c r="AK40" s="50"/>
      <c r="AL40" s="50"/>
      <c r="AM40" s="797"/>
      <c r="AN40" s="798"/>
      <c r="AO40" s="798"/>
      <c r="AP40" s="798"/>
      <c r="AQ40" s="798"/>
      <c r="AR40" s="798"/>
      <c r="AS40" s="798"/>
      <c r="AT40" s="799"/>
      <c r="AU40" s="56"/>
      <c r="AV40" s="14"/>
      <c r="AW40" s="8"/>
      <c r="AZ40" s="133">
        <v>2033</v>
      </c>
      <c r="BA40" s="133"/>
      <c r="BB40" s="133">
        <v>29</v>
      </c>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row>
    <row r="41" spans="1:187" ht="12" customHeight="1" thickTop="1">
      <c r="A41" s="12"/>
      <c r="B41" s="13"/>
      <c r="C41" s="60"/>
      <c r="D41" s="45"/>
      <c r="E41" s="45"/>
      <c r="F41" s="45"/>
      <c r="G41" s="45"/>
      <c r="H41" s="45"/>
      <c r="I41" s="45"/>
      <c r="J41" s="51"/>
      <c r="K41" s="45" t="s">
        <v>244</v>
      </c>
      <c r="L41" s="45"/>
      <c r="M41" s="45"/>
      <c r="N41" s="45"/>
      <c r="O41" s="45"/>
      <c r="P41" s="45"/>
      <c r="Q41" s="45"/>
      <c r="R41" s="45"/>
      <c r="S41" s="45"/>
      <c r="T41" s="45"/>
      <c r="U41" s="45"/>
      <c r="V41" s="51"/>
      <c r="W41" s="45" t="s">
        <v>244</v>
      </c>
      <c r="X41" s="45"/>
      <c r="Y41" s="45"/>
      <c r="Z41" s="45"/>
      <c r="AA41" s="45"/>
      <c r="AB41" s="45"/>
      <c r="AC41" s="45"/>
      <c r="AD41" s="45"/>
      <c r="AE41" s="45"/>
      <c r="AF41" s="45"/>
      <c r="AG41" s="51"/>
      <c r="AH41" s="45" t="s">
        <v>246</v>
      </c>
      <c r="AI41" s="45"/>
      <c r="AJ41" s="45"/>
      <c r="AK41" s="45"/>
      <c r="AL41" s="45"/>
      <c r="AM41" s="45"/>
      <c r="AN41" s="45"/>
      <c r="AO41" s="45"/>
      <c r="AP41" s="45"/>
      <c r="AQ41" s="45"/>
      <c r="AR41" s="51"/>
      <c r="AS41" s="45" t="s">
        <v>244</v>
      </c>
      <c r="AT41" s="45"/>
      <c r="AU41" s="56"/>
      <c r="AV41" s="14"/>
      <c r="AW41" s="8"/>
      <c r="AZ41" s="133">
        <v>2034</v>
      </c>
      <c r="BA41" s="133"/>
      <c r="BB41" s="133">
        <v>30</v>
      </c>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row>
    <row r="42" spans="1:187" ht="12" customHeight="1">
      <c r="A42" s="12"/>
      <c r="B42" s="13"/>
      <c r="C42" s="60"/>
      <c r="D42" s="45"/>
      <c r="E42" s="45"/>
      <c r="F42" s="45"/>
      <c r="G42" s="45"/>
      <c r="H42" s="45"/>
      <c r="I42" s="45"/>
      <c r="J42" s="51"/>
      <c r="K42" s="45"/>
      <c r="L42" s="45"/>
      <c r="M42" s="45"/>
      <c r="N42" s="45"/>
      <c r="O42" s="45"/>
      <c r="P42" s="45"/>
      <c r="Q42" s="45"/>
      <c r="R42" s="45"/>
      <c r="S42" s="45"/>
      <c r="T42" s="45"/>
      <c r="U42" s="45"/>
      <c r="V42" s="51"/>
      <c r="W42" s="45"/>
      <c r="X42" s="45"/>
      <c r="Y42" s="45"/>
      <c r="Z42" s="45"/>
      <c r="AA42" s="45"/>
      <c r="AB42" s="45"/>
      <c r="AC42" s="45"/>
      <c r="AD42" s="45"/>
      <c r="AE42" s="45"/>
      <c r="AF42" s="45"/>
      <c r="AG42" s="51"/>
      <c r="AH42" s="45"/>
      <c r="AI42" s="45"/>
      <c r="AJ42" s="45"/>
      <c r="AK42" s="45"/>
      <c r="AL42" s="45"/>
      <c r="AM42" s="45"/>
      <c r="AN42" s="45"/>
      <c r="AO42" s="45"/>
      <c r="AP42" s="45"/>
      <c r="AQ42" s="45"/>
      <c r="AR42" s="51"/>
      <c r="AS42" s="45"/>
      <c r="AT42" s="45"/>
      <c r="AU42" s="56"/>
      <c r="AV42" s="14"/>
      <c r="AW42" s="264" t="str">
        <f>IF($J$67=""," ",$J$67)</f>
        <v>緊急時連絡体制(現場・外部施設)</v>
      </c>
      <c r="AZ42" s="133">
        <v>2035</v>
      </c>
      <c r="BA42" s="133"/>
      <c r="BB42" s="133">
        <v>31</v>
      </c>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row>
    <row r="43" spans="1:187" ht="12" customHeight="1">
      <c r="A43" s="12"/>
      <c r="B43" s="13"/>
      <c r="C43" s="60"/>
      <c r="D43" s="45"/>
      <c r="E43" s="45"/>
      <c r="F43" s="45"/>
      <c r="G43" s="45"/>
      <c r="H43" s="45"/>
      <c r="I43" s="45"/>
      <c r="J43" s="51"/>
      <c r="K43" s="45"/>
      <c r="L43" s="45"/>
      <c r="M43" s="45"/>
      <c r="N43" s="45"/>
      <c r="O43" s="45"/>
      <c r="P43" s="45"/>
      <c r="Q43" s="45"/>
      <c r="R43" s="45"/>
      <c r="S43" s="45"/>
      <c r="T43" s="45"/>
      <c r="U43" s="45"/>
      <c r="V43" s="51"/>
      <c r="W43" s="45"/>
      <c r="X43" s="45"/>
      <c r="Y43" s="45"/>
      <c r="Z43" s="45"/>
      <c r="AA43" s="45"/>
      <c r="AB43" s="45"/>
      <c r="AC43" s="45"/>
      <c r="AD43" s="45"/>
      <c r="AE43" s="45"/>
      <c r="AF43" s="45"/>
      <c r="AG43" s="51"/>
      <c r="AH43" s="45"/>
      <c r="AI43" s="45"/>
      <c r="AJ43" s="45"/>
      <c r="AK43" s="45"/>
      <c r="AL43" s="45"/>
      <c r="AM43" s="45"/>
      <c r="AN43" s="45"/>
      <c r="AO43" s="45"/>
      <c r="AP43" s="45"/>
      <c r="AQ43" s="45"/>
      <c r="AR43" s="51"/>
      <c r="AS43" s="45"/>
      <c r="AT43" s="45"/>
      <c r="AU43" s="56"/>
      <c r="AV43" s="14"/>
      <c r="AW43" s="265"/>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row>
    <row r="44" spans="1:187" ht="12" customHeight="1">
      <c r="A44" s="12"/>
      <c r="B44" s="13"/>
      <c r="C44" s="60"/>
      <c r="D44" s="826" t="s">
        <v>240</v>
      </c>
      <c r="E44" s="826"/>
      <c r="F44" s="826"/>
      <c r="G44" s="826"/>
      <c r="H44" s="826"/>
      <c r="I44" s="826"/>
      <c r="J44" s="826"/>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6"/>
      <c r="AN44" s="826"/>
      <c r="AO44" s="826"/>
      <c r="AP44" s="826"/>
      <c r="AQ44" s="826"/>
      <c r="AR44" s="826"/>
      <c r="AS44" s="826"/>
      <c r="AT44" s="826"/>
      <c r="AU44" s="56"/>
      <c r="AV44" s="14"/>
      <c r="AW44" s="265"/>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row>
    <row r="45" spans="1:187" ht="12" customHeight="1">
      <c r="A45" s="12"/>
      <c r="B45" s="13"/>
      <c r="C45" s="60"/>
      <c r="D45" s="788" t="s">
        <v>252</v>
      </c>
      <c r="E45" s="789"/>
      <c r="F45" s="789"/>
      <c r="G45" s="789"/>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c r="AF45" s="789"/>
      <c r="AG45" s="789"/>
      <c r="AH45" s="789"/>
      <c r="AI45" s="789"/>
      <c r="AJ45" s="789"/>
      <c r="AK45" s="789"/>
      <c r="AL45" s="789"/>
      <c r="AM45" s="789"/>
      <c r="AN45" s="789"/>
      <c r="AO45" s="789"/>
      <c r="AP45" s="789"/>
      <c r="AQ45" s="789"/>
      <c r="AR45" s="789"/>
      <c r="AS45" s="789"/>
      <c r="AT45" s="790"/>
      <c r="AU45" s="56"/>
      <c r="AV45" s="14"/>
      <c r="AW45" s="265"/>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row>
    <row r="46" spans="1:187" ht="12" customHeight="1">
      <c r="A46" s="12"/>
      <c r="B46" s="13"/>
      <c r="C46" s="60"/>
      <c r="D46" s="788"/>
      <c r="E46" s="789"/>
      <c r="F46" s="789"/>
      <c r="G46" s="789"/>
      <c r="H46" s="789"/>
      <c r="I46" s="789"/>
      <c r="J46" s="789"/>
      <c r="K46" s="789"/>
      <c r="L46" s="789"/>
      <c r="M46" s="789"/>
      <c r="N46" s="789"/>
      <c r="O46" s="789"/>
      <c r="P46" s="789"/>
      <c r="Q46" s="789"/>
      <c r="R46" s="789"/>
      <c r="S46" s="789"/>
      <c r="T46" s="789"/>
      <c r="U46" s="789"/>
      <c r="V46" s="789"/>
      <c r="W46" s="789"/>
      <c r="X46" s="789"/>
      <c r="Y46" s="789"/>
      <c r="Z46" s="789"/>
      <c r="AA46" s="789"/>
      <c r="AB46" s="789"/>
      <c r="AC46" s="789"/>
      <c r="AD46" s="789"/>
      <c r="AE46" s="789"/>
      <c r="AF46" s="789"/>
      <c r="AG46" s="789"/>
      <c r="AH46" s="789"/>
      <c r="AI46" s="789"/>
      <c r="AJ46" s="789"/>
      <c r="AK46" s="789"/>
      <c r="AL46" s="789"/>
      <c r="AM46" s="789"/>
      <c r="AN46" s="789"/>
      <c r="AO46" s="789"/>
      <c r="AP46" s="789"/>
      <c r="AQ46" s="789"/>
      <c r="AR46" s="789"/>
      <c r="AS46" s="789"/>
      <c r="AT46" s="790"/>
      <c r="AU46" s="56"/>
      <c r="AV46" s="14"/>
      <c r="AW46" s="265"/>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row>
    <row r="47" spans="1:187" ht="12" customHeight="1">
      <c r="A47" s="12"/>
      <c r="B47" s="13"/>
      <c r="C47" s="60"/>
      <c r="D47" s="788" t="s">
        <v>253</v>
      </c>
      <c r="E47" s="789"/>
      <c r="F47" s="789"/>
      <c r="G47" s="789"/>
      <c r="H47" s="789"/>
      <c r="I47" s="789"/>
      <c r="J47" s="789"/>
      <c r="K47" s="789"/>
      <c r="L47" s="789"/>
      <c r="M47" s="789"/>
      <c r="N47" s="789"/>
      <c r="O47" s="789"/>
      <c r="P47" s="789"/>
      <c r="Q47" s="789"/>
      <c r="R47" s="789"/>
      <c r="S47" s="789"/>
      <c r="T47" s="789"/>
      <c r="U47" s="789"/>
      <c r="V47" s="789"/>
      <c r="W47" s="789"/>
      <c r="X47" s="789"/>
      <c r="Y47" s="789"/>
      <c r="Z47" s="789"/>
      <c r="AA47" s="789"/>
      <c r="AB47" s="789"/>
      <c r="AC47" s="789"/>
      <c r="AD47" s="789"/>
      <c r="AE47" s="789"/>
      <c r="AF47" s="789"/>
      <c r="AG47" s="789"/>
      <c r="AH47" s="789"/>
      <c r="AI47" s="789"/>
      <c r="AJ47" s="789"/>
      <c r="AK47" s="789"/>
      <c r="AL47" s="789"/>
      <c r="AM47" s="789"/>
      <c r="AN47" s="789"/>
      <c r="AO47" s="789"/>
      <c r="AP47" s="789"/>
      <c r="AQ47" s="789"/>
      <c r="AR47" s="789"/>
      <c r="AS47" s="789"/>
      <c r="AT47" s="790"/>
      <c r="AU47" s="56"/>
      <c r="AV47" s="14"/>
      <c r="AW47" s="265"/>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row>
    <row r="48" spans="1:187" ht="12" customHeight="1">
      <c r="A48" s="12"/>
      <c r="B48" s="13"/>
      <c r="C48" s="60"/>
      <c r="D48" s="788"/>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c r="AF48" s="789"/>
      <c r="AG48" s="789"/>
      <c r="AH48" s="789"/>
      <c r="AI48" s="789"/>
      <c r="AJ48" s="789"/>
      <c r="AK48" s="789"/>
      <c r="AL48" s="789"/>
      <c r="AM48" s="789"/>
      <c r="AN48" s="789"/>
      <c r="AO48" s="789"/>
      <c r="AP48" s="789"/>
      <c r="AQ48" s="789"/>
      <c r="AR48" s="789"/>
      <c r="AS48" s="789"/>
      <c r="AT48" s="790"/>
      <c r="AU48" s="56"/>
      <c r="AV48" s="14"/>
      <c r="AW48" s="265"/>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row>
    <row r="49" spans="1:57" ht="12" customHeight="1">
      <c r="A49" s="12"/>
      <c r="B49" s="13"/>
      <c r="C49" s="60"/>
      <c r="D49" s="788" t="s">
        <v>248</v>
      </c>
      <c r="E49" s="789"/>
      <c r="F49" s="789"/>
      <c r="G49" s="789"/>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90"/>
      <c r="AU49" s="56"/>
      <c r="AV49" s="14"/>
      <c r="AW49" s="265"/>
      <c r="BC49" s="83"/>
      <c r="BD49" s="83"/>
      <c r="BE49" s="83"/>
    </row>
    <row r="50" spans="1:57" ht="12" customHeight="1">
      <c r="A50" s="12"/>
      <c r="B50" s="13"/>
      <c r="C50" s="60"/>
      <c r="D50" s="788"/>
      <c r="E50" s="789"/>
      <c r="F50" s="789"/>
      <c r="G50" s="789"/>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90"/>
      <c r="AU50" s="56"/>
      <c r="AV50" s="14"/>
      <c r="AW50" s="265"/>
      <c r="BC50" s="83"/>
      <c r="BD50" s="83"/>
      <c r="BE50" s="83"/>
    </row>
    <row r="51" spans="1:57" ht="12" customHeight="1">
      <c r="A51" s="12"/>
      <c r="B51" s="13"/>
      <c r="C51" s="60"/>
      <c r="D51" s="788" t="s">
        <v>249</v>
      </c>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90"/>
      <c r="AU51" s="56"/>
      <c r="AV51" s="14"/>
      <c r="AW51" s="265"/>
      <c r="BC51" s="83"/>
      <c r="BD51" s="83"/>
      <c r="BE51" s="83"/>
    </row>
    <row r="52" spans="1:57" ht="12" customHeight="1">
      <c r="A52" s="12"/>
      <c r="B52" s="13"/>
      <c r="C52" s="60"/>
      <c r="D52" s="788"/>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90"/>
      <c r="AU52" s="56"/>
      <c r="AV52" s="14"/>
      <c r="AW52" s="265"/>
      <c r="BC52" s="83"/>
      <c r="BD52" s="83"/>
      <c r="BE52" s="83"/>
    </row>
    <row r="53" spans="1:57" ht="12" customHeight="1">
      <c r="A53" s="12"/>
      <c r="B53" s="13"/>
      <c r="C53" s="60"/>
      <c r="D53" s="788" t="s">
        <v>250</v>
      </c>
      <c r="E53" s="789"/>
      <c r="F53" s="789"/>
      <c r="G53" s="789"/>
      <c r="H53" s="789"/>
      <c r="I53" s="789"/>
      <c r="J53" s="789"/>
      <c r="K53" s="789"/>
      <c r="L53" s="789"/>
      <c r="M53" s="789"/>
      <c r="N53" s="789"/>
      <c r="O53" s="789"/>
      <c r="P53" s="789"/>
      <c r="Q53" s="789"/>
      <c r="R53" s="789"/>
      <c r="S53" s="789"/>
      <c r="T53" s="789"/>
      <c r="U53" s="789"/>
      <c r="V53" s="789"/>
      <c r="W53" s="789"/>
      <c r="X53" s="789"/>
      <c r="Y53" s="789"/>
      <c r="Z53" s="789"/>
      <c r="AA53" s="789"/>
      <c r="AB53" s="789"/>
      <c r="AC53" s="789"/>
      <c r="AD53" s="789"/>
      <c r="AE53" s="789"/>
      <c r="AF53" s="789"/>
      <c r="AG53" s="789"/>
      <c r="AH53" s="789"/>
      <c r="AI53" s="789"/>
      <c r="AJ53" s="789"/>
      <c r="AK53" s="789"/>
      <c r="AL53" s="789"/>
      <c r="AM53" s="789"/>
      <c r="AN53" s="789"/>
      <c r="AO53" s="789"/>
      <c r="AP53" s="789"/>
      <c r="AQ53" s="789"/>
      <c r="AR53" s="789"/>
      <c r="AS53" s="789"/>
      <c r="AT53" s="790"/>
      <c r="AU53" s="56"/>
      <c r="AV53" s="14"/>
      <c r="AW53" s="265"/>
      <c r="BC53" s="83"/>
      <c r="BD53" s="83"/>
      <c r="BE53" s="83"/>
    </row>
    <row r="54" spans="1:57" ht="12" customHeight="1">
      <c r="A54" s="12"/>
      <c r="B54" s="13"/>
      <c r="C54" s="60"/>
      <c r="D54" s="788"/>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89"/>
      <c r="AL54" s="789"/>
      <c r="AM54" s="789"/>
      <c r="AN54" s="789"/>
      <c r="AO54" s="789"/>
      <c r="AP54" s="789"/>
      <c r="AQ54" s="789"/>
      <c r="AR54" s="789"/>
      <c r="AS54" s="789"/>
      <c r="AT54" s="790"/>
      <c r="AU54" s="56"/>
      <c r="AV54" s="14"/>
      <c r="AW54" s="265"/>
      <c r="BC54" s="83"/>
      <c r="BD54" s="83"/>
      <c r="BE54" s="83"/>
    </row>
    <row r="55" spans="1:57" ht="12" customHeight="1">
      <c r="A55" s="12"/>
      <c r="B55" s="13"/>
      <c r="C55" s="60"/>
      <c r="D55" s="788" t="s">
        <v>251</v>
      </c>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s="789"/>
      <c r="AG55" s="789"/>
      <c r="AH55" s="789"/>
      <c r="AI55" s="789"/>
      <c r="AJ55" s="789"/>
      <c r="AK55" s="789"/>
      <c r="AL55" s="789"/>
      <c r="AM55" s="789"/>
      <c r="AN55" s="789"/>
      <c r="AO55" s="789"/>
      <c r="AP55" s="789"/>
      <c r="AQ55" s="789"/>
      <c r="AR55" s="789"/>
      <c r="AS55" s="789"/>
      <c r="AT55" s="790"/>
      <c r="AU55" s="56"/>
      <c r="AV55" s="14"/>
      <c r="AW55" s="265"/>
      <c r="BC55" s="83"/>
      <c r="BD55" s="83"/>
      <c r="BE55" s="83"/>
    </row>
    <row r="56" spans="1:57" ht="12" customHeight="1">
      <c r="A56" s="12"/>
      <c r="B56" s="13"/>
      <c r="C56" s="60"/>
      <c r="D56" s="788"/>
      <c r="E56" s="789"/>
      <c r="F56" s="789"/>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90"/>
      <c r="AU56" s="56"/>
      <c r="AV56" s="14"/>
      <c r="AW56" s="265"/>
      <c r="BC56" s="83"/>
      <c r="BD56" s="83"/>
      <c r="BE56" s="83"/>
    </row>
    <row r="57" spans="1:57" ht="12" customHeight="1">
      <c r="A57" s="12"/>
      <c r="B57" s="13"/>
      <c r="C57" s="60"/>
      <c r="D57" s="788" t="s">
        <v>247</v>
      </c>
      <c r="E57" s="789"/>
      <c r="F57" s="789"/>
      <c r="G57" s="789"/>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90"/>
      <c r="AU57" s="56"/>
      <c r="AV57" s="14"/>
      <c r="AW57" s="265"/>
      <c r="BC57" s="83"/>
      <c r="BD57" s="83"/>
      <c r="BE57" s="83"/>
    </row>
    <row r="58" spans="1:57" ht="12" customHeight="1">
      <c r="A58" s="12"/>
      <c r="B58" s="13"/>
      <c r="C58" s="60"/>
      <c r="D58" s="788"/>
      <c r="E58" s="789"/>
      <c r="F58" s="789"/>
      <c r="G58" s="789"/>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90"/>
      <c r="AU58" s="56"/>
      <c r="AV58" s="14"/>
      <c r="AW58" s="265"/>
      <c r="BC58" s="83"/>
      <c r="BD58" s="83"/>
      <c r="BE58" s="83"/>
    </row>
    <row r="59" spans="1:57" ht="12" customHeight="1">
      <c r="A59" s="12"/>
      <c r="B59" s="13"/>
      <c r="C59" s="60"/>
      <c r="D59" s="788" t="s">
        <v>713</v>
      </c>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c r="AN59" s="789"/>
      <c r="AO59" s="789"/>
      <c r="AP59" s="789"/>
      <c r="AQ59" s="789"/>
      <c r="AR59" s="789"/>
      <c r="AS59" s="789"/>
      <c r="AT59" s="790"/>
      <c r="AU59" s="56"/>
      <c r="AV59" s="14"/>
      <c r="AW59" s="265"/>
      <c r="BC59" s="83"/>
      <c r="BD59" s="83"/>
      <c r="BE59" s="83"/>
    </row>
    <row r="60" spans="1:57" ht="12" customHeight="1">
      <c r="A60" s="12"/>
      <c r="B60" s="13"/>
      <c r="C60" s="60"/>
      <c r="D60" s="788"/>
      <c r="E60" s="789"/>
      <c r="F60" s="789"/>
      <c r="G60" s="789"/>
      <c r="H60" s="789"/>
      <c r="I60" s="789"/>
      <c r="J60" s="789"/>
      <c r="K60" s="789"/>
      <c r="L60" s="789"/>
      <c r="M60" s="789"/>
      <c r="N60" s="789"/>
      <c r="O60" s="789"/>
      <c r="P60" s="789"/>
      <c r="Q60" s="789"/>
      <c r="R60" s="789"/>
      <c r="S60" s="789"/>
      <c r="T60" s="789"/>
      <c r="U60" s="789"/>
      <c r="V60" s="789"/>
      <c r="W60" s="789"/>
      <c r="X60" s="789"/>
      <c r="Y60" s="789"/>
      <c r="Z60" s="789"/>
      <c r="AA60" s="789"/>
      <c r="AB60" s="789"/>
      <c r="AC60" s="789"/>
      <c r="AD60" s="789"/>
      <c r="AE60" s="789"/>
      <c r="AF60" s="789"/>
      <c r="AG60" s="789"/>
      <c r="AH60" s="789"/>
      <c r="AI60" s="789"/>
      <c r="AJ60" s="789"/>
      <c r="AK60" s="789"/>
      <c r="AL60" s="789"/>
      <c r="AM60" s="789"/>
      <c r="AN60" s="789"/>
      <c r="AO60" s="789"/>
      <c r="AP60" s="789"/>
      <c r="AQ60" s="789"/>
      <c r="AR60" s="789"/>
      <c r="AS60" s="789"/>
      <c r="AT60" s="790"/>
      <c r="AU60" s="56"/>
      <c r="AV60" s="14"/>
      <c r="AW60" s="265"/>
      <c r="BC60" s="83"/>
      <c r="BD60" s="83"/>
      <c r="BE60" s="83"/>
    </row>
    <row r="61" spans="1:57" ht="12" customHeight="1">
      <c r="A61" s="12"/>
      <c r="B61" s="13"/>
      <c r="C61" s="60"/>
      <c r="D61" s="788" t="s">
        <v>261</v>
      </c>
      <c r="E61" s="789"/>
      <c r="F61" s="789"/>
      <c r="G61" s="789"/>
      <c r="H61" s="789"/>
      <c r="I61" s="789"/>
      <c r="J61" s="789"/>
      <c r="K61" s="789"/>
      <c r="L61" s="789"/>
      <c r="M61" s="789"/>
      <c r="N61" s="789"/>
      <c r="O61" s="789"/>
      <c r="P61" s="789"/>
      <c r="Q61" s="789"/>
      <c r="R61" s="789"/>
      <c r="S61" s="789"/>
      <c r="T61" s="789"/>
      <c r="U61" s="789"/>
      <c r="V61" s="789"/>
      <c r="W61" s="789"/>
      <c r="X61" s="789"/>
      <c r="Y61" s="789"/>
      <c r="Z61" s="789"/>
      <c r="AA61" s="789"/>
      <c r="AB61" s="789"/>
      <c r="AC61" s="789"/>
      <c r="AD61" s="789"/>
      <c r="AE61" s="789"/>
      <c r="AF61" s="789"/>
      <c r="AG61" s="789"/>
      <c r="AH61" s="789"/>
      <c r="AI61" s="789"/>
      <c r="AJ61" s="789"/>
      <c r="AK61" s="789"/>
      <c r="AL61" s="789"/>
      <c r="AM61" s="789"/>
      <c r="AN61" s="789"/>
      <c r="AO61" s="789"/>
      <c r="AP61" s="789"/>
      <c r="AQ61" s="789"/>
      <c r="AR61" s="789"/>
      <c r="AS61" s="789"/>
      <c r="AT61" s="790"/>
      <c r="AU61" s="56"/>
      <c r="AV61" s="14"/>
      <c r="AW61" s="265"/>
      <c r="BC61" s="83"/>
      <c r="BD61" s="83"/>
      <c r="BE61" s="83"/>
    </row>
    <row r="62" spans="1:57" ht="12" customHeight="1">
      <c r="A62" s="12"/>
      <c r="B62" s="13"/>
      <c r="C62" s="60"/>
      <c r="D62" s="806"/>
      <c r="E62" s="807"/>
      <c r="F62" s="807"/>
      <c r="G62" s="807"/>
      <c r="H62" s="807"/>
      <c r="I62" s="807"/>
      <c r="J62" s="807"/>
      <c r="K62" s="807"/>
      <c r="L62" s="807"/>
      <c r="M62" s="807"/>
      <c r="N62" s="807"/>
      <c r="O62" s="807"/>
      <c r="P62" s="807"/>
      <c r="Q62" s="807"/>
      <c r="R62" s="807"/>
      <c r="S62" s="807"/>
      <c r="T62" s="807"/>
      <c r="U62" s="807"/>
      <c r="V62" s="807"/>
      <c r="W62" s="807"/>
      <c r="X62" s="807"/>
      <c r="Y62" s="807"/>
      <c r="Z62" s="807"/>
      <c r="AA62" s="807"/>
      <c r="AB62" s="807"/>
      <c r="AC62" s="807"/>
      <c r="AD62" s="807"/>
      <c r="AE62" s="807"/>
      <c r="AF62" s="807"/>
      <c r="AG62" s="807"/>
      <c r="AH62" s="807"/>
      <c r="AI62" s="807"/>
      <c r="AJ62" s="807"/>
      <c r="AK62" s="807"/>
      <c r="AL62" s="807"/>
      <c r="AM62" s="807"/>
      <c r="AN62" s="807"/>
      <c r="AO62" s="807"/>
      <c r="AP62" s="807"/>
      <c r="AQ62" s="807"/>
      <c r="AR62" s="807"/>
      <c r="AS62" s="807"/>
      <c r="AT62" s="808"/>
      <c r="AU62" s="56"/>
      <c r="AV62" s="14"/>
      <c r="AW62" s="265"/>
      <c r="BC62" s="83"/>
      <c r="BD62" s="83"/>
      <c r="BE62" s="83"/>
    </row>
    <row r="63" spans="1:57" ht="12" customHeight="1">
      <c r="A63" s="12"/>
      <c r="B63" s="13"/>
      <c r="C63" s="62"/>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8"/>
      <c r="AV63" s="14"/>
      <c r="AW63" s="265"/>
      <c r="BC63" s="83"/>
      <c r="BD63" s="83"/>
      <c r="BE63" s="83"/>
    </row>
    <row r="64" spans="1:57" ht="12"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21"/>
      <c r="AW64" s="265"/>
      <c r="BC64" s="83"/>
      <c r="BD64" s="83"/>
      <c r="BE64" s="83"/>
    </row>
    <row r="65" spans="1:93" ht="12"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4"/>
      <c r="AW65" s="265"/>
      <c r="BA65" s="22"/>
      <c r="BB65" s="22"/>
      <c r="BC65" s="83"/>
      <c r="BD65" s="83"/>
      <c r="BE65" s="83"/>
      <c r="BF65" s="22"/>
      <c r="BG65" s="22"/>
      <c r="BH65" s="22"/>
      <c r="BI65" s="22"/>
      <c r="BJ65" s="22"/>
      <c r="BK65" s="22"/>
      <c r="BL65" s="22"/>
      <c r="BM65" s="22"/>
      <c r="BN65" s="22"/>
      <c r="BO65" s="22"/>
      <c r="BP65" s="22"/>
      <c r="BQ65" s="22"/>
      <c r="BR65" s="22"/>
      <c r="BS65" s="22"/>
      <c r="BT65" s="18"/>
      <c r="BU65" s="18"/>
      <c r="BV65" s="18"/>
      <c r="BW65" s="18"/>
      <c r="BX65" s="18"/>
      <c r="BY65" s="18"/>
      <c r="BZ65" s="18"/>
      <c r="CA65" s="18"/>
      <c r="CB65" s="18"/>
      <c r="CC65" s="18"/>
      <c r="CD65" s="18"/>
      <c r="CE65" s="18"/>
      <c r="CF65" s="18"/>
      <c r="CG65" s="18"/>
      <c r="CH65" s="18"/>
      <c r="CI65" s="18"/>
      <c r="CJ65" s="18"/>
      <c r="CK65" s="18"/>
      <c r="CL65" s="18"/>
      <c r="CM65" s="18"/>
      <c r="CN65" s="18"/>
      <c r="CO65" s="18"/>
    </row>
    <row r="66" spans="1:93" ht="12" customHeight="1">
      <c r="A66" s="12"/>
      <c r="B66" s="13"/>
      <c r="C66" s="13"/>
      <c r="D66" s="13"/>
      <c r="E66" s="13"/>
      <c r="F66" s="353" t="s">
        <v>199</v>
      </c>
      <c r="G66" s="354"/>
      <c r="H66" s="354"/>
      <c r="I66" s="354"/>
      <c r="J66" s="354"/>
      <c r="K66" s="354"/>
      <c r="L66" s="354"/>
      <c r="M66" s="354"/>
      <c r="N66" s="354"/>
      <c r="O66" s="354"/>
      <c r="P66" s="354"/>
      <c r="Q66" s="354"/>
      <c r="R66" s="354"/>
      <c r="S66" s="354"/>
      <c r="T66" s="354"/>
      <c r="U66" s="354"/>
      <c r="V66" s="354"/>
      <c r="W66" s="354"/>
      <c r="X66" s="354"/>
      <c r="Y66" s="354"/>
      <c r="Z66" s="354"/>
      <c r="AA66" s="354"/>
      <c r="AB66" s="355"/>
      <c r="AC66" s="309" t="s">
        <v>168</v>
      </c>
      <c r="AD66" s="310"/>
      <c r="AE66" s="310"/>
      <c r="AF66" s="310"/>
      <c r="AG66" s="310"/>
      <c r="AH66" s="310"/>
      <c r="AI66" s="310"/>
      <c r="AJ66" s="310"/>
      <c r="AK66" s="310"/>
      <c r="AL66" s="310"/>
      <c r="AM66" s="366" t="s">
        <v>169</v>
      </c>
      <c r="AN66" s="367"/>
      <c r="AO66" s="367"/>
      <c r="AP66" s="367"/>
      <c r="AQ66" s="367"/>
      <c r="AR66" s="367"/>
      <c r="AS66" s="367"/>
      <c r="AT66" s="367"/>
      <c r="AU66" s="368"/>
      <c r="AV66" s="14"/>
      <c r="AW66" s="265"/>
      <c r="BA66" s="28"/>
      <c r="BB66" s="28"/>
      <c r="BC66" s="83"/>
      <c r="BD66" s="83"/>
      <c r="BE66" s="83"/>
      <c r="BF66" s="28"/>
      <c r="BG66" s="28"/>
      <c r="BH66" s="28"/>
      <c r="BI66" s="28"/>
      <c r="BJ66" s="28"/>
      <c r="BK66" s="29"/>
      <c r="BL66" s="29"/>
      <c r="BM66" s="29"/>
      <c r="BN66" s="29"/>
      <c r="BO66" s="29"/>
      <c r="BP66" s="29"/>
      <c r="BQ66" s="29"/>
      <c r="BR66" s="29"/>
      <c r="BS66" s="29"/>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ht="12" customHeight="1">
      <c r="A67" s="12"/>
      <c r="B67" s="13"/>
      <c r="C67" s="356" t="s">
        <v>198</v>
      </c>
      <c r="D67" s="357"/>
      <c r="E67" s="358"/>
      <c r="F67" s="359">
        <v>8</v>
      </c>
      <c r="G67" s="360"/>
      <c r="H67" s="360"/>
      <c r="I67" s="361"/>
      <c r="J67" s="342" t="s">
        <v>256</v>
      </c>
      <c r="K67" s="342"/>
      <c r="L67" s="342"/>
      <c r="M67" s="342"/>
      <c r="N67" s="342"/>
      <c r="O67" s="342"/>
      <c r="P67" s="342"/>
      <c r="Q67" s="342"/>
      <c r="R67" s="342"/>
      <c r="S67" s="342"/>
      <c r="T67" s="342"/>
      <c r="U67" s="342"/>
      <c r="V67" s="342"/>
      <c r="W67" s="342"/>
      <c r="X67" s="342"/>
      <c r="Y67" s="342"/>
      <c r="Z67" s="342"/>
      <c r="AA67" s="342"/>
      <c r="AB67" s="343"/>
      <c r="AC67" s="328" t="s">
        <v>170</v>
      </c>
      <c r="AD67" s="329"/>
      <c r="AE67" s="329"/>
      <c r="AF67" s="329"/>
      <c r="AG67" s="329"/>
      <c r="AH67" s="329"/>
      <c r="AI67" s="329"/>
      <c r="AJ67" s="329"/>
      <c r="AK67" s="329"/>
      <c r="AL67" s="329"/>
      <c r="AM67" s="369">
        <v>2008</v>
      </c>
      <c r="AN67" s="370"/>
      <c r="AO67" s="370"/>
      <c r="AP67" s="362" t="s">
        <v>133</v>
      </c>
      <c r="AQ67" s="362"/>
      <c r="AR67" s="363">
        <v>6</v>
      </c>
      <c r="AS67" s="363"/>
      <c r="AT67" s="364" t="s">
        <v>134</v>
      </c>
      <c r="AU67" s="365"/>
      <c r="AV67" s="14"/>
      <c r="AW67" s="265"/>
      <c r="BA67" s="32"/>
      <c r="BB67" s="32"/>
      <c r="BC67" s="83"/>
      <c r="BD67" s="83"/>
      <c r="BE67" s="83"/>
      <c r="BF67" s="32"/>
      <c r="BG67" s="32"/>
      <c r="BH67" s="32"/>
      <c r="BI67" s="32"/>
      <c r="BJ67" s="32"/>
      <c r="BK67" s="33"/>
      <c r="BL67" s="33"/>
      <c r="BM67" s="33"/>
      <c r="BN67" s="29"/>
      <c r="BO67" s="29"/>
      <c r="BP67" s="34"/>
      <c r="BQ67" s="34"/>
      <c r="BR67" s="30"/>
      <c r="BS67" s="30"/>
      <c r="BT67" s="18"/>
      <c r="BU67" s="18"/>
      <c r="BV67" s="18"/>
      <c r="BW67" s="18"/>
      <c r="BX67" s="18"/>
      <c r="BY67" s="18"/>
      <c r="BZ67" s="18"/>
      <c r="CA67" s="18"/>
      <c r="CB67" s="18"/>
      <c r="CC67" s="18"/>
      <c r="CD67" s="18"/>
      <c r="CE67" s="18"/>
      <c r="CF67" s="18"/>
      <c r="CG67" s="18"/>
      <c r="CH67" s="18"/>
      <c r="CI67" s="18"/>
      <c r="CJ67" s="18"/>
      <c r="CK67" s="18"/>
      <c r="CL67" s="18"/>
      <c r="CM67" s="18"/>
      <c r="CN67" s="18"/>
      <c r="CO67" s="18"/>
    </row>
    <row r="68" spans="1:93" ht="12" customHeight="1">
      <c r="A68" s="12"/>
      <c r="B68" s="13"/>
      <c r="C68" s="336" t="s">
        <v>135</v>
      </c>
      <c r="D68" s="337"/>
      <c r="E68" s="337"/>
      <c r="F68" s="344" t="s">
        <v>137</v>
      </c>
      <c r="G68" s="345"/>
      <c r="H68" s="345"/>
      <c r="I68" s="346"/>
      <c r="J68" s="322" t="s">
        <v>254</v>
      </c>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4"/>
      <c r="AV68" s="14"/>
      <c r="AW68" s="265"/>
      <c r="BA68" s="22"/>
      <c r="BB68" s="22"/>
      <c r="BC68" s="83"/>
      <c r="BD68" s="83"/>
      <c r="BE68" s="83"/>
      <c r="BF68" s="22"/>
      <c r="BG68" s="22"/>
      <c r="BH68" s="22"/>
      <c r="BI68" s="22"/>
      <c r="BJ68" s="22"/>
      <c r="BK68" s="22"/>
      <c r="BL68" s="22"/>
      <c r="BM68" s="22"/>
      <c r="BN68" s="22"/>
      <c r="BO68" s="22"/>
      <c r="BP68" s="22"/>
      <c r="BQ68" s="22"/>
      <c r="BR68" s="22"/>
      <c r="BS68" s="22"/>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ht="12" customHeight="1">
      <c r="A69" s="12"/>
      <c r="B69" s="13"/>
      <c r="C69" s="338"/>
      <c r="D69" s="339"/>
      <c r="E69" s="339"/>
      <c r="F69" s="347" t="s">
        <v>194</v>
      </c>
      <c r="G69" s="348"/>
      <c r="H69" s="348"/>
      <c r="I69" s="349"/>
      <c r="J69" s="330" t="s">
        <v>259</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14"/>
      <c r="AW69" s="265"/>
      <c r="BA69" s="31"/>
      <c r="BB69" s="31"/>
      <c r="BC69" s="83"/>
      <c r="BD69" s="83"/>
      <c r="BE69" s="83"/>
      <c r="BF69" s="31"/>
      <c r="BG69" s="31"/>
      <c r="BH69" s="31"/>
      <c r="BI69" s="31"/>
      <c r="BJ69" s="31"/>
      <c r="BK69" s="31"/>
      <c r="BL69" s="31"/>
      <c r="BM69" s="31"/>
      <c r="BN69" s="31"/>
      <c r="BO69" s="31"/>
      <c r="BP69" s="31"/>
      <c r="BQ69" s="31"/>
      <c r="BR69" s="31"/>
      <c r="BS69" s="31"/>
      <c r="BT69" s="31"/>
      <c r="BU69" s="31"/>
      <c r="BV69" s="31"/>
      <c r="BW69" s="18"/>
      <c r="BX69" s="18"/>
      <c r="BY69" s="18"/>
      <c r="BZ69" s="18"/>
      <c r="CA69" s="18"/>
      <c r="CB69" s="18"/>
      <c r="CC69" s="18"/>
      <c r="CD69" s="18"/>
      <c r="CE69" s="18"/>
      <c r="CF69" s="18"/>
      <c r="CG69" s="18"/>
      <c r="CH69" s="18"/>
      <c r="CI69" s="18"/>
      <c r="CJ69" s="18"/>
      <c r="CK69" s="18"/>
      <c r="CL69" s="18"/>
      <c r="CM69" s="18"/>
      <c r="CN69" s="18"/>
      <c r="CO69" s="18"/>
    </row>
    <row r="70" spans="1:93" ht="12" customHeight="1">
      <c r="A70" s="12"/>
      <c r="B70" s="13"/>
      <c r="C70" s="340"/>
      <c r="D70" s="341"/>
      <c r="E70" s="341"/>
      <c r="F70" s="350"/>
      <c r="G70" s="351"/>
      <c r="H70" s="351"/>
      <c r="I70" s="352"/>
      <c r="J70" s="333"/>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5"/>
      <c r="AV70" s="14"/>
      <c r="AW70" s="265"/>
      <c r="BA70" s="31"/>
      <c r="BB70" s="31"/>
      <c r="BC70" s="83"/>
      <c r="BD70" s="83"/>
      <c r="BE70" s="83"/>
      <c r="BF70" s="31"/>
      <c r="BG70" s="31"/>
      <c r="BH70" s="31"/>
      <c r="BI70" s="31"/>
      <c r="BJ70" s="31"/>
      <c r="BK70" s="31"/>
      <c r="BL70" s="31"/>
      <c r="BM70" s="31"/>
      <c r="BN70" s="31"/>
      <c r="BO70" s="31"/>
      <c r="BP70" s="31"/>
      <c r="BQ70" s="31"/>
      <c r="BR70" s="31"/>
      <c r="BS70" s="31"/>
      <c r="BT70" s="31"/>
      <c r="BU70" s="31"/>
      <c r="BV70" s="31"/>
      <c r="BW70" s="18"/>
      <c r="BX70" s="18"/>
      <c r="BY70" s="18"/>
      <c r="BZ70" s="18"/>
      <c r="CA70" s="18"/>
      <c r="CB70" s="18"/>
      <c r="CC70" s="18"/>
      <c r="CD70" s="18"/>
      <c r="CE70" s="18"/>
      <c r="CF70" s="18"/>
      <c r="CG70" s="18"/>
      <c r="CH70" s="18"/>
      <c r="CI70" s="18"/>
      <c r="CJ70" s="18"/>
      <c r="CK70" s="18"/>
      <c r="CL70" s="18"/>
      <c r="CM70" s="18"/>
      <c r="CN70" s="18"/>
      <c r="CO70" s="18"/>
    </row>
    <row r="71" spans="1:93" ht="12" customHeight="1">
      <c r="A71" s="12"/>
      <c r="B71" s="13"/>
      <c r="C71" s="309" t="s">
        <v>136</v>
      </c>
      <c r="D71" s="310"/>
      <c r="E71" s="310"/>
      <c r="F71" s="310"/>
      <c r="G71" s="310"/>
      <c r="H71" s="310"/>
      <c r="I71" s="311"/>
      <c r="J71" s="325" t="s">
        <v>372</v>
      </c>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7"/>
      <c r="AV71" s="14"/>
      <c r="AW71" s="265"/>
      <c r="BA71" s="31"/>
      <c r="BB71" s="31"/>
      <c r="BC71" s="83"/>
      <c r="BD71" s="83"/>
      <c r="BE71" s="83"/>
      <c r="BF71" s="31"/>
      <c r="BG71" s="31"/>
      <c r="BH71" s="31"/>
      <c r="BI71" s="31"/>
      <c r="BJ71" s="31"/>
      <c r="BK71" s="31"/>
      <c r="BL71" s="31"/>
      <c r="BM71" s="31"/>
      <c r="BN71" s="31"/>
      <c r="BO71" s="31"/>
      <c r="BP71" s="31"/>
      <c r="BQ71" s="31"/>
      <c r="BR71" s="31"/>
      <c r="BS71" s="31"/>
      <c r="BT71" s="31"/>
      <c r="BU71" s="31"/>
      <c r="BV71" s="31"/>
      <c r="BW71" s="18"/>
      <c r="BX71" s="18"/>
      <c r="BY71" s="18"/>
      <c r="BZ71" s="18"/>
      <c r="CA71" s="18"/>
      <c r="CB71" s="18"/>
      <c r="CC71" s="18"/>
      <c r="CD71" s="18"/>
      <c r="CE71" s="18"/>
      <c r="CF71" s="18"/>
      <c r="CG71" s="18"/>
      <c r="CH71" s="18"/>
      <c r="CI71" s="18"/>
      <c r="CJ71" s="18"/>
      <c r="CK71" s="18"/>
      <c r="CL71" s="18"/>
      <c r="CM71" s="18"/>
      <c r="CN71" s="18"/>
      <c r="CO71" s="18"/>
    </row>
    <row r="72" spans="1:93" ht="12" customHeight="1">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1"/>
      <c r="AW72" s="266"/>
      <c r="BA72" s="35"/>
      <c r="BB72" s="35"/>
      <c r="BC72" s="83"/>
      <c r="BD72" s="83"/>
      <c r="BE72" s="83"/>
      <c r="BF72" s="35"/>
      <c r="BG72" s="35"/>
      <c r="BH72" s="35"/>
      <c r="BI72" s="35"/>
      <c r="BJ72" s="35"/>
      <c r="BK72" s="35"/>
      <c r="BL72" s="35"/>
      <c r="BM72" s="35"/>
      <c r="BN72" s="35"/>
      <c r="BO72" s="35"/>
      <c r="BP72" s="35"/>
      <c r="BQ72" s="35"/>
      <c r="BR72" s="35"/>
      <c r="BS72" s="35"/>
      <c r="BT72" s="35"/>
      <c r="BU72" s="35"/>
      <c r="BV72" s="35"/>
      <c r="BW72" s="18"/>
      <c r="BX72" s="18"/>
      <c r="BY72" s="18"/>
      <c r="BZ72" s="18"/>
      <c r="CA72" s="18"/>
      <c r="CB72" s="18"/>
      <c r="CC72" s="18"/>
      <c r="CD72" s="18"/>
      <c r="CE72" s="18"/>
      <c r="CF72" s="18"/>
      <c r="CG72" s="18"/>
      <c r="CH72" s="18"/>
      <c r="CI72" s="18"/>
      <c r="CJ72" s="18"/>
      <c r="CK72" s="18"/>
      <c r="CL72" s="18"/>
      <c r="CM72" s="18"/>
      <c r="CN72" s="18"/>
      <c r="CO72" s="18"/>
    </row>
    <row r="73" spans="49:57" ht="12" customHeight="1">
      <c r="AW73" s="8"/>
      <c r="BC73" s="83"/>
      <c r="BD73" s="83"/>
      <c r="BE73" s="83"/>
    </row>
    <row r="74" spans="52:62" ht="12" customHeight="1">
      <c r="AZ74" s="9"/>
      <c r="BA74" s="9"/>
      <c r="BB74" s="9"/>
      <c r="BC74" s="83"/>
      <c r="BD74" s="84"/>
      <c r="BE74" s="83"/>
      <c r="BF74" s="9"/>
      <c r="BG74" s="9"/>
      <c r="BH74" s="9"/>
      <c r="BI74" s="9"/>
      <c r="BJ74" s="9"/>
    </row>
    <row r="75" spans="52:62" ht="12" customHeight="1">
      <c r="AZ75" s="9"/>
      <c r="BA75" s="9"/>
      <c r="BB75" s="9"/>
      <c r="BC75" s="83"/>
      <c r="BD75" s="84"/>
      <c r="BE75" s="83"/>
      <c r="BF75" s="9"/>
      <c r="BG75" s="9"/>
      <c r="BH75" s="9"/>
      <c r="BI75" s="9"/>
      <c r="BJ75" s="9"/>
    </row>
    <row r="76" spans="52:62" ht="12" customHeight="1">
      <c r="AZ76" s="9"/>
      <c r="BA76" s="9"/>
      <c r="BB76" s="9"/>
      <c r="BC76" s="83"/>
      <c r="BD76" s="84"/>
      <c r="BE76" s="83"/>
      <c r="BF76" s="9"/>
      <c r="BG76" s="9"/>
      <c r="BH76" s="9"/>
      <c r="BI76" s="9"/>
      <c r="BJ76" s="9"/>
    </row>
    <row r="77" spans="52:62" ht="12" customHeight="1">
      <c r="AZ77" s="9"/>
      <c r="BA77" s="9"/>
      <c r="BB77" s="9"/>
      <c r="BC77" s="83"/>
      <c r="BD77" s="84"/>
      <c r="BE77" s="83"/>
      <c r="BF77" s="9"/>
      <c r="BG77" s="9"/>
      <c r="BH77" s="9"/>
      <c r="BI77" s="9"/>
      <c r="BJ77" s="9"/>
    </row>
    <row r="78" spans="52:62" ht="12" customHeight="1">
      <c r="AZ78" s="9"/>
      <c r="BA78" s="9"/>
      <c r="BB78" s="9"/>
      <c r="BC78" s="83"/>
      <c r="BD78" s="84"/>
      <c r="BE78" s="83"/>
      <c r="BF78" s="9"/>
      <c r="BG78" s="9"/>
      <c r="BH78" s="9"/>
      <c r="BI78" s="9"/>
      <c r="BJ78" s="9"/>
    </row>
    <row r="79" spans="49:57" ht="12" customHeight="1">
      <c r="AW79" s="8"/>
      <c r="BC79" s="83"/>
      <c r="BD79" s="84"/>
      <c r="BE79" s="83"/>
    </row>
    <row r="80" spans="2:49" ht="12" customHeight="1">
      <c r="B80" s="19"/>
      <c r="AW80" s="8"/>
    </row>
    <row r="81" ht="12" customHeight="1">
      <c r="AW81" s="8"/>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sheetProtection password="D922" sheet="1" objects="1" scenarios="1"/>
  <mergeCells count="83">
    <mergeCell ref="AJ4:AU5"/>
    <mergeCell ref="AC2:AI2"/>
    <mergeCell ref="Q15:U15"/>
    <mergeCell ref="AE15:AI15"/>
    <mergeCell ref="AE16:AI16"/>
    <mergeCell ref="Q16:U16"/>
    <mergeCell ref="AJ2:AP2"/>
    <mergeCell ref="AQ2:AU2"/>
    <mergeCell ref="S7:T8"/>
    <mergeCell ref="X7:Y8"/>
    <mergeCell ref="AJ8:AO11"/>
    <mergeCell ref="P20:AG20"/>
    <mergeCell ref="P24:AG24"/>
    <mergeCell ref="C7:H8"/>
    <mergeCell ref="I7:M8"/>
    <mergeCell ref="N7:O8"/>
    <mergeCell ref="P7:R8"/>
    <mergeCell ref="C15:N16"/>
    <mergeCell ref="X16:AB16"/>
    <mergeCell ref="F66:AB66"/>
    <mergeCell ref="O15:P16"/>
    <mergeCell ref="V15:W16"/>
    <mergeCell ref="X15:AB15"/>
    <mergeCell ref="AB36:AI36"/>
    <mergeCell ref="AM36:AT36"/>
    <mergeCell ref="T30:AC31"/>
    <mergeCell ref="AH30:AQ31"/>
    <mergeCell ref="AC15:AD16"/>
    <mergeCell ref="AJ15:AK16"/>
    <mergeCell ref="F69:I70"/>
    <mergeCell ref="C71:I71"/>
    <mergeCell ref="J71:AU71"/>
    <mergeCell ref="AM67:AO67"/>
    <mergeCell ref="F68:I68"/>
    <mergeCell ref="J68:AU68"/>
    <mergeCell ref="D47:AT48"/>
    <mergeCell ref="D45:AT46"/>
    <mergeCell ref="AH29:AQ29"/>
    <mergeCell ref="D44:AT44"/>
    <mergeCell ref="D36:K40"/>
    <mergeCell ref="AL16:AP16"/>
    <mergeCell ref="P25:AG26"/>
    <mergeCell ref="P21:AG22"/>
    <mergeCell ref="AD8:AI11"/>
    <mergeCell ref="AP7:AU7"/>
    <mergeCell ref="AP8:AU11"/>
    <mergeCell ref="AJ7:AO7"/>
    <mergeCell ref="T29:AC29"/>
    <mergeCell ref="C13:I14"/>
    <mergeCell ref="AS15:AU16"/>
    <mergeCell ref="AQ15:AR16"/>
    <mergeCell ref="AL15:AP15"/>
    <mergeCell ref="U7:W8"/>
    <mergeCell ref="C67:E67"/>
    <mergeCell ref="F67:I67"/>
    <mergeCell ref="AT67:AU67"/>
    <mergeCell ref="AC67:AL67"/>
    <mergeCell ref="C4:G5"/>
    <mergeCell ref="H4:AI5"/>
    <mergeCell ref="J67:AB67"/>
    <mergeCell ref="F29:O29"/>
    <mergeCell ref="Q36:X36"/>
    <mergeCell ref="AD7:AI7"/>
    <mergeCell ref="J69:AU70"/>
    <mergeCell ref="AP67:AQ67"/>
    <mergeCell ref="AR67:AS67"/>
    <mergeCell ref="D49:AT50"/>
    <mergeCell ref="D59:AT60"/>
    <mergeCell ref="D61:AT62"/>
    <mergeCell ref="D57:AT58"/>
    <mergeCell ref="C68:E70"/>
    <mergeCell ref="AM66:AU66"/>
    <mergeCell ref="AC66:AL66"/>
    <mergeCell ref="AW2:AW11"/>
    <mergeCell ref="AW42:AW72"/>
    <mergeCell ref="J13:AU14"/>
    <mergeCell ref="D51:AT52"/>
    <mergeCell ref="D55:AT56"/>
    <mergeCell ref="D53:AT54"/>
    <mergeCell ref="Q37:X40"/>
    <mergeCell ref="AB37:AI40"/>
    <mergeCell ref="AM37:AT40"/>
    <mergeCell ref="F30:O31"/>
  </mergeCells>
  <dataValidations count="6">
    <dataValidation type="list" allowBlank="1" showInputMessage="1" showErrorMessage="1" sqref="AQ15:AR16 V15:W16 AC15:AD16 AJ15:AK16 O15:P16">
      <formula1>$AZ$5:$BA$5</formula1>
    </dataValidation>
    <dataValidation type="list" allowBlank="1" showInputMessage="1" showErrorMessage="1" sqref="U7:W8">
      <formula1>$BB$12:$BB$42</formula1>
    </dataValidation>
    <dataValidation type="list" allowBlank="1" showInputMessage="1" showErrorMessage="1" sqref="I7:M8">
      <formula1>$AZ$12:$AZ$42</formula1>
    </dataValidation>
    <dataValidation type="list" allowBlank="1" showInputMessage="1" showErrorMessage="1" sqref="P7:R8">
      <formula1>$BA$12:$BA$23</formula1>
    </dataValidation>
    <dataValidation type="list" allowBlank="1" showInputMessage="1" showErrorMessage="1" sqref="AM67:AO67">
      <formula1>$AZ$12:$AZ$42</formula1>
    </dataValidation>
    <dataValidation type="list" allowBlank="1" showInputMessage="1" showErrorMessage="1" sqref="AR67:AS67">
      <formula1>$BA$12:$BA$23</formula1>
    </dataValidation>
  </dataValidations>
  <printOptions/>
  <pageMargins left="0.984251968503937" right="0.1968503937007874" top="0.7874015748031497" bottom="0.3937007874015748" header="0.5905511811023623" footer="0.5118110236220472"/>
  <pageSetup fitToHeight="1" fitToWidth="1" horizontalDpi="600" verticalDpi="600" orientation="portrait" paperSize="9" scale="94" r:id="rId2"/>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drawing r:id="rId1"/>
</worksheet>
</file>

<file path=xl/worksheets/sheet11.xml><?xml version="1.0" encoding="utf-8"?>
<worksheet xmlns="http://schemas.openxmlformats.org/spreadsheetml/2006/main" xmlns:r="http://schemas.openxmlformats.org/officeDocument/2006/relationships">
  <sheetPr>
    <tabColor indexed="46"/>
    <pageSetUpPr fitToPage="1"/>
  </sheetPr>
  <dimension ref="A1:CO81"/>
  <sheetViews>
    <sheetView zoomScalePageLayoutView="0" workbookViewId="0" topLeftCell="A1">
      <selection activeCell="G7" sqref="G7:AC8"/>
    </sheetView>
  </sheetViews>
  <sheetFormatPr defaultColWidth="2.00390625" defaultRowHeight="12" customHeight="1" zeroHeight="1"/>
  <cols>
    <col min="1" max="51" width="2.00390625" style="9" customWidth="1"/>
    <col min="52" max="71" width="2.00390625" style="20" customWidth="1"/>
    <col min="72" max="16384" width="2.00390625" style="9" customWidth="1"/>
  </cols>
  <sheetData>
    <row r="1" spans="1:49" ht="12" customHeight="1">
      <c r="A1" s="82" t="s">
        <v>486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49" ht="12" customHeight="1">
      <c r="A2" s="12"/>
      <c r="B2" s="13"/>
      <c r="C2" s="13"/>
      <c r="D2" s="13"/>
      <c r="E2" s="13"/>
      <c r="F2" s="13"/>
      <c r="G2" s="13"/>
      <c r="H2" s="13"/>
      <c r="I2" s="13"/>
      <c r="J2" s="13"/>
      <c r="K2" s="13"/>
      <c r="L2" s="13"/>
      <c r="M2" s="13"/>
      <c r="N2" s="36"/>
      <c r="O2" s="36"/>
      <c r="P2" s="36"/>
      <c r="Q2" s="36"/>
      <c r="R2" s="36"/>
      <c r="S2" s="36"/>
      <c r="T2" s="36"/>
      <c r="U2" s="36"/>
      <c r="V2" s="36"/>
      <c r="W2" s="37"/>
      <c r="X2" s="37"/>
      <c r="Y2" s="37"/>
      <c r="Z2" s="37"/>
      <c r="AA2" s="37"/>
      <c r="AB2" s="13"/>
      <c r="AC2" s="309" t="s">
        <v>71</v>
      </c>
      <c r="AD2" s="310"/>
      <c r="AE2" s="310"/>
      <c r="AF2" s="310"/>
      <c r="AG2" s="310"/>
      <c r="AH2" s="310"/>
      <c r="AI2" s="311"/>
      <c r="AJ2" s="301" t="s">
        <v>351</v>
      </c>
      <c r="AK2" s="302"/>
      <c r="AL2" s="302"/>
      <c r="AM2" s="302"/>
      <c r="AN2" s="302"/>
      <c r="AO2" s="302"/>
      <c r="AP2" s="302"/>
      <c r="AQ2" s="303"/>
      <c r="AR2" s="303"/>
      <c r="AS2" s="303"/>
      <c r="AT2" s="303"/>
      <c r="AU2" s="304"/>
      <c r="AV2" s="14"/>
      <c r="AW2" s="261" t="str">
        <f>CONCATENATE("強化シート",TEXT($F$67,"000"))</f>
        <v>強化シート009</v>
      </c>
    </row>
    <row r="3" spans="1:49" ht="12" customHeight="1">
      <c r="A3" s="12"/>
      <c r="B3" s="13"/>
      <c r="C3" s="13"/>
      <c r="D3" s="13"/>
      <c r="E3" s="13"/>
      <c r="F3" s="13"/>
      <c r="G3" s="13"/>
      <c r="H3" s="13"/>
      <c r="I3" s="13"/>
      <c r="J3" s="13"/>
      <c r="K3" s="13"/>
      <c r="L3" s="13"/>
      <c r="M3" s="13"/>
      <c r="N3" s="15"/>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4"/>
      <c r="AW3" s="262"/>
    </row>
    <row r="4" spans="1:93" ht="12" customHeight="1">
      <c r="A4" s="12"/>
      <c r="B4" s="13"/>
      <c r="C4" s="399" t="s">
        <v>201</v>
      </c>
      <c r="D4" s="400"/>
      <c r="E4" s="400"/>
      <c r="F4" s="400"/>
      <c r="G4" s="400"/>
      <c r="H4" s="307" t="str">
        <f>IF(J67=""," ",J67)</f>
        <v>化学物質等（緊急連絡カード　１/２）</v>
      </c>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t="str">
        <f>IF(AC67=""," ",CONCATENATE("&lt;",AC67,"&gt;"))</f>
        <v>&lt;板橋エコアクション事務局&gt;</v>
      </c>
      <c r="AK4" s="307"/>
      <c r="AL4" s="307"/>
      <c r="AM4" s="307"/>
      <c r="AN4" s="307"/>
      <c r="AO4" s="307"/>
      <c r="AP4" s="307"/>
      <c r="AQ4" s="307"/>
      <c r="AR4" s="307"/>
      <c r="AS4" s="307"/>
      <c r="AT4" s="307"/>
      <c r="AU4" s="388"/>
      <c r="AV4" s="14"/>
      <c r="AW4" s="262"/>
      <c r="AZ4" s="132" t="s">
        <v>697</v>
      </c>
      <c r="BA4" s="132" t="s">
        <v>697</v>
      </c>
      <c r="BB4" s="133"/>
      <c r="BC4" s="22"/>
      <c r="BD4" s="22"/>
      <c r="BE4" s="22"/>
      <c r="BF4" s="22"/>
      <c r="BG4" s="22"/>
      <c r="BH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12"/>
      <c r="B5" s="13"/>
      <c r="C5" s="401"/>
      <c r="D5" s="402"/>
      <c r="E5" s="402"/>
      <c r="F5" s="402"/>
      <c r="G5" s="402"/>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89"/>
      <c r="AV5" s="14"/>
      <c r="AW5" s="262"/>
      <c r="AZ5" s="133" t="s">
        <v>699</v>
      </c>
      <c r="BA5" s="133"/>
      <c r="BB5" s="133"/>
      <c r="BC5" s="22"/>
      <c r="BD5" s="22"/>
      <c r="BE5" s="22"/>
      <c r="BF5" s="22"/>
      <c r="BG5" s="22"/>
      <c r="BH5" s="22"/>
      <c r="BI5" s="22"/>
      <c r="BJ5" s="22"/>
      <c r="BK5" s="22"/>
      <c r="BL5" s="22"/>
      <c r="BM5" s="22"/>
      <c r="BN5" s="22"/>
      <c r="BO5" s="22"/>
      <c r="BP5" s="22"/>
      <c r="BQ5" s="22"/>
      <c r="BR5" s="22"/>
      <c r="BS5" s="22"/>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12"/>
      <c r="B6" s="13"/>
      <c r="C6" s="13"/>
      <c r="D6" s="24"/>
      <c r="E6" s="24"/>
      <c r="F6" s="24"/>
      <c r="G6" s="24"/>
      <c r="H6" s="24"/>
      <c r="I6" s="24"/>
      <c r="J6" s="24"/>
      <c r="K6" s="25"/>
      <c r="L6" s="25"/>
      <c r="M6" s="25"/>
      <c r="N6" s="25"/>
      <c r="O6" s="25"/>
      <c r="P6" s="25"/>
      <c r="Q6" s="25"/>
      <c r="R6" s="25"/>
      <c r="S6" s="25"/>
      <c r="T6" s="25"/>
      <c r="U6" s="25"/>
      <c r="V6" s="25"/>
      <c r="W6" s="25"/>
      <c r="X6" s="25"/>
      <c r="Y6" s="25"/>
      <c r="Z6" s="25"/>
      <c r="AA6" s="26"/>
      <c r="AB6" s="26"/>
      <c r="AC6" s="23"/>
      <c r="AD6" s="23"/>
      <c r="AE6" s="23"/>
      <c r="AF6" s="25"/>
      <c r="AG6" s="25"/>
      <c r="AH6" s="25"/>
      <c r="AI6" s="25"/>
      <c r="AJ6" s="25"/>
      <c r="AK6" s="25"/>
      <c r="AL6" s="25"/>
      <c r="AM6" s="25"/>
      <c r="AN6" s="25"/>
      <c r="AO6" s="25"/>
      <c r="AP6" s="25"/>
      <c r="AQ6" s="25"/>
      <c r="AR6" s="25"/>
      <c r="AS6" s="25"/>
      <c r="AT6" s="25"/>
      <c r="AU6" s="25"/>
      <c r="AV6" s="14"/>
      <c r="AW6" s="262"/>
      <c r="BA6" s="22"/>
      <c r="BB6" s="22"/>
      <c r="BC6" s="22"/>
      <c r="BD6" s="22"/>
      <c r="BE6" s="22"/>
      <c r="BF6" s="22"/>
      <c r="BG6" s="22"/>
      <c r="BH6" s="22"/>
      <c r="BI6" s="22"/>
      <c r="BJ6" s="22"/>
      <c r="BK6" s="22"/>
      <c r="BL6" s="22"/>
      <c r="BM6" s="22"/>
      <c r="BN6" s="22"/>
      <c r="BO6" s="22"/>
      <c r="BP6" s="22"/>
      <c r="BQ6" s="22"/>
      <c r="BR6" s="22"/>
      <c r="BS6" s="22"/>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12"/>
      <c r="B7" s="13"/>
      <c r="C7" s="662" t="s">
        <v>391</v>
      </c>
      <c r="D7" s="921"/>
      <c r="E7" s="921"/>
      <c r="F7" s="663"/>
      <c r="G7" s="923"/>
      <c r="H7" s="924"/>
      <c r="I7" s="924"/>
      <c r="J7" s="924"/>
      <c r="K7" s="924"/>
      <c r="L7" s="924"/>
      <c r="M7" s="924"/>
      <c r="N7" s="924"/>
      <c r="O7" s="924"/>
      <c r="P7" s="924"/>
      <c r="Q7" s="924"/>
      <c r="R7" s="924"/>
      <c r="S7" s="924"/>
      <c r="T7" s="924"/>
      <c r="U7" s="924"/>
      <c r="V7" s="924"/>
      <c r="W7" s="924"/>
      <c r="X7" s="924"/>
      <c r="Y7" s="924"/>
      <c r="Z7" s="924"/>
      <c r="AA7" s="924"/>
      <c r="AB7" s="924"/>
      <c r="AC7" s="925"/>
      <c r="AD7" s="700" t="s">
        <v>469</v>
      </c>
      <c r="AE7" s="701"/>
      <c r="AF7" s="701"/>
      <c r="AG7" s="701"/>
      <c r="AH7" s="701"/>
      <c r="AI7" s="701"/>
      <c r="AJ7" s="701"/>
      <c r="AK7" s="701"/>
      <c r="AL7" s="701"/>
      <c r="AM7" s="702"/>
      <c r="AN7" s="881"/>
      <c r="AO7" s="873"/>
      <c r="AP7" s="873"/>
      <c r="AQ7" s="873"/>
      <c r="AR7" s="873"/>
      <c r="AS7" s="873"/>
      <c r="AT7" s="873"/>
      <c r="AU7" s="874"/>
      <c r="AV7" s="14"/>
      <c r="AW7" s="262"/>
      <c r="BA7" s="22"/>
      <c r="BB7" s="22"/>
      <c r="BC7" s="22"/>
      <c r="BD7" s="22"/>
      <c r="BE7" s="22"/>
      <c r="BF7" s="22"/>
      <c r="BG7" s="22"/>
      <c r="BH7" s="22"/>
      <c r="BI7" s="22"/>
      <c r="BJ7" s="22"/>
      <c r="BK7" s="22"/>
      <c r="BL7" s="22"/>
      <c r="BM7" s="22"/>
      <c r="BN7" s="22"/>
      <c r="BO7" s="22"/>
      <c r="BP7" s="22"/>
      <c r="BQ7" s="22"/>
      <c r="BR7" s="22"/>
      <c r="BS7" s="22"/>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c r="A8" s="12"/>
      <c r="B8" s="13"/>
      <c r="C8" s="664"/>
      <c r="D8" s="922"/>
      <c r="E8" s="922"/>
      <c r="F8" s="665"/>
      <c r="G8" s="926"/>
      <c r="H8" s="927"/>
      <c r="I8" s="927"/>
      <c r="J8" s="927"/>
      <c r="K8" s="927"/>
      <c r="L8" s="927"/>
      <c r="M8" s="927"/>
      <c r="N8" s="927"/>
      <c r="O8" s="927"/>
      <c r="P8" s="927"/>
      <c r="Q8" s="927"/>
      <c r="R8" s="927"/>
      <c r="S8" s="927"/>
      <c r="T8" s="927"/>
      <c r="U8" s="927"/>
      <c r="V8" s="927"/>
      <c r="W8" s="927"/>
      <c r="X8" s="927"/>
      <c r="Y8" s="927"/>
      <c r="Z8" s="927"/>
      <c r="AA8" s="927"/>
      <c r="AB8" s="927"/>
      <c r="AC8" s="928"/>
      <c r="AD8" s="747"/>
      <c r="AE8" s="748"/>
      <c r="AF8" s="748"/>
      <c r="AG8" s="748"/>
      <c r="AH8" s="748"/>
      <c r="AI8" s="748"/>
      <c r="AJ8" s="748"/>
      <c r="AK8" s="748"/>
      <c r="AL8" s="748"/>
      <c r="AM8" s="749"/>
      <c r="AN8" s="882"/>
      <c r="AO8" s="877"/>
      <c r="AP8" s="877"/>
      <c r="AQ8" s="877"/>
      <c r="AR8" s="877"/>
      <c r="AS8" s="877"/>
      <c r="AT8" s="877"/>
      <c r="AU8" s="878"/>
      <c r="AV8" s="14"/>
      <c r="AW8" s="262"/>
      <c r="BA8" s="22"/>
      <c r="BC8" s="22"/>
      <c r="BD8" s="22"/>
      <c r="BE8" s="22"/>
      <c r="BF8" s="22"/>
      <c r="BG8" s="22"/>
      <c r="BH8" s="22"/>
      <c r="BI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4"/>
      <c r="AW9" s="262"/>
      <c r="BA9" s="22"/>
      <c r="BC9" s="22"/>
      <c r="BD9" s="22"/>
      <c r="BE9" s="22"/>
      <c r="BF9" s="22"/>
      <c r="BG9" s="22"/>
      <c r="BH9" s="22"/>
      <c r="BI9" s="22"/>
      <c r="BJ9" s="22"/>
      <c r="BK9" s="22"/>
      <c r="BL9" s="22"/>
      <c r="BM9" s="22"/>
      <c r="BN9" s="22"/>
      <c r="BO9" s="22"/>
      <c r="BP9" s="22"/>
      <c r="BQ9" s="22"/>
      <c r="BR9" s="22"/>
      <c r="BS9" s="22"/>
      <c r="BT9" s="18"/>
      <c r="BU9" s="18"/>
      <c r="BV9" s="18"/>
      <c r="BW9" s="18"/>
      <c r="BX9" s="18"/>
      <c r="BY9" s="18"/>
      <c r="BZ9" s="18"/>
      <c r="CA9" s="18"/>
      <c r="CB9" s="18"/>
      <c r="CC9" s="18"/>
      <c r="CD9" s="18"/>
      <c r="CE9" s="18"/>
      <c r="CF9" s="18"/>
      <c r="CG9" s="18"/>
      <c r="CH9" s="18"/>
      <c r="CI9" s="18"/>
      <c r="CJ9" s="18"/>
      <c r="CK9" s="18"/>
      <c r="CL9" s="18"/>
      <c r="CM9" s="18"/>
      <c r="CN9" s="18"/>
      <c r="CO9" s="18"/>
    </row>
    <row r="10" spans="1:93" ht="12" customHeight="1">
      <c r="A10" s="12"/>
      <c r="B10" s="13"/>
      <c r="C10" s="318" t="s">
        <v>390</v>
      </c>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459"/>
      <c r="AV10" s="14"/>
      <c r="AW10" s="262"/>
      <c r="BA10" s="22"/>
      <c r="BB10" s="22"/>
      <c r="BC10" s="22"/>
      <c r="BD10" s="22"/>
      <c r="BE10" s="22"/>
      <c r="BF10" s="22"/>
      <c r="BG10" s="22"/>
      <c r="BH10" s="22"/>
      <c r="BI10" s="22"/>
      <c r="BJ10" s="22"/>
      <c r="BK10" s="22"/>
      <c r="BL10" s="22"/>
      <c r="BM10" s="22"/>
      <c r="BN10" s="22"/>
      <c r="BO10" s="22"/>
      <c r="BP10" s="22"/>
      <c r="BQ10" s="22"/>
      <c r="BR10" s="22"/>
      <c r="BS10" s="22"/>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ht="12" customHeight="1">
      <c r="A11" s="12"/>
      <c r="B11" s="13"/>
      <c r="C11" s="320"/>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460"/>
      <c r="AV11" s="14"/>
      <c r="AW11" s="263"/>
      <c r="AZ11" s="132" t="s">
        <v>697</v>
      </c>
      <c r="BA11" s="132" t="s">
        <v>697</v>
      </c>
      <c r="BB11" s="132" t="s">
        <v>697</v>
      </c>
      <c r="BC11" s="22"/>
      <c r="BD11" s="22"/>
      <c r="BE11" s="22"/>
      <c r="BF11" s="22"/>
      <c r="BG11" s="22"/>
      <c r="BH11" s="22"/>
      <c r="BI11" s="22"/>
      <c r="BJ11" s="22"/>
      <c r="BK11" s="22"/>
      <c r="BL11" s="22"/>
      <c r="BM11" s="22"/>
      <c r="BN11" s="22"/>
      <c r="BO11" s="22"/>
      <c r="BP11" s="22"/>
      <c r="BQ11" s="22"/>
      <c r="BR11" s="22"/>
      <c r="BS11" s="22"/>
      <c r="BT11" s="18"/>
      <c r="BU11" s="18"/>
      <c r="BV11" s="18"/>
      <c r="BW11" s="18"/>
      <c r="BX11" s="18"/>
      <c r="BY11" s="18"/>
      <c r="BZ11" s="18"/>
      <c r="CA11" s="18"/>
      <c r="CB11" s="18"/>
      <c r="CC11" s="18"/>
      <c r="CD11" s="18"/>
      <c r="CE11" s="18"/>
      <c r="CF11" s="18"/>
      <c r="CG11" s="18"/>
      <c r="CH11" s="18"/>
      <c r="CI11" s="18"/>
      <c r="CJ11" s="18"/>
      <c r="CK11" s="18"/>
      <c r="CL11" s="18"/>
      <c r="CM11" s="18"/>
      <c r="CN11" s="18"/>
      <c r="CO11" s="18"/>
    </row>
    <row r="12" spans="1:93" ht="12" customHeight="1">
      <c r="A12" s="12"/>
      <c r="B12" s="13"/>
      <c r="C12" s="700" t="s">
        <v>392</v>
      </c>
      <c r="D12" s="701"/>
      <c r="E12" s="701"/>
      <c r="F12" s="701"/>
      <c r="G12" s="701"/>
      <c r="H12" s="701"/>
      <c r="I12" s="701"/>
      <c r="J12" s="701"/>
      <c r="K12" s="701"/>
      <c r="L12" s="701"/>
      <c r="M12" s="701"/>
      <c r="N12" s="701"/>
      <c r="O12" s="701"/>
      <c r="P12" s="701"/>
      <c r="Q12" s="701"/>
      <c r="R12" s="701"/>
      <c r="S12" s="701"/>
      <c r="T12" s="701"/>
      <c r="U12" s="701"/>
      <c r="V12" s="701"/>
      <c r="W12" s="702"/>
      <c r="X12" s="853" t="s">
        <v>446</v>
      </c>
      <c r="Y12" s="854"/>
      <c r="Z12" s="854"/>
      <c r="AA12" s="854"/>
      <c r="AB12" s="854"/>
      <c r="AC12" s="855"/>
      <c r="AD12" s="336" t="s">
        <v>450</v>
      </c>
      <c r="AE12" s="289"/>
      <c r="AF12" s="289"/>
      <c r="AG12" s="289"/>
      <c r="AH12" s="289"/>
      <c r="AI12" s="290"/>
      <c r="AJ12" s="920" t="s">
        <v>393</v>
      </c>
      <c r="AK12" s="372"/>
      <c r="AL12" s="372"/>
      <c r="AM12" s="372"/>
      <c r="AN12" s="372"/>
      <c r="AO12" s="373"/>
      <c r="AP12" s="700" t="s">
        <v>394</v>
      </c>
      <c r="AQ12" s="701"/>
      <c r="AR12" s="701"/>
      <c r="AS12" s="701"/>
      <c r="AT12" s="701"/>
      <c r="AU12" s="702"/>
      <c r="AV12" s="14"/>
      <c r="AW12" s="8"/>
      <c r="AZ12" s="133">
        <v>2005</v>
      </c>
      <c r="BA12" s="133">
        <v>1</v>
      </c>
      <c r="BB12" s="133">
        <v>1</v>
      </c>
      <c r="BC12" s="22"/>
      <c r="BD12" s="22"/>
      <c r="BE12" s="22"/>
      <c r="BF12" s="22"/>
      <c r="BG12" s="22"/>
      <c r="BH12" s="22"/>
      <c r="BI12" s="22"/>
      <c r="BJ12" s="22"/>
      <c r="BK12" s="22"/>
      <c r="BL12" s="22"/>
      <c r="BM12" s="22"/>
      <c r="BN12" s="22"/>
      <c r="BO12" s="22"/>
      <c r="BP12" s="22"/>
      <c r="BQ12" s="22"/>
      <c r="BR12" s="22"/>
      <c r="BS12" s="22"/>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ht="12" customHeight="1">
      <c r="A13" s="12"/>
      <c r="B13" s="13"/>
      <c r="C13" s="747"/>
      <c r="D13" s="748"/>
      <c r="E13" s="748"/>
      <c r="F13" s="748"/>
      <c r="G13" s="748"/>
      <c r="H13" s="748"/>
      <c r="I13" s="748"/>
      <c r="J13" s="748"/>
      <c r="K13" s="748"/>
      <c r="L13" s="748"/>
      <c r="M13" s="748"/>
      <c r="N13" s="748"/>
      <c r="O13" s="748"/>
      <c r="P13" s="748"/>
      <c r="Q13" s="748"/>
      <c r="R13" s="748"/>
      <c r="S13" s="748"/>
      <c r="T13" s="748"/>
      <c r="U13" s="748"/>
      <c r="V13" s="748"/>
      <c r="W13" s="749"/>
      <c r="X13" s="859"/>
      <c r="Y13" s="860"/>
      <c r="Z13" s="860"/>
      <c r="AA13" s="860"/>
      <c r="AB13" s="860"/>
      <c r="AC13" s="861"/>
      <c r="AD13" s="285"/>
      <c r="AE13" s="286"/>
      <c r="AF13" s="286"/>
      <c r="AG13" s="286"/>
      <c r="AH13" s="286"/>
      <c r="AI13" s="287"/>
      <c r="AJ13" s="377"/>
      <c r="AK13" s="378"/>
      <c r="AL13" s="378"/>
      <c r="AM13" s="378"/>
      <c r="AN13" s="378"/>
      <c r="AO13" s="379"/>
      <c r="AP13" s="747"/>
      <c r="AQ13" s="748"/>
      <c r="AR13" s="748"/>
      <c r="AS13" s="748"/>
      <c r="AT13" s="748"/>
      <c r="AU13" s="749"/>
      <c r="AV13" s="14"/>
      <c r="AW13" s="8"/>
      <c r="AZ13" s="133">
        <v>2006</v>
      </c>
      <c r="BA13" s="133">
        <v>2</v>
      </c>
      <c r="BB13" s="133">
        <v>2</v>
      </c>
      <c r="BC13" s="22"/>
      <c r="BD13" s="22"/>
      <c r="BE13" s="22"/>
      <c r="BF13" s="22"/>
      <c r="BG13" s="22"/>
      <c r="BH13" s="22"/>
      <c r="BI13" s="22"/>
      <c r="BJ13" s="22"/>
      <c r="BK13" s="22"/>
      <c r="BL13" s="22"/>
      <c r="BM13" s="22"/>
      <c r="BN13" s="22"/>
      <c r="BO13" s="22"/>
      <c r="BP13" s="22"/>
      <c r="BQ13" s="22"/>
      <c r="BR13" s="22"/>
      <c r="BS13" s="22"/>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ht="12" customHeight="1">
      <c r="A14" s="12"/>
      <c r="B14" s="13"/>
      <c r="C14" s="853" t="s">
        <v>428</v>
      </c>
      <c r="D14" s="854"/>
      <c r="E14" s="854"/>
      <c r="F14" s="854"/>
      <c r="G14" s="854"/>
      <c r="H14" s="854"/>
      <c r="I14" s="854"/>
      <c r="J14" s="854"/>
      <c r="K14" s="854"/>
      <c r="L14" s="854"/>
      <c r="M14" s="854"/>
      <c r="N14" s="855"/>
      <c r="O14" s="846" t="s">
        <v>429</v>
      </c>
      <c r="P14" s="847"/>
      <c r="Q14" s="853" t="s">
        <v>430</v>
      </c>
      <c r="R14" s="854"/>
      <c r="S14" s="854"/>
      <c r="T14" s="854"/>
      <c r="U14" s="854"/>
      <c r="V14" s="854"/>
      <c r="W14" s="855"/>
      <c r="X14" s="846" t="s">
        <v>431</v>
      </c>
      <c r="Y14" s="847"/>
      <c r="Z14" s="846" t="s">
        <v>432</v>
      </c>
      <c r="AA14" s="847"/>
      <c r="AB14" s="846" t="s">
        <v>433</v>
      </c>
      <c r="AC14" s="847"/>
      <c r="AD14" s="853" t="s">
        <v>444</v>
      </c>
      <c r="AE14" s="854"/>
      <c r="AF14" s="854"/>
      <c r="AG14" s="853" t="s">
        <v>445</v>
      </c>
      <c r="AH14" s="854"/>
      <c r="AI14" s="854"/>
      <c r="AJ14" s="846" t="s">
        <v>434</v>
      </c>
      <c r="AK14" s="847"/>
      <c r="AL14" s="846" t="s">
        <v>435</v>
      </c>
      <c r="AM14" s="847"/>
      <c r="AN14" s="846" t="s">
        <v>436</v>
      </c>
      <c r="AO14" s="847"/>
      <c r="AP14" s="865" t="s">
        <v>437</v>
      </c>
      <c r="AQ14" s="865"/>
      <c r="AR14" s="865"/>
      <c r="AS14" s="865"/>
      <c r="AT14" s="865"/>
      <c r="AU14" s="865"/>
      <c r="AV14" s="14"/>
      <c r="AW14" s="8"/>
      <c r="AZ14" s="133">
        <v>2007</v>
      </c>
      <c r="BA14" s="133">
        <v>3</v>
      </c>
      <c r="BB14" s="133">
        <v>3</v>
      </c>
      <c r="BC14" s="22"/>
      <c r="BD14" s="22"/>
      <c r="BE14" s="22"/>
      <c r="BF14" s="22"/>
      <c r="BG14" s="22"/>
      <c r="BH14" s="22"/>
      <c r="BI14" s="22"/>
      <c r="BJ14" s="22"/>
      <c r="BK14" s="22"/>
      <c r="BL14" s="22"/>
      <c r="BM14" s="22"/>
      <c r="BN14" s="22"/>
      <c r="BO14" s="22"/>
      <c r="BP14" s="22"/>
      <c r="BQ14" s="22"/>
      <c r="BR14" s="22"/>
      <c r="BS14" s="22"/>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ht="12" customHeight="1">
      <c r="A15" s="12"/>
      <c r="B15" s="13"/>
      <c r="C15" s="859"/>
      <c r="D15" s="860"/>
      <c r="E15" s="860"/>
      <c r="F15" s="860"/>
      <c r="G15" s="860"/>
      <c r="H15" s="860"/>
      <c r="I15" s="860"/>
      <c r="J15" s="860"/>
      <c r="K15" s="860"/>
      <c r="L15" s="860"/>
      <c r="M15" s="860"/>
      <c r="N15" s="861"/>
      <c r="O15" s="848"/>
      <c r="P15" s="849"/>
      <c r="Q15" s="856"/>
      <c r="R15" s="857"/>
      <c r="S15" s="857"/>
      <c r="T15" s="857"/>
      <c r="U15" s="857"/>
      <c r="V15" s="857"/>
      <c r="W15" s="858"/>
      <c r="X15" s="848"/>
      <c r="Y15" s="849"/>
      <c r="Z15" s="848"/>
      <c r="AA15" s="849"/>
      <c r="AB15" s="848"/>
      <c r="AC15" s="849"/>
      <c r="AD15" s="856"/>
      <c r="AE15" s="857"/>
      <c r="AF15" s="857"/>
      <c r="AG15" s="856"/>
      <c r="AH15" s="857"/>
      <c r="AI15" s="857"/>
      <c r="AJ15" s="848"/>
      <c r="AK15" s="849"/>
      <c r="AL15" s="848"/>
      <c r="AM15" s="849"/>
      <c r="AN15" s="848"/>
      <c r="AO15" s="849"/>
      <c r="AP15" s="865"/>
      <c r="AQ15" s="865"/>
      <c r="AR15" s="865"/>
      <c r="AS15" s="865"/>
      <c r="AT15" s="865"/>
      <c r="AU15" s="865"/>
      <c r="AV15" s="14"/>
      <c r="AW15" s="8"/>
      <c r="AZ15" s="133">
        <v>2008</v>
      </c>
      <c r="BA15" s="133">
        <v>4</v>
      </c>
      <c r="BB15" s="133">
        <v>4</v>
      </c>
      <c r="BC15" s="22"/>
      <c r="BD15" s="22"/>
      <c r="BE15" s="22"/>
      <c r="BF15" s="22"/>
      <c r="BG15" s="22"/>
      <c r="BH15" s="22"/>
      <c r="BI15" s="22"/>
      <c r="BJ15" s="22"/>
      <c r="BK15" s="22"/>
      <c r="BL15" s="22"/>
      <c r="BM15" s="22"/>
      <c r="BN15" s="22"/>
      <c r="BO15" s="22"/>
      <c r="BP15" s="22"/>
      <c r="BQ15" s="22"/>
      <c r="BR15" s="22"/>
      <c r="BS15" s="22"/>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ht="12" customHeight="1">
      <c r="A16" s="12"/>
      <c r="B16" s="13"/>
      <c r="C16" s="846" t="s">
        <v>438</v>
      </c>
      <c r="D16" s="847"/>
      <c r="E16" s="846" t="s">
        <v>439</v>
      </c>
      <c r="F16" s="847"/>
      <c r="G16" s="846" t="s">
        <v>440</v>
      </c>
      <c r="H16" s="847"/>
      <c r="I16" s="846" t="s">
        <v>441</v>
      </c>
      <c r="J16" s="847"/>
      <c r="K16" s="846" t="s">
        <v>442</v>
      </c>
      <c r="L16" s="847"/>
      <c r="M16" s="846" t="s">
        <v>443</v>
      </c>
      <c r="N16" s="847"/>
      <c r="O16" s="848"/>
      <c r="P16" s="849"/>
      <c r="Q16" s="856"/>
      <c r="R16" s="857"/>
      <c r="S16" s="857"/>
      <c r="T16" s="857"/>
      <c r="U16" s="857"/>
      <c r="V16" s="857"/>
      <c r="W16" s="858"/>
      <c r="X16" s="848"/>
      <c r="Y16" s="849"/>
      <c r="Z16" s="848"/>
      <c r="AA16" s="849"/>
      <c r="AB16" s="848"/>
      <c r="AC16" s="849"/>
      <c r="AD16" s="856"/>
      <c r="AE16" s="857"/>
      <c r="AF16" s="857"/>
      <c r="AG16" s="856"/>
      <c r="AH16" s="857"/>
      <c r="AI16" s="857"/>
      <c r="AJ16" s="848"/>
      <c r="AK16" s="849"/>
      <c r="AL16" s="848"/>
      <c r="AM16" s="849"/>
      <c r="AN16" s="848"/>
      <c r="AO16" s="849"/>
      <c r="AP16" s="865"/>
      <c r="AQ16" s="865"/>
      <c r="AR16" s="865"/>
      <c r="AS16" s="865"/>
      <c r="AT16" s="865"/>
      <c r="AU16" s="865"/>
      <c r="AV16" s="14"/>
      <c r="AW16" s="8"/>
      <c r="AZ16" s="133">
        <v>2009</v>
      </c>
      <c r="BA16" s="133">
        <v>5</v>
      </c>
      <c r="BB16" s="133">
        <v>5</v>
      </c>
      <c r="BC16" s="22"/>
      <c r="BD16" s="22"/>
      <c r="BE16" s="22"/>
      <c r="BF16" s="22"/>
      <c r="BG16" s="22"/>
      <c r="BH16" s="22"/>
      <c r="BI16" s="22"/>
      <c r="BJ16" s="22"/>
      <c r="BK16" s="22"/>
      <c r="BL16" s="22"/>
      <c r="BM16" s="22"/>
      <c r="BN16" s="22"/>
      <c r="BO16" s="22"/>
      <c r="BP16" s="22"/>
      <c r="BQ16" s="22"/>
      <c r="BR16" s="22"/>
      <c r="BS16" s="22"/>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ht="12" customHeight="1">
      <c r="A17" s="12"/>
      <c r="B17" s="13"/>
      <c r="C17" s="848"/>
      <c r="D17" s="849"/>
      <c r="E17" s="848"/>
      <c r="F17" s="849"/>
      <c r="G17" s="848"/>
      <c r="H17" s="849"/>
      <c r="I17" s="848"/>
      <c r="J17" s="849"/>
      <c r="K17" s="848"/>
      <c r="L17" s="849"/>
      <c r="M17" s="848"/>
      <c r="N17" s="849"/>
      <c r="O17" s="848"/>
      <c r="P17" s="849"/>
      <c r="Q17" s="856"/>
      <c r="R17" s="857"/>
      <c r="S17" s="857"/>
      <c r="T17" s="857"/>
      <c r="U17" s="857"/>
      <c r="V17" s="857"/>
      <c r="W17" s="858"/>
      <c r="X17" s="848"/>
      <c r="Y17" s="849"/>
      <c r="Z17" s="848"/>
      <c r="AA17" s="849"/>
      <c r="AB17" s="848"/>
      <c r="AC17" s="849"/>
      <c r="AD17" s="856"/>
      <c r="AE17" s="857"/>
      <c r="AF17" s="857"/>
      <c r="AG17" s="856"/>
      <c r="AH17" s="857"/>
      <c r="AI17" s="857"/>
      <c r="AJ17" s="848"/>
      <c r="AK17" s="849"/>
      <c r="AL17" s="848"/>
      <c r="AM17" s="849"/>
      <c r="AN17" s="848"/>
      <c r="AO17" s="849"/>
      <c r="AP17" s="865"/>
      <c r="AQ17" s="865"/>
      <c r="AR17" s="865"/>
      <c r="AS17" s="865"/>
      <c r="AT17" s="865"/>
      <c r="AU17" s="865"/>
      <c r="AV17" s="14"/>
      <c r="AW17" s="8"/>
      <c r="AZ17" s="133">
        <v>2010</v>
      </c>
      <c r="BA17" s="133">
        <v>6</v>
      </c>
      <c r="BB17" s="133">
        <v>6</v>
      </c>
      <c r="BC17" s="22"/>
      <c r="BD17" s="22"/>
      <c r="BE17" s="22"/>
      <c r="BF17" s="22"/>
      <c r="BG17" s="22"/>
      <c r="BH17" s="22"/>
      <c r="BI17" s="22"/>
      <c r="BJ17" s="22"/>
      <c r="BK17" s="22"/>
      <c r="BL17" s="22"/>
      <c r="BM17" s="22"/>
      <c r="BN17" s="22"/>
      <c r="BO17" s="22"/>
      <c r="BP17" s="22"/>
      <c r="BQ17" s="22"/>
      <c r="BR17" s="22"/>
      <c r="BS17" s="22"/>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ht="12" customHeight="1">
      <c r="A18" s="12"/>
      <c r="B18" s="13"/>
      <c r="C18" s="848"/>
      <c r="D18" s="849"/>
      <c r="E18" s="848"/>
      <c r="F18" s="849"/>
      <c r="G18" s="848"/>
      <c r="H18" s="849"/>
      <c r="I18" s="848"/>
      <c r="J18" s="849"/>
      <c r="K18" s="848"/>
      <c r="L18" s="849"/>
      <c r="M18" s="848"/>
      <c r="N18" s="849"/>
      <c r="O18" s="848"/>
      <c r="P18" s="849"/>
      <c r="Q18" s="856"/>
      <c r="R18" s="857"/>
      <c r="S18" s="857"/>
      <c r="T18" s="857"/>
      <c r="U18" s="857"/>
      <c r="V18" s="857"/>
      <c r="W18" s="858"/>
      <c r="X18" s="848"/>
      <c r="Y18" s="849"/>
      <c r="Z18" s="848"/>
      <c r="AA18" s="849"/>
      <c r="AB18" s="848"/>
      <c r="AC18" s="849"/>
      <c r="AD18" s="856"/>
      <c r="AE18" s="857"/>
      <c r="AF18" s="857"/>
      <c r="AG18" s="856"/>
      <c r="AH18" s="857"/>
      <c r="AI18" s="857"/>
      <c r="AJ18" s="848"/>
      <c r="AK18" s="849"/>
      <c r="AL18" s="848"/>
      <c r="AM18" s="849"/>
      <c r="AN18" s="848"/>
      <c r="AO18" s="849"/>
      <c r="AP18" s="865"/>
      <c r="AQ18" s="865"/>
      <c r="AR18" s="865"/>
      <c r="AS18" s="865"/>
      <c r="AT18" s="865"/>
      <c r="AU18" s="865"/>
      <c r="AV18" s="14"/>
      <c r="AW18" s="8"/>
      <c r="AZ18" s="133">
        <v>2011</v>
      </c>
      <c r="BA18" s="133">
        <v>7</v>
      </c>
      <c r="BB18" s="133">
        <v>7</v>
      </c>
      <c r="BC18" s="22"/>
      <c r="BD18" s="22"/>
      <c r="BE18" s="22"/>
      <c r="BF18" s="22"/>
      <c r="BG18" s="22"/>
      <c r="BH18" s="22"/>
      <c r="BI18" s="22"/>
      <c r="BJ18" s="22"/>
      <c r="BK18" s="22"/>
      <c r="BL18" s="22"/>
      <c r="BM18" s="22"/>
      <c r="BN18" s="22"/>
      <c r="BO18" s="22"/>
      <c r="BP18" s="22"/>
      <c r="BQ18" s="22"/>
      <c r="BR18" s="22"/>
      <c r="BS18" s="22"/>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ht="12" customHeight="1">
      <c r="A19" s="12"/>
      <c r="B19" s="13"/>
      <c r="C19" s="850"/>
      <c r="D19" s="851"/>
      <c r="E19" s="850"/>
      <c r="F19" s="851"/>
      <c r="G19" s="850"/>
      <c r="H19" s="851"/>
      <c r="I19" s="850"/>
      <c r="J19" s="851"/>
      <c r="K19" s="850"/>
      <c r="L19" s="851"/>
      <c r="M19" s="850"/>
      <c r="N19" s="851"/>
      <c r="O19" s="850"/>
      <c r="P19" s="851"/>
      <c r="Q19" s="859"/>
      <c r="R19" s="860"/>
      <c r="S19" s="860"/>
      <c r="T19" s="860"/>
      <c r="U19" s="860"/>
      <c r="V19" s="860"/>
      <c r="W19" s="861"/>
      <c r="X19" s="850"/>
      <c r="Y19" s="851"/>
      <c r="Z19" s="850"/>
      <c r="AA19" s="851"/>
      <c r="AB19" s="850"/>
      <c r="AC19" s="851"/>
      <c r="AD19" s="859"/>
      <c r="AE19" s="860"/>
      <c r="AF19" s="860"/>
      <c r="AG19" s="859"/>
      <c r="AH19" s="860"/>
      <c r="AI19" s="860"/>
      <c r="AJ19" s="850"/>
      <c r="AK19" s="851"/>
      <c r="AL19" s="850"/>
      <c r="AM19" s="851"/>
      <c r="AN19" s="850"/>
      <c r="AO19" s="851"/>
      <c r="AP19" s="865"/>
      <c r="AQ19" s="865"/>
      <c r="AR19" s="865"/>
      <c r="AS19" s="865"/>
      <c r="AT19" s="865"/>
      <c r="AU19" s="865"/>
      <c r="AV19" s="14"/>
      <c r="AW19" s="8"/>
      <c r="AZ19" s="133">
        <v>2012</v>
      </c>
      <c r="BA19" s="133">
        <v>8</v>
      </c>
      <c r="BB19" s="133">
        <v>8</v>
      </c>
      <c r="BC19" s="22"/>
      <c r="BD19" s="22"/>
      <c r="BE19" s="22"/>
      <c r="BF19" s="22"/>
      <c r="BG19" s="22"/>
      <c r="BH19" s="22"/>
      <c r="BI19" s="22"/>
      <c r="BJ19" s="22"/>
      <c r="BK19" s="22"/>
      <c r="BL19" s="22"/>
      <c r="BM19" s="22"/>
      <c r="BN19" s="22"/>
      <c r="BO19" s="22"/>
      <c r="BP19" s="22"/>
      <c r="BQ19" s="22"/>
      <c r="BR19" s="22"/>
      <c r="BS19" s="22"/>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ht="12" customHeight="1">
      <c r="A20" s="12"/>
      <c r="B20" s="13"/>
      <c r="C20" s="862"/>
      <c r="D20" s="863"/>
      <c r="E20" s="862"/>
      <c r="F20" s="863"/>
      <c r="G20" s="862"/>
      <c r="H20" s="863"/>
      <c r="I20" s="862"/>
      <c r="J20" s="863"/>
      <c r="K20" s="862"/>
      <c r="L20" s="863"/>
      <c r="M20" s="862"/>
      <c r="N20" s="863"/>
      <c r="O20" s="862"/>
      <c r="P20" s="863"/>
      <c r="Q20" s="862"/>
      <c r="R20" s="864"/>
      <c r="S20" s="864"/>
      <c r="T20" s="864"/>
      <c r="U20" s="864"/>
      <c r="V20" s="864"/>
      <c r="W20" s="863"/>
      <c r="X20" s="852"/>
      <c r="Y20" s="852"/>
      <c r="Z20" s="852"/>
      <c r="AA20" s="852"/>
      <c r="AB20" s="852"/>
      <c r="AC20" s="852"/>
      <c r="AD20" s="852"/>
      <c r="AE20" s="852"/>
      <c r="AF20" s="852"/>
      <c r="AG20" s="852"/>
      <c r="AH20" s="852"/>
      <c r="AI20" s="852"/>
      <c r="AJ20" s="852"/>
      <c r="AK20" s="852"/>
      <c r="AL20" s="852"/>
      <c r="AM20" s="852"/>
      <c r="AN20" s="852"/>
      <c r="AO20" s="852"/>
      <c r="AP20" s="852"/>
      <c r="AQ20" s="852"/>
      <c r="AR20" s="852"/>
      <c r="AS20" s="852"/>
      <c r="AT20" s="852"/>
      <c r="AU20" s="852"/>
      <c r="AV20" s="14"/>
      <c r="AW20" s="8"/>
      <c r="AZ20" s="133">
        <v>2013</v>
      </c>
      <c r="BA20" s="133">
        <v>9</v>
      </c>
      <c r="BB20" s="133">
        <v>9</v>
      </c>
      <c r="BC20" s="22"/>
      <c r="BD20" s="22"/>
      <c r="BE20" s="22"/>
      <c r="BF20" s="22"/>
      <c r="BG20" s="22"/>
      <c r="BH20" s="22"/>
      <c r="BI20" s="22"/>
      <c r="BJ20" s="22"/>
      <c r="BK20" s="22"/>
      <c r="BL20" s="22"/>
      <c r="BM20" s="22"/>
      <c r="BN20" s="22"/>
      <c r="BO20" s="22"/>
      <c r="BP20" s="22"/>
      <c r="BQ20" s="22"/>
      <c r="BR20" s="22"/>
      <c r="BS20" s="22"/>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ht="12" customHeight="1">
      <c r="A21" s="12"/>
      <c r="B21" s="13"/>
      <c r="C21" s="806"/>
      <c r="D21" s="808"/>
      <c r="E21" s="806"/>
      <c r="F21" s="808"/>
      <c r="G21" s="806"/>
      <c r="H21" s="808"/>
      <c r="I21" s="806"/>
      <c r="J21" s="808"/>
      <c r="K21" s="806"/>
      <c r="L21" s="808"/>
      <c r="M21" s="806"/>
      <c r="N21" s="808"/>
      <c r="O21" s="806"/>
      <c r="P21" s="808"/>
      <c r="Q21" s="806"/>
      <c r="R21" s="807"/>
      <c r="S21" s="807"/>
      <c r="T21" s="807"/>
      <c r="U21" s="807"/>
      <c r="V21" s="807"/>
      <c r="W21" s="808"/>
      <c r="X21" s="852"/>
      <c r="Y21" s="852"/>
      <c r="Z21" s="852"/>
      <c r="AA21" s="852"/>
      <c r="AB21" s="852"/>
      <c r="AC21" s="852"/>
      <c r="AD21" s="852"/>
      <c r="AE21" s="852"/>
      <c r="AF21" s="852"/>
      <c r="AG21" s="852"/>
      <c r="AH21" s="852"/>
      <c r="AI21" s="852"/>
      <c r="AJ21" s="852"/>
      <c r="AK21" s="852"/>
      <c r="AL21" s="852"/>
      <c r="AM21" s="852"/>
      <c r="AN21" s="852"/>
      <c r="AO21" s="852"/>
      <c r="AP21" s="852"/>
      <c r="AQ21" s="852"/>
      <c r="AR21" s="852"/>
      <c r="AS21" s="852"/>
      <c r="AT21" s="852"/>
      <c r="AU21" s="852"/>
      <c r="AV21" s="14"/>
      <c r="AW21" s="8"/>
      <c r="AZ21" s="133">
        <v>2014</v>
      </c>
      <c r="BA21" s="133">
        <v>10</v>
      </c>
      <c r="BB21" s="133">
        <v>10</v>
      </c>
      <c r="BC21" s="22"/>
      <c r="BD21" s="22"/>
      <c r="BE21" s="22"/>
      <c r="BF21" s="22"/>
      <c r="BG21" s="22"/>
      <c r="BH21" s="22"/>
      <c r="BI21" s="22"/>
      <c r="BJ21" s="22"/>
      <c r="BK21" s="22"/>
      <c r="BL21" s="22"/>
      <c r="BM21" s="22"/>
      <c r="BN21" s="22"/>
      <c r="BO21" s="22"/>
      <c r="BP21" s="22"/>
      <c r="BQ21" s="22"/>
      <c r="BR21" s="22"/>
      <c r="BS21" s="22"/>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ht="12" customHeight="1">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4"/>
      <c r="AW22" s="8"/>
      <c r="AZ22" s="133">
        <v>2015</v>
      </c>
      <c r="BA22" s="133">
        <v>11</v>
      </c>
      <c r="BB22" s="133">
        <v>11</v>
      </c>
      <c r="BC22" s="22"/>
      <c r="BD22" s="22"/>
      <c r="BE22" s="22"/>
      <c r="BF22" s="22"/>
      <c r="BG22" s="22"/>
      <c r="BH22" s="22"/>
      <c r="BI22" s="22"/>
      <c r="BJ22" s="22"/>
      <c r="BK22" s="22"/>
      <c r="BL22" s="22"/>
      <c r="BM22" s="22"/>
      <c r="BN22" s="22"/>
      <c r="BO22" s="22"/>
      <c r="BP22" s="22"/>
      <c r="BQ22" s="22"/>
      <c r="BR22" s="22"/>
      <c r="BS22" s="22"/>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ht="12" customHeight="1">
      <c r="A23" s="12"/>
      <c r="B23" s="13"/>
      <c r="C23" s="908" t="s">
        <v>408</v>
      </c>
      <c r="D23" s="909"/>
      <c r="E23" s="910"/>
      <c r="F23" s="700" t="s">
        <v>407</v>
      </c>
      <c r="G23" s="701"/>
      <c r="H23" s="701"/>
      <c r="I23" s="701"/>
      <c r="J23" s="701"/>
      <c r="K23" s="701"/>
      <c r="L23" s="701"/>
      <c r="M23" s="701"/>
      <c r="N23" s="702"/>
      <c r="O23" s="700" t="s">
        <v>406</v>
      </c>
      <c r="P23" s="701"/>
      <c r="Q23" s="701"/>
      <c r="R23" s="701"/>
      <c r="S23" s="701"/>
      <c r="T23" s="701"/>
      <c r="U23" s="701"/>
      <c r="V23" s="701"/>
      <c r="W23" s="701"/>
      <c r="X23" s="701"/>
      <c r="Y23" s="701"/>
      <c r="Z23" s="701"/>
      <c r="AA23" s="701"/>
      <c r="AB23" s="701"/>
      <c r="AC23" s="701"/>
      <c r="AD23" s="701"/>
      <c r="AE23" s="701"/>
      <c r="AF23" s="701"/>
      <c r="AG23" s="701"/>
      <c r="AH23" s="702"/>
      <c r="AI23" s="234" t="s">
        <v>395</v>
      </c>
      <c r="AJ23" s="235"/>
      <c r="AK23" s="235"/>
      <c r="AL23" s="235"/>
      <c r="AM23" s="236"/>
      <c r="AN23" s="700" t="s">
        <v>396</v>
      </c>
      <c r="AO23" s="701"/>
      <c r="AP23" s="701"/>
      <c r="AQ23" s="701"/>
      <c r="AR23" s="701"/>
      <c r="AS23" s="701"/>
      <c r="AT23" s="701"/>
      <c r="AU23" s="702"/>
      <c r="AV23" s="14"/>
      <c r="AW23" s="8"/>
      <c r="AZ23" s="133">
        <v>2016</v>
      </c>
      <c r="BA23" s="133">
        <v>12</v>
      </c>
      <c r="BB23" s="133">
        <v>12</v>
      </c>
      <c r="BC23" s="22"/>
      <c r="BD23" s="22"/>
      <c r="BE23" s="22"/>
      <c r="BF23" s="22"/>
      <c r="BG23" s="22"/>
      <c r="BH23" s="22"/>
      <c r="BI23" s="22"/>
      <c r="BJ23" s="22"/>
      <c r="BK23" s="22"/>
      <c r="BL23" s="22"/>
      <c r="BM23" s="22"/>
      <c r="BN23" s="22"/>
      <c r="BO23" s="22"/>
      <c r="BP23" s="22"/>
      <c r="BQ23" s="22"/>
      <c r="BR23" s="22"/>
      <c r="BS23" s="22"/>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93" ht="12" customHeight="1">
      <c r="A24" s="12"/>
      <c r="B24" s="13"/>
      <c r="C24" s="911"/>
      <c r="D24" s="912"/>
      <c r="E24" s="913"/>
      <c r="F24" s="747"/>
      <c r="G24" s="748"/>
      <c r="H24" s="748"/>
      <c r="I24" s="748"/>
      <c r="J24" s="748"/>
      <c r="K24" s="748"/>
      <c r="L24" s="748"/>
      <c r="M24" s="748"/>
      <c r="N24" s="749"/>
      <c r="O24" s="747"/>
      <c r="P24" s="748"/>
      <c r="Q24" s="748"/>
      <c r="R24" s="748"/>
      <c r="S24" s="748"/>
      <c r="T24" s="748"/>
      <c r="U24" s="748"/>
      <c r="V24" s="748"/>
      <c r="W24" s="748"/>
      <c r="X24" s="748"/>
      <c r="Y24" s="748"/>
      <c r="Z24" s="748"/>
      <c r="AA24" s="748"/>
      <c r="AB24" s="748"/>
      <c r="AC24" s="748"/>
      <c r="AD24" s="748"/>
      <c r="AE24" s="748"/>
      <c r="AF24" s="748"/>
      <c r="AG24" s="748"/>
      <c r="AH24" s="749"/>
      <c r="AI24" s="240"/>
      <c r="AJ24" s="241"/>
      <c r="AK24" s="241"/>
      <c r="AL24" s="241"/>
      <c r="AM24" s="242"/>
      <c r="AN24" s="747"/>
      <c r="AO24" s="748"/>
      <c r="AP24" s="748"/>
      <c r="AQ24" s="748"/>
      <c r="AR24" s="748"/>
      <c r="AS24" s="748"/>
      <c r="AT24" s="748"/>
      <c r="AU24" s="749"/>
      <c r="AV24" s="14"/>
      <c r="AW24" s="8"/>
      <c r="AZ24" s="133">
        <v>2017</v>
      </c>
      <c r="BA24" s="133"/>
      <c r="BB24" s="133">
        <v>13</v>
      </c>
      <c r="BC24" s="22"/>
      <c r="BD24" s="22"/>
      <c r="BE24" s="22"/>
      <c r="BF24" s="22"/>
      <c r="BG24" s="22"/>
      <c r="BH24" s="22"/>
      <c r="BI24" s="22"/>
      <c r="BJ24" s="22"/>
      <c r="BK24" s="22"/>
      <c r="BL24" s="22"/>
      <c r="BM24" s="22"/>
      <c r="BN24" s="22"/>
      <c r="BO24" s="22"/>
      <c r="BP24" s="22"/>
      <c r="BQ24" s="22"/>
      <c r="BR24" s="22"/>
      <c r="BS24" s="22"/>
      <c r="BT24" s="18"/>
      <c r="BU24" s="18"/>
      <c r="BV24" s="18"/>
      <c r="BW24" s="18"/>
      <c r="BX24" s="18"/>
      <c r="BY24" s="18"/>
      <c r="BZ24" s="18"/>
      <c r="CA24" s="18"/>
      <c r="CB24" s="18"/>
      <c r="CC24" s="18"/>
      <c r="CD24" s="18"/>
      <c r="CE24" s="18"/>
      <c r="CF24" s="18"/>
      <c r="CG24" s="18"/>
      <c r="CH24" s="18"/>
      <c r="CI24" s="18"/>
      <c r="CJ24" s="18"/>
      <c r="CK24" s="18"/>
      <c r="CL24" s="18"/>
      <c r="CM24" s="18"/>
      <c r="CN24" s="18"/>
      <c r="CO24" s="18"/>
    </row>
    <row r="25" spans="1:93" ht="12" customHeight="1">
      <c r="A25" s="12"/>
      <c r="B25" s="13"/>
      <c r="C25" s="911"/>
      <c r="D25" s="912"/>
      <c r="E25" s="913"/>
      <c r="F25" s="866" t="s">
        <v>401</v>
      </c>
      <c r="G25" s="905"/>
      <c r="H25" s="867"/>
      <c r="I25" s="866" t="s">
        <v>402</v>
      </c>
      <c r="J25" s="905"/>
      <c r="K25" s="867"/>
      <c r="L25" s="866" t="s">
        <v>158</v>
      </c>
      <c r="M25" s="905"/>
      <c r="N25" s="867"/>
      <c r="O25" s="917" t="s">
        <v>403</v>
      </c>
      <c r="P25" s="918"/>
      <c r="Q25" s="918"/>
      <c r="R25" s="918"/>
      <c r="S25" s="918"/>
      <c r="T25" s="918"/>
      <c r="U25" s="918"/>
      <c r="V25" s="918"/>
      <c r="W25" s="918"/>
      <c r="X25" s="918"/>
      <c r="Y25" s="918"/>
      <c r="Z25" s="918"/>
      <c r="AA25" s="918"/>
      <c r="AB25" s="918"/>
      <c r="AC25" s="919"/>
      <c r="AD25" s="853" t="s">
        <v>447</v>
      </c>
      <c r="AE25" s="854"/>
      <c r="AF25" s="854"/>
      <c r="AG25" s="854"/>
      <c r="AH25" s="855"/>
      <c r="AI25" s="853" t="s">
        <v>448</v>
      </c>
      <c r="AJ25" s="854"/>
      <c r="AK25" s="854"/>
      <c r="AL25" s="854"/>
      <c r="AM25" s="855"/>
      <c r="AN25" s="866" t="s">
        <v>400</v>
      </c>
      <c r="AO25" s="867"/>
      <c r="AP25" s="866" t="s">
        <v>399</v>
      </c>
      <c r="AQ25" s="867"/>
      <c r="AR25" s="866" t="s">
        <v>398</v>
      </c>
      <c r="AS25" s="867"/>
      <c r="AT25" s="866" t="s">
        <v>397</v>
      </c>
      <c r="AU25" s="867"/>
      <c r="AV25" s="14"/>
      <c r="AW25" s="8"/>
      <c r="AZ25" s="133">
        <v>2018</v>
      </c>
      <c r="BA25" s="133"/>
      <c r="BB25" s="133">
        <v>14</v>
      </c>
      <c r="BC25" s="22"/>
      <c r="BD25" s="22"/>
      <c r="BE25" s="22"/>
      <c r="BF25" s="22"/>
      <c r="BG25" s="22"/>
      <c r="BH25" s="22"/>
      <c r="BI25" s="22"/>
      <c r="BJ25" s="22"/>
      <c r="BK25" s="22"/>
      <c r="BL25" s="22"/>
      <c r="BM25" s="22"/>
      <c r="BN25" s="22"/>
      <c r="BO25" s="22"/>
      <c r="BP25" s="22"/>
      <c r="BQ25" s="22"/>
      <c r="BR25" s="22"/>
      <c r="BS25" s="22"/>
      <c r="BT25" s="18"/>
      <c r="BU25" s="18"/>
      <c r="BV25" s="18"/>
      <c r="BW25" s="18"/>
      <c r="BX25" s="18"/>
      <c r="BY25" s="18"/>
      <c r="BZ25" s="18"/>
      <c r="CA25" s="18"/>
      <c r="CB25" s="18"/>
      <c r="CC25" s="18"/>
      <c r="CD25" s="18"/>
      <c r="CE25" s="18"/>
      <c r="CF25" s="18"/>
      <c r="CG25" s="18"/>
      <c r="CH25" s="18"/>
      <c r="CI25" s="18"/>
      <c r="CJ25" s="18"/>
      <c r="CK25" s="18"/>
      <c r="CL25" s="18"/>
      <c r="CM25" s="18"/>
      <c r="CN25" s="18"/>
      <c r="CO25" s="18"/>
    </row>
    <row r="26" spans="1:93" ht="12" customHeight="1">
      <c r="A26" s="12"/>
      <c r="B26" s="13"/>
      <c r="C26" s="911"/>
      <c r="D26" s="912"/>
      <c r="E26" s="913"/>
      <c r="F26" s="868"/>
      <c r="G26" s="906"/>
      <c r="H26" s="869"/>
      <c r="I26" s="868"/>
      <c r="J26" s="906"/>
      <c r="K26" s="869"/>
      <c r="L26" s="868"/>
      <c r="M26" s="906"/>
      <c r="N26" s="869"/>
      <c r="O26" s="853" t="s">
        <v>404</v>
      </c>
      <c r="P26" s="854"/>
      <c r="Q26" s="854"/>
      <c r="R26" s="854"/>
      <c r="S26" s="855"/>
      <c r="T26" s="853" t="s">
        <v>449</v>
      </c>
      <c r="U26" s="854"/>
      <c r="V26" s="854"/>
      <c r="W26" s="854"/>
      <c r="X26" s="855"/>
      <c r="Y26" s="853" t="s">
        <v>405</v>
      </c>
      <c r="Z26" s="854"/>
      <c r="AA26" s="854"/>
      <c r="AB26" s="854"/>
      <c r="AC26" s="855"/>
      <c r="AD26" s="856"/>
      <c r="AE26" s="857"/>
      <c r="AF26" s="857"/>
      <c r="AG26" s="857"/>
      <c r="AH26" s="858"/>
      <c r="AI26" s="856"/>
      <c r="AJ26" s="857"/>
      <c r="AK26" s="857"/>
      <c r="AL26" s="857"/>
      <c r="AM26" s="858"/>
      <c r="AN26" s="868"/>
      <c r="AO26" s="869"/>
      <c r="AP26" s="868"/>
      <c r="AQ26" s="869"/>
      <c r="AR26" s="868"/>
      <c r="AS26" s="869"/>
      <c r="AT26" s="868"/>
      <c r="AU26" s="869"/>
      <c r="AV26" s="14"/>
      <c r="AW26" s="8"/>
      <c r="AZ26" s="133">
        <v>2019</v>
      </c>
      <c r="BA26" s="133"/>
      <c r="BB26" s="133">
        <v>15</v>
      </c>
      <c r="BC26" s="22"/>
      <c r="BD26" s="22"/>
      <c r="BE26" s="22"/>
      <c r="BF26" s="22"/>
      <c r="BG26" s="22"/>
      <c r="BH26" s="22"/>
      <c r="BI26" s="22"/>
      <c r="BJ26" s="22"/>
      <c r="BK26" s="22"/>
      <c r="BL26" s="22"/>
      <c r="BM26" s="22"/>
      <c r="BN26" s="22"/>
      <c r="BO26" s="22"/>
      <c r="BP26" s="22"/>
      <c r="BQ26" s="22"/>
      <c r="BR26" s="22"/>
      <c r="BS26" s="22"/>
      <c r="BT26" s="18"/>
      <c r="BU26" s="18"/>
      <c r="BV26" s="18"/>
      <c r="BW26" s="18"/>
      <c r="BX26" s="18"/>
      <c r="BY26" s="18"/>
      <c r="BZ26" s="18"/>
      <c r="CA26" s="18"/>
      <c r="CB26" s="18"/>
      <c r="CC26" s="18"/>
      <c r="CD26" s="18"/>
      <c r="CE26" s="18"/>
      <c r="CF26" s="18"/>
      <c r="CG26" s="18"/>
      <c r="CH26" s="18"/>
      <c r="CI26" s="18"/>
      <c r="CJ26" s="18"/>
      <c r="CK26" s="18"/>
      <c r="CL26" s="18"/>
      <c r="CM26" s="18"/>
      <c r="CN26" s="18"/>
      <c r="CO26" s="18"/>
    </row>
    <row r="27" spans="1:93" ht="12" customHeight="1">
      <c r="A27" s="12"/>
      <c r="B27" s="13"/>
      <c r="C27" s="911"/>
      <c r="D27" s="912"/>
      <c r="E27" s="913"/>
      <c r="F27" s="870"/>
      <c r="G27" s="907"/>
      <c r="H27" s="871"/>
      <c r="I27" s="870"/>
      <c r="J27" s="907"/>
      <c r="K27" s="871"/>
      <c r="L27" s="870"/>
      <c r="M27" s="907"/>
      <c r="N27" s="871"/>
      <c r="O27" s="859"/>
      <c r="P27" s="860"/>
      <c r="Q27" s="860"/>
      <c r="R27" s="860"/>
      <c r="S27" s="861"/>
      <c r="T27" s="859"/>
      <c r="U27" s="860"/>
      <c r="V27" s="860"/>
      <c r="W27" s="860"/>
      <c r="X27" s="861"/>
      <c r="Y27" s="859"/>
      <c r="Z27" s="860"/>
      <c r="AA27" s="860"/>
      <c r="AB27" s="860"/>
      <c r="AC27" s="861"/>
      <c r="AD27" s="859"/>
      <c r="AE27" s="860"/>
      <c r="AF27" s="860"/>
      <c r="AG27" s="860"/>
      <c r="AH27" s="861"/>
      <c r="AI27" s="859"/>
      <c r="AJ27" s="860"/>
      <c r="AK27" s="860"/>
      <c r="AL27" s="860"/>
      <c r="AM27" s="861"/>
      <c r="AN27" s="870"/>
      <c r="AO27" s="871"/>
      <c r="AP27" s="870"/>
      <c r="AQ27" s="871"/>
      <c r="AR27" s="870"/>
      <c r="AS27" s="871"/>
      <c r="AT27" s="870"/>
      <c r="AU27" s="871"/>
      <c r="AV27" s="14"/>
      <c r="AW27" s="8"/>
      <c r="AZ27" s="133">
        <v>2020</v>
      </c>
      <c r="BA27" s="133"/>
      <c r="BB27" s="133">
        <v>16</v>
      </c>
      <c r="BC27" s="22"/>
      <c r="BD27" s="22"/>
      <c r="BE27" s="22"/>
      <c r="BF27" s="22"/>
      <c r="BG27" s="22"/>
      <c r="BH27" s="22"/>
      <c r="BI27" s="22"/>
      <c r="BJ27" s="22"/>
      <c r="BK27" s="22"/>
      <c r="BL27" s="22"/>
      <c r="BM27" s="22"/>
      <c r="BN27" s="22"/>
      <c r="BO27" s="22"/>
      <c r="BP27" s="22"/>
      <c r="BQ27" s="22"/>
      <c r="BR27" s="22"/>
      <c r="BS27" s="22"/>
      <c r="BT27" s="18"/>
      <c r="BU27" s="18"/>
      <c r="BV27" s="18"/>
      <c r="BW27" s="18"/>
      <c r="BX27" s="18"/>
      <c r="BY27" s="18"/>
      <c r="BZ27" s="18"/>
      <c r="CA27" s="18"/>
      <c r="CB27" s="18"/>
      <c r="CC27" s="18"/>
      <c r="CD27" s="18"/>
      <c r="CE27" s="18"/>
      <c r="CF27" s="18"/>
      <c r="CG27" s="18"/>
      <c r="CH27" s="18"/>
      <c r="CI27" s="18"/>
      <c r="CJ27" s="18"/>
      <c r="CK27" s="18"/>
      <c r="CL27" s="18"/>
      <c r="CM27" s="18"/>
      <c r="CN27" s="18"/>
      <c r="CO27" s="18"/>
    </row>
    <row r="28" spans="1:93" ht="12" customHeight="1">
      <c r="A28" s="12"/>
      <c r="B28" s="13"/>
      <c r="C28" s="911"/>
      <c r="D28" s="912"/>
      <c r="E28" s="913"/>
      <c r="F28" s="862"/>
      <c r="G28" s="864"/>
      <c r="H28" s="863"/>
      <c r="I28" s="862"/>
      <c r="J28" s="864"/>
      <c r="K28" s="863"/>
      <c r="L28" s="862"/>
      <c r="M28" s="864"/>
      <c r="N28" s="863"/>
      <c r="O28" s="862"/>
      <c r="P28" s="864"/>
      <c r="Q28" s="864"/>
      <c r="R28" s="864"/>
      <c r="S28" s="863"/>
      <c r="T28" s="862"/>
      <c r="U28" s="864"/>
      <c r="V28" s="864"/>
      <c r="W28" s="864"/>
      <c r="X28" s="863"/>
      <c r="Y28" s="862"/>
      <c r="Z28" s="864"/>
      <c r="AA28" s="864"/>
      <c r="AB28" s="864"/>
      <c r="AC28" s="863"/>
      <c r="AD28" s="862"/>
      <c r="AE28" s="864"/>
      <c r="AF28" s="864"/>
      <c r="AG28" s="864"/>
      <c r="AH28" s="863"/>
      <c r="AI28" s="862"/>
      <c r="AJ28" s="864"/>
      <c r="AK28" s="864"/>
      <c r="AL28" s="864"/>
      <c r="AM28" s="863"/>
      <c r="AN28" s="862"/>
      <c r="AO28" s="863"/>
      <c r="AP28" s="862"/>
      <c r="AQ28" s="863"/>
      <c r="AR28" s="862"/>
      <c r="AS28" s="863"/>
      <c r="AT28" s="862"/>
      <c r="AU28" s="863"/>
      <c r="AV28" s="14"/>
      <c r="AW28" s="8"/>
      <c r="AZ28" s="133">
        <v>2021</v>
      </c>
      <c r="BA28" s="133"/>
      <c r="BB28" s="133">
        <v>17</v>
      </c>
      <c r="BC28" s="22"/>
      <c r="BD28" s="22"/>
      <c r="BE28" s="22"/>
      <c r="BF28" s="22"/>
      <c r="BG28" s="22"/>
      <c r="BH28" s="22"/>
      <c r="BI28" s="22"/>
      <c r="BJ28" s="22"/>
      <c r="BK28" s="22"/>
      <c r="BL28" s="22"/>
      <c r="BM28" s="22"/>
      <c r="BN28" s="22"/>
      <c r="BO28" s="22"/>
      <c r="BP28" s="22"/>
      <c r="BQ28" s="22"/>
      <c r="BR28" s="22"/>
      <c r="BS28" s="22"/>
      <c r="BT28" s="18"/>
      <c r="BU28" s="18"/>
      <c r="BV28" s="18"/>
      <c r="BW28" s="18"/>
      <c r="BX28" s="18"/>
      <c r="BY28" s="18"/>
      <c r="BZ28" s="18"/>
      <c r="CA28" s="18"/>
      <c r="CB28" s="18"/>
      <c r="CC28" s="18"/>
      <c r="CD28" s="18"/>
      <c r="CE28" s="18"/>
      <c r="CF28" s="18"/>
      <c r="CG28" s="18"/>
      <c r="CH28" s="18"/>
      <c r="CI28" s="18"/>
      <c r="CJ28" s="18"/>
      <c r="CK28" s="18"/>
      <c r="CL28" s="18"/>
      <c r="CM28" s="18"/>
      <c r="CN28" s="18"/>
      <c r="CO28" s="18"/>
    </row>
    <row r="29" spans="1:93" ht="12" customHeight="1">
      <c r="A29" s="12"/>
      <c r="B29" s="13"/>
      <c r="C29" s="914"/>
      <c r="D29" s="915"/>
      <c r="E29" s="916"/>
      <c r="F29" s="806"/>
      <c r="G29" s="807"/>
      <c r="H29" s="808"/>
      <c r="I29" s="806"/>
      <c r="J29" s="807"/>
      <c r="K29" s="808"/>
      <c r="L29" s="806"/>
      <c r="M29" s="807"/>
      <c r="N29" s="808"/>
      <c r="O29" s="806"/>
      <c r="P29" s="807"/>
      <c r="Q29" s="807"/>
      <c r="R29" s="807"/>
      <c r="S29" s="808"/>
      <c r="T29" s="806"/>
      <c r="U29" s="807"/>
      <c r="V29" s="807"/>
      <c r="W29" s="807"/>
      <c r="X29" s="808"/>
      <c r="Y29" s="806"/>
      <c r="Z29" s="807"/>
      <c r="AA29" s="807"/>
      <c r="AB29" s="807"/>
      <c r="AC29" s="808"/>
      <c r="AD29" s="806"/>
      <c r="AE29" s="807"/>
      <c r="AF29" s="807"/>
      <c r="AG29" s="807"/>
      <c r="AH29" s="808"/>
      <c r="AI29" s="806"/>
      <c r="AJ29" s="807"/>
      <c r="AK29" s="807"/>
      <c r="AL29" s="807"/>
      <c r="AM29" s="808"/>
      <c r="AN29" s="806"/>
      <c r="AO29" s="808"/>
      <c r="AP29" s="806"/>
      <c r="AQ29" s="808"/>
      <c r="AR29" s="806"/>
      <c r="AS29" s="808"/>
      <c r="AT29" s="806"/>
      <c r="AU29" s="808"/>
      <c r="AV29" s="14"/>
      <c r="AW29" s="8"/>
      <c r="AZ29" s="133">
        <v>2022</v>
      </c>
      <c r="BA29" s="133"/>
      <c r="BB29" s="133">
        <v>18</v>
      </c>
      <c r="BC29" s="22"/>
      <c r="BD29" s="22"/>
      <c r="BE29" s="22"/>
      <c r="BF29" s="22"/>
      <c r="BG29" s="22"/>
      <c r="BH29" s="22"/>
      <c r="BI29" s="22"/>
      <c r="BJ29" s="22"/>
      <c r="BK29" s="22"/>
      <c r="BL29" s="22"/>
      <c r="BM29" s="22"/>
      <c r="BN29" s="22"/>
      <c r="BO29" s="22"/>
      <c r="BP29" s="22"/>
      <c r="BQ29" s="22"/>
      <c r="BR29" s="22"/>
      <c r="BS29" s="22"/>
      <c r="BT29" s="18"/>
      <c r="BU29" s="18"/>
      <c r="BV29" s="18"/>
      <c r="BW29" s="18"/>
      <c r="BX29" s="18"/>
      <c r="BY29" s="18"/>
      <c r="BZ29" s="18"/>
      <c r="CA29" s="18"/>
      <c r="CB29" s="18"/>
      <c r="CC29" s="18"/>
      <c r="CD29" s="18"/>
      <c r="CE29" s="18"/>
      <c r="CF29" s="18"/>
      <c r="CG29" s="18"/>
      <c r="CH29" s="18"/>
      <c r="CI29" s="18"/>
      <c r="CJ29" s="18"/>
      <c r="CK29" s="18"/>
      <c r="CL29" s="18"/>
      <c r="CM29" s="18"/>
      <c r="CN29" s="18"/>
      <c r="CO29" s="18"/>
    </row>
    <row r="30" spans="1:93" ht="12" customHeight="1">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4"/>
      <c r="AW30" s="8"/>
      <c r="AZ30" s="133">
        <v>2023</v>
      </c>
      <c r="BA30" s="133"/>
      <c r="BB30" s="133">
        <v>19</v>
      </c>
      <c r="BC30" s="22"/>
      <c r="BD30" s="22"/>
      <c r="BE30" s="22"/>
      <c r="BF30" s="22"/>
      <c r="BG30" s="22"/>
      <c r="BH30" s="22"/>
      <c r="BI30" s="22"/>
      <c r="BJ30" s="22"/>
      <c r="BK30" s="22"/>
      <c r="BL30" s="22"/>
      <c r="BM30" s="22"/>
      <c r="BN30" s="22"/>
      <c r="BO30" s="22"/>
      <c r="BP30" s="22"/>
      <c r="BQ30" s="22"/>
      <c r="BR30" s="22"/>
      <c r="BS30" s="22"/>
      <c r="BT30" s="18"/>
      <c r="BU30" s="18"/>
      <c r="BV30" s="18"/>
      <c r="BW30" s="18"/>
      <c r="BX30" s="18"/>
      <c r="BY30" s="18"/>
      <c r="BZ30" s="18"/>
      <c r="CA30" s="18"/>
      <c r="CB30" s="18"/>
      <c r="CC30" s="18"/>
      <c r="CD30" s="18"/>
      <c r="CE30" s="18"/>
      <c r="CF30" s="18"/>
      <c r="CG30" s="18"/>
      <c r="CH30" s="18"/>
      <c r="CI30" s="18"/>
      <c r="CJ30" s="18"/>
      <c r="CK30" s="18"/>
      <c r="CL30" s="18"/>
      <c r="CM30" s="18"/>
      <c r="CN30" s="18"/>
      <c r="CO30" s="18"/>
    </row>
    <row r="31" spans="1:93" ht="12" customHeight="1">
      <c r="A31" s="12"/>
      <c r="B31" s="13"/>
      <c r="C31" s="318" t="s">
        <v>417</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459"/>
      <c r="AV31" s="14"/>
      <c r="AW31" s="8"/>
      <c r="AZ31" s="133">
        <v>2024</v>
      </c>
      <c r="BA31" s="133"/>
      <c r="BB31" s="133">
        <v>20</v>
      </c>
      <c r="BC31" s="22"/>
      <c r="BD31" s="22"/>
      <c r="BE31" s="22"/>
      <c r="BF31" s="22"/>
      <c r="BG31" s="22"/>
      <c r="BH31" s="22"/>
      <c r="BI31" s="22"/>
      <c r="BJ31" s="22"/>
      <c r="BK31" s="22"/>
      <c r="BL31" s="22"/>
      <c r="BM31" s="22"/>
      <c r="BN31" s="22"/>
      <c r="BO31" s="22"/>
      <c r="BP31" s="22"/>
      <c r="BQ31" s="22"/>
      <c r="BR31" s="22"/>
      <c r="BS31" s="22"/>
      <c r="BT31" s="18"/>
      <c r="BU31" s="18"/>
      <c r="BV31" s="18"/>
      <c r="BW31" s="18"/>
      <c r="BX31" s="18"/>
      <c r="BY31" s="18"/>
      <c r="BZ31" s="18"/>
      <c r="CA31" s="18"/>
      <c r="CB31" s="18"/>
      <c r="CC31" s="18"/>
      <c r="CD31" s="18"/>
      <c r="CE31" s="18"/>
      <c r="CF31" s="18"/>
      <c r="CG31" s="18"/>
      <c r="CH31" s="18"/>
      <c r="CI31" s="18"/>
      <c r="CJ31" s="18"/>
      <c r="CK31" s="18"/>
      <c r="CL31" s="18"/>
      <c r="CM31" s="18"/>
      <c r="CN31" s="18"/>
      <c r="CO31" s="18"/>
    </row>
    <row r="32" spans="1:54" ht="12" customHeight="1">
      <c r="A32" s="12"/>
      <c r="B32" s="13"/>
      <c r="C32" s="883"/>
      <c r="D32" s="884"/>
      <c r="E32" s="884"/>
      <c r="F32" s="884"/>
      <c r="G32" s="884"/>
      <c r="H32" s="884"/>
      <c r="I32" s="884"/>
      <c r="J32" s="884"/>
      <c r="K32" s="884"/>
      <c r="L32" s="884"/>
      <c r="M32" s="884"/>
      <c r="N32" s="884"/>
      <c r="O32" s="884"/>
      <c r="P32" s="884"/>
      <c r="Q32" s="884"/>
      <c r="R32" s="884"/>
      <c r="S32" s="884"/>
      <c r="T32" s="884"/>
      <c r="U32" s="884"/>
      <c r="V32" s="884"/>
      <c r="W32" s="884"/>
      <c r="X32" s="884"/>
      <c r="Y32" s="884"/>
      <c r="Z32" s="884"/>
      <c r="AA32" s="884"/>
      <c r="AB32" s="884"/>
      <c r="AC32" s="884"/>
      <c r="AD32" s="884"/>
      <c r="AE32" s="884"/>
      <c r="AF32" s="884"/>
      <c r="AG32" s="884"/>
      <c r="AH32" s="884"/>
      <c r="AI32" s="884"/>
      <c r="AJ32" s="884"/>
      <c r="AK32" s="884"/>
      <c r="AL32" s="884"/>
      <c r="AM32" s="884"/>
      <c r="AN32" s="884"/>
      <c r="AO32" s="884"/>
      <c r="AP32" s="884"/>
      <c r="AQ32" s="884"/>
      <c r="AR32" s="884"/>
      <c r="AS32" s="884"/>
      <c r="AT32" s="884"/>
      <c r="AU32" s="885"/>
      <c r="AV32" s="14"/>
      <c r="AW32" s="8"/>
      <c r="AZ32" s="133">
        <v>2025</v>
      </c>
      <c r="BA32" s="133"/>
      <c r="BB32" s="133">
        <v>21</v>
      </c>
    </row>
    <row r="33" spans="1:54" ht="12" customHeight="1">
      <c r="A33" s="12"/>
      <c r="B33" s="13"/>
      <c r="C33" s="886">
        <v>1</v>
      </c>
      <c r="D33" s="889"/>
      <c r="E33" s="873"/>
      <c r="F33" s="873"/>
      <c r="G33" s="873"/>
      <c r="H33" s="873"/>
      <c r="I33" s="873"/>
      <c r="J33" s="873"/>
      <c r="K33" s="873"/>
      <c r="L33" s="873"/>
      <c r="M33" s="873"/>
      <c r="N33" s="873"/>
      <c r="O33" s="873"/>
      <c r="P33" s="873"/>
      <c r="Q33" s="873"/>
      <c r="R33" s="873"/>
      <c r="S33" s="873"/>
      <c r="T33" s="873"/>
      <c r="U33" s="873"/>
      <c r="V33" s="873"/>
      <c r="W33" s="873"/>
      <c r="X33" s="873"/>
      <c r="Y33" s="873"/>
      <c r="Z33" s="873"/>
      <c r="AA33" s="873"/>
      <c r="AB33" s="873"/>
      <c r="AC33" s="873"/>
      <c r="AD33" s="873"/>
      <c r="AE33" s="873"/>
      <c r="AF33" s="873"/>
      <c r="AG33" s="873"/>
      <c r="AH33" s="873"/>
      <c r="AI33" s="873"/>
      <c r="AJ33" s="873"/>
      <c r="AK33" s="873"/>
      <c r="AL33" s="873"/>
      <c r="AM33" s="873"/>
      <c r="AN33" s="873"/>
      <c r="AO33" s="873"/>
      <c r="AP33" s="873"/>
      <c r="AQ33" s="873"/>
      <c r="AR33" s="873"/>
      <c r="AS33" s="873"/>
      <c r="AT33" s="873"/>
      <c r="AU33" s="874"/>
      <c r="AV33" s="14"/>
      <c r="AW33" s="8"/>
      <c r="AZ33" s="133">
        <v>2026</v>
      </c>
      <c r="BA33" s="133"/>
      <c r="BB33" s="133">
        <v>22</v>
      </c>
    </row>
    <row r="34" spans="1:54" ht="12" customHeight="1">
      <c r="A34" s="12"/>
      <c r="B34" s="13"/>
      <c r="C34" s="887"/>
      <c r="D34" s="890"/>
      <c r="E34" s="891"/>
      <c r="F34" s="891"/>
      <c r="G34" s="891"/>
      <c r="H34" s="891"/>
      <c r="I34" s="891"/>
      <c r="J34" s="891"/>
      <c r="K34" s="891"/>
      <c r="L34" s="891"/>
      <c r="M34" s="891"/>
      <c r="N34" s="891"/>
      <c r="O34" s="891"/>
      <c r="P34" s="891"/>
      <c r="Q34" s="891"/>
      <c r="R34" s="891"/>
      <c r="S34" s="891"/>
      <c r="T34" s="891"/>
      <c r="U34" s="891"/>
      <c r="V34" s="891"/>
      <c r="W34" s="891"/>
      <c r="X34" s="891"/>
      <c r="Y34" s="891"/>
      <c r="Z34" s="891"/>
      <c r="AA34" s="891"/>
      <c r="AB34" s="891"/>
      <c r="AC34" s="891"/>
      <c r="AD34" s="891"/>
      <c r="AE34" s="891"/>
      <c r="AF34" s="891"/>
      <c r="AG34" s="891"/>
      <c r="AH34" s="891"/>
      <c r="AI34" s="891"/>
      <c r="AJ34" s="891"/>
      <c r="AK34" s="891"/>
      <c r="AL34" s="891"/>
      <c r="AM34" s="891"/>
      <c r="AN34" s="891"/>
      <c r="AO34" s="891"/>
      <c r="AP34" s="891"/>
      <c r="AQ34" s="891"/>
      <c r="AR34" s="891"/>
      <c r="AS34" s="891"/>
      <c r="AT34" s="891"/>
      <c r="AU34" s="892"/>
      <c r="AV34" s="14"/>
      <c r="AW34" s="8"/>
      <c r="AZ34" s="133">
        <v>2027</v>
      </c>
      <c r="BA34" s="133"/>
      <c r="BB34" s="133">
        <v>23</v>
      </c>
    </row>
    <row r="35" spans="1:54" ht="12" customHeight="1">
      <c r="A35" s="12"/>
      <c r="B35" s="13"/>
      <c r="C35" s="887">
        <v>2</v>
      </c>
      <c r="D35" s="893"/>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5"/>
      <c r="AV35" s="14"/>
      <c r="AW35" s="8"/>
      <c r="AZ35" s="133">
        <v>2026</v>
      </c>
      <c r="BA35" s="133"/>
      <c r="BB35" s="133">
        <v>24</v>
      </c>
    </row>
    <row r="36" spans="1:54" ht="12" customHeight="1">
      <c r="A36" s="12"/>
      <c r="B36" s="13"/>
      <c r="C36" s="887"/>
      <c r="D36" s="893"/>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5"/>
      <c r="AV36" s="14"/>
      <c r="AW36" s="8"/>
      <c r="AZ36" s="133">
        <v>2027</v>
      </c>
      <c r="BA36" s="133"/>
      <c r="BB36" s="133">
        <v>25</v>
      </c>
    </row>
    <row r="37" spans="1:54" ht="12" customHeight="1">
      <c r="A37" s="12"/>
      <c r="B37" s="13"/>
      <c r="C37" s="887">
        <v>3</v>
      </c>
      <c r="D37" s="893"/>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894"/>
      <c r="AN37" s="894"/>
      <c r="AO37" s="894"/>
      <c r="AP37" s="894"/>
      <c r="AQ37" s="894"/>
      <c r="AR37" s="894"/>
      <c r="AS37" s="894"/>
      <c r="AT37" s="894"/>
      <c r="AU37" s="895"/>
      <c r="AV37" s="14"/>
      <c r="AW37" s="8"/>
      <c r="AZ37" s="133">
        <v>2026</v>
      </c>
      <c r="BA37" s="133"/>
      <c r="BB37" s="133">
        <v>26</v>
      </c>
    </row>
    <row r="38" spans="1:54" ht="12" customHeight="1">
      <c r="A38" s="12"/>
      <c r="B38" s="13"/>
      <c r="C38" s="887"/>
      <c r="D38" s="893"/>
      <c r="E38" s="894"/>
      <c r="F38" s="894"/>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4"/>
      <c r="AI38" s="894"/>
      <c r="AJ38" s="894"/>
      <c r="AK38" s="894"/>
      <c r="AL38" s="894"/>
      <c r="AM38" s="894"/>
      <c r="AN38" s="894"/>
      <c r="AO38" s="894"/>
      <c r="AP38" s="894"/>
      <c r="AQ38" s="894"/>
      <c r="AR38" s="894"/>
      <c r="AS38" s="894"/>
      <c r="AT38" s="894"/>
      <c r="AU38" s="895"/>
      <c r="AV38" s="14"/>
      <c r="AW38" s="8"/>
      <c r="AZ38" s="133">
        <v>2027</v>
      </c>
      <c r="BA38" s="133"/>
      <c r="BB38" s="133">
        <v>27</v>
      </c>
    </row>
    <row r="39" spans="1:54" ht="12" customHeight="1">
      <c r="A39" s="12"/>
      <c r="B39" s="13"/>
      <c r="C39" s="887">
        <v>4</v>
      </c>
      <c r="D39" s="893"/>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c r="AF39" s="894"/>
      <c r="AG39" s="894"/>
      <c r="AH39" s="894"/>
      <c r="AI39" s="894"/>
      <c r="AJ39" s="894"/>
      <c r="AK39" s="894"/>
      <c r="AL39" s="894"/>
      <c r="AM39" s="894"/>
      <c r="AN39" s="894"/>
      <c r="AO39" s="894"/>
      <c r="AP39" s="894"/>
      <c r="AQ39" s="894"/>
      <c r="AR39" s="894"/>
      <c r="AS39" s="894"/>
      <c r="AT39" s="894"/>
      <c r="AU39" s="895"/>
      <c r="AV39" s="14"/>
      <c r="AW39" s="8"/>
      <c r="AZ39" s="133">
        <v>2026</v>
      </c>
      <c r="BA39" s="133"/>
      <c r="BB39" s="133">
        <v>28</v>
      </c>
    </row>
    <row r="40" spans="1:54" ht="12" customHeight="1">
      <c r="A40" s="12"/>
      <c r="B40" s="13"/>
      <c r="C40" s="888"/>
      <c r="D40" s="896"/>
      <c r="E40" s="897"/>
      <c r="F40" s="897"/>
      <c r="G40" s="897"/>
      <c r="H40" s="897"/>
      <c r="I40" s="897"/>
      <c r="J40" s="897"/>
      <c r="K40" s="897"/>
      <c r="L40" s="897"/>
      <c r="M40" s="897"/>
      <c r="N40" s="897"/>
      <c r="O40" s="897"/>
      <c r="P40" s="897"/>
      <c r="Q40" s="897"/>
      <c r="R40" s="897"/>
      <c r="S40" s="897"/>
      <c r="T40" s="897"/>
      <c r="U40" s="897"/>
      <c r="V40" s="897"/>
      <c r="W40" s="897"/>
      <c r="X40" s="897"/>
      <c r="Y40" s="897"/>
      <c r="Z40" s="897"/>
      <c r="AA40" s="897"/>
      <c r="AB40" s="897"/>
      <c r="AC40" s="897"/>
      <c r="AD40" s="897"/>
      <c r="AE40" s="897"/>
      <c r="AF40" s="897"/>
      <c r="AG40" s="897"/>
      <c r="AH40" s="897"/>
      <c r="AI40" s="897"/>
      <c r="AJ40" s="897"/>
      <c r="AK40" s="897"/>
      <c r="AL40" s="897"/>
      <c r="AM40" s="897"/>
      <c r="AN40" s="897"/>
      <c r="AO40" s="897"/>
      <c r="AP40" s="897"/>
      <c r="AQ40" s="897"/>
      <c r="AR40" s="897"/>
      <c r="AS40" s="897"/>
      <c r="AT40" s="897"/>
      <c r="AU40" s="898"/>
      <c r="AV40" s="14"/>
      <c r="AW40" s="8"/>
      <c r="AZ40" s="133">
        <v>2027</v>
      </c>
      <c r="BA40" s="133"/>
      <c r="BB40" s="133">
        <v>29</v>
      </c>
    </row>
    <row r="41" spans="1:54" ht="12" customHeight="1">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4"/>
      <c r="AW41" s="8"/>
      <c r="AZ41" s="133">
        <v>2026</v>
      </c>
      <c r="BA41" s="133"/>
      <c r="BB41" s="133">
        <v>30</v>
      </c>
    </row>
    <row r="42" spans="1:54" ht="12" customHeight="1">
      <c r="A42" s="12"/>
      <c r="B42" s="13"/>
      <c r="C42" s="318" t="s">
        <v>419</v>
      </c>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459"/>
      <c r="AV42" s="14"/>
      <c r="AW42" s="264" t="str">
        <f>IF($J$67=""," ",$J$67)</f>
        <v>化学物質等（緊急連絡カード　１/２）</v>
      </c>
      <c r="AZ42" s="133">
        <v>2027</v>
      </c>
      <c r="BA42" s="133"/>
      <c r="BB42" s="133">
        <v>31</v>
      </c>
    </row>
    <row r="43" spans="1:49" ht="12" customHeight="1">
      <c r="A43" s="12"/>
      <c r="B43" s="13"/>
      <c r="C43" s="883"/>
      <c r="D43" s="884"/>
      <c r="E43" s="884"/>
      <c r="F43" s="884"/>
      <c r="G43" s="884"/>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5"/>
      <c r="AV43" s="14"/>
      <c r="AW43" s="265"/>
    </row>
    <row r="44" spans="1:49" ht="12" customHeight="1">
      <c r="A44" s="12"/>
      <c r="B44" s="13"/>
      <c r="C44" s="899" t="s">
        <v>468</v>
      </c>
      <c r="D44" s="900"/>
      <c r="E44" s="900"/>
      <c r="F44" s="900"/>
      <c r="G44" s="900"/>
      <c r="H44" s="900"/>
      <c r="I44" s="900"/>
      <c r="J44" s="900"/>
      <c r="K44" s="900"/>
      <c r="L44" s="900"/>
      <c r="M44" s="900"/>
      <c r="N44" s="900"/>
      <c r="O44" s="900"/>
      <c r="P44" s="900"/>
      <c r="Q44" s="900"/>
      <c r="R44" s="900"/>
      <c r="S44" s="900"/>
      <c r="T44" s="900"/>
      <c r="U44" s="900"/>
      <c r="V44" s="900"/>
      <c r="W44" s="900"/>
      <c r="X44" s="900"/>
      <c r="Y44" s="900"/>
      <c r="Z44" s="900"/>
      <c r="AA44" s="900"/>
      <c r="AB44" s="900"/>
      <c r="AC44" s="900"/>
      <c r="AD44" s="900"/>
      <c r="AE44" s="900"/>
      <c r="AF44" s="900"/>
      <c r="AG44" s="900"/>
      <c r="AH44" s="900"/>
      <c r="AI44" s="900"/>
      <c r="AJ44" s="900"/>
      <c r="AK44" s="900"/>
      <c r="AL44" s="900"/>
      <c r="AM44" s="900"/>
      <c r="AN44" s="900"/>
      <c r="AO44" s="900"/>
      <c r="AP44" s="900"/>
      <c r="AQ44" s="900"/>
      <c r="AR44" s="900"/>
      <c r="AS44" s="900"/>
      <c r="AT44" s="900"/>
      <c r="AU44" s="901"/>
      <c r="AV44" s="14"/>
      <c r="AW44" s="265"/>
    </row>
    <row r="45" spans="1:49" ht="12" customHeight="1">
      <c r="A45" s="12"/>
      <c r="B45" s="13"/>
      <c r="C45" s="902"/>
      <c r="D45" s="903"/>
      <c r="E45" s="903"/>
      <c r="F45" s="903"/>
      <c r="G45" s="903"/>
      <c r="H45" s="903"/>
      <c r="I45" s="903"/>
      <c r="J45" s="903"/>
      <c r="K45" s="903"/>
      <c r="L45" s="903"/>
      <c r="M45" s="903"/>
      <c r="N45" s="903"/>
      <c r="O45" s="903"/>
      <c r="P45" s="903"/>
      <c r="Q45" s="903"/>
      <c r="R45" s="903"/>
      <c r="S45" s="903"/>
      <c r="T45" s="903"/>
      <c r="U45" s="903"/>
      <c r="V45" s="903"/>
      <c r="W45" s="903"/>
      <c r="X45" s="903"/>
      <c r="Y45" s="903"/>
      <c r="Z45" s="903"/>
      <c r="AA45" s="903"/>
      <c r="AB45" s="903"/>
      <c r="AC45" s="903"/>
      <c r="AD45" s="903"/>
      <c r="AE45" s="903"/>
      <c r="AF45" s="903"/>
      <c r="AG45" s="903"/>
      <c r="AH45" s="903"/>
      <c r="AI45" s="903"/>
      <c r="AJ45" s="903"/>
      <c r="AK45" s="903"/>
      <c r="AL45" s="903"/>
      <c r="AM45" s="903"/>
      <c r="AN45" s="903"/>
      <c r="AO45" s="903"/>
      <c r="AP45" s="903"/>
      <c r="AQ45" s="903"/>
      <c r="AR45" s="903"/>
      <c r="AS45" s="903"/>
      <c r="AT45" s="903"/>
      <c r="AU45" s="904"/>
      <c r="AV45" s="14"/>
      <c r="AW45" s="265"/>
    </row>
    <row r="46" spans="1:49" ht="12" customHeight="1">
      <c r="A46" s="12"/>
      <c r="B46" s="13"/>
      <c r="C46" s="77" t="s">
        <v>427</v>
      </c>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9"/>
      <c r="AV46" s="14"/>
      <c r="AW46" s="265"/>
    </row>
    <row r="47" spans="1:49" ht="12" customHeight="1">
      <c r="A47" s="12"/>
      <c r="B47" s="13"/>
      <c r="C47" s="842">
        <v>1</v>
      </c>
      <c r="D47" s="843"/>
      <c r="E47" s="78"/>
      <c r="F47" s="78" t="s">
        <v>467</v>
      </c>
      <c r="G47" s="78"/>
      <c r="H47" s="78"/>
      <c r="I47" s="78"/>
      <c r="J47" s="78"/>
      <c r="K47" s="78"/>
      <c r="L47" s="78" t="s">
        <v>422</v>
      </c>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9"/>
      <c r="AV47" s="14"/>
      <c r="AW47" s="265"/>
    </row>
    <row r="48" spans="1:49" ht="12" customHeight="1">
      <c r="A48" s="12"/>
      <c r="B48" s="13"/>
      <c r="C48" s="842">
        <v>2</v>
      </c>
      <c r="D48" s="843"/>
      <c r="E48" s="78"/>
      <c r="F48" s="78" t="s">
        <v>462</v>
      </c>
      <c r="G48" s="78"/>
      <c r="H48" s="78"/>
      <c r="I48" s="78"/>
      <c r="J48" s="78"/>
      <c r="K48" s="78"/>
      <c r="L48" s="78" t="s">
        <v>423</v>
      </c>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9"/>
      <c r="AV48" s="14"/>
      <c r="AW48" s="265"/>
    </row>
    <row r="49" spans="1:57" ht="12" customHeight="1">
      <c r="A49" s="12"/>
      <c r="B49" s="13"/>
      <c r="C49" s="842">
        <v>3</v>
      </c>
      <c r="D49" s="843"/>
      <c r="E49" s="78"/>
      <c r="F49" s="78" t="s">
        <v>463</v>
      </c>
      <c r="G49" s="78"/>
      <c r="H49" s="78"/>
      <c r="I49" s="78"/>
      <c r="J49" s="78"/>
      <c r="K49" s="78"/>
      <c r="L49" s="78" t="s">
        <v>464</v>
      </c>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9"/>
      <c r="AV49" s="14"/>
      <c r="AW49" s="265"/>
      <c r="BC49" s="83"/>
      <c r="BD49" s="83"/>
      <c r="BE49" s="83"/>
    </row>
    <row r="50" spans="1:57" ht="12" customHeight="1">
      <c r="A50" s="12"/>
      <c r="B50" s="13"/>
      <c r="C50" s="842">
        <v>4</v>
      </c>
      <c r="D50" s="843"/>
      <c r="E50" s="78"/>
      <c r="F50" s="78" t="s">
        <v>465</v>
      </c>
      <c r="G50" s="78"/>
      <c r="H50" s="78"/>
      <c r="I50" s="78"/>
      <c r="J50" s="78"/>
      <c r="K50" s="78"/>
      <c r="L50" s="78" t="s">
        <v>424</v>
      </c>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9"/>
      <c r="AV50" s="14"/>
      <c r="AW50" s="265"/>
      <c r="BC50" s="83"/>
      <c r="BD50" s="83"/>
      <c r="BE50" s="83"/>
    </row>
    <row r="51" spans="1:57" ht="12" customHeight="1">
      <c r="A51" s="12"/>
      <c r="B51" s="13"/>
      <c r="C51" s="842">
        <v>5</v>
      </c>
      <c r="D51" s="843"/>
      <c r="E51" s="78"/>
      <c r="F51" s="78" t="s">
        <v>420</v>
      </c>
      <c r="G51" s="78"/>
      <c r="H51" s="78"/>
      <c r="I51" s="78"/>
      <c r="J51" s="78"/>
      <c r="K51" s="78"/>
      <c r="L51" s="78" t="s">
        <v>425</v>
      </c>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9"/>
      <c r="AV51" s="14"/>
      <c r="AW51" s="265"/>
      <c r="BC51" s="83"/>
      <c r="BD51" s="83"/>
      <c r="BE51" s="83"/>
    </row>
    <row r="52" spans="1:57" ht="12" customHeight="1">
      <c r="A52" s="12"/>
      <c r="B52" s="13"/>
      <c r="C52" s="844">
        <v>6</v>
      </c>
      <c r="D52" s="845"/>
      <c r="E52" s="80"/>
      <c r="F52" s="80" t="s">
        <v>421</v>
      </c>
      <c r="G52" s="80"/>
      <c r="H52" s="80"/>
      <c r="I52" s="80"/>
      <c r="J52" s="80"/>
      <c r="K52" s="80"/>
      <c r="L52" s="80" t="s">
        <v>426</v>
      </c>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1"/>
      <c r="AV52" s="14"/>
      <c r="AW52" s="265"/>
      <c r="BC52" s="83"/>
      <c r="BD52" s="83"/>
      <c r="BE52" s="83"/>
    </row>
    <row r="53" spans="1:57" ht="12" customHeight="1">
      <c r="A53" s="12"/>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4"/>
      <c r="AW53" s="265"/>
      <c r="BC53" s="83"/>
      <c r="BD53" s="83"/>
      <c r="BE53" s="83"/>
    </row>
    <row r="54" spans="1:57" ht="12" customHeight="1">
      <c r="A54" s="12"/>
      <c r="B54" s="13"/>
      <c r="C54" s="318" t="s">
        <v>418</v>
      </c>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459"/>
      <c r="AV54" s="14"/>
      <c r="AW54" s="265"/>
      <c r="BC54" s="83"/>
      <c r="BD54" s="83"/>
      <c r="BE54" s="83"/>
    </row>
    <row r="55" spans="1:57" ht="12" customHeight="1">
      <c r="A55" s="12"/>
      <c r="B55" s="13"/>
      <c r="C55" s="320"/>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460"/>
      <c r="AV55" s="14"/>
      <c r="AW55" s="265"/>
      <c r="BC55" s="83"/>
      <c r="BD55" s="83"/>
      <c r="BE55" s="83"/>
    </row>
    <row r="56" spans="1:57" ht="12" customHeight="1">
      <c r="A56" s="12"/>
      <c r="B56" s="13"/>
      <c r="C56" s="700" t="s">
        <v>409</v>
      </c>
      <c r="D56" s="701"/>
      <c r="E56" s="701"/>
      <c r="F56" s="701"/>
      <c r="G56" s="701"/>
      <c r="H56" s="702"/>
      <c r="I56" s="881"/>
      <c r="J56" s="873"/>
      <c r="K56" s="873"/>
      <c r="L56" s="873"/>
      <c r="M56" s="873"/>
      <c r="N56" s="873"/>
      <c r="O56" s="873"/>
      <c r="P56" s="873"/>
      <c r="Q56" s="873"/>
      <c r="R56" s="873"/>
      <c r="S56" s="873"/>
      <c r="T56" s="873"/>
      <c r="U56" s="873"/>
      <c r="V56" s="873"/>
      <c r="W56" s="873"/>
      <c r="X56" s="874"/>
      <c r="Y56" s="13"/>
      <c r="Z56" s="700" t="s">
        <v>412</v>
      </c>
      <c r="AA56" s="701"/>
      <c r="AB56" s="701"/>
      <c r="AC56" s="701"/>
      <c r="AD56" s="701"/>
      <c r="AE56" s="702"/>
      <c r="AF56" s="881"/>
      <c r="AG56" s="873"/>
      <c r="AH56" s="873"/>
      <c r="AI56" s="873"/>
      <c r="AJ56" s="873"/>
      <c r="AK56" s="873"/>
      <c r="AL56" s="873"/>
      <c r="AM56" s="873"/>
      <c r="AN56" s="873"/>
      <c r="AO56" s="873"/>
      <c r="AP56" s="873"/>
      <c r="AQ56" s="873"/>
      <c r="AR56" s="873"/>
      <c r="AS56" s="873"/>
      <c r="AT56" s="873"/>
      <c r="AU56" s="874"/>
      <c r="AV56" s="14"/>
      <c r="AW56" s="265"/>
      <c r="BC56" s="83"/>
      <c r="BD56" s="83"/>
      <c r="BE56" s="83"/>
    </row>
    <row r="57" spans="1:57" ht="12" customHeight="1">
      <c r="A57" s="12"/>
      <c r="B57" s="13"/>
      <c r="C57" s="747"/>
      <c r="D57" s="748"/>
      <c r="E57" s="748"/>
      <c r="F57" s="748"/>
      <c r="G57" s="748"/>
      <c r="H57" s="749"/>
      <c r="I57" s="882"/>
      <c r="J57" s="877"/>
      <c r="K57" s="877"/>
      <c r="L57" s="877"/>
      <c r="M57" s="877"/>
      <c r="N57" s="877"/>
      <c r="O57" s="877"/>
      <c r="P57" s="877"/>
      <c r="Q57" s="877"/>
      <c r="R57" s="877"/>
      <c r="S57" s="877"/>
      <c r="T57" s="877"/>
      <c r="U57" s="877"/>
      <c r="V57" s="877"/>
      <c r="W57" s="877"/>
      <c r="X57" s="878"/>
      <c r="Y57" s="13"/>
      <c r="Z57" s="747"/>
      <c r="AA57" s="748"/>
      <c r="AB57" s="748"/>
      <c r="AC57" s="748"/>
      <c r="AD57" s="748"/>
      <c r="AE57" s="749"/>
      <c r="AF57" s="882"/>
      <c r="AG57" s="877"/>
      <c r="AH57" s="877"/>
      <c r="AI57" s="877"/>
      <c r="AJ57" s="877"/>
      <c r="AK57" s="877"/>
      <c r="AL57" s="877"/>
      <c r="AM57" s="877"/>
      <c r="AN57" s="877"/>
      <c r="AO57" s="877"/>
      <c r="AP57" s="877"/>
      <c r="AQ57" s="877"/>
      <c r="AR57" s="877"/>
      <c r="AS57" s="877"/>
      <c r="AT57" s="877"/>
      <c r="AU57" s="878"/>
      <c r="AV57" s="14"/>
      <c r="AW57" s="265"/>
      <c r="BC57" s="83"/>
      <c r="BD57" s="83"/>
      <c r="BE57" s="83"/>
    </row>
    <row r="58" spans="1:57" ht="12" customHeight="1">
      <c r="A58" s="12"/>
      <c r="B58" s="13"/>
      <c r="C58" s="700" t="s">
        <v>410</v>
      </c>
      <c r="D58" s="701"/>
      <c r="E58" s="701"/>
      <c r="F58" s="701"/>
      <c r="G58" s="701"/>
      <c r="H58" s="702"/>
      <c r="I58" s="881"/>
      <c r="J58" s="873"/>
      <c r="K58" s="873"/>
      <c r="L58" s="873"/>
      <c r="M58" s="873"/>
      <c r="N58" s="873"/>
      <c r="O58" s="873"/>
      <c r="P58" s="873"/>
      <c r="Q58" s="873"/>
      <c r="R58" s="873"/>
      <c r="S58" s="873"/>
      <c r="T58" s="873"/>
      <c r="U58" s="873"/>
      <c r="V58" s="873"/>
      <c r="W58" s="873"/>
      <c r="X58" s="874"/>
      <c r="Y58" s="13"/>
      <c r="Z58" s="700" t="s">
        <v>410</v>
      </c>
      <c r="AA58" s="701"/>
      <c r="AB58" s="701"/>
      <c r="AC58" s="701"/>
      <c r="AD58" s="701"/>
      <c r="AE58" s="702"/>
      <c r="AF58" s="881"/>
      <c r="AG58" s="873"/>
      <c r="AH58" s="873"/>
      <c r="AI58" s="873"/>
      <c r="AJ58" s="873"/>
      <c r="AK58" s="873"/>
      <c r="AL58" s="873"/>
      <c r="AM58" s="873"/>
      <c r="AN58" s="873"/>
      <c r="AO58" s="873"/>
      <c r="AP58" s="873"/>
      <c r="AQ58" s="873"/>
      <c r="AR58" s="873"/>
      <c r="AS58" s="873"/>
      <c r="AT58" s="873"/>
      <c r="AU58" s="874"/>
      <c r="AV58" s="14"/>
      <c r="AW58" s="265"/>
      <c r="BC58" s="83"/>
      <c r="BD58" s="83"/>
      <c r="BE58" s="83"/>
    </row>
    <row r="59" spans="1:57" ht="12" customHeight="1">
      <c r="A59" s="12"/>
      <c r="B59" s="13"/>
      <c r="C59" s="747"/>
      <c r="D59" s="748"/>
      <c r="E59" s="748"/>
      <c r="F59" s="748"/>
      <c r="G59" s="748"/>
      <c r="H59" s="749"/>
      <c r="I59" s="882"/>
      <c r="J59" s="877"/>
      <c r="K59" s="877"/>
      <c r="L59" s="877"/>
      <c r="M59" s="877"/>
      <c r="N59" s="877"/>
      <c r="O59" s="877"/>
      <c r="P59" s="877"/>
      <c r="Q59" s="877"/>
      <c r="R59" s="877"/>
      <c r="S59" s="877"/>
      <c r="T59" s="877"/>
      <c r="U59" s="877"/>
      <c r="V59" s="877"/>
      <c r="W59" s="877"/>
      <c r="X59" s="878"/>
      <c r="Y59" s="13"/>
      <c r="Z59" s="747"/>
      <c r="AA59" s="748"/>
      <c r="AB59" s="748"/>
      <c r="AC59" s="748"/>
      <c r="AD59" s="748"/>
      <c r="AE59" s="749"/>
      <c r="AF59" s="882"/>
      <c r="AG59" s="877"/>
      <c r="AH59" s="877"/>
      <c r="AI59" s="877"/>
      <c r="AJ59" s="877"/>
      <c r="AK59" s="877"/>
      <c r="AL59" s="877"/>
      <c r="AM59" s="877"/>
      <c r="AN59" s="877"/>
      <c r="AO59" s="877"/>
      <c r="AP59" s="877"/>
      <c r="AQ59" s="877"/>
      <c r="AR59" s="877"/>
      <c r="AS59" s="877"/>
      <c r="AT59" s="877"/>
      <c r="AU59" s="878"/>
      <c r="AV59" s="14"/>
      <c r="AW59" s="265"/>
      <c r="BC59" s="83"/>
      <c r="BD59" s="83"/>
      <c r="BE59" s="83"/>
    </row>
    <row r="60" spans="1:57" ht="12" customHeight="1">
      <c r="A60" s="12"/>
      <c r="B60" s="13"/>
      <c r="C60" s="700" t="s">
        <v>411</v>
      </c>
      <c r="D60" s="701"/>
      <c r="E60" s="701"/>
      <c r="F60" s="701"/>
      <c r="G60" s="701"/>
      <c r="H60" s="702"/>
      <c r="I60" s="71"/>
      <c r="J60" s="872" t="s">
        <v>413</v>
      </c>
      <c r="K60" s="872"/>
      <c r="L60" s="873"/>
      <c r="M60" s="873"/>
      <c r="N60" s="873"/>
      <c r="O60" s="873"/>
      <c r="P60" s="873"/>
      <c r="Q60" s="873"/>
      <c r="R60" s="873"/>
      <c r="S60" s="873"/>
      <c r="T60" s="873"/>
      <c r="U60" s="873"/>
      <c r="V60" s="873"/>
      <c r="W60" s="873"/>
      <c r="X60" s="874"/>
      <c r="Y60" s="13"/>
      <c r="Z60" s="700" t="s">
        <v>411</v>
      </c>
      <c r="AA60" s="701"/>
      <c r="AB60" s="701"/>
      <c r="AC60" s="701"/>
      <c r="AD60" s="701"/>
      <c r="AE60" s="702"/>
      <c r="AF60" s="71"/>
      <c r="AG60" s="872" t="s">
        <v>413</v>
      </c>
      <c r="AH60" s="872"/>
      <c r="AI60" s="873"/>
      <c r="AJ60" s="873"/>
      <c r="AK60" s="873"/>
      <c r="AL60" s="873"/>
      <c r="AM60" s="873"/>
      <c r="AN60" s="873"/>
      <c r="AO60" s="873"/>
      <c r="AP60" s="873"/>
      <c r="AQ60" s="873"/>
      <c r="AR60" s="873"/>
      <c r="AS60" s="873"/>
      <c r="AT60" s="873"/>
      <c r="AU60" s="874"/>
      <c r="AV60" s="14"/>
      <c r="AW60" s="265"/>
      <c r="BC60" s="83"/>
      <c r="BD60" s="83"/>
      <c r="BE60" s="83"/>
    </row>
    <row r="61" spans="1:57" ht="12" customHeight="1">
      <c r="A61" s="12"/>
      <c r="B61" s="13"/>
      <c r="C61" s="703"/>
      <c r="D61" s="704"/>
      <c r="E61" s="704"/>
      <c r="F61" s="704"/>
      <c r="G61" s="704"/>
      <c r="H61" s="705"/>
      <c r="I61" s="72"/>
      <c r="J61" s="879" t="s">
        <v>414</v>
      </c>
      <c r="K61" s="880"/>
      <c r="L61" s="875"/>
      <c r="M61" s="875"/>
      <c r="N61" s="875"/>
      <c r="O61" s="875"/>
      <c r="P61" s="875"/>
      <c r="Q61" s="875"/>
      <c r="R61" s="875"/>
      <c r="S61" s="875"/>
      <c r="T61" s="875"/>
      <c r="U61" s="875"/>
      <c r="V61" s="875"/>
      <c r="W61" s="875"/>
      <c r="X61" s="876"/>
      <c r="Y61" s="13"/>
      <c r="Z61" s="703"/>
      <c r="AA61" s="704"/>
      <c r="AB61" s="704"/>
      <c r="AC61" s="704"/>
      <c r="AD61" s="704"/>
      <c r="AE61" s="705"/>
      <c r="AF61" s="72"/>
      <c r="AG61" s="879" t="s">
        <v>414</v>
      </c>
      <c r="AH61" s="880"/>
      <c r="AI61" s="875"/>
      <c r="AJ61" s="875"/>
      <c r="AK61" s="875"/>
      <c r="AL61" s="875"/>
      <c r="AM61" s="875"/>
      <c r="AN61" s="875"/>
      <c r="AO61" s="875"/>
      <c r="AP61" s="875"/>
      <c r="AQ61" s="875"/>
      <c r="AR61" s="875"/>
      <c r="AS61" s="875"/>
      <c r="AT61" s="875"/>
      <c r="AU61" s="876"/>
      <c r="AV61" s="14"/>
      <c r="AW61" s="265"/>
      <c r="BC61" s="83"/>
      <c r="BD61" s="83"/>
      <c r="BE61" s="83"/>
    </row>
    <row r="62" spans="1:57" ht="12" customHeight="1">
      <c r="A62" s="12"/>
      <c r="B62" s="13"/>
      <c r="C62" s="703"/>
      <c r="D62" s="704"/>
      <c r="E62" s="704"/>
      <c r="F62" s="704"/>
      <c r="G62" s="704"/>
      <c r="H62" s="705"/>
      <c r="I62" s="72"/>
      <c r="J62" s="879" t="s">
        <v>415</v>
      </c>
      <c r="K62" s="880"/>
      <c r="L62" s="875"/>
      <c r="M62" s="875"/>
      <c r="N62" s="875"/>
      <c r="O62" s="875"/>
      <c r="P62" s="875"/>
      <c r="Q62" s="875"/>
      <c r="R62" s="875"/>
      <c r="S62" s="875"/>
      <c r="T62" s="875"/>
      <c r="U62" s="875"/>
      <c r="V62" s="875"/>
      <c r="W62" s="875"/>
      <c r="X62" s="876"/>
      <c r="Y62" s="13"/>
      <c r="Z62" s="703"/>
      <c r="AA62" s="704"/>
      <c r="AB62" s="704"/>
      <c r="AC62" s="704"/>
      <c r="AD62" s="704"/>
      <c r="AE62" s="705"/>
      <c r="AF62" s="72"/>
      <c r="AG62" s="879" t="s">
        <v>415</v>
      </c>
      <c r="AH62" s="880"/>
      <c r="AI62" s="875"/>
      <c r="AJ62" s="875"/>
      <c r="AK62" s="875"/>
      <c r="AL62" s="875"/>
      <c r="AM62" s="875"/>
      <c r="AN62" s="875"/>
      <c r="AO62" s="875"/>
      <c r="AP62" s="875"/>
      <c r="AQ62" s="875"/>
      <c r="AR62" s="875"/>
      <c r="AS62" s="875"/>
      <c r="AT62" s="875"/>
      <c r="AU62" s="876"/>
      <c r="AV62" s="14"/>
      <c r="AW62" s="265"/>
      <c r="BC62" s="83"/>
      <c r="BD62" s="83"/>
      <c r="BE62" s="83"/>
    </row>
    <row r="63" spans="1:57" ht="12" customHeight="1">
      <c r="A63" s="12"/>
      <c r="B63" s="13"/>
      <c r="C63" s="747"/>
      <c r="D63" s="748"/>
      <c r="E63" s="748"/>
      <c r="F63" s="748"/>
      <c r="G63" s="748"/>
      <c r="H63" s="749"/>
      <c r="I63" s="73"/>
      <c r="J63" s="929" t="s">
        <v>416</v>
      </c>
      <c r="K63" s="930"/>
      <c r="L63" s="877"/>
      <c r="M63" s="877"/>
      <c r="N63" s="877"/>
      <c r="O63" s="877"/>
      <c r="P63" s="877"/>
      <c r="Q63" s="877"/>
      <c r="R63" s="877"/>
      <c r="S63" s="877"/>
      <c r="T63" s="877"/>
      <c r="U63" s="877"/>
      <c r="V63" s="877"/>
      <c r="W63" s="877"/>
      <c r="X63" s="878"/>
      <c r="Y63" s="13"/>
      <c r="Z63" s="747"/>
      <c r="AA63" s="748"/>
      <c r="AB63" s="748"/>
      <c r="AC63" s="748"/>
      <c r="AD63" s="748"/>
      <c r="AE63" s="749"/>
      <c r="AF63" s="73"/>
      <c r="AG63" s="929" t="s">
        <v>416</v>
      </c>
      <c r="AH63" s="930"/>
      <c r="AI63" s="877"/>
      <c r="AJ63" s="877"/>
      <c r="AK63" s="877"/>
      <c r="AL63" s="877"/>
      <c r="AM63" s="877"/>
      <c r="AN63" s="877"/>
      <c r="AO63" s="877"/>
      <c r="AP63" s="877"/>
      <c r="AQ63" s="877"/>
      <c r="AR63" s="877"/>
      <c r="AS63" s="877"/>
      <c r="AT63" s="877"/>
      <c r="AU63" s="878"/>
      <c r="AV63" s="14"/>
      <c r="AW63" s="265"/>
      <c r="BC63" s="83"/>
      <c r="BD63" s="83"/>
      <c r="BE63" s="83"/>
    </row>
    <row r="64" spans="1:57" ht="12"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21"/>
      <c r="AW64" s="265"/>
      <c r="BC64" s="83"/>
      <c r="BD64" s="83"/>
      <c r="BE64" s="83"/>
    </row>
    <row r="65" spans="1:93" ht="12"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4"/>
      <c r="AW65" s="265"/>
      <c r="BA65" s="22"/>
      <c r="BB65" s="22"/>
      <c r="BC65" s="83"/>
      <c r="BD65" s="83"/>
      <c r="BE65" s="83"/>
      <c r="BF65" s="22"/>
      <c r="BG65" s="22"/>
      <c r="BH65" s="22"/>
      <c r="BI65" s="22"/>
      <c r="BJ65" s="22"/>
      <c r="BK65" s="22"/>
      <c r="BL65" s="22"/>
      <c r="BM65" s="22"/>
      <c r="BN65" s="22"/>
      <c r="BO65" s="22"/>
      <c r="BP65" s="22"/>
      <c r="BQ65" s="22"/>
      <c r="BR65" s="22"/>
      <c r="BS65" s="22"/>
      <c r="BT65" s="18"/>
      <c r="BU65" s="18"/>
      <c r="BV65" s="18"/>
      <c r="BW65" s="18"/>
      <c r="BX65" s="18"/>
      <c r="BY65" s="18"/>
      <c r="BZ65" s="18"/>
      <c r="CA65" s="18"/>
      <c r="CB65" s="18"/>
      <c r="CC65" s="18"/>
      <c r="CD65" s="18"/>
      <c r="CE65" s="18"/>
      <c r="CF65" s="18"/>
      <c r="CG65" s="18"/>
      <c r="CH65" s="18"/>
      <c r="CI65" s="18"/>
      <c r="CJ65" s="18"/>
      <c r="CK65" s="18"/>
      <c r="CL65" s="18"/>
      <c r="CM65" s="18"/>
      <c r="CN65" s="18"/>
      <c r="CO65" s="18"/>
    </row>
    <row r="66" spans="1:93" ht="12" customHeight="1">
      <c r="A66" s="12"/>
      <c r="B66" s="13"/>
      <c r="C66" s="13"/>
      <c r="D66" s="13"/>
      <c r="E66" s="13"/>
      <c r="F66" s="353" t="s">
        <v>199</v>
      </c>
      <c r="G66" s="354"/>
      <c r="H66" s="354"/>
      <c r="I66" s="354"/>
      <c r="J66" s="354"/>
      <c r="K66" s="354"/>
      <c r="L66" s="354"/>
      <c r="M66" s="354"/>
      <c r="N66" s="354"/>
      <c r="O66" s="354"/>
      <c r="P66" s="354"/>
      <c r="Q66" s="354"/>
      <c r="R66" s="354"/>
      <c r="S66" s="354"/>
      <c r="T66" s="354"/>
      <c r="U66" s="354"/>
      <c r="V66" s="354"/>
      <c r="W66" s="354"/>
      <c r="X66" s="354"/>
      <c r="Y66" s="354"/>
      <c r="Z66" s="354"/>
      <c r="AA66" s="354"/>
      <c r="AB66" s="355"/>
      <c r="AC66" s="309" t="s">
        <v>168</v>
      </c>
      <c r="AD66" s="310"/>
      <c r="AE66" s="310"/>
      <c r="AF66" s="310"/>
      <c r="AG66" s="310"/>
      <c r="AH66" s="310"/>
      <c r="AI66" s="310"/>
      <c r="AJ66" s="310"/>
      <c r="AK66" s="310"/>
      <c r="AL66" s="310"/>
      <c r="AM66" s="366" t="s">
        <v>169</v>
      </c>
      <c r="AN66" s="367"/>
      <c r="AO66" s="367"/>
      <c r="AP66" s="367"/>
      <c r="AQ66" s="367"/>
      <c r="AR66" s="367"/>
      <c r="AS66" s="367"/>
      <c r="AT66" s="367"/>
      <c r="AU66" s="368"/>
      <c r="AV66" s="14"/>
      <c r="AW66" s="265"/>
      <c r="BA66" s="28"/>
      <c r="BB66" s="28"/>
      <c r="BC66" s="83"/>
      <c r="BD66" s="83"/>
      <c r="BE66" s="83"/>
      <c r="BF66" s="28"/>
      <c r="BG66" s="28"/>
      <c r="BH66" s="28"/>
      <c r="BI66" s="28"/>
      <c r="BJ66" s="28"/>
      <c r="BK66" s="29"/>
      <c r="BL66" s="29"/>
      <c r="BM66" s="29"/>
      <c r="BN66" s="29"/>
      <c r="BO66" s="29"/>
      <c r="BP66" s="29"/>
      <c r="BQ66" s="29"/>
      <c r="BR66" s="29"/>
      <c r="BS66" s="29"/>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ht="12" customHeight="1">
      <c r="A67" s="12"/>
      <c r="B67" s="13"/>
      <c r="C67" s="356" t="s">
        <v>198</v>
      </c>
      <c r="D67" s="357"/>
      <c r="E67" s="358"/>
      <c r="F67" s="359">
        <v>9</v>
      </c>
      <c r="G67" s="360"/>
      <c r="H67" s="360"/>
      <c r="I67" s="361"/>
      <c r="J67" s="342" t="s">
        <v>453</v>
      </c>
      <c r="K67" s="342"/>
      <c r="L67" s="342"/>
      <c r="M67" s="342"/>
      <c r="N67" s="342"/>
      <c r="O67" s="342"/>
      <c r="P67" s="342"/>
      <c r="Q67" s="342"/>
      <c r="R67" s="342"/>
      <c r="S67" s="342"/>
      <c r="T67" s="342"/>
      <c r="U67" s="342"/>
      <c r="V67" s="342"/>
      <c r="W67" s="342"/>
      <c r="X67" s="342"/>
      <c r="Y67" s="342"/>
      <c r="Z67" s="342"/>
      <c r="AA67" s="342"/>
      <c r="AB67" s="343"/>
      <c r="AC67" s="328" t="s">
        <v>170</v>
      </c>
      <c r="AD67" s="329"/>
      <c r="AE67" s="329"/>
      <c r="AF67" s="329"/>
      <c r="AG67" s="329"/>
      <c r="AH67" s="329"/>
      <c r="AI67" s="329"/>
      <c r="AJ67" s="329"/>
      <c r="AK67" s="329"/>
      <c r="AL67" s="329"/>
      <c r="AM67" s="369">
        <v>2008</v>
      </c>
      <c r="AN67" s="370"/>
      <c r="AO67" s="370"/>
      <c r="AP67" s="362" t="s">
        <v>133</v>
      </c>
      <c r="AQ67" s="362"/>
      <c r="AR67" s="363">
        <v>6</v>
      </c>
      <c r="AS67" s="363"/>
      <c r="AT67" s="364" t="s">
        <v>134</v>
      </c>
      <c r="AU67" s="365"/>
      <c r="AV67" s="14"/>
      <c r="AW67" s="265"/>
      <c r="BA67" s="32"/>
      <c r="BB67" s="32"/>
      <c r="BC67" s="83"/>
      <c r="BD67" s="83"/>
      <c r="BE67" s="83"/>
      <c r="BF67" s="32"/>
      <c r="BG67" s="32"/>
      <c r="BH67" s="32"/>
      <c r="BI67" s="32"/>
      <c r="BJ67" s="32"/>
      <c r="BK67" s="33"/>
      <c r="BL67" s="33"/>
      <c r="BM67" s="33"/>
      <c r="BN67" s="29"/>
      <c r="BO67" s="29"/>
      <c r="BP67" s="34"/>
      <c r="BQ67" s="34"/>
      <c r="BR67" s="30"/>
      <c r="BS67" s="30"/>
      <c r="BT67" s="18"/>
      <c r="BU67" s="18"/>
      <c r="BV67" s="18"/>
      <c r="BW67" s="18"/>
      <c r="BX67" s="18"/>
      <c r="BY67" s="18"/>
      <c r="BZ67" s="18"/>
      <c r="CA67" s="18"/>
      <c r="CB67" s="18"/>
      <c r="CC67" s="18"/>
      <c r="CD67" s="18"/>
      <c r="CE67" s="18"/>
      <c r="CF67" s="18"/>
      <c r="CG67" s="18"/>
      <c r="CH67" s="18"/>
      <c r="CI67" s="18"/>
      <c r="CJ67" s="18"/>
      <c r="CK67" s="18"/>
      <c r="CL67" s="18"/>
      <c r="CM67" s="18"/>
      <c r="CN67" s="18"/>
      <c r="CO67" s="18"/>
    </row>
    <row r="68" spans="1:93" ht="12" customHeight="1">
      <c r="A68" s="12"/>
      <c r="B68" s="13"/>
      <c r="C68" s="336" t="s">
        <v>135</v>
      </c>
      <c r="D68" s="337"/>
      <c r="E68" s="337"/>
      <c r="F68" s="344" t="s">
        <v>137</v>
      </c>
      <c r="G68" s="345"/>
      <c r="H68" s="345"/>
      <c r="I68" s="346"/>
      <c r="J68" s="322" t="s">
        <v>471</v>
      </c>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4"/>
      <c r="AV68" s="14"/>
      <c r="AW68" s="265"/>
      <c r="BA68" s="22"/>
      <c r="BB68" s="22"/>
      <c r="BC68" s="83"/>
      <c r="BD68" s="83"/>
      <c r="BE68" s="83"/>
      <c r="BF68" s="22"/>
      <c r="BG68" s="22"/>
      <c r="BH68" s="22"/>
      <c r="BI68" s="22"/>
      <c r="BJ68" s="22"/>
      <c r="BK68" s="22"/>
      <c r="BL68" s="22"/>
      <c r="BM68" s="22"/>
      <c r="BN68" s="22"/>
      <c r="BO68" s="22"/>
      <c r="BP68" s="22"/>
      <c r="BQ68" s="22"/>
      <c r="BR68" s="22"/>
      <c r="BS68" s="22"/>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ht="12" customHeight="1">
      <c r="A69" s="12"/>
      <c r="B69" s="13"/>
      <c r="C69" s="338"/>
      <c r="D69" s="339"/>
      <c r="E69" s="339"/>
      <c r="F69" s="347" t="s">
        <v>194</v>
      </c>
      <c r="G69" s="348"/>
      <c r="H69" s="348"/>
      <c r="I69" s="349"/>
      <c r="J69" s="330" t="s">
        <v>452</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14"/>
      <c r="AW69" s="265"/>
      <c r="BA69" s="31"/>
      <c r="BB69" s="31"/>
      <c r="BC69" s="83"/>
      <c r="BD69" s="83"/>
      <c r="BE69" s="83"/>
      <c r="BF69" s="31"/>
      <c r="BG69" s="31"/>
      <c r="BH69" s="31"/>
      <c r="BI69" s="31"/>
      <c r="BJ69" s="31"/>
      <c r="BK69" s="31"/>
      <c r="BL69" s="31"/>
      <c r="BM69" s="31"/>
      <c r="BN69" s="31"/>
      <c r="BO69" s="31"/>
      <c r="BP69" s="31"/>
      <c r="BQ69" s="31"/>
      <c r="BR69" s="31"/>
      <c r="BS69" s="31"/>
      <c r="BT69" s="31"/>
      <c r="BU69" s="31"/>
      <c r="BV69" s="31"/>
      <c r="BW69" s="18"/>
      <c r="BX69" s="18"/>
      <c r="BY69" s="18"/>
      <c r="BZ69" s="18"/>
      <c r="CA69" s="18"/>
      <c r="CB69" s="18"/>
      <c r="CC69" s="18"/>
      <c r="CD69" s="18"/>
      <c r="CE69" s="18"/>
      <c r="CF69" s="18"/>
      <c r="CG69" s="18"/>
      <c r="CH69" s="18"/>
      <c r="CI69" s="18"/>
      <c r="CJ69" s="18"/>
      <c r="CK69" s="18"/>
      <c r="CL69" s="18"/>
      <c r="CM69" s="18"/>
      <c r="CN69" s="18"/>
      <c r="CO69" s="18"/>
    </row>
    <row r="70" spans="1:93" ht="12" customHeight="1">
      <c r="A70" s="12"/>
      <c r="B70" s="13"/>
      <c r="C70" s="340"/>
      <c r="D70" s="341"/>
      <c r="E70" s="341"/>
      <c r="F70" s="350"/>
      <c r="G70" s="351"/>
      <c r="H70" s="351"/>
      <c r="I70" s="352"/>
      <c r="J70" s="333"/>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5"/>
      <c r="AV70" s="14"/>
      <c r="AW70" s="265"/>
      <c r="BA70" s="31"/>
      <c r="BB70" s="31"/>
      <c r="BC70" s="83"/>
      <c r="BD70" s="83"/>
      <c r="BE70" s="83"/>
      <c r="BF70" s="31"/>
      <c r="BG70" s="31"/>
      <c r="BH70" s="31"/>
      <c r="BI70" s="31"/>
      <c r="BJ70" s="31"/>
      <c r="BK70" s="31"/>
      <c r="BL70" s="31"/>
      <c r="BM70" s="31"/>
      <c r="BN70" s="31"/>
      <c r="BO70" s="31"/>
      <c r="BP70" s="31"/>
      <c r="BQ70" s="31"/>
      <c r="BR70" s="31"/>
      <c r="BS70" s="31"/>
      <c r="BT70" s="31"/>
      <c r="BU70" s="31"/>
      <c r="BV70" s="31"/>
      <c r="BW70" s="18"/>
      <c r="BX70" s="18"/>
      <c r="BY70" s="18"/>
      <c r="BZ70" s="18"/>
      <c r="CA70" s="18"/>
      <c r="CB70" s="18"/>
      <c r="CC70" s="18"/>
      <c r="CD70" s="18"/>
      <c r="CE70" s="18"/>
      <c r="CF70" s="18"/>
      <c r="CG70" s="18"/>
      <c r="CH70" s="18"/>
      <c r="CI70" s="18"/>
      <c r="CJ70" s="18"/>
      <c r="CK70" s="18"/>
      <c r="CL70" s="18"/>
      <c r="CM70" s="18"/>
      <c r="CN70" s="18"/>
      <c r="CO70" s="18"/>
    </row>
    <row r="71" spans="1:93" ht="12" customHeight="1">
      <c r="A71" s="12"/>
      <c r="B71" s="13"/>
      <c r="C71" s="309" t="s">
        <v>136</v>
      </c>
      <c r="D71" s="310"/>
      <c r="E71" s="310"/>
      <c r="F71" s="310"/>
      <c r="G71" s="310"/>
      <c r="H71" s="310"/>
      <c r="I71" s="311"/>
      <c r="J71" s="325" t="s">
        <v>451</v>
      </c>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7"/>
      <c r="AV71" s="14"/>
      <c r="AW71" s="265"/>
      <c r="BA71" s="31"/>
      <c r="BB71" s="31"/>
      <c r="BC71" s="83"/>
      <c r="BD71" s="83"/>
      <c r="BE71" s="83"/>
      <c r="BF71" s="31"/>
      <c r="BG71" s="31"/>
      <c r="BH71" s="31"/>
      <c r="BI71" s="31"/>
      <c r="BJ71" s="31"/>
      <c r="BK71" s="31"/>
      <c r="BL71" s="31"/>
      <c r="BM71" s="31"/>
      <c r="BN71" s="31"/>
      <c r="BO71" s="31"/>
      <c r="BP71" s="31"/>
      <c r="BQ71" s="31"/>
      <c r="BR71" s="31"/>
      <c r="BS71" s="31"/>
      <c r="BT71" s="31"/>
      <c r="BU71" s="31"/>
      <c r="BV71" s="31"/>
      <c r="BW71" s="18"/>
      <c r="BX71" s="18"/>
      <c r="BY71" s="18"/>
      <c r="BZ71" s="18"/>
      <c r="CA71" s="18"/>
      <c r="CB71" s="18"/>
      <c r="CC71" s="18"/>
      <c r="CD71" s="18"/>
      <c r="CE71" s="18"/>
      <c r="CF71" s="18"/>
      <c r="CG71" s="18"/>
      <c r="CH71" s="18"/>
      <c r="CI71" s="18"/>
      <c r="CJ71" s="18"/>
      <c r="CK71" s="18"/>
      <c r="CL71" s="18"/>
      <c r="CM71" s="18"/>
      <c r="CN71" s="18"/>
      <c r="CO71" s="18"/>
    </row>
    <row r="72" spans="1:93" ht="12" customHeight="1">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1"/>
      <c r="AW72" s="266"/>
      <c r="BA72" s="35"/>
      <c r="BB72" s="35"/>
      <c r="BC72" s="83"/>
      <c r="BD72" s="83"/>
      <c r="BE72" s="83"/>
      <c r="BF72" s="35"/>
      <c r="BG72" s="35"/>
      <c r="BH72" s="35"/>
      <c r="BI72" s="35"/>
      <c r="BJ72" s="35"/>
      <c r="BK72" s="35"/>
      <c r="BL72" s="35"/>
      <c r="BM72" s="35"/>
      <c r="BN72" s="35"/>
      <c r="BO72" s="35"/>
      <c r="BP72" s="35"/>
      <c r="BQ72" s="35"/>
      <c r="BR72" s="35"/>
      <c r="BS72" s="35"/>
      <c r="BT72" s="35"/>
      <c r="BU72" s="35"/>
      <c r="BV72" s="35"/>
      <c r="BW72" s="18"/>
      <c r="BX72" s="18"/>
      <c r="BY72" s="18"/>
      <c r="BZ72" s="18"/>
      <c r="CA72" s="18"/>
      <c r="CB72" s="18"/>
      <c r="CC72" s="18"/>
      <c r="CD72" s="18"/>
      <c r="CE72" s="18"/>
      <c r="CF72" s="18"/>
      <c r="CG72" s="18"/>
      <c r="CH72" s="18"/>
      <c r="CI72" s="18"/>
      <c r="CJ72" s="18"/>
      <c r="CK72" s="18"/>
      <c r="CL72" s="18"/>
      <c r="CM72" s="18"/>
      <c r="CN72" s="18"/>
      <c r="CO72" s="18"/>
    </row>
    <row r="73" spans="49:57" ht="12" customHeight="1">
      <c r="AW73" s="8"/>
      <c r="BC73" s="83"/>
      <c r="BD73" s="83"/>
      <c r="BE73" s="83"/>
    </row>
    <row r="74" spans="49:57" ht="12" customHeight="1">
      <c r="AW74" s="8"/>
      <c r="BC74" s="83"/>
      <c r="BD74" s="84"/>
      <c r="BE74" s="83"/>
    </row>
    <row r="75" spans="49:57" ht="12" customHeight="1">
      <c r="AW75" s="8"/>
      <c r="BC75" s="83"/>
      <c r="BD75" s="84"/>
      <c r="BE75" s="83"/>
    </row>
    <row r="76" spans="49:57" ht="12" customHeight="1">
      <c r="AW76" s="8"/>
      <c r="BC76" s="83"/>
      <c r="BD76" s="84"/>
      <c r="BE76" s="83"/>
    </row>
    <row r="77" spans="49:57" ht="12" customHeight="1">
      <c r="AW77" s="8"/>
      <c r="BC77" s="83"/>
      <c r="BD77" s="84"/>
      <c r="BE77" s="83"/>
    </row>
    <row r="78" spans="49:57" ht="12" customHeight="1">
      <c r="AW78" s="8"/>
      <c r="BC78" s="83"/>
      <c r="BD78" s="84"/>
      <c r="BE78" s="83"/>
    </row>
    <row r="79" spans="49:57" ht="12" customHeight="1">
      <c r="AW79" s="8"/>
      <c r="BC79" s="83"/>
      <c r="BD79" s="84"/>
      <c r="BE79" s="83"/>
    </row>
    <row r="80" spans="2:49" ht="12" customHeight="1">
      <c r="B80" s="19"/>
      <c r="AW80" s="8"/>
    </row>
    <row r="81" ht="12" customHeight="1">
      <c r="AW81" s="8"/>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sheetProtection password="D922" sheet="1" objects="1" scenarios="1"/>
  <mergeCells count="139">
    <mergeCell ref="I16:J19"/>
    <mergeCell ref="K16:L19"/>
    <mergeCell ref="M16:N19"/>
    <mergeCell ref="AG62:AH62"/>
    <mergeCell ref="AG63:AH63"/>
    <mergeCell ref="J62:K62"/>
    <mergeCell ref="J63:K63"/>
    <mergeCell ref="F23:N24"/>
    <mergeCell ref="I25:K27"/>
    <mergeCell ref="F25:H27"/>
    <mergeCell ref="AD7:AM8"/>
    <mergeCell ref="C14:N15"/>
    <mergeCell ref="C16:D19"/>
    <mergeCell ref="E16:F19"/>
    <mergeCell ref="G16:H19"/>
    <mergeCell ref="C12:W13"/>
    <mergeCell ref="X12:AC13"/>
    <mergeCell ref="AJ12:AO13"/>
    <mergeCell ref="C7:F8"/>
    <mergeCell ref="G7:AC8"/>
    <mergeCell ref="C10:AU11"/>
    <mergeCell ref="AP12:AU13"/>
    <mergeCell ref="AD12:AI13"/>
    <mergeCell ref="AN7:AU8"/>
    <mergeCell ref="C23:E29"/>
    <mergeCell ref="AT25:AU27"/>
    <mergeCell ref="AR25:AS27"/>
    <mergeCell ref="AI25:AM27"/>
    <mergeCell ref="AD25:AH27"/>
    <mergeCell ref="O25:AC25"/>
    <mergeCell ref="AI23:AM24"/>
    <mergeCell ref="O23:AH24"/>
    <mergeCell ref="T26:X27"/>
    <mergeCell ref="Y26:AC27"/>
    <mergeCell ref="O26:S27"/>
    <mergeCell ref="L25:N27"/>
    <mergeCell ref="C37:C38"/>
    <mergeCell ref="I56:X57"/>
    <mergeCell ref="C39:C40"/>
    <mergeCell ref="D33:AU34"/>
    <mergeCell ref="D35:AU36"/>
    <mergeCell ref="D37:AU38"/>
    <mergeCell ref="D39:AU40"/>
    <mergeCell ref="C44:AU45"/>
    <mergeCell ref="AI60:AU63"/>
    <mergeCell ref="AG60:AH60"/>
    <mergeCell ref="AG61:AH61"/>
    <mergeCell ref="C31:AU32"/>
    <mergeCell ref="C56:H57"/>
    <mergeCell ref="Z56:AE57"/>
    <mergeCell ref="AF56:AU57"/>
    <mergeCell ref="C42:AU43"/>
    <mergeCell ref="C33:C34"/>
    <mergeCell ref="C35:C36"/>
    <mergeCell ref="AP28:AQ29"/>
    <mergeCell ref="AR28:AS29"/>
    <mergeCell ref="AT28:AU29"/>
    <mergeCell ref="J60:K60"/>
    <mergeCell ref="L60:X63"/>
    <mergeCell ref="J61:K61"/>
    <mergeCell ref="C54:AU55"/>
    <mergeCell ref="AF58:AU59"/>
    <mergeCell ref="C58:H59"/>
    <mergeCell ref="I58:X59"/>
    <mergeCell ref="AN23:AU24"/>
    <mergeCell ref="AL14:AM19"/>
    <mergeCell ref="AL20:AM21"/>
    <mergeCell ref="AJ4:AU5"/>
    <mergeCell ref="F28:H29"/>
    <mergeCell ref="I28:K29"/>
    <mergeCell ref="L28:N29"/>
    <mergeCell ref="O28:S29"/>
    <mergeCell ref="AD28:AH29"/>
    <mergeCell ref="AN28:AO29"/>
    <mergeCell ref="G20:H21"/>
    <mergeCell ref="I20:J21"/>
    <mergeCell ref="K20:L21"/>
    <mergeCell ref="M20:N21"/>
    <mergeCell ref="AJ2:AP2"/>
    <mergeCell ref="AP25:AQ27"/>
    <mergeCell ref="AN25:AO27"/>
    <mergeCell ref="AQ2:AU2"/>
    <mergeCell ref="AN20:AO21"/>
    <mergeCell ref="AP20:AU21"/>
    <mergeCell ref="AG14:AI19"/>
    <mergeCell ref="AJ14:AK19"/>
    <mergeCell ref="X14:Y19"/>
    <mergeCell ref="Z14:AA19"/>
    <mergeCell ref="AB14:AC19"/>
    <mergeCell ref="AD14:AF19"/>
    <mergeCell ref="C71:I71"/>
    <mergeCell ref="F66:AB66"/>
    <mergeCell ref="AN14:AO19"/>
    <mergeCell ref="AP14:AU19"/>
    <mergeCell ref="X20:Y21"/>
    <mergeCell ref="Z20:AA21"/>
    <mergeCell ref="AB20:AC21"/>
    <mergeCell ref="AD20:AF21"/>
    <mergeCell ref="C20:D21"/>
    <mergeCell ref="E20:F21"/>
    <mergeCell ref="C68:E70"/>
    <mergeCell ref="AT67:AU67"/>
    <mergeCell ref="AC66:AL66"/>
    <mergeCell ref="J69:AU70"/>
    <mergeCell ref="J67:AB67"/>
    <mergeCell ref="F68:I68"/>
    <mergeCell ref="F69:I70"/>
    <mergeCell ref="J68:AU68"/>
    <mergeCell ref="AR67:AS67"/>
    <mergeCell ref="AJ20:AK21"/>
    <mergeCell ref="Q14:W19"/>
    <mergeCell ref="J71:AU71"/>
    <mergeCell ref="AM67:AO67"/>
    <mergeCell ref="AP67:AQ67"/>
    <mergeCell ref="O20:P21"/>
    <mergeCell ref="Q20:W21"/>
    <mergeCell ref="AI28:AM29"/>
    <mergeCell ref="T28:X29"/>
    <mergeCell ref="Y28:AC29"/>
    <mergeCell ref="C60:H63"/>
    <mergeCell ref="Z58:AE59"/>
    <mergeCell ref="AC2:AI2"/>
    <mergeCell ref="C67:E67"/>
    <mergeCell ref="F67:I67"/>
    <mergeCell ref="C4:G5"/>
    <mergeCell ref="H4:AI5"/>
    <mergeCell ref="AC67:AL67"/>
    <mergeCell ref="O14:P19"/>
    <mergeCell ref="AG20:AI21"/>
    <mergeCell ref="AW2:AW11"/>
    <mergeCell ref="AW42:AW72"/>
    <mergeCell ref="AM66:AU66"/>
    <mergeCell ref="C47:D47"/>
    <mergeCell ref="C48:D48"/>
    <mergeCell ref="C49:D49"/>
    <mergeCell ref="C50:D50"/>
    <mergeCell ref="C51:D51"/>
    <mergeCell ref="C52:D52"/>
    <mergeCell ref="Z60:AE63"/>
  </mergeCells>
  <dataValidations count="3">
    <dataValidation type="list" allowBlank="1" showInputMessage="1" showErrorMessage="1" sqref="C20:AU21 F28:AU29 I60:I63 AF60:AF63">
      <formula1>$AZ$5:$BA$5</formula1>
    </dataValidation>
    <dataValidation type="list" allowBlank="1" showInputMessage="1" showErrorMessage="1" sqref="AM67:AO67">
      <formula1>$AZ$12:$AZ$42</formula1>
    </dataValidation>
    <dataValidation type="list" allowBlank="1" showInputMessage="1" showErrorMessage="1" sqref="AR67:AS67">
      <formula1>$BA$12:$BA$23</formula1>
    </dataValidation>
  </dataValidations>
  <printOptions/>
  <pageMargins left="0.984251968503937" right="0.1968503937007874" top="0.7874015748031497" bottom="0.3937007874015748" header="0.5905511811023623" footer="0.5118110236220472"/>
  <pageSetup fitToHeight="1" fitToWidth="1" horizontalDpi="600" verticalDpi="600" orientation="portrait" paperSize="9" scale="94" r:id="rId1"/>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worksheet>
</file>

<file path=xl/worksheets/sheet12.xml><?xml version="1.0" encoding="utf-8"?>
<worksheet xmlns="http://schemas.openxmlformats.org/spreadsheetml/2006/main" xmlns:r="http://schemas.openxmlformats.org/officeDocument/2006/relationships">
  <sheetPr>
    <tabColor indexed="46"/>
    <pageSetUpPr fitToPage="1"/>
  </sheetPr>
  <dimension ref="A1:CO81"/>
  <sheetViews>
    <sheetView zoomScalePageLayoutView="0" workbookViewId="0" topLeftCell="A1">
      <selection activeCell="A1" sqref="A1"/>
    </sheetView>
  </sheetViews>
  <sheetFormatPr defaultColWidth="2.00390625" defaultRowHeight="12" customHeight="1" zeroHeight="1"/>
  <cols>
    <col min="1" max="51" width="2.00390625" style="9" customWidth="1"/>
    <col min="52" max="71" width="2.00390625" style="20" customWidth="1"/>
    <col min="72" max="16384" width="2.00390625" style="9" customWidth="1"/>
  </cols>
  <sheetData>
    <row r="1" spans="1:49" ht="12" customHeight="1">
      <c r="A1" s="82" t="s">
        <v>486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49" ht="12" customHeight="1">
      <c r="A2" s="12"/>
      <c r="B2" s="13"/>
      <c r="C2" s="13"/>
      <c r="D2" s="13"/>
      <c r="E2" s="13"/>
      <c r="F2" s="13"/>
      <c r="G2" s="13"/>
      <c r="H2" s="13"/>
      <c r="I2" s="13"/>
      <c r="J2" s="13"/>
      <c r="K2" s="13"/>
      <c r="L2" s="13"/>
      <c r="M2" s="13"/>
      <c r="N2" s="36"/>
      <c r="O2" s="36"/>
      <c r="P2" s="36"/>
      <c r="Q2" s="36"/>
      <c r="R2" s="36"/>
      <c r="S2" s="36"/>
      <c r="T2" s="36"/>
      <c r="U2" s="36"/>
      <c r="V2" s="36"/>
      <c r="W2" s="37"/>
      <c r="X2" s="37"/>
      <c r="Y2" s="37"/>
      <c r="Z2" s="37"/>
      <c r="AA2" s="37"/>
      <c r="AB2" s="13"/>
      <c r="AC2" s="309" t="s">
        <v>71</v>
      </c>
      <c r="AD2" s="310"/>
      <c r="AE2" s="310"/>
      <c r="AF2" s="310"/>
      <c r="AG2" s="310"/>
      <c r="AH2" s="310"/>
      <c r="AI2" s="311"/>
      <c r="AJ2" s="301" t="s">
        <v>351</v>
      </c>
      <c r="AK2" s="302"/>
      <c r="AL2" s="302"/>
      <c r="AM2" s="302"/>
      <c r="AN2" s="302"/>
      <c r="AO2" s="302"/>
      <c r="AP2" s="302"/>
      <c r="AQ2" s="303"/>
      <c r="AR2" s="303"/>
      <c r="AS2" s="303"/>
      <c r="AT2" s="303"/>
      <c r="AU2" s="304"/>
      <c r="AV2" s="14"/>
      <c r="AW2" s="261" t="str">
        <f>CONCATENATE("強化シート",TEXT($F$67,"000"))</f>
        <v>強化シート010</v>
      </c>
    </row>
    <row r="3" spans="1:49" ht="12" customHeight="1">
      <c r="A3" s="12"/>
      <c r="B3" s="13"/>
      <c r="C3" s="13"/>
      <c r="D3" s="13"/>
      <c r="E3" s="13"/>
      <c r="F3" s="13"/>
      <c r="G3" s="13"/>
      <c r="H3" s="13"/>
      <c r="I3" s="13"/>
      <c r="J3" s="13"/>
      <c r="K3" s="13"/>
      <c r="L3" s="13"/>
      <c r="M3" s="13"/>
      <c r="N3" s="15"/>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4"/>
      <c r="AW3" s="262"/>
    </row>
    <row r="4" spans="1:93" ht="12" customHeight="1">
      <c r="A4" s="12"/>
      <c r="B4" s="13"/>
      <c r="C4" s="399" t="s">
        <v>201</v>
      </c>
      <c r="D4" s="400"/>
      <c r="E4" s="400"/>
      <c r="F4" s="400"/>
      <c r="G4" s="400"/>
      <c r="H4" s="307" t="str">
        <f>IF(J67=""," ",J67)</f>
        <v>化学物質等（緊急連絡カード　２/２）</v>
      </c>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t="str">
        <f>IF(AC67=""," ",CONCATENATE("&lt;",AC67,"&gt;"))</f>
        <v>&lt;板橋エコアクション事務局&gt;</v>
      </c>
      <c r="AK4" s="307"/>
      <c r="AL4" s="307"/>
      <c r="AM4" s="307"/>
      <c r="AN4" s="307"/>
      <c r="AO4" s="307"/>
      <c r="AP4" s="307"/>
      <c r="AQ4" s="307"/>
      <c r="AR4" s="307"/>
      <c r="AS4" s="307"/>
      <c r="AT4" s="307"/>
      <c r="AU4" s="388"/>
      <c r="AV4" s="14"/>
      <c r="AW4" s="262"/>
      <c r="AZ4" s="132" t="s">
        <v>697</v>
      </c>
      <c r="BA4" s="132" t="s">
        <v>697</v>
      </c>
      <c r="BB4" s="133"/>
      <c r="BC4" s="22"/>
      <c r="BD4" s="22"/>
      <c r="BE4" s="22"/>
      <c r="BF4" s="22"/>
      <c r="BG4" s="22"/>
      <c r="BH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12"/>
      <c r="B5" s="13"/>
      <c r="C5" s="401"/>
      <c r="D5" s="402"/>
      <c r="E5" s="402"/>
      <c r="F5" s="402"/>
      <c r="G5" s="402"/>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89"/>
      <c r="AV5" s="14"/>
      <c r="AW5" s="262"/>
      <c r="AZ5" s="133" t="s">
        <v>699</v>
      </c>
      <c r="BA5" s="133"/>
      <c r="BB5" s="133"/>
      <c r="BC5" s="22"/>
      <c r="BD5" s="22"/>
      <c r="BE5" s="22"/>
      <c r="BF5" s="22"/>
      <c r="BG5" s="22"/>
      <c r="BH5" s="22"/>
      <c r="BI5" s="22"/>
      <c r="BJ5" s="22"/>
      <c r="BK5" s="22"/>
      <c r="BL5" s="22"/>
      <c r="BM5" s="22"/>
      <c r="BN5" s="22"/>
      <c r="BO5" s="22"/>
      <c r="BP5" s="22"/>
      <c r="BQ5" s="22"/>
      <c r="BR5" s="22"/>
      <c r="BS5" s="22"/>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12"/>
      <c r="B6" s="13"/>
      <c r="C6" s="13"/>
      <c r="D6" s="24"/>
      <c r="E6" s="24"/>
      <c r="F6" s="24"/>
      <c r="G6" s="24"/>
      <c r="H6" s="24"/>
      <c r="I6" s="24"/>
      <c r="J6" s="24"/>
      <c r="K6" s="25"/>
      <c r="L6" s="25"/>
      <c r="M6" s="25"/>
      <c r="N6" s="25"/>
      <c r="O6" s="25"/>
      <c r="P6" s="25"/>
      <c r="Q6" s="25"/>
      <c r="R6" s="25"/>
      <c r="S6" s="25"/>
      <c r="T6" s="25"/>
      <c r="U6" s="25"/>
      <c r="V6" s="25"/>
      <c r="W6" s="25"/>
      <c r="X6" s="25"/>
      <c r="Y6" s="25"/>
      <c r="Z6" s="25"/>
      <c r="AA6" s="26"/>
      <c r="AB6" s="26"/>
      <c r="AC6" s="23"/>
      <c r="AD6" s="23"/>
      <c r="AE6" s="23"/>
      <c r="AF6" s="25"/>
      <c r="AG6" s="25"/>
      <c r="AH6" s="25"/>
      <c r="AI6" s="25"/>
      <c r="AJ6" s="25"/>
      <c r="AK6" s="25"/>
      <c r="AL6" s="25"/>
      <c r="AM6" s="25"/>
      <c r="AN6" s="25"/>
      <c r="AO6" s="25"/>
      <c r="AP6" s="25"/>
      <c r="AQ6" s="25"/>
      <c r="AR6" s="25"/>
      <c r="AS6" s="25"/>
      <c r="AT6" s="25"/>
      <c r="AU6" s="25"/>
      <c r="AV6" s="14"/>
      <c r="AW6" s="262"/>
      <c r="BA6" s="22"/>
      <c r="BB6" s="22"/>
      <c r="BC6" s="22"/>
      <c r="BD6" s="22"/>
      <c r="BE6" s="22"/>
      <c r="BF6" s="22"/>
      <c r="BG6" s="22"/>
      <c r="BH6" s="22"/>
      <c r="BI6" s="22"/>
      <c r="BJ6" s="22"/>
      <c r="BK6" s="22"/>
      <c r="BL6" s="22"/>
      <c r="BM6" s="22"/>
      <c r="BN6" s="22"/>
      <c r="BO6" s="22"/>
      <c r="BP6" s="22"/>
      <c r="BQ6" s="22"/>
      <c r="BR6" s="22"/>
      <c r="BS6" s="22"/>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12"/>
      <c r="B7" s="13"/>
      <c r="C7" s="662" t="s">
        <v>391</v>
      </c>
      <c r="D7" s="921"/>
      <c r="E7" s="921"/>
      <c r="F7" s="663"/>
      <c r="G7" s="923"/>
      <c r="H7" s="924"/>
      <c r="I7" s="924"/>
      <c r="J7" s="924"/>
      <c r="K7" s="924"/>
      <c r="L7" s="924"/>
      <c r="M7" s="924"/>
      <c r="N7" s="924"/>
      <c r="O7" s="924"/>
      <c r="P7" s="924"/>
      <c r="Q7" s="924"/>
      <c r="R7" s="924"/>
      <c r="S7" s="924"/>
      <c r="T7" s="924"/>
      <c r="U7" s="924"/>
      <c r="V7" s="924"/>
      <c r="W7" s="924"/>
      <c r="X7" s="924"/>
      <c r="Y7" s="924"/>
      <c r="Z7" s="924"/>
      <c r="AA7" s="924"/>
      <c r="AB7" s="924"/>
      <c r="AC7" s="925"/>
      <c r="AD7" s="700" t="s">
        <v>469</v>
      </c>
      <c r="AE7" s="701"/>
      <c r="AF7" s="701"/>
      <c r="AG7" s="701"/>
      <c r="AH7" s="701"/>
      <c r="AI7" s="701"/>
      <c r="AJ7" s="701"/>
      <c r="AK7" s="701"/>
      <c r="AL7" s="701"/>
      <c r="AM7" s="702"/>
      <c r="AN7" s="881"/>
      <c r="AO7" s="873"/>
      <c r="AP7" s="873"/>
      <c r="AQ7" s="873"/>
      <c r="AR7" s="873"/>
      <c r="AS7" s="873"/>
      <c r="AT7" s="873"/>
      <c r="AU7" s="874"/>
      <c r="AV7" s="14"/>
      <c r="AW7" s="262"/>
      <c r="BA7" s="22"/>
      <c r="BB7" s="22"/>
      <c r="BC7" s="22"/>
      <c r="BD7" s="22"/>
      <c r="BE7" s="22"/>
      <c r="BF7" s="22"/>
      <c r="BG7" s="22"/>
      <c r="BH7" s="22"/>
      <c r="BI7" s="22"/>
      <c r="BJ7" s="22"/>
      <c r="BK7" s="22"/>
      <c r="BL7" s="22"/>
      <c r="BM7" s="22"/>
      <c r="BN7" s="22"/>
      <c r="BO7" s="22"/>
      <c r="BP7" s="22"/>
      <c r="BQ7" s="22"/>
      <c r="BR7" s="22"/>
      <c r="BS7" s="22"/>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c r="A8" s="12"/>
      <c r="B8" s="13"/>
      <c r="C8" s="664"/>
      <c r="D8" s="922"/>
      <c r="E8" s="922"/>
      <c r="F8" s="665"/>
      <c r="G8" s="926"/>
      <c r="H8" s="927"/>
      <c r="I8" s="927"/>
      <c r="J8" s="927"/>
      <c r="K8" s="927"/>
      <c r="L8" s="927"/>
      <c r="M8" s="927"/>
      <c r="N8" s="927"/>
      <c r="O8" s="927"/>
      <c r="P8" s="927"/>
      <c r="Q8" s="927"/>
      <c r="R8" s="927"/>
      <c r="S8" s="927"/>
      <c r="T8" s="927"/>
      <c r="U8" s="927"/>
      <c r="V8" s="927"/>
      <c r="W8" s="927"/>
      <c r="X8" s="927"/>
      <c r="Y8" s="927"/>
      <c r="Z8" s="927"/>
      <c r="AA8" s="927"/>
      <c r="AB8" s="927"/>
      <c r="AC8" s="928"/>
      <c r="AD8" s="747"/>
      <c r="AE8" s="748"/>
      <c r="AF8" s="748"/>
      <c r="AG8" s="748"/>
      <c r="AH8" s="748"/>
      <c r="AI8" s="748"/>
      <c r="AJ8" s="748"/>
      <c r="AK8" s="748"/>
      <c r="AL8" s="748"/>
      <c r="AM8" s="749"/>
      <c r="AN8" s="882"/>
      <c r="AO8" s="877"/>
      <c r="AP8" s="877"/>
      <c r="AQ8" s="877"/>
      <c r="AR8" s="877"/>
      <c r="AS8" s="877"/>
      <c r="AT8" s="877"/>
      <c r="AU8" s="878"/>
      <c r="AV8" s="14"/>
      <c r="AW8" s="262"/>
      <c r="BA8" s="22"/>
      <c r="BC8" s="22"/>
      <c r="BD8" s="22"/>
      <c r="BE8" s="22"/>
      <c r="BF8" s="22"/>
      <c r="BG8" s="22"/>
      <c r="BH8" s="22"/>
      <c r="BI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4"/>
      <c r="AW9" s="262"/>
      <c r="BA9" s="22"/>
      <c r="BC9" s="22"/>
      <c r="BD9" s="22"/>
      <c r="BE9" s="22"/>
      <c r="BF9" s="22"/>
      <c r="BG9" s="22"/>
      <c r="BH9" s="22"/>
      <c r="BI9" s="22"/>
      <c r="BJ9" s="22"/>
      <c r="BK9" s="22"/>
      <c r="BL9" s="22"/>
      <c r="BM9" s="22"/>
      <c r="BN9" s="22"/>
      <c r="BO9" s="22"/>
      <c r="BP9" s="22"/>
      <c r="BQ9" s="22"/>
      <c r="BR9" s="22"/>
      <c r="BS9" s="22"/>
      <c r="BT9" s="18"/>
      <c r="BU9" s="18"/>
      <c r="BV9" s="18"/>
      <c r="BW9" s="18"/>
      <c r="BX9" s="18"/>
      <c r="BY9" s="18"/>
      <c r="BZ9" s="18"/>
      <c r="CA9" s="18"/>
      <c r="CB9" s="18"/>
      <c r="CC9" s="18"/>
      <c r="CD9" s="18"/>
      <c r="CE9" s="18"/>
      <c r="CF9" s="18"/>
      <c r="CG9" s="18"/>
      <c r="CH9" s="18"/>
      <c r="CI9" s="18"/>
      <c r="CJ9" s="18"/>
      <c r="CK9" s="18"/>
      <c r="CL9" s="18"/>
      <c r="CM9" s="18"/>
      <c r="CN9" s="18"/>
      <c r="CO9" s="18"/>
    </row>
    <row r="10" spans="1:93" ht="12" customHeight="1">
      <c r="A10" s="12"/>
      <c r="B10" s="13"/>
      <c r="C10" s="318" t="s">
        <v>455</v>
      </c>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459"/>
      <c r="AV10" s="14"/>
      <c r="AW10" s="262"/>
      <c r="BA10" s="22"/>
      <c r="BB10" s="22"/>
      <c r="BC10" s="22"/>
      <c r="BD10" s="22"/>
      <c r="BE10" s="22"/>
      <c r="BF10" s="22"/>
      <c r="BG10" s="22"/>
      <c r="BH10" s="22"/>
      <c r="BI10" s="22"/>
      <c r="BJ10" s="22"/>
      <c r="BK10" s="22"/>
      <c r="BL10" s="22"/>
      <c r="BM10" s="22"/>
      <c r="BN10" s="22"/>
      <c r="BO10" s="22"/>
      <c r="BP10" s="22"/>
      <c r="BQ10" s="22"/>
      <c r="BR10" s="22"/>
      <c r="BS10" s="22"/>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ht="12" customHeight="1">
      <c r="A11" s="12"/>
      <c r="B11" s="13"/>
      <c r="C11" s="320"/>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460"/>
      <c r="AV11" s="14"/>
      <c r="AW11" s="263"/>
      <c r="AZ11" s="132" t="s">
        <v>697</v>
      </c>
      <c r="BA11" s="132" t="s">
        <v>697</v>
      </c>
      <c r="BB11" s="132" t="s">
        <v>697</v>
      </c>
      <c r="BC11" s="22"/>
      <c r="BD11" s="22"/>
      <c r="BE11" s="22"/>
      <c r="BF11" s="22"/>
      <c r="BG11" s="22"/>
      <c r="BH11" s="22"/>
      <c r="BI11" s="22"/>
      <c r="BJ11" s="22"/>
      <c r="BK11" s="22"/>
      <c r="BL11" s="22"/>
      <c r="BM11" s="22"/>
      <c r="BN11" s="22"/>
      <c r="BO11" s="22"/>
      <c r="BP11" s="22"/>
      <c r="BQ11" s="22"/>
      <c r="BR11" s="22"/>
      <c r="BS11" s="22"/>
      <c r="BT11" s="18"/>
      <c r="BU11" s="18"/>
      <c r="BV11" s="18"/>
      <c r="BW11" s="18"/>
      <c r="BX11" s="18"/>
      <c r="BY11" s="18"/>
      <c r="BZ11" s="18"/>
      <c r="CA11" s="18"/>
      <c r="CB11" s="18"/>
      <c r="CC11" s="18"/>
      <c r="CD11" s="18"/>
      <c r="CE11" s="18"/>
      <c r="CF11" s="18"/>
      <c r="CG11" s="18"/>
      <c r="CH11" s="18"/>
      <c r="CI11" s="18"/>
      <c r="CJ11" s="18"/>
      <c r="CK11" s="18"/>
      <c r="CL11" s="18"/>
      <c r="CM11" s="18"/>
      <c r="CN11" s="18"/>
      <c r="CO11" s="18"/>
    </row>
    <row r="12" spans="1:93" ht="12" customHeight="1">
      <c r="A12" s="12"/>
      <c r="B12" s="13"/>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14"/>
      <c r="AW12" s="8"/>
      <c r="AZ12" s="133">
        <v>2005</v>
      </c>
      <c r="BA12" s="133">
        <v>1</v>
      </c>
      <c r="BB12" s="133">
        <v>1</v>
      </c>
      <c r="BC12" s="22"/>
      <c r="BD12" s="22"/>
      <c r="BE12" s="22"/>
      <c r="BF12" s="22"/>
      <c r="BG12" s="22"/>
      <c r="BH12" s="22"/>
      <c r="BI12" s="22"/>
      <c r="BJ12" s="22"/>
      <c r="BK12" s="22"/>
      <c r="BL12" s="22"/>
      <c r="BM12" s="22"/>
      <c r="BN12" s="22"/>
      <c r="BO12" s="22"/>
      <c r="BP12" s="22"/>
      <c r="BQ12" s="22"/>
      <c r="BR12" s="22"/>
      <c r="BS12" s="22"/>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ht="12" customHeight="1">
      <c r="A13" s="12"/>
      <c r="B13" s="13"/>
      <c r="C13" s="938" t="s">
        <v>459</v>
      </c>
      <c r="D13" s="939"/>
      <c r="E13" s="942" t="s">
        <v>461</v>
      </c>
      <c r="F13" s="943"/>
      <c r="G13" s="943"/>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3"/>
      <c r="AK13" s="943"/>
      <c r="AL13" s="943"/>
      <c r="AM13" s="943"/>
      <c r="AN13" s="943"/>
      <c r="AO13" s="943"/>
      <c r="AP13" s="943"/>
      <c r="AQ13" s="943"/>
      <c r="AR13" s="943"/>
      <c r="AS13" s="943"/>
      <c r="AT13" s="943"/>
      <c r="AU13" s="944"/>
      <c r="AV13" s="14"/>
      <c r="AW13" s="8"/>
      <c r="AZ13" s="133">
        <v>2006</v>
      </c>
      <c r="BA13" s="133">
        <v>2</v>
      </c>
      <c r="BB13" s="133">
        <v>2</v>
      </c>
      <c r="BC13" s="22"/>
      <c r="BD13" s="22"/>
      <c r="BE13" s="22"/>
      <c r="BF13" s="22"/>
      <c r="BG13" s="22"/>
      <c r="BH13" s="22"/>
      <c r="BI13" s="22"/>
      <c r="BJ13" s="22"/>
      <c r="BK13" s="22"/>
      <c r="BL13" s="22"/>
      <c r="BM13" s="22"/>
      <c r="BN13" s="22"/>
      <c r="BO13" s="22"/>
      <c r="BP13" s="22"/>
      <c r="BQ13" s="22"/>
      <c r="BR13" s="22"/>
      <c r="BS13" s="22"/>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ht="12" customHeight="1">
      <c r="A14" s="12"/>
      <c r="B14" s="13"/>
      <c r="C14" s="940"/>
      <c r="D14" s="941"/>
      <c r="E14" s="937"/>
      <c r="F14" s="894"/>
      <c r="G14" s="894"/>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5"/>
      <c r="AV14" s="14"/>
      <c r="AW14" s="8"/>
      <c r="AZ14" s="133">
        <v>2007</v>
      </c>
      <c r="BA14" s="133">
        <v>3</v>
      </c>
      <c r="BB14" s="133">
        <v>3</v>
      </c>
      <c r="BC14" s="22"/>
      <c r="BD14" s="22"/>
      <c r="BE14" s="22"/>
      <c r="BF14" s="22"/>
      <c r="BG14" s="22"/>
      <c r="BH14" s="22"/>
      <c r="BI14" s="22"/>
      <c r="BJ14" s="22"/>
      <c r="BK14" s="22"/>
      <c r="BL14" s="22"/>
      <c r="BM14" s="22"/>
      <c r="BN14" s="22"/>
      <c r="BO14" s="22"/>
      <c r="BP14" s="22"/>
      <c r="BQ14" s="22"/>
      <c r="BR14" s="22"/>
      <c r="BS14" s="22"/>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ht="12" customHeight="1">
      <c r="A15" s="12"/>
      <c r="B15" s="13"/>
      <c r="C15" s="940"/>
      <c r="D15" s="941"/>
      <c r="E15" s="937" t="s">
        <v>461</v>
      </c>
      <c r="F15" s="894"/>
      <c r="G15" s="894"/>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5"/>
      <c r="AV15" s="14"/>
      <c r="AW15" s="8"/>
      <c r="AZ15" s="133">
        <v>2008</v>
      </c>
      <c r="BA15" s="133">
        <v>4</v>
      </c>
      <c r="BB15" s="133">
        <v>4</v>
      </c>
      <c r="BC15" s="22"/>
      <c r="BD15" s="22"/>
      <c r="BE15" s="22"/>
      <c r="BF15" s="22"/>
      <c r="BG15" s="22"/>
      <c r="BH15" s="22"/>
      <c r="BI15" s="22"/>
      <c r="BJ15" s="22"/>
      <c r="BK15" s="22"/>
      <c r="BL15" s="22"/>
      <c r="BM15" s="22"/>
      <c r="BN15" s="22"/>
      <c r="BO15" s="22"/>
      <c r="BP15" s="22"/>
      <c r="BQ15" s="22"/>
      <c r="BR15" s="22"/>
      <c r="BS15" s="22"/>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ht="12" customHeight="1">
      <c r="A16" s="12"/>
      <c r="B16" s="13"/>
      <c r="C16" s="940"/>
      <c r="D16" s="941"/>
      <c r="E16" s="937"/>
      <c r="F16" s="894"/>
      <c r="G16" s="894"/>
      <c r="H16" s="894"/>
      <c r="I16" s="894"/>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4"/>
      <c r="AG16" s="894"/>
      <c r="AH16" s="894"/>
      <c r="AI16" s="894"/>
      <c r="AJ16" s="894"/>
      <c r="AK16" s="894"/>
      <c r="AL16" s="894"/>
      <c r="AM16" s="894"/>
      <c r="AN16" s="894"/>
      <c r="AO16" s="894"/>
      <c r="AP16" s="894"/>
      <c r="AQ16" s="894"/>
      <c r="AR16" s="894"/>
      <c r="AS16" s="894"/>
      <c r="AT16" s="894"/>
      <c r="AU16" s="895"/>
      <c r="AV16" s="14"/>
      <c r="AW16" s="8"/>
      <c r="AZ16" s="133">
        <v>2009</v>
      </c>
      <c r="BA16" s="133">
        <v>5</v>
      </c>
      <c r="BB16" s="133">
        <v>5</v>
      </c>
      <c r="BC16" s="22"/>
      <c r="BD16" s="22"/>
      <c r="BE16" s="22"/>
      <c r="BF16" s="22"/>
      <c r="BG16" s="22"/>
      <c r="BH16" s="22"/>
      <c r="BI16" s="22"/>
      <c r="BJ16" s="22"/>
      <c r="BK16" s="22"/>
      <c r="BL16" s="22"/>
      <c r="BM16" s="22"/>
      <c r="BN16" s="22"/>
      <c r="BO16" s="22"/>
      <c r="BP16" s="22"/>
      <c r="BQ16" s="22"/>
      <c r="BR16" s="22"/>
      <c r="BS16" s="22"/>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ht="12" customHeight="1">
      <c r="A17" s="12"/>
      <c r="B17" s="13"/>
      <c r="C17" s="940"/>
      <c r="D17" s="941"/>
      <c r="E17" s="937" t="s">
        <v>461</v>
      </c>
      <c r="F17" s="894"/>
      <c r="G17" s="894"/>
      <c r="H17" s="894"/>
      <c r="I17" s="894"/>
      <c r="J17" s="894"/>
      <c r="K17" s="894"/>
      <c r="L17" s="894"/>
      <c r="M17" s="894"/>
      <c r="N17" s="894"/>
      <c r="O17" s="894"/>
      <c r="P17" s="894"/>
      <c r="Q17" s="894"/>
      <c r="R17" s="894"/>
      <c r="S17" s="894"/>
      <c r="T17" s="894"/>
      <c r="U17" s="894"/>
      <c r="V17" s="894"/>
      <c r="W17" s="894"/>
      <c r="X17" s="894"/>
      <c r="Y17" s="894"/>
      <c r="Z17" s="894"/>
      <c r="AA17" s="894"/>
      <c r="AB17" s="894"/>
      <c r="AC17" s="894"/>
      <c r="AD17" s="894"/>
      <c r="AE17" s="894"/>
      <c r="AF17" s="894"/>
      <c r="AG17" s="894"/>
      <c r="AH17" s="894"/>
      <c r="AI17" s="894"/>
      <c r="AJ17" s="894"/>
      <c r="AK17" s="894"/>
      <c r="AL17" s="894"/>
      <c r="AM17" s="894"/>
      <c r="AN17" s="894"/>
      <c r="AO17" s="894"/>
      <c r="AP17" s="894"/>
      <c r="AQ17" s="894"/>
      <c r="AR17" s="894"/>
      <c r="AS17" s="894"/>
      <c r="AT17" s="894"/>
      <c r="AU17" s="895"/>
      <c r="AV17" s="14"/>
      <c r="AW17" s="8"/>
      <c r="AZ17" s="133">
        <v>2010</v>
      </c>
      <c r="BA17" s="133">
        <v>6</v>
      </c>
      <c r="BB17" s="133">
        <v>6</v>
      </c>
      <c r="BC17" s="22"/>
      <c r="BD17" s="22"/>
      <c r="BE17" s="22"/>
      <c r="BF17" s="22"/>
      <c r="BG17" s="22"/>
      <c r="BH17" s="22"/>
      <c r="BI17" s="22"/>
      <c r="BJ17" s="22"/>
      <c r="BK17" s="22"/>
      <c r="BL17" s="22"/>
      <c r="BM17" s="22"/>
      <c r="BN17" s="22"/>
      <c r="BO17" s="22"/>
      <c r="BP17" s="22"/>
      <c r="BQ17" s="22"/>
      <c r="BR17" s="22"/>
      <c r="BS17" s="22"/>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ht="12" customHeight="1">
      <c r="A18" s="12"/>
      <c r="B18" s="13"/>
      <c r="C18" s="940"/>
      <c r="D18" s="941"/>
      <c r="E18" s="937"/>
      <c r="F18" s="894"/>
      <c r="G18" s="894"/>
      <c r="H18" s="894"/>
      <c r="I18" s="894"/>
      <c r="J18" s="894"/>
      <c r="K18" s="894"/>
      <c r="L18" s="894"/>
      <c r="M18" s="894"/>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4"/>
      <c r="AO18" s="894"/>
      <c r="AP18" s="894"/>
      <c r="AQ18" s="894"/>
      <c r="AR18" s="894"/>
      <c r="AS18" s="894"/>
      <c r="AT18" s="894"/>
      <c r="AU18" s="895"/>
      <c r="AV18" s="14"/>
      <c r="AW18" s="8"/>
      <c r="AZ18" s="133">
        <v>2011</v>
      </c>
      <c r="BA18" s="133">
        <v>7</v>
      </c>
      <c r="BB18" s="133">
        <v>7</v>
      </c>
      <c r="BC18" s="22"/>
      <c r="BD18" s="22"/>
      <c r="BE18" s="22"/>
      <c r="BF18" s="22"/>
      <c r="BG18" s="22"/>
      <c r="BH18" s="22"/>
      <c r="BI18" s="22"/>
      <c r="BJ18" s="22"/>
      <c r="BK18" s="22"/>
      <c r="BL18" s="22"/>
      <c r="BM18" s="22"/>
      <c r="BN18" s="22"/>
      <c r="BO18" s="22"/>
      <c r="BP18" s="22"/>
      <c r="BQ18" s="22"/>
      <c r="BR18" s="22"/>
      <c r="BS18" s="22"/>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ht="12" customHeight="1">
      <c r="A19" s="12"/>
      <c r="B19" s="13"/>
      <c r="C19" s="940"/>
      <c r="D19" s="941"/>
      <c r="E19" s="76" t="s">
        <v>466</v>
      </c>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5"/>
      <c r="AV19" s="14"/>
      <c r="AW19" s="8"/>
      <c r="AZ19" s="133">
        <v>2012</v>
      </c>
      <c r="BA19" s="133">
        <v>8</v>
      </c>
      <c r="BB19" s="133">
        <v>8</v>
      </c>
      <c r="BC19" s="22"/>
      <c r="BD19" s="22"/>
      <c r="BE19" s="22"/>
      <c r="BF19" s="22"/>
      <c r="BG19" s="22"/>
      <c r="BH19" s="22"/>
      <c r="BI19" s="22"/>
      <c r="BJ19" s="22"/>
      <c r="BK19" s="22"/>
      <c r="BL19" s="22"/>
      <c r="BM19" s="22"/>
      <c r="BN19" s="22"/>
      <c r="BO19" s="22"/>
      <c r="BP19" s="22"/>
      <c r="BQ19" s="22"/>
      <c r="BR19" s="22"/>
      <c r="BS19" s="22"/>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ht="12" customHeight="1">
      <c r="A20" s="12"/>
      <c r="B20" s="13"/>
      <c r="C20" s="662" t="s">
        <v>460</v>
      </c>
      <c r="D20" s="921"/>
      <c r="E20" s="921"/>
      <c r="F20" s="921"/>
      <c r="G20" s="921"/>
      <c r="H20" s="931"/>
      <c r="I20" s="932"/>
      <c r="J20" s="932"/>
      <c r="K20" s="932"/>
      <c r="L20" s="932"/>
      <c r="M20" s="932"/>
      <c r="N20" s="932"/>
      <c r="O20" s="932"/>
      <c r="P20" s="932"/>
      <c r="Q20" s="932"/>
      <c r="R20" s="932"/>
      <c r="S20" s="932"/>
      <c r="T20" s="932"/>
      <c r="U20" s="932"/>
      <c r="V20" s="932"/>
      <c r="W20" s="932"/>
      <c r="X20" s="932"/>
      <c r="Y20" s="932"/>
      <c r="Z20" s="932"/>
      <c r="AA20" s="932"/>
      <c r="AB20" s="932"/>
      <c r="AC20" s="932"/>
      <c r="AD20" s="932"/>
      <c r="AE20" s="932"/>
      <c r="AF20" s="932"/>
      <c r="AG20" s="932"/>
      <c r="AH20" s="932"/>
      <c r="AI20" s="932"/>
      <c r="AJ20" s="932"/>
      <c r="AK20" s="932"/>
      <c r="AL20" s="932"/>
      <c r="AM20" s="932"/>
      <c r="AN20" s="932"/>
      <c r="AO20" s="932"/>
      <c r="AP20" s="932"/>
      <c r="AQ20" s="932"/>
      <c r="AR20" s="932"/>
      <c r="AS20" s="932"/>
      <c r="AT20" s="932"/>
      <c r="AU20" s="933"/>
      <c r="AV20" s="14"/>
      <c r="AW20" s="8"/>
      <c r="AZ20" s="133">
        <v>2013</v>
      </c>
      <c r="BA20" s="133">
        <v>9</v>
      </c>
      <c r="BB20" s="133">
        <v>9</v>
      </c>
      <c r="BC20" s="22"/>
      <c r="BD20" s="22"/>
      <c r="BE20" s="22"/>
      <c r="BF20" s="22"/>
      <c r="BG20" s="22"/>
      <c r="BH20" s="22"/>
      <c r="BI20" s="22"/>
      <c r="BJ20" s="22"/>
      <c r="BK20" s="22"/>
      <c r="BL20" s="22"/>
      <c r="BM20" s="22"/>
      <c r="BN20" s="22"/>
      <c r="BO20" s="22"/>
      <c r="BP20" s="22"/>
      <c r="BQ20" s="22"/>
      <c r="BR20" s="22"/>
      <c r="BS20" s="22"/>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ht="12" customHeight="1">
      <c r="A21" s="12"/>
      <c r="B21" s="13"/>
      <c r="C21" s="664"/>
      <c r="D21" s="922"/>
      <c r="E21" s="922"/>
      <c r="F21" s="922"/>
      <c r="G21" s="922"/>
      <c r="H21" s="934"/>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6"/>
      <c r="AV21" s="14"/>
      <c r="AW21" s="8"/>
      <c r="AZ21" s="133">
        <v>2014</v>
      </c>
      <c r="BA21" s="133">
        <v>10</v>
      </c>
      <c r="BB21" s="133">
        <v>10</v>
      </c>
      <c r="BC21" s="22"/>
      <c r="BD21" s="22"/>
      <c r="BE21" s="22"/>
      <c r="BF21" s="22"/>
      <c r="BG21" s="22"/>
      <c r="BH21" s="22"/>
      <c r="BI21" s="22"/>
      <c r="BJ21" s="22"/>
      <c r="BK21" s="22"/>
      <c r="BL21" s="22"/>
      <c r="BM21" s="22"/>
      <c r="BN21" s="22"/>
      <c r="BO21" s="22"/>
      <c r="BP21" s="22"/>
      <c r="BQ21" s="22"/>
      <c r="BR21" s="22"/>
      <c r="BS21" s="22"/>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ht="12" customHeight="1">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4"/>
      <c r="AW22" s="8"/>
      <c r="AZ22" s="133">
        <v>2015</v>
      </c>
      <c r="BA22" s="133">
        <v>11</v>
      </c>
      <c r="BB22" s="133">
        <v>11</v>
      </c>
      <c r="BC22" s="22"/>
      <c r="BD22" s="22"/>
      <c r="BE22" s="22"/>
      <c r="BF22" s="22"/>
      <c r="BG22" s="22"/>
      <c r="BH22" s="22"/>
      <c r="BI22" s="22"/>
      <c r="BJ22" s="22"/>
      <c r="BK22" s="22"/>
      <c r="BL22" s="22"/>
      <c r="BM22" s="22"/>
      <c r="BN22" s="22"/>
      <c r="BO22" s="22"/>
      <c r="BP22" s="22"/>
      <c r="BQ22" s="22"/>
      <c r="BR22" s="22"/>
      <c r="BS22" s="22"/>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ht="12" customHeight="1">
      <c r="A23" s="12"/>
      <c r="B23" s="13"/>
      <c r="C23" s="318" t="s">
        <v>456</v>
      </c>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459"/>
      <c r="AV23" s="14"/>
      <c r="AW23" s="8"/>
      <c r="AZ23" s="133">
        <v>2016</v>
      </c>
      <c r="BA23" s="133">
        <v>12</v>
      </c>
      <c r="BB23" s="133">
        <v>12</v>
      </c>
      <c r="BC23" s="22"/>
      <c r="BD23" s="22"/>
      <c r="BE23" s="22"/>
      <c r="BF23" s="22"/>
      <c r="BG23" s="22"/>
      <c r="BH23" s="22"/>
      <c r="BI23" s="22"/>
      <c r="BJ23" s="22"/>
      <c r="BK23" s="22"/>
      <c r="BL23" s="22"/>
      <c r="BM23" s="22"/>
      <c r="BN23" s="22"/>
      <c r="BO23" s="22"/>
      <c r="BP23" s="22"/>
      <c r="BQ23" s="22"/>
      <c r="BR23" s="22"/>
      <c r="BS23" s="22"/>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93" ht="12" customHeight="1">
      <c r="A24" s="12"/>
      <c r="B24" s="13"/>
      <c r="C24" s="320"/>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460"/>
      <c r="AV24" s="14"/>
      <c r="AW24" s="8"/>
      <c r="AZ24" s="133">
        <v>2017</v>
      </c>
      <c r="BA24" s="133"/>
      <c r="BB24" s="133">
        <v>13</v>
      </c>
      <c r="BC24" s="22"/>
      <c r="BD24" s="22"/>
      <c r="BE24" s="22"/>
      <c r="BF24" s="22"/>
      <c r="BG24" s="22"/>
      <c r="BH24" s="22"/>
      <c r="BI24" s="22"/>
      <c r="BJ24" s="22"/>
      <c r="BK24" s="22"/>
      <c r="BL24" s="22"/>
      <c r="BM24" s="22"/>
      <c r="BN24" s="22"/>
      <c r="BO24" s="22"/>
      <c r="BP24" s="22"/>
      <c r="BQ24" s="22"/>
      <c r="BR24" s="22"/>
      <c r="BS24" s="22"/>
      <c r="BT24" s="18"/>
      <c r="BU24" s="18"/>
      <c r="BV24" s="18"/>
      <c r="BW24" s="18"/>
      <c r="BX24" s="18"/>
      <c r="BY24" s="18"/>
      <c r="BZ24" s="18"/>
      <c r="CA24" s="18"/>
      <c r="CB24" s="18"/>
      <c r="CC24" s="18"/>
      <c r="CD24" s="18"/>
      <c r="CE24" s="18"/>
      <c r="CF24" s="18"/>
      <c r="CG24" s="18"/>
      <c r="CH24" s="18"/>
      <c r="CI24" s="18"/>
      <c r="CJ24" s="18"/>
      <c r="CK24" s="18"/>
      <c r="CL24" s="18"/>
      <c r="CM24" s="18"/>
      <c r="CN24" s="18"/>
      <c r="CO24" s="18"/>
    </row>
    <row r="25" spans="1:93" ht="12" customHeight="1">
      <c r="A25" s="12"/>
      <c r="B25" s="13"/>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14"/>
      <c r="AW25" s="8"/>
      <c r="AZ25" s="133">
        <v>2018</v>
      </c>
      <c r="BA25" s="133"/>
      <c r="BB25" s="133">
        <v>14</v>
      </c>
      <c r="BC25" s="22"/>
      <c r="BD25" s="22"/>
      <c r="BE25" s="22"/>
      <c r="BF25" s="22"/>
      <c r="BG25" s="22"/>
      <c r="BH25" s="22"/>
      <c r="BI25" s="22"/>
      <c r="BJ25" s="22"/>
      <c r="BK25" s="22"/>
      <c r="BL25" s="22"/>
      <c r="BM25" s="22"/>
      <c r="BN25" s="22"/>
      <c r="BO25" s="22"/>
      <c r="BP25" s="22"/>
      <c r="BQ25" s="22"/>
      <c r="BR25" s="22"/>
      <c r="BS25" s="22"/>
      <c r="BT25" s="18"/>
      <c r="BU25" s="18"/>
      <c r="BV25" s="18"/>
      <c r="BW25" s="18"/>
      <c r="BX25" s="18"/>
      <c r="BY25" s="18"/>
      <c r="BZ25" s="18"/>
      <c r="CA25" s="18"/>
      <c r="CB25" s="18"/>
      <c r="CC25" s="18"/>
      <c r="CD25" s="18"/>
      <c r="CE25" s="18"/>
      <c r="CF25" s="18"/>
      <c r="CG25" s="18"/>
      <c r="CH25" s="18"/>
      <c r="CI25" s="18"/>
      <c r="CJ25" s="18"/>
      <c r="CK25" s="18"/>
      <c r="CL25" s="18"/>
      <c r="CM25" s="18"/>
      <c r="CN25" s="18"/>
      <c r="CO25" s="18"/>
    </row>
    <row r="26" spans="1:93" ht="12" customHeight="1">
      <c r="A26" s="12"/>
      <c r="B26" s="13"/>
      <c r="C26" s="886">
        <v>1</v>
      </c>
      <c r="D26" s="889"/>
      <c r="E26" s="873"/>
      <c r="F26" s="873"/>
      <c r="G26" s="873"/>
      <c r="H26" s="873"/>
      <c r="I26" s="873"/>
      <c r="J26" s="873"/>
      <c r="K26" s="873"/>
      <c r="L26" s="873"/>
      <c r="M26" s="873"/>
      <c r="N26" s="873"/>
      <c r="O26" s="873"/>
      <c r="P26" s="873"/>
      <c r="Q26" s="873"/>
      <c r="R26" s="873"/>
      <c r="S26" s="873"/>
      <c r="T26" s="873"/>
      <c r="U26" s="873"/>
      <c r="V26" s="873"/>
      <c r="W26" s="873"/>
      <c r="X26" s="873"/>
      <c r="Y26" s="873"/>
      <c r="Z26" s="873"/>
      <c r="AA26" s="873"/>
      <c r="AB26" s="873"/>
      <c r="AC26" s="873"/>
      <c r="AD26" s="873"/>
      <c r="AE26" s="873"/>
      <c r="AF26" s="873"/>
      <c r="AG26" s="873"/>
      <c r="AH26" s="873"/>
      <c r="AI26" s="873"/>
      <c r="AJ26" s="873"/>
      <c r="AK26" s="873"/>
      <c r="AL26" s="873"/>
      <c r="AM26" s="873"/>
      <c r="AN26" s="873"/>
      <c r="AO26" s="873"/>
      <c r="AP26" s="873"/>
      <c r="AQ26" s="873"/>
      <c r="AR26" s="873"/>
      <c r="AS26" s="873"/>
      <c r="AT26" s="873"/>
      <c r="AU26" s="874"/>
      <c r="AV26" s="14"/>
      <c r="AW26" s="8"/>
      <c r="AZ26" s="133">
        <v>2019</v>
      </c>
      <c r="BA26" s="133"/>
      <c r="BB26" s="133">
        <v>15</v>
      </c>
      <c r="BC26" s="22"/>
      <c r="BD26" s="22"/>
      <c r="BE26" s="22"/>
      <c r="BF26" s="22"/>
      <c r="BG26" s="22"/>
      <c r="BH26" s="22"/>
      <c r="BI26" s="22"/>
      <c r="BJ26" s="22"/>
      <c r="BK26" s="22"/>
      <c r="BL26" s="22"/>
      <c r="BM26" s="22"/>
      <c r="BN26" s="22"/>
      <c r="BO26" s="22"/>
      <c r="BP26" s="22"/>
      <c r="BQ26" s="22"/>
      <c r="BR26" s="22"/>
      <c r="BS26" s="22"/>
      <c r="BT26" s="18"/>
      <c r="BU26" s="18"/>
      <c r="BV26" s="18"/>
      <c r="BW26" s="18"/>
      <c r="BX26" s="18"/>
      <c r="BY26" s="18"/>
      <c r="BZ26" s="18"/>
      <c r="CA26" s="18"/>
      <c r="CB26" s="18"/>
      <c r="CC26" s="18"/>
      <c r="CD26" s="18"/>
      <c r="CE26" s="18"/>
      <c r="CF26" s="18"/>
      <c r="CG26" s="18"/>
      <c r="CH26" s="18"/>
      <c r="CI26" s="18"/>
      <c r="CJ26" s="18"/>
      <c r="CK26" s="18"/>
      <c r="CL26" s="18"/>
      <c r="CM26" s="18"/>
      <c r="CN26" s="18"/>
      <c r="CO26" s="18"/>
    </row>
    <row r="27" spans="1:93" ht="12" customHeight="1">
      <c r="A27" s="12"/>
      <c r="B27" s="13"/>
      <c r="C27" s="887"/>
      <c r="D27" s="890"/>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891"/>
      <c r="AL27" s="891"/>
      <c r="AM27" s="891"/>
      <c r="AN27" s="891"/>
      <c r="AO27" s="891"/>
      <c r="AP27" s="891"/>
      <c r="AQ27" s="891"/>
      <c r="AR27" s="891"/>
      <c r="AS27" s="891"/>
      <c r="AT27" s="891"/>
      <c r="AU27" s="892"/>
      <c r="AV27" s="14"/>
      <c r="AW27" s="8"/>
      <c r="AZ27" s="133">
        <v>2020</v>
      </c>
      <c r="BA27" s="133"/>
      <c r="BB27" s="133">
        <v>16</v>
      </c>
      <c r="BC27" s="22"/>
      <c r="BD27" s="22"/>
      <c r="BE27" s="22"/>
      <c r="BF27" s="22"/>
      <c r="BG27" s="22"/>
      <c r="BH27" s="22"/>
      <c r="BI27" s="22"/>
      <c r="BJ27" s="22"/>
      <c r="BK27" s="22"/>
      <c r="BL27" s="22"/>
      <c r="BM27" s="22"/>
      <c r="BN27" s="22"/>
      <c r="BO27" s="22"/>
      <c r="BP27" s="22"/>
      <c r="BQ27" s="22"/>
      <c r="BR27" s="22"/>
      <c r="BS27" s="22"/>
      <c r="BT27" s="18"/>
      <c r="BU27" s="18"/>
      <c r="BV27" s="18"/>
      <c r="BW27" s="18"/>
      <c r="BX27" s="18"/>
      <c r="BY27" s="18"/>
      <c r="BZ27" s="18"/>
      <c r="CA27" s="18"/>
      <c r="CB27" s="18"/>
      <c r="CC27" s="18"/>
      <c r="CD27" s="18"/>
      <c r="CE27" s="18"/>
      <c r="CF27" s="18"/>
      <c r="CG27" s="18"/>
      <c r="CH27" s="18"/>
      <c r="CI27" s="18"/>
      <c r="CJ27" s="18"/>
      <c r="CK27" s="18"/>
      <c r="CL27" s="18"/>
      <c r="CM27" s="18"/>
      <c r="CN27" s="18"/>
      <c r="CO27" s="18"/>
    </row>
    <row r="28" spans="1:93" ht="12" customHeight="1">
      <c r="A28" s="12"/>
      <c r="B28" s="13"/>
      <c r="C28" s="887">
        <v>2</v>
      </c>
      <c r="D28" s="893"/>
      <c r="E28" s="894"/>
      <c r="F28" s="894"/>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5"/>
      <c r="AV28" s="14"/>
      <c r="AW28" s="8"/>
      <c r="AZ28" s="133">
        <v>2021</v>
      </c>
      <c r="BA28" s="133"/>
      <c r="BB28" s="133">
        <v>17</v>
      </c>
      <c r="BC28" s="22"/>
      <c r="BD28" s="22"/>
      <c r="BE28" s="22"/>
      <c r="BF28" s="22"/>
      <c r="BG28" s="22"/>
      <c r="BH28" s="22"/>
      <c r="BI28" s="22"/>
      <c r="BJ28" s="22"/>
      <c r="BK28" s="22"/>
      <c r="BL28" s="22"/>
      <c r="BM28" s="22"/>
      <c r="BN28" s="22"/>
      <c r="BO28" s="22"/>
      <c r="BP28" s="22"/>
      <c r="BQ28" s="22"/>
      <c r="BR28" s="22"/>
      <c r="BS28" s="22"/>
      <c r="BT28" s="18"/>
      <c r="BU28" s="18"/>
      <c r="BV28" s="18"/>
      <c r="BW28" s="18"/>
      <c r="BX28" s="18"/>
      <c r="BY28" s="18"/>
      <c r="BZ28" s="18"/>
      <c r="CA28" s="18"/>
      <c r="CB28" s="18"/>
      <c r="CC28" s="18"/>
      <c r="CD28" s="18"/>
      <c r="CE28" s="18"/>
      <c r="CF28" s="18"/>
      <c r="CG28" s="18"/>
      <c r="CH28" s="18"/>
      <c r="CI28" s="18"/>
      <c r="CJ28" s="18"/>
      <c r="CK28" s="18"/>
      <c r="CL28" s="18"/>
      <c r="CM28" s="18"/>
      <c r="CN28" s="18"/>
      <c r="CO28" s="18"/>
    </row>
    <row r="29" spans="1:54" ht="12" customHeight="1">
      <c r="A29" s="12"/>
      <c r="B29" s="13"/>
      <c r="C29" s="887"/>
      <c r="D29" s="893"/>
      <c r="E29" s="894"/>
      <c r="F29" s="894"/>
      <c r="G29" s="894"/>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5"/>
      <c r="AV29" s="14"/>
      <c r="AW29" s="8"/>
      <c r="AZ29" s="133">
        <v>2022</v>
      </c>
      <c r="BA29" s="133"/>
      <c r="BB29" s="133">
        <v>18</v>
      </c>
    </row>
    <row r="30" spans="1:54" ht="12" customHeight="1">
      <c r="A30" s="12"/>
      <c r="B30" s="13"/>
      <c r="C30" s="887">
        <v>3</v>
      </c>
      <c r="D30" s="893"/>
      <c r="E30" s="894"/>
      <c r="F30" s="894"/>
      <c r="G30" s="894"/>
      <c r="H30" s="894"/>
      <c r="I30" s="894"/>
      <c r="J30" s="894"/>
      <c r="K30" s="894"/>
      <c r="L30" s="894"/>
      <c r="M30" s="894"/>
      <c r="N30" s="894"/>
      <c r="O30" s="894"/>
      <c r="P30" s="894"/>
      <c r="Q30" s="894"/>
      <c r="R30" s="894"/>
      <c r="S30" s="894"/>
      <c r="T30" s="894"/>
      <c r="U30" s="894"/>
      <c r="V30" s="894"/>
      <c r="W30" s="894"/>
      <c r="X30" s="894"/>
      <c r="Y30" s="894"/>
      <c r="Z30" s="894"/>
      <c r="AA30" s="894"/>
      <c r="AB30" s="894"/>
      <c r="AC30" s="894"/>
      <c r="AD30" s="894"/>
      <c r="AE30" s="894"/>
      <c r="AF30" s="894"/>
      <c r="AG30" s="894"/>
      <c r="AH30" s="894"/>
      <c r="AI30" s="894"/>
      <c r="AJ30" s="894"/>
      <c r="AK30" s="894"/>
      <c r="AL30" s="894"/>
      <c r="AM30" s="894"/>
      <c r="AN30" s="894"/>
      <c r="AO30" s="894"/>
      <c r="AP30" s="894"/>
      <c r="AQ30" s="894"/>
      <c r="AR30" s="894"/>
      <c r="AS30" s="894"/>
      <c r="AT30" s="894"/>
      <c r="AU30" s="895"/>
      <c r="AV30" s="14"/>
      <c r="AW30" s="8"/>
      <c r="AZ30" s="133">
        <v>2023</v>
      </c>
      <c r="BA30" s="133"/>
      <c r="BB30" s="133">
        <v>19</v>
      </c>
    </row>
    <row r="31" spans="1:54" ht="12" customHeight="1">
      <c r="A31" s="12"/>
      <c r="B31" s="13"/>
      <c r="C31" s="888"/>
      <c r="D31" s="896"/>
      <c r="E31" s="897"/>
      <c r="F31" s="897"/>
      <c r="G31" s="897"/>
      <c r="H31" s="897"/>
      <c r="I31" s="897"/>
      <c r="J31" s="897"/>
      <c r="K31" s="897"/>
      <c r="L31" s="897"/>
      <c r="M31" s="897"/>
      <c r="N31" s="897"/>
      <c r="O31" s="897"/>
      <c r="P31" s="897"/>
      <c r="Q31" s="897"/>
      <c r="R31" s="897"/>
      <c r="S31" s="897"/>
      <c r="T31" s="897"/>
      <c r="U31" s="897"/>
      <c r="V31" s="897"/>
      <c r="W31" s="897"/>
      <c r="X31" s="897"/>
      <c r="Y31" s="897"/>
      <c r="Z31" s="897"/>
      <c r="AA31" s="897"/>
      <c r="AB31" s="897"/>
      <c r="AC31" s="897"/>
      <c r="AD31" s="897"/>
      <c r="AE31" s="897"/>
      <c r="AF31" s="897"/>
      <c r="AG31" s="897"/>
      <c r="AH31" s="897"/>
      <c r="AI31" s="897"/>
      <c r="AJ31" s="897"/>
      <c r="AK31" s="897"/>
      <c r="AL31" s="897"/>
      <c r="AM31" s="897"/>
      <c r="AN31" s="897"/>
      <c r="AO31" s="897"/>
      <c r="AP31" s="897"/>
      <c r="AQ31" s="897"/>
      <c r="AR31" s="897"/>
      <c r="AS31" s="897"/>
      <c r="AT31" s="897"/>
      <c r="AU31" s="898"/>
      <c r="AV31" s="14"/>
      <c r="AW31" s="8"/>
      <c r="AZ31" s="133">
        <v>2024</v>
      </c>
      <c r="BA31" s="133"/>
      <c r="BB31" s="133">
        <v>20</v>
      </c>
    </row>
    <row r="32" spans="1:54" ht="12" customHeight="1">
      <c r="A32" s="1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4"/>
      <c r="AW32" s="8"/>
      <c r="AZ32" s="133">
        <v>2025</v>
      </c>
      <c r="BA32" s="133"/>
      <c r="BB32" s="133">
        <v>21</v>
      </c>
    </row>
    <row r="33" spans="1:54" ht="12" customHeight="1">
      <c r="A33" s="12"/>
      <c r="B33" s="13"/>
      <c r="C33" s="318" t="s">
        <v>457</v>
      </c>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459"/>
      <c r="AV33" s="14"/>
      <c r="AW33" s="8"/>
      <c r="AZ33" s="133">
        <v>2026</v>
      </c>
      <c r="BA33" s="133"/>
      <c r="BB33" s="133">
        <v>22</v>
      </c>
    </row>
    <row r="34" spans="1:54" ht="12" customHeight="1">
      <c r="A34" s="12"/>
      <c r="B34" s="13"/>
      <c r="C34" s="320"/>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460"/>
      <c r="AV34" s="14"/>
      <c r="AW34" s="8"/>
      <c r="AZ34" s="133">
        <v>2027</v>
      </c>
      <c r="BA34" s="133"/>
      <c r="BB34" s="133">
        <v>23</v>
      </c>
    </row>
    <row r="35" spans="1:54" ht="12" customHeight="1">
      <c r="A35" s="12"/>
      <c r="B35" s="13"/>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14"/>
      <c r="AW35" s="8"/>
      <c r="AZ35" s="133">
        <v>2026</v>
      </c>
      <c r="BA35" s="133"/>
      <c r="BB35" s="133">
        <v>24</v>
      </c>
    </row>
    <row r="36" spans="1:54" ht="12" customHeight="1">
      <c r="A36" s="12"/>
      <c r="B36" s="13"/>
      <c r="C36" s="886">
        <v>1</v>
      </c>
      <c r="D36" s="889"/>
      <c r="E36" s="873"/>
      <c r="F36" s="873"/>
      <c r="G36" s="873"/>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4"/>
      <c r="AV36" s="14"/>
      <c r="AW36" s="8"/>
      <c r="AZ36" s="133">
        <v>2027</v>
      </c>
      <c r="BA36" s="133"/>
      <c r="BB36" s="133">
        <v>25</v>
      </c>
    </row>
    <row r="37" spans="1:54" ht="12" customHeight="1">
      <c r="A37" s="12"/>
      <c r="B37" s="13"/>
      <c r="C37" s="887"/>
      <c r="D37" s="890"/>
      <c r="E37" s="891"/>
      <c r="F37" s="891"/>
      <c r="G37" s="891"/>
      <c r="H37" s="891"/>
      <c r="I37" s="891"/>
      <c r="J37" s="891"/>
      <c r="K37" s="891"/>
      <c r="L37" s="891"/>
      <c r="M37" s="891"/>
      <c r="N37" s="891"/>
      <c r="O37" s="891"/>
      <c r="P37" s="891"/>
      <c r="Q37" s="891"/>
      <c r="R37" s="891"/>
      <c r="S37" s="891"/>
      <c r="T37" s="891"/>
      <c r="U37" s="891"/>
      <c r="V37" s="891"/>
      <c r="W37" s="891"/>
      <c r="X37" s="891"/>
      <c r="Y37" s="891"/>
      <c r="Z37" s="891"/>
      <c r="AA37" s="891"/>
      <c r="AB37" s="891"/>
      <c r="AC37" s="891"/>
      <c r="AD37" s="891"/>
      <c r="AE37" s="891"/>
      <c r="AF37" s="891"/>
      <c r="AG37" s="891"/>
      <c r="AH37" s="891"/>
      <c r="AI37" s="891"/>
      <c r="AJ37" s="891"/>
      <c r="AK37" s="891"/>
      <c r="AL37" s="891"/>
      <c r="AM37" s="891"/>
      <c r="AN37" s="891"/>
      <c r="AO37" s="891"/>
      <c r="AP37" s="891"/>
      <c r="AQ37" s="891"/>
      <c r="AR37" s="891"/>
      <c r="AS37" s="891"/>
      <c r="AT37" s="891"/>
      <c r="AU37" s="892"/>
      <c r="AV37" s="14"/>
      <c r="AW37" s="8"/>
      <c r="AZ37" s="133">
        <v>2026</v>
      </c>
      <c r="BA37" s="133"/>
      <c r="BB37" s="133">
        <v>26</v>
      </c>
    </row>
    <row r="38" spans="1:54" ht="12" customHeight="1">
      <c r="A38" s="12"/>
      <c r="B38" s="13"/>
      <c r="C38" s="887">
        <v>2</v>
      </c>
      <c r="D38" s="893"/>
      <c r="E38" s="894"/>
      <c r="F38" s="894"/>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4"/>
      <c r="AI38" s="894"/>
      <c r="AJ38" s="894"/>
      <c r="AK38" s="894"/>
      <c r="AL38" s="894"/>
      <c r="AM38" s="894"/>
      <c r="AN38" s="894"/>
      <c r="AO38" s="894"/>
      <c r="AP38" s="894"/>
      <c r="AQ38" s="894"/>
      <c r="AR38" s="894"/>
      <c r="AS38" s="894"/>
      <c r="AT38" s="894"/>
      <c r="AU38" s="895"/>
      <c r="AV38" s="14"/>
      <c r="AW38" s="8"/>
      <c r="AZ38" s="133">
        <v>2027</v>
      </c>
      <c r="BA38" s="133"/>
      <c r="BB38" s="133">
        <v>27</v>
      </c>
    </row>
    <row r="39" spans="1:54" ht="12" customHeight="1">
      <c r="A39" s="12"/>
      <c r="B39" s="13"/>
      <c r="C39" s="887"/>
      <c r="D39" s="893"/>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c r="AF39" s="894"/>
      <c r="AG39" s="894"/>
      <c r="AH39" s="894"/>
      <c r="AI39" s="894"/>
      <c r="AJ39" s="894"/>
      <c r="AK39" s="894"/>
      <c r="AL39" s="894"/>
      <c r="AM39" s="894"/>
      <c r="AN39" s="894"/>
      <c r="AO39" s="894"/>
      <c r="AP39" s="894"/>
      <c r="AQ39" s="894"/>
      <c r="AR39" s="894"/>
      <c r="AS39" s="894"/>
      <c r="AT39" s="894"/>
      <c r="AU39" s="895"/>
      <c r="AV39" s="14"/>
      <c r="AW39" s="8"/>
      <c r="AZ39" s="133">
        <v>2026</v>
      </c>
      <c r="BA39" s="133"/>
      <c r="BB39" s="133">
        <v>28</v>
      </c>
    </row>
    <row r="40" spans="1:54" ht="12" customHeight="1">
      <c r="A40" s="12"/>
      <c r="B40" s="13"/>
      <c r="C40" s="887">
        <v>3</v>
      </c>
      <c r="D40" s="893"/>
      <c r="E40" s="894"/>
      <c r="F40" s="894"/>
      <c r="G40" s="894"/>
      <c r="H40" s="894"/>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4"/>
      <c r="AF40" s="894"/>
      <c r="AG40" s="894"/>
      <c r="AH40" s="894"/>
      <c r="AI40" s="894"/>
      <c r="AJ40" s="894"/>
      <c r="AK40" s="894"/>
      <c r="AL40" s="894"/>
      <c r="AM40" s="894"/>
      <c r="AN40" s="894"/>
      <c r="AO40" s="894"/>
      <c r="AP40" s="894"/>
      <c r="AQ40" s="894"/>
      <c r="AR40" s="894"/>
      <c r="AS40" s="894"/>
      <c r="AT40" s="894"/>
      <c r="AU40" s="895"/>
      <c r="AV40" s="14"/>
      <c r="AW40" s="8"/>
      <c r="AZ40" s="133">
        <v>2027</v>
      </c>
      <c r="BA40" s="133"/>
      <c r="BB40" s="133">
        <v>29</v>
      </c>
    </row>
    <row r="41" spans="1:54" ht="12" customHeight="1">
      <c r="A41" s="12"/>
      <c r="B41" s="13"/>
      <c r="C41" s="888"/>
      <c r="D41" s="896"/>
      <c r="E41" s="897"/>
      <c r="F41" s="897"/>
      <c r="G41" s="897"/>
      <c r="H41" s="897"/>
      <c r="I41" s="897"/>
      <c r="J41" s="897"/>
      <c r="K41" s="897"/>
      <c r="L41" s="897"/>
      <c r="M41" s="897"/>
      <c r="N41" s="897"/>
      <c r="O41" s="897"/>
      <c r="P41" s="897"/>
      <c r="Q41" s="897"/>
      <c r="R41" s="897"/>
      <c r="S41" s="897"/>
      <c r="T41" s="897"/>
      <c r="U41" s="897"/>
      <c r="V41" s="897"/>
      <c r="W41" s="897"/>
      <c r="X41" s="897"/>
      <c r="Y41" s="897"/>
      <c r="Z41" s="897"/>
      <c r="AA41" s="897"/>
      <c r="AB41" s="897"/>
      <c r="AC41" s="897"/>
      <c r="AD41" s="897"/>
      <c r="AE41" s="897"/>
      <c r="AF41" s="897"/>
      <c r="AG41" s="897"/>
      <c r="AH41" s="897"/>
      <c r="AI41" s="897"/>
      <c r="AJ41" s="897"/>
      <c r="AK41" s="897"/>
      <c r="AL41" s="897"/>
      <c r="AM41" s="897"/>
      <c r="AN41" s="897"/>
      <c r="AO41" s="897"/>
      <c r="AP41" s="897"/>
      <c r="AQ41" s="897"/>
      <c r="AR41" s="897"/>
      <c r="AS41" s="897"/>
      <c r="AT41" s="897"/>
      <c r="AU41" s="898"/>
      <c r="AV41" s="14"/>
      <c r="AW41" s="8"/>
      <c r="AZ41" s="133">
        <v>2026</v>
      </c>
      <c r="BA41" s="133"/>
      <c r="BB41" s="133">
        <v>30</v>
      </c>
    </row>
    <row r="42" spans="1:54" ht="12" customHeight="1">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4"/>
      <c r="AW42" s="264" t="str">
        <f>IF($J$67=""," ",$J$67)</f>
        <v>化学物質等（緊急連絡カード　２/２）</v>
      </c>
      <c r="AZ42" s="133">
        <v>2027</v>
      </c>
      <c r="BA42" s="133"/>
      <c r="BB42" s="133">
        <v>31</v>
      </c>
    </row>
    <row r="43" spans="1:49" ht="12" customHeight="1">
      <c r="A43" s="12"/>
      <c r="B43" s="13"/>
      <c r="C43" s="318" t="s">
        <v>458</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459"/>
      <c r="AV43" s="14"/>
      <c r="AW43" s="265"/>
    </row>
    <row r="44" spans="1:49" ht="12" customHeight="1">
      <c r="A44" s="12"/>
      <c r="B44" s="13"/>
      <c r="C44" s="320"/>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460"/>
      <c r="AV44" s="14"/>
      <c r="AW44" s="265"/>
    </row>
    <row r="45" spans="1:49" ht="12" customHeight="1">
      <c r="A45" s="12"/>
      <c r="B45" s="1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14"/>
      <c r="AW45" s="265"/>
    </row>
    <row r="46" spans="1:49" ht="12" customHeight="1">
      <c r="A46" s="12"/>
      <c r="B46" s="13"/>
      <c r="C46" s="886">
        <v>1</v>
      </c>
      <c r="D46" s="889"/>
      <c r="E46" s="873"/>
      <c r="F46" s="873"/>
      <c r="G46" s="873"/>
      <c r="H46" s="873"/>
      <c r="I46" s="873"/>
      <c r="J46" s="873"/>
      <c r="K46" s="873"/>
      <c r="L46" s="873"/>
      <c r="M46" s="873"/>
      <c r="N46" s="873"/>
      <c r="O46" s="873"/>
      <c r="P46" s="873"/>
      <c r="Q46" s="873"/>
      <c r="R46" s="873"/>
      <c r="S46" s="873"/>
      <c r="T46" s="873"/>
      <c r="U46" s="873"/>
      <c r="V46" s="873"/>
      <c r="W46" s="873"/>
      <c r="X46" s="873"/>
      <c r="Y46" s="873"/>
      <c r="Z46" s="873"/>
      <c r="AA46" s="873"/>
      <c r="AB46" s="873"/>
      <c r="AC46" s="873"/>
      <c r="AD46" s="873"/>
      <c r="AE46" s="873"/>
      <c r="AF46" s="873"/>
      <c r="AG46" s="873"/>
      <c r="AH46" s="873"/>
      <c r="AI46" s="873"/>
      <c r="AJ46" s="873"/>
      <c r="AK46" s="873"/>
      <c r="AL46" s="873"/>
      <c r="AM46" s="873"/>
      <c r="AN46" s="873"/>
      <c r="AO46" s="873"/>
      <c r="AP46" s="873"/>
      <c r="AQ46" s="873"/>
      <c r="AR46" s="873"/>
      <c r="AS46" s="873"/>
      <c r="AT46" s="873"/>
      <c r="AU46" s="874"/>
      <c r="AV46" s="14"/>
      <c r="AW46" s="265"/>
    </row>
    <row r="47" spans="1:49" ht="12" customHeight="1">
      <c r="A47" s="12"/>
      <c r="B47" s="13"/>
      <c r="C47" s="887"/>
      <c r="D47" s="890"/>
      <c r="E47" s="891"/>
      <c r="F47" s="891"/>
      <c r="G47" s="891"/>
      <c r="H47" s="891"/>
      <c r="I47" s="891"/>
      <c r="J47" s="891"/>
      <c r="K47" s="891"/>
      <c r="L47" s="891"/>
      <c r="M47" s="891"/>
      <c r="N47" s="891"/>
      <c r="O47" s="891"/>
      <c r="P47" s="891"/>
      <c r="Q47" s="891"/>
      <c r="R47" s="891"/>
      <c r="S47" s="891"/>
      <c r="T47" s="891"/>
      <c r="U47" s="891"/>
      <c r="V47" s="891"/>
      <c r="W47" s="891"/>
      <c r="X47" s="891"/>
      <c r="Y47" s="891"/>
      <c r="Z47" s="891"/>
      <c r="AA47" s="891"/>
      <c r="AB47" s="891"/>
      <c r="AC47" s="891"/>
      <c r="AD47" s="891"/>
      <c r="AE47" s="891"/>
      <c r="AF47" s="891"/>
      <c r="AG47" s="891"/>
      <c r="AH47" s="891"/>
      <c r="AI47" s="891"/>
      <c r="AJ47" s="891"/>
      <c r="AK47" s="891"/>
      <c r="AL47" s="891"/>
      <c r="AM47" s="891"/>
      <c r="AN47" s="891"/>
      <c r="AO47" s="891"/>
      <c r="AP47" s="891"/>
      <c r="AQ47" s="891"/>
      <c r="AR47" s="891"/>
      <c r="AS47" s="891"/>
      <c r="AT47" s="891"/>
      <c r="AU47" s="892"/>
      <c r="AV47" s="14"/>
      <c r="AW47" s="265"/>
    </row>
    <row r="48" spans="1:49" ht="12" customHeight="1">
      <c r="A48" s="12"/>
      <c r="B48" s="13"/>
      <c r="C48" s="887">
        <v>2</v>
      </c>
      <c r="D48" s="893"/>
      <c r="E48" s="894"/>
      <c r="F48" s="894"/>
      <c r="G48" s="894"/>
      <c r="H48" s="894"/>
      <c r="I48" s="894"/>
      <c r="J48" s="894"/>
      <c r="K48" s="894"/>
      <c r="L48" s="894"/>
      <c r="M48" s="894"/>
      <c r="N48" s="894"/>
      <c r="O48" s="894"/>
      <c r="P48" s="894"/>
      <c r="Q48" s="894"/>
      <c r="R48" s="894"/>
      <c r="S48" s="894"/>
      <c r="T48" s="894"/>
      <c r="U48" s="894"/>
      <c r="V48" s="894"/>
      <c r="W48" s="894"/>
      <c r="X48" s="894"/>
      <c r="Y48" s="894"/>
      <c r="Z48" s="894"/>
      <c r="AA48" s="894"/>
      <c r="AB48" s="894"/>
      <c r="AC48" s="894"/>
      <c r="AD48" s="894"/>
      <c r="AE48" s="894"/>
      <c r="AF48" s="894"/>
      <c r="AG48" s="894"/>
      <c r="AH48" s="894"/>
      <c r="AI48" s="894"/>
      <c r="AJ48" s="894"/>
      <c r="AK48" s="894"/>
      <c r="AL48" s="894"/>
      <c r="AM48" s="894"/>
      <c r="AN48" s="894"/>
      <c r="AO48" s="894"/>
      <c r="AP48" s="894"/>
      <c r="AQ48" s="894"/>
      <c r="AR48" s="894"/>
      <c r="AS48" s="894"/>
      <c r="AT48" s="894"/>
      <c r="AU48" s="895"/>
      <c r="AV48" s="14"/>
      <c r="AW48" s="265"/>
    </row>
    <row r="49" spans="1:57" ht="12" customHeight="1">
      <c r="A49" s="12"/>
      <c r="B49" s="13"/>
      <c r="C49" s="887"/>
      <c r="D49" s="893"/>
      <c r="E49" s="894"/>
      <c r="F49" s="894"/>
      <c r="G49" s="894"/>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5"/>
      <c r="AV49" s="14"/>
      <c r="AW49" s="265"/>
      <c r="BC49" s="83"/>
      <c r="BD49" s="83"/>
      <c r="BE49" s="83"/>
    </row>
    <row r="50" spans="1:57" ht="12" customHeight="1">
      <c r="A50" s="12"/>
      <c r="B50" s="13"/>
      <c r="C50" s="887">
        <v>3</v>
      </c>
      <c r="D50" s="893"/>
      <c r="E50" s="894"/>
      <c r="F50" s="894"/>
      <c r="G50" s="894"/>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5"/>
      <c r="AV50" s="14"/>
      <c r="AW50" s="265"/>
      <c r="BC50" s="83"/>
      <c r="BD50" s="83"/>
      <c r="BE50" s="83"/>
    </row>
    <row r="51" spans="1:57" ht="12" customHeight="1">
      <c r="A51" s="12"/>
      <c r="B51" s="13"/>
      <c r="C51" s="888"/>
      <c r="D51" s="896"/>
      <c r="E51" s="897"/>
      <c r="F51" s="897"/>
      <c r="G51" s="897"/>
      <c r="H51" s="897"/>
      <c r="I51" s="897"/>
      <c r="J51" s="897"/>
      <c r="K51" s="897"/>
      <c r="L51" s="897"/>
      <c r="M51" s="897"/>
      <c r="N51" s="897"/>
      <c r="O51" s="897"/>
      <c r="P51" s="897"/>
      <c r="Q51" s="897"/>
      <c r="R51" s="897"/>
      <c r="S51" s="897"/>
      <c r="T51" s="897"/>
      <c r="U51" s="897"/>
      <c r="V51" s="897"/>
      <c r="W51" s="897"/>
      <c r="X51" s="897"/>
      <c r="Y51" s="897"/>
      <c r="Z51" s="897"/>
      <c r="AA51" s="897"/>
      <c r="AB51" s="897"/>
      <c r="AC51" s="897"/>
      <c r="AD51" s="897"/>
      <c r="AE51" s="897"/>
      <c r="AF51" s="897"/>
      <c r="AG51" s="897"/>
      <c r="AH51" s="897"/>
      <c r="AI51" s="897"/>
      <c r="AJ51" s="897"/>
      <c r="AK51" s="897"/>
      <c r="AL51" s="897"/>
      <c r="AM51" s="897"/>
      <c r="AN51" s="897"/>
      <c r="AO51" s="897"/>
      <c r="AP51" s="897"/>
      <c r="AQ51" s="897"/>
      <c r="AR51" s="897"/>
      <c r="AS51" s="897"/>
      <c r="AT51" s="897"/>
      <c r="AU51" s="898"/>
      <c r="AV51" s="14"/>
      <c r="AW51" s="265"/>
      <c r="BC51" s="83"/>
      <c r="BD51" s="83"/>
      <c r="BE51" s="83"/>
    </row>
    <row r="52" spans="1:57" ht="12" customHeight="1">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4"/>
      <c r="AW52" s="265"/>
      <c r="BC52" s="83"/>
      <c r="BD52" s="83"/>
      <c r="BE52" s="83"/>
    </row>
    <row r="53" spans="1:57" ht="12" customHeight="1">
      <c r="A53" s="12"/>
      <c r="B53" s="13"/>
      <c r="C53" s="318" t="s">
        <v>417</v>
      </c>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459"/>
      <c r="AV53" s="14"/>
      <c r="AW53" s="265"/>
      <c r="BC53" s="83"/>
      <c r="BD53" s="83"/>
      <c r="BE53" s="83"/>
    </row>
    <row r="54" spans="1:57" ht="12" customHeight="1">
      <c r="A54" s="12"/>
      <c r="B54" s="13"/>
      <c r="C54" s="320"/>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460"/>
      <c r="AV54" s="14"/>
      <c r="AW54" s="265"/>
      <c r="BC54" s="83"/>
      <c r="BD54" s="83"/>
      <c r="BE54" s="83"/>
    </row>
    <row r="55" spans="1:57" ht="12" customHeight="1">
      <c r="A55" s="12"/>
      <c r="B55" s="1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14"/>
      <c r="AW55" s="265"/>
      <c r="BC55" s="83"/>
      <c r="BD55" s="83"/>
      <c r="BE55" s="83"/>
    </row>
    <row r="56" spans="1:57" ht="12" customHeight="1">
      <c r="A56" s="12"/>
      <c r="B56" s="13"/>
      <c r="C56" s="886">
        <v>1</v>
      </c>
      <c r="D56" s="889"/>
      <c r="E56" s="873"/>
      <c r="F56" s="873"/>
      <c r="G56" s="873"/>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4"/>
      <c r="AV56" s="14"/>
      <c r="AW56" s="265"/>
      <c r="BC56" s="83"/>
      <c r="BD56" s="83"/>
      <c r="BE56" s="83"/>
    </row>
    <row r="57" spans="1:57" ht="12" customHeight="1">
      <c r="A57" s="12"/>
      <c r="B57" s="13"/>
      <c r="C57" s="887"/>
      <c r="D57" s="890"/>
      <c r="E57" s="891"/>
      <c r="F57" s="891"/>
      <c r="G57" s="891"/>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2"/>
      <c r="AV57" s="14"/>
      <c r="AW57" s="265"/>
      <c r="BC57" s="83"/>
      <c r="BD57" s="83"/>
      <c r="BE57" s="83"/>
    </row>
    <row r="58" spans="1:57" ht="12" customHeight="1">
      <c r="A58" s="12"/>
      <c r="B58" s="13"/>
      <c r="C58" s="887">
        <v>2</v>
      </c>
      <c r="D58" s="893"/>
      <c r="E58" s="894"/>
      <c r="F58" s="894"/>
      <c r="G58" s="894"/>
      <c r="H58" s="894"/>
      <c r="I58" s="894"/>
      <c r="J58" s="894"/>
      <c r="K58" s="894"/>
      <c r="L58" s="894"/>
      <c r="M58" s="894"/>
      <c r="N58" s="894"/>
      <c r="O58" s="894"/>
      <c r="P58" s="894"/>
      <c r="Q58" s="894"/>
      <c r="R58" s="894"/>
      <c r="S58" s="894"/>
      <c r="T58" s="894"/>
      <c r="U58" s="894"/>
      <c r="V58" s="894"/>
      <c r="W58" s="894"/>
      <c r="X58" s="894"/>
      <c r="Y58" s="894"/>
      <c r="Z58" s="894"/>
      <c r="AA58" s="894"/>
      <c r="AB58" s="894"/>
      <c r="AC58" s="894"/>
      <c r="AD58" s="894"/>
      <c r="AE58" s="894"/>
      <c r="AF58" s="894"/>
      <c r="AG58" s="894"/>
      <c r="AH58" s="894"/>
      <c r="AI58" s="894"/>
      <c r="AJ58" s="894"/>
      <c r="AK58" s="894"/>
      <c r="AL58" s="894"/>
      <c r="AM58" s="894"/>
      <c r="AN58" s="894"/>
      <c r="AO58" s="894"/>
      <c r="AP58" s="894"/>
      <c r="AQ58" s="894"/>
      <c r="AR58" s="894"/>
      <c r="AS58" s="894"/>
      <c r="AT58" s="894"/>
      <c r="AU58" s="895"/>
      <c r="AV58" s="14"/>
      <c r="AW58" s="265"/>
      <c r="BC58" s="83"/>
      <c r="BD58" s="83"/>
      <c r="BE58" s="83"/>
    </row>
    <row r="59" spans="1:57" ht="12" customHeight="1">
      <c r="A59" s="12"/>
      <c r="B59" s="13"/>
      <c r="C59" s="887"/>
      <c r="D59" s="893"/>
      <c r="E59" s="894"/>
      <c r="F59" s="894"/>
      <c r="G59" s="894"/>
      <c r="H59" s="894"/>
      <c r="I59" s="894"/>
      <c r="J59" s="894"/>
      <c r="K59" s="894"/>
      <c r="L59" s="894"/>
      <c r="M59" s="894"/>
      <c r="N59" s="894"/>
      <c r="O59" s="894"/>
      <c r="P59" s="894"/>
      <c r="Q59" s="894"/>
      <c r="R59" s="894"/>
      <c r="S59" s="894"/>
      <c r="T59" s="894"/>
      <c r="U59" s="894"/>
      <c r="V59" s="894"/>
      <c r="W59" s="894"/>
      <c r="X59" s="894"/>
      <c r="Y59" s="894"/>
      <c r="Z59" s="894"/>
      <c r="AA59" s="894"/>
      <c r="AB59" s="894"/>
      <c r="AC59" s="894"/>
      <c r="AD59" s="894"/>
      <c r="AE59" s="894"/>
      <c r="AF59" s="894"/>
      <c r="AG59" s="894"/>
      <c r="AH59" s="894"/>
      <c r="AI59" s="894"/>
      <c r="AJ59" s="894"/>
      <c r="AK59" s="894"/>
      <c r="AL59" s="894"/>
      <c r="AM59" s="894"/>
      <c r="AN59" s="894"/>
      <c r="AO59" s="894"/>
      <c r="AP59" s="894"/>
      <c r="AQ59" s="894"/>
      <c r="AR59" s="894"/>
      <c r="AS59" s="894"/>
      <c r="AT59" s="894"/>
      <c r="AU59" s="895"/>
      <c r="AV59" s="14"/>
      <c r="AW59" s="265"/>
      <c r="BC59" s="83"/>
      <c r="BD59" s="83"/>
      <c r="BE59" s="83"/>
    </row>
    <row r="60" spans="1:57" ht="12" customHeight="1">
      <c r="A60" s="12"/>
      <c r="B60" s="13"/>
      <c r="C60" s="887">
        <v>3</v>
      </c>
      <c r="D60" s="893"/>
      <c r="E60" s="894"/>
      <c r="F60" s="894"/>
      <c r="G60" s="894"/>
      <c r="H60" s="894"/>
      <c r="I60" s="894"/>
      <c r="J60" s="894"/>
      <c r="K60" s="894"/>
      <c r="L60" s="894"/>
      <c r="M60" s="894"/>
      <c r="N60" s="894"/>
      <c r="O60" s="894"/>
      <c r="P60" s="894"/>
      <c r="Q60" s="894"/>
      <c r="R60" s="894"/>
      <c r="S60" s="894"/>
      <c r="T60" s="894"/>
      <c r="U60" s="894"/>
      <c r="V60" s="894"/>
      <c r="W60" s="894"/>
      <c r="X60" s="894"/>
      <c r="Y60" s="894"/>
      <c r="Z60" s="894"/>
      <c r="AA60" s="894"/>
      <c r="AB60" s="894"/>
      <c r="AC60" s="894"/>
      <c r="AD60" s="894"/>
      <c r="AE60" s="894"/>
      <c r="AF60" s="894"/>
      <c r="AG60" s="894"/>
      <c r="AH60" s="894"/>
      <c r="AI60" s="894"/>
      <c r="AJ60" s="894"/>
      <c r="AK60" s="894"/>
      <c r="AL60" s="894"/>
      <c r="AM60" s="894"/>
      <c r="AN60" s="894"/>
      <c r="AO60" s="894"/>
      <c r="AP60" s="894"/>
      <c r="AQ60" s="894"/>
      <c r="AR60" s="894"/>
      <c r="AS60" s="894"/>
      <c r="AT60" s="894"/>
      <c r="AU60" s="895"/>
      <c r="AV60" s="14"/>
      <c r="AW60" s="265"/>
      <c r="BC60" s="83"/>
      <c r="BD60" s="83"/>
      <c r="BE60" s="83"/>
    </row>
    <row r="61" spans="1:57" ht="12" customHeight="1">
      <c r="A61" s="12"/>
      <c r="B61" s="13"/>
      <c r="C61" s="887"/>
      <c r="D61" s="893"/>
      <c r="E61" s="894"/>
      <c r="F61" s="894"/>
      <c r="G61" s="894"/>
      <c r="H61" s="894"/>
      <c r="I61" s="894"/>
      <c r="J61" s="894"/>
      <c r="K61" s="894"/>
      <c r="L61" s="894"/>
      <c r="M61" s="894"/>
      <c r="N61" s="894"/>
      <c r="O61" s="894"/>
      <c r="P61" s="894"/>
      <c r="Q61" s="894"/>
      <c r="R61" s="894"/>
      <c r="S61" s="894"/>
      <c r="T61" s="894"/>
      <c r="U61" s="894"/>
      <c r="V61" s="894"/>
      <c r="W61" s="894"/>
      <c r="X61" s="894"/>
      <c r="Y61" s="894"/>
      <c r="Z61" s="894"/>
      <c r="AA61" s="894"/>
      <c r="AB61" s="894"/>
      <c r="AC61" s="894"/>
      <c r="AD61" s="894"/>
      <c r="AE61" s="894"/>
      <c r="AF61" s="894"/>
      <c r="AG61" s="894"/>
      <c r="AH61" s="894"/>
      <c r="AI61" s="894"/>
      <c r="AJ61" s="894"/>
      <c r="AK61" s="894"/>
      <c r="AL61" s="894"/>
      <c r="AM61" s="894"/>
      <c r="AN61" s="894"/>
      <c r="AO61" s="894"/>
      <c r="AP61" s="894"/>
      <c r="AQ61" s="894"/>
      <c r="AR61" s="894"/>
      <c r="AS61" s="894"/>
      <c r="AT61" s="894"/>
      <c r="AU61" s="895"/>
      <c r="AV61" s="14"/>
      <c r="AW61" s="265"/>
      <c r="BC61" s="83"/>
      <c r="BD61" s="83"/>
      <c r="BE61" s="83"/>
    </row>
    <row r="62" spans="1:57" ht="12" customHeight="1">
      <c r="A62" s="12"/>
      <c r="B62" s="13"/>
      <c r="C62" s="887">
        <v>4</v>
      </c>
      <c r="D62" s="893"/>
      <c r="E62" s="894"/>
      <c r="F62" s="894"/>
      <c r="G62" s="894"/>
      <c r="H62" s="894"/>
      <c r="I62" s="894"/>
      <c r="J62" s="894"/>
      <c r="K62" s="894"/>
      <c r="L62" s="894"/>
      <c r="M62" s="894"/>
      <c r="N62" s="894"/>
      <c r="O62" s="894"/>
      <c r="P62" s="894"/>
      <c r="Q62" s="894"/>
      <c r="R62" s="894"/>
      <c r="S62" s="894"/>
      <c r="T62" s="894"/>
      <c r="U62" s="894"/>
      <c r="V62" s="894"/>
      <c r="W62" s="894"/>
      <c r="X62" s="894"/>
      <c r="Y62" s="894"/>
      <c r="Z62" s="894"/>
      <c r="AA62" s="894"/>
      <c r="AB62" s="894"/>
      <c r="AC62" s="894"/>
      <c r="AD62" s="894"/>
      <c r="AE62" s="894"/>
      <c r="AF62" s="894"/>
      <c r="AG62" s="894"/>
      <c r="AH62" s="894"/>
      <c r="AI62" s="894"/>
      <c r="AJ62" s="894"/>
      <c r="AK62" s="894"/>
      <c r="AL62" s="894"/>
      <c r="AM62" s="894"/>
      <c r="AN62" s="894"/>
      <c r="AO62" s="894"/>
      <c r="AP62" s="894"/>
      <c r="AQ62" s="894"/>
      <c r="AR62" s="894"/>
      <c r="AS62" s="894"/>
      <c r="AT62" s="894"/>
      <c r="AU62" s="895"/>
      <c r="AV62" s="14"/>
      <c r="AW62" s="265"/>
      <c r="BC62" s="83"/>
      <c r="BD62" s="83"/>
      <c r="BE62" s="83"/>
    </row>
    <row r="63" spans="1:57" ht="12" customHeight="1">
      <c r="A63" s="12"/>
      <c r="B63" s="13"/>
      <c r="C63" s="888"/>
      <c r="D63" s="896"/>
      <c r="E63" s="897"/>
      <c r="F63" s="897"/>
      <c r="G63" s="897"/>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8"/>
      <c r="AV63" s="14"/>
      <c r="AW63" s="265"/>
      <c r="BC63" s="83"/>
      <c r="BD63" s="83"/>
      <c r="BE63" s="83"/>
    </row>
    <row r="64" spans="1:57" ht="12"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21"/>
      <c r="AW64" s="265"/>
      <c r="BC64" s="83"/>
      <c r="BD64" s="83"/>
      <c r="BE64" s="83"/>
    </row>
    <row r="65" spans="1:93" ht="12"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4"/>
      <c r="AW65" s="265"/>
      <c r="BA65" s="22"/>
      <c r="BB65" s="22"/>
      <c r="BC65" s="83"/>
      <c r="BD65" s="83"/>
      <c r="BE65" s="83"/>
      <c r="BF65" s="22"/>
      <c r="BG65" s="22"/>
      <c r="BH65" s="22"/>
      <c r="BI65" s="22"/>
      <c r="BJ65" s="22"/>
      <c r="BK65" s="22"/>
      <c r="BL65" s="22"/>
      <c r="BM65" s="22"/>
      <c r="BN65" s="22"/>
      <c r="BO65" s="22"/>
      <c r="BP65" s="22"/>
      <c r="BQ65" s="22"/>
      <c r="BR65" s="22"/>
      <c r="BS65" s="22"/>
      <c r="BT65" s="18"/>
      <c r="BU65" s="18"/>
      <c r="BV65" s="18"/>
      <c r="BW65" s="18"/>
      <c r="BX65" s="18"/>
      <c r="BY65" s="18"/>
      <c r="BZ65" s="18"/>
      <c r="CA65" s="18"/>
      <c r="CB65" s="18"/>
      <c r="CC65" s="18"/>
      <c r="CD65" s="18"/>
      <c r="CE65" s="18"/>
      <c r="CF65" s="18"/>
      <c r="CG65" s="18"/>
      <c r="CH65" s="18"/>
      <c r="CI65" s="18"/>
      <c r="CJ65" s="18"/>
      <c r="CK65" s="18"/>
      <c r="CL65" s="18"/>
      <c r="CM65" s="18"/>
      <c r="CN65" s="18"/>
      <c r="CO65" s="18"/>
    </row>
    <row r="66" spans="1:93" ht="12" customHeight="1">
      <c r="A66" s="12"/>
      <c r="B66" s="13"/>
      <c r="C66" s="13"/>
      <c r="D66" s="13"/>
      <c r="E66" s="13"/>
      <c r="F66" s="353" t="s">
        <v>199</v>
      </c>
      <c r="G66" s="354"/>
      <c r="H66" s="354"/>
      <c r="I66" s="354"/>
      <c r="J66" s="354"/>
      <c r="K66" s="354"/>
      <c r="L66" s="354"/>
      <c r="M66" s="354"/>
      <c r="N66" s="354"/>
      <c r="O66" s="354"/>
      <c r="P66" s="354"/>
      <c r="Q66" s="354"/>
      <c r="R66" s="354"/>
      <c r="S66" s="354"/>
      <c r="T66" s="354"/>
      <c r="U66" s="354"/>
      <c r="V66" s="354"/>
      <c r="W66" s="354"/>
      <c r="X66" s="354"/>
      <c r="Y66" s="354"/>
      <c r="Z66" s="354"/>
      <c r="AA66" s="354"/>
      <c r="AB66" s="355"/>
      <c r="AC66" s="309" t="s">
        <v>168</v>
      </c>
      <c r="AD66" s="310"/>
      <c r="AE66" s="310"/>
      <c r="AF66" s="310"/>
      <c r="AG66" s="310"/>
      <c r="AH66" s="310"/>
      <c r="AI66" s="310"/>
      <c r="AJ66" s="310"/>
      <c r="AK66" s="310"/>
      <c r="AL66" s="310"/>
      <c r="AM66" s="366" t="s">
        <v>169</v>
      </c>
      <c r="AN66" s="367"/>
      <c r="AO66" s="367"/>
      <c r="AP66" s="367"/>
      <c r="AQ66" s="367"/>
      <c r="AR66" s="367"/>
      <c r="AS66" s="367"/>
      <c r="AT66" s="367"/>
      <c r="AU66" s="368"/>
      <c r="AV66" s="14"/>
      <c r="AW66" s="265"/>
      <c r="BA66" s="28"/>
      <c r="BB66" s="28"/>
      <c r="BC66" s="83"/>
      <c r="BD66" s="83"/>
      <c r="BE66" s="83"/>
      <c r="BF66" s="28"/>
      <c r="BG66" s="28"/>
      <c r="BH66" s="28"/>
      <c r="BI66" s="28"/>
      <c r="BJ66" s="28"/>
      <c r="BK66" s="29"/>
      <c r="BL66" s="29"/>
      <c r="BM66" s="29"/>
      <c r="BN66" s="29"/>
      <c r="BO66" s="29"/>
      <c r="BP66" s="29"/>
      <c r="BQ66" s="29"/>
      <c r="BR66" s="29"/>
      <c r="BS66" s="29"/>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ht="12" customHeight="1">
      <c r="A67" s="12"/>
      <c r="B67" s="13"/>
      <c r="C67" s="356" t="s">
        <v>198</v>
      </c>
      <c r="D67" s="357"/>
      <c r="E67" s="358"/>
      <c r="F67" s="359">
        <v>10</v>
      </c>
      <c r="G67" s="360"/>
      <c r="H67" s="360"/>
      <c r="I67" s="361"/>
      <c r="J67" s="342" t="s">
        <v>454</v>
      </c>
      <c r="K67" s="342"/>
      <c r="L67" s="342"/>
      <c r="M67" s="342"/>
      <c r="N67" s="342"/>
      <c r="O67" s="342"/>
      <c r="P67" s="342"/>
      <c r="Q67" s="342"/>
      <c r="R67" s="342"/>
      <c r="S67" s="342"/>
      <c r="T67" s="342"/>
      <c r="U67" s="342"/>
      <c r="V67" s="342"/>
      <c r="W67" s="342"/>
      <c r="X67" s="342"/>
      <c r="Y67" s="342"/>
      <c r="Z67" s="342"/>
      <c r="AA67" s="342"/>
      <c r="AB67" s="343"/>
      <c r="AC67" s="328" t="s">
        <v>170</v>
      </c>
      <c r="AD67" s="329"/>
      <c r="AE67" s="329"/>
      <c r="AF67" s="329"/>
      <c r="AG67" s="329"/>
      <c r="AH67" s="329"/>
      <c r="AI67" s="329"/>
      <c r="AJ67" s="329"/>
      <c r="AK67" s="329"/>
      <c r="AL67" s="329"/>
      <c r="AM67" s="369">
        <v>2008</v>
      </c>
      <c r="AN67" s="370"/>
      <c r="AO67" s="370"/>
      <c r="AP67" s="362" t="s">
        <v>133</v>
      </c>
      <c r="AQ67" s="362"/>
      <c r="AR67" s="363">
        <v>6</v>
      </c>
      <c r="AS67" s="363"/>
      <c r="AT67" s="364" t="s">
        <v>134</v>
      </c>
      <c r="AU67" s="365"/>
      <c r="AV67" s="14"/>
      <c r="AW67" s="265"/>
      <c r="BA67" s="32"/>
      <c r="BB67" s="32"/>
      <c r="BC67" s="83"/>
      <c r="BD67" s="83"/>
      <c r="BE67" s="83"/>
      <c r="BF67" s="32"/>
      <c r="BG67" s="32"/>
      <c r="BH67" s="32"/>
      <c r="BI67" s="32"/>
      <c r="BJ67" s="32"/>
      <c r="BK67" s="33"/>
      <c r="BL67" s="33"/>
      <c r="BM67" s="33"/>
      <c r="BN67" s="29"/>
      <c r="BO67" s="29"/>
      <c r="BP67" s="34"/>
      <c r="BQ67" s="34"/>
      <c r="BR67" s="30"/>
      <c r="BS67" s="30"/>
      <c r="BT67" s="18"/>
      <c r="BU67" s="18"/>
      <c r="BV67" s="18"/>
      <c r="BW67" s="18"/>
      <c r="BX67" s="18"/>
      <c r="BY67" s="18"/>
      <c r="BZ67" s="18"/>
      <c r="CA67" s="18"/>
      <c r="CB67" s="18"/>
      <c r="CC67" s="18"/>
      <c r="CD67" s="18"/>
      <c r="CE67" s="18"/>
      <c r="CF67" s="18"/>
      <c r="CG67" s="18"/>
      <c r="CH67" s="18"/>
      <c r="CI67" s="18"/>
      <c r="CJ67" s="18"/>
      <c r="CK67" s="18"/>
      <c r="CL67" s="18"/>
      <c r="CM67" s="18"/>
      <c r="CN67" s="18"/>
      <c r="CO67" s="18"/>
    </row>
    <row r="68" spans="1:93" ht="12" customHeight="1">
      <c r="A68" s="12"/>
      <c r="B68" s="13"/>
      <c r="C68" s="336" t="s">
        <v>135</v>
      </c>
      <c r="D68" s="337"/>
      <c r="E68" s="337"/>
      <c r="F68" s="344" t="s">
        <v>137</v>
      </c>
      <c r="G68" s="345"/>
      <c r="H68" s="345"/>
      <c r="I68" s="346"/>
      <c r="J68" s="322" t="s">
        <v>470</v>
      </c>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4"/>
      <c r="AV68" s="14"/>
      <c r="AW68" s="265"/>
      <c r="BA68" s="22"/>
      <c r="BB68" s="22"/>
      <c r="BC68" s="83"/>
      <c r="BD68" s="83"/>
      <c r="BE68" s="83"/>
      <c r="BF68" s="22"/>
      <c r="BG68" s="22"/>
      <c r="BH68" s="22"/>
      <c r="BI68" s="22"/>
      <c r="BJ68" s="22"/>
      <c r="BK68" s="22"/>
      <c r="BL68" s="22"/>
      <c r="BM68" s="22"/>
      <c r="BN68" s="22"/>
      <c r="BO68" s="22"/>
      <c r="BP68" s="22"/>
      <c r="BQ68" s="22"/>
      <c r="BR68" s="22"/>
      <c r="BS68" s="22"/>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ht="12" customHeight="1">
      <c r="A69" s="12"/>
      <c r="B69" s="13"/>
      <c r="C69" s="338"/>
      <c r="D69" s="339"/>
      <c r="E69" s="339"/>
      <c r="F69" s="347" t="s">
        <v>194</v>
      </c>
      <c r="G69" s="348"/>
      <c r="H69" s="348"/>
      <c r="I69" s="349"/>
      <c r="J69" s="330" t="s">
        <v>452</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14"/>
      <c r="AW69" s="265"/>
      <c r="BA69" s="31"/>
      <c r="BB69" s="31"/>
      <c r="BC69" s="83"/>
      <c r="BD69" s="83"/>
      <c r="BE69" s="83"/>
      <c r="BF69" s="31"/>
      <c r="BG69" s="31"/>
      <c r="BH69" s="31"/>
      <c r="BI69" s="31"/>
      <c r="BJ69" s="31"/>
      <c r="BK69" s="31"/>
      <c r="BL69" s="31"/>
      <c r="BM69" s="31"/>
      <c r="BN69" s="31"/>
      <c r="BO69" s="31"/>
      <c r="BP69" s="31"/>
      <c r="BQ69" s="31"/>
      <c r="BR69" s="31"/>
      <c r="BS69" s="31"/>
      <c r="BT69" s="31"/>
      <c r="BU69" s="31"/>
      <c r="BV69" s="31"/>
      <c r="BW69" s="18"/>
      <c r="BX69" s="18"/>
      <c r="BY69" s="18"/>
      <c r="BZ69" s="18"/>
      <c r="CA69" s="18"/>
      <c r="CB69" s="18"/>
      <c r="CC69" s="18"/>
      <c r="CD69" s="18"/>
      <c r="CE69" s="18"/>
      <c r="CF69" s="18"/>
      <c r="CG69" s="18"/>
      <c r="CH69" s="18"/>
      <c r="CI69" s="18"/>
      <c r="CJ69" s="18"/>
      <c r="CK69" s="18"/>
      <c r="CL69" s="18"/>
      <c r="CM69" s="18"/>
      <c r="CN69" s="18"/>
      <c r="CO69" s="18"/>
    </row>
    <row r="70" spans="1:93" ht="12" customHeight="1">
      <c r="A70" s="12"/>
      <c r="B70" s="13"/>
      <c r="C70" s="340"/>
      <c r="D70" s="341"/>
      <c r="E70" s="341"/>
      <c r="F70" s="350"/>
      <c r="G70" s="351"/>
      <c r="H70" s="351"/>
      <c r="I70" s="352"/>
      <c r="J70" s="333"/>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5"/>
      <c r="AV70" s="14"/>
      <c r="AW70" s="265"/>
      <c r="BA70" s="31"/>
      <c r="BB70" s="31"/>
      <c r="BC70" s="83"/>
      <c r="BD70" s="83"/>
      <c r="BE70" s="83"/>
      <c r="BF70" s="31"/>
      <c r="BG70" s="31"/>
      <c r="BH70" s="31"/>
      <c r="BI70" s="31"/>
      <c r="BJ70" s="31"/>
      <c r="BK70" s="31"/>
      <c r="BL70" s="31"/>
      <c r="BM70" s="31"/>
      <c r="BN70" s="31"/>
      <c r="BO70" s="31"/>
      <c r="BP70" s="31"/>
      <c r="BQ70" s="31"/>
      <c r="BR70" s="31"/>
      <c r="BS70" s="31"/>
      <c r="BT70" s="31"/>
      <c r="BU70" s="31"/>
      <c r="BV70" s="31"/>
      <c r="BW70" s="18"/>
      <c r="BX70" s="18"/>
      <c r="BY70" s="18"/>
      <c r="BZ70" s="18"/>
      <c r="CA70" s="18"/>
      <c r="CB70" s="18"/>
      <c r="CC70" s="18"/>
      <c r="CD70" s="18"/>
      <c r="CE70" s="18"/>
      <c r="CF70" s="18"/>
      <c r="CG70" s="18"/>
      <c r="CH70" s="18"/>
      <c r="CI70" s="18"/>
      <c r="CJ70" s="18"/>
      <c r="CK70" s="18"/>
      <c r="CL70" s="18"/>
      <c r="CM70" s="18"/>
      <c r="CN70" s="18"/>
      <c r="CO70" s="18"/>
    </row>
    <row r="71" spans="1:93" ht="12" customHeight="1">
      <c r="A71" s="12"/>
      <c r="B71" s="13"/>
      <c r="C71" s="309" t="s">
        <v>136</v>
      </c>
      <c r="D71" s="310"/>
      <c r="E71" s="310"/>
      <c r="F71" s="310"/>
      <c r="G71" s="310"/>
      <c r="H71" s="310"/>
      <c r="I71" s="311"/>
      <c r="J71" s="325" t="s">
        <v>451</v>
      </c>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7"/>
      <c r="AV71" s="14"/>
      <c r="AW71" s="265"/>
      <c r="BA71" s="31"/>
      <c r="BB71" s="31"/>
      <c r="BC71" s="83"/>
      <c r="BD71" s="83"/>
      <c r="BE71" s="83"/>
      <c r="BF71" s="31"/>
      <c r="BG71" s="31"/>
      <c r="BH71" s="31"/>
      <c r="BI71" s="31"/>
      <c r="BJ71" s="31"/>
      <c r="BK71" s="31"/>
      <c r="BL71" s="31"/>
      <c r="BM71" s="31"/>
      <c r="BN71" s="31"/>
      <c r="BO71" s="31"/>
      <c r="BP71" s="31"/>
      <c r="BQ71" s="31"/>
      <c r="BR71" s="31"/>
      <c r="BS71" s="31"/>
      <c r="BT71" s="31"/>
      <c r="BU71" s="31"/>
      <c r="BV71" s="31"/>
      <c r="BW71" s="18"/>
      <c r="BX71" s="18"/>
      <c r="BY71" s="18"/>
      <c r="BZ71" s="18"/>
      <c r="CA71" s="18"/>
      <c r="CB71" s="18"/>
      <c r="CC71" s="18"/>
      <c r="CD71" s="18"/>
      <c r="CE71" s="18"/>
      <c r="CF71" s="18"/>
      <c r="CG71" s="18"/>
      <c r="CH71" s="18"/>
      <c r="CI71" s="18"/>
      <c r="CJ71" s="18"/>
      <c r="CK71" s="18"/>
      <c r="CL71" s="18"/>
      <c r="CM71" s="18"/>
      <c r="CN71" s="18"/>
      <c r="CO71" s="18"/>
    </row>
    <row r="72" spans="1:93" ht="12" customHeight="1">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1"/>
      <c r="AW72" s="266"/>
      <c r="BA72" s="35"/>
      <c r="BB72" s="35"/>
      <c r="BC72" s="83"/>
      <c r="BD72" s="83"/>
      <c r="BE72" s="83"/>
      <c r="BF72" s="35"/>
      <c r="BG72" s="35"/>
      <c r="BH72" s="35"/>
      <c r="BI72" s="35"/>
      <c r="BJ72" s="35"/>
      <c r="BK72" s="35"/>
      <c r="BL72" s="35"/>
      <c r="BM72" s="35"/>
      <c r="BN72" s="35"/>
      <c r="BO72" s="35"/>
      <c r="BP72" s="35"/>
      <c r="BQ72" s="35"/>
      <c r="BR72" s="35"/>
      <c r="BS72" s="35"/>
      <c r="BT72" s="35"/>
      <c r="BU72" s="35"/>
      <c r="BV72" s="35"/>
      <c r="BW72" s="18"/>
      <c r="BX72" s="18"/>
      <c r="BY72" s="18"/>
      <c r="BZ72" s="18"/>
      <c r="CA72" s="18"/>
      <c r="CB72" s="18"/>
      <c r="CC72" s="18"/>
      <c r="CD72" s="18"/>
      <c r="CE72" s="18"/>
      <c r="CF72" s="18"/>
      <c r="CG72" s="18"/>
      <c r="CH72" s="18"/>
      <c r="CI72" s="18"/>
      <c r="CJ72" s="18"/>
      <c r="CK72" s="18"/>
      <c r="CL72" s="18"/>
      <c r="CM72" s="18"/>
      <c r="CN72" s="18"/>
      <c r="CO72" s="18"/>
    </row>
    <row r="73" spans="49:57" ht="12" customHeight="1">
      <c r="AW73" s="8"/>
      <c r="BC73" s="83"/>
      <c r="BD73" s="83"/>
      <c r="BE73" s="83"/>
    </row>
    <row r="74" spans="49:57" ht="12" customHeight="1">
      <c r="AW74" s="8"/>
      <c r="BC74" s="83"/>
      <c r="BD74" s="84"/>
      <c r="BE74" s="83"/>
    </row>
    <row r="75" spans="49:57" ht="12" customHeight="1">
      <c r="AW75" s="8"/>
      <c r="BC75" s="83"/>
      <c r="BD75" s="84"/>
      <c r="BE75" s="83"/>
    </row>
    <row r="76" spans="49:57" ht="12" customHeight="1">
      <c r="AW76" s="8"/>
      <c r="BC76" s="83"/>
      <c r="BD76" s="84"/>
      <c r="BE76" s="83"/>
    </row>
    <row r="77" spans="49:57" ht="12" customHeight="1">
      <c r="AW77" s="8"/>
      <c r="BC77" s="83"/>
      <c r="BD77" s="84"/>
      <c r="BE77" s="83"/>
    </row>
    <row r="78" spans="49:57" ht="12" customHeight="1">
      <c r="AW78" s="8"/>
      <c r="BC78" s="83"/>
      <c r="BD78" s="84"/>
      <c r="BE78" s="83"/>
    </row>
    <row r="79" spans="49:57" ht="12" customHeight="1">
      <c r="AW79" s="8"/>
      <c r="BC79" s="83"/>
      <c r="BD79" s="84"/>
      <c r="BE79" s="83"/>
    </row>
    <row r="80" spans="2:49" ht="12" customHeight="1">
      <c r="B80" s="19"/>
      <c r="AW80" s="8"/>
    </row>
    <row r="81" ht="12" customHeight="1">
      <c r="AW81" s="8"/>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sheetProtection password="D922" sheet="1" objects="1" scenarios="1"/>
  <mergeCells count="70">
    <mergeCell ref="D58:AU59"/>
    <mergeCell ref="C60:C61"/>
    <mergeCell ref="AM66:AU66"/>
    <mergeCell ref="AC2:AI2"/>
    <mergeCell ref="C4:G5"/>
    <mergeCell ref="H4:AI5"/>
    <mergeCell ref="C53:AU54"/>
    <mergeCell ref="C56:C57"/>
    <mergeCell ref="D56:AU57"/>
    <mergeCell ref="D60:AU61"/>
    <mergeCell ref="C71:I71"/>
    <mergeCell ref="F66:AB66"/>
    <mergeCell ref="C58:C59"/>
    <mergeCell ref="J71:AU71"/>
    <mergeCell ref="AM67:AO67"/>
    <mergeCell ref="AP67:AQ67"/>
    <mergeCell ref="F68:I68"/>
    <mergeCell ref="F69:I70"/>
    <mergeCell ref="J68:AU68"/>
    <mergeCell ref="AR67:AS67"/>
    <mergeCell ref="D46:AU47"/>
    <mergeCell ref="C48:C49"/>
    <mergeCell ref="C68:E70"/>
    <mergeCell ref="AT67:AU67"/>
    <mergeCell ref="AC66:AL66"/>
    <mergeCell ref="J69:AU70"/>
    <mergeCell ref="J67:AB67"/>
    <mergeCell ref="C67:E67"/>
    <mergeCell ref="F67:I67"/>
    <mergeCell ref="AC67:AL67"/>
    <mergeCell ref="D30:AU31"/>
    <mergeCell ref="C26:C27"/>
    <mergeCell ref="C62:C63"/>
    <mergeCell ref="D62:AU63"/>
    <mergeCell ref="E13:E14"/>
    <mergeCell ref="F13:AU14"/>
    <mergeCell ref="F15:AU16"/>
    <mergeCell ref="F17:AU18"/>
    <mergeCell ref="E17:E18"/>
    <mergeCell ref="C46:C47"/>
    <mergeCell ref="C23:AU24"/>
    <mergeCell ref="C28:C29"/>
    <mergeCell ref="D48:AU49"/>
    <mergeCell ref="C50:C51"/>
    <mergeCell ref="D50:AU51"/>
    <mergeCell ref="AJ2:AP2"/>
    <mergeCell ref="AQ2:AU2"/>
    <mergeCell ref="AJ4:AU5"/>
    <mergeCell ref="C33:AU34"/>
    <mergeCell ref="C30:C31"/>
    <mergeCell ref="C36:C37"/>
    <mergeCell ref="D36:AU37"/>
    <mergeCell ref="C38:C39"/>
    <mergeCell ref="D38:AU39"/>
    <mergeCell ref="D26:AU27"/>
    <mergeCell ref="C10:AU11"/>
    <mergeCell ref="E15:E16"/>
    <mergeCell ref="D28:AU29"/>
    <mergeCell ref="C13:D19"/>
    <mergeCell ref="C20:G21"/>
    <mergeCell ref="C7:F8"/>
    <mergeCell ref="G7:AC8"/>
    <mergeCell ref="AW2:AW11"/>
    <mergeCell ref="AW42:AW72"/>
    <mergeCell ref="AD7:AM8"/>
    <mergeCell ref="AN7:AU8"/>
    <mergeCell ref="H20:AU21"/>
    <mergeCell ref="C43:AU44"/>
    <mergeCell ref="C40:C41"/>
    <mergeCell ref="D40:AU41"/>
  </mergeCells>
  <dataValidations count="2">
    <dataValidation type="list" allowBlank="1" showInputMessage="1" showErrorMessage="1" sqref="AM67:AO67">
      <formula1>$AZ$12:$AZ$42</formula1>
    </dataValidation>
    <dataValidation type="list" allowBlank="1" showInputMessage="1" showErrorMessage="1" sqref="AR67:AS67">
      <formula1>$BA$12:$BA$23</formula1>
    </dataValidation>
  </dataValidations>
  <printOptions/>
  <pageMargins left="0.984251968503937" right="0.1968503937007874" top="0.7874015748031497" bottom="0.3937007874015748" header="0.5905511811023623" footer="0.5118110236220472"/>
  <pageSetup fitToHeight="1" fitToWidth="1" horizontalDpi="600" verticalDpi="600" orientation="portrait" paperSize="9" scale="94" r:id="rId1"/>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worksheet>
</file>

<file path=xl/worksheets/sheet13.xml><?xml version="1.0" encoding="utf-8"?>
<worksheet xmlns="http://schemas.openxmlformats.org/spreadsheetml/2006/main" xmlns:r="http://schemas.openxmlformats.org/officeDocument/2006/relationships">
  <sheetPr>
    <tabColor indexed="46"/>
    <pageSetUpPr fitToPage="1"/>
  </sheetPr>
  <dimension ref="A1:CO81"/>
  <sheetViews>
    <sheetView zoomScalePageLayoutView="0" workbookViewId="0" topLeftCell="A1">
      <selection activeCell="A1" sqref="A1"/>
    </sheetView>
  </sheetViews>
  <sheetFormatPr defaultColWidth="2.00390625" defaultRowHeight="12" customHeight="1" zeroHeight="1"/>
  <cols>
    <col min="1" max="51" width="2.00390625" style="9" customWidth="1"/>
    <col min="52" max="71" width="2.00390625" style="20" customWidth="1"/>
    <col min="72" max="16384" width="2.00390625" style="9" customWidth="1"/>
  </cols>
  <sheetData>
    <row r="1" spans="1:49" ht="12" customHeight="1">
      <c r="A1" s="85" t="s">
        <v>541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49" ht="12" customHeight="1">
      <c r="A2" s="12"/>
      <c r="B2" s="13"/>
      <c r="C2" s="13"/>
      <c r="D2" s="13"/>
      <c r="E2" s="13"/>
      <c r="F2" s="13"/>
      <c r="G2" s="13"/>
      <c r="H2" s="13"/>
      <c r="I2" s="13"/>
      <c r="J2" s="13"/>
      <c r="K2" s="13"/>
      <c r="L2" s="13"/>
      <c r="M2" s="13"/>
      <c r="N2" s="36"/>
      <c r="O2" s="36"/>
      <c r="P2" s="36"/>
      <c r="Q2" s="36"/>
      <c r="R2" s="36"/>
      <c r="S2" s="36"/>
      <c r="T2" s="36"/>
      <c r="U2" s="36"/>
      <c r="V2" s="36"/>
      <c r="W2" s="37"/>
      <c r="X2" s="37"/>
      <c r="Y2" s="37"/>
      <c r="Z2" s="37"/>
      <c r="AA2" s="37"/>
      <c r="AB2" s="13"/>
      <c r="AC2" s="309" t="s">
        <v>71</v>
      </c>
      <c r="AD2" s="310"/>
      <c r="AE2" s="310"/>
      <c r="AF2" s="310"/>
      <c r="AG2" s="310"/>
      <c r="AH2" s="310"/>
      <c r="AI2" s="311"/>
      <c r="AJ2" s="301" t="s">
        <v>351</v>
      </c>
      <c r="AK2" s="302"/>
      <c r="AL2" s="302"/>
      <c r="AM2" s="302"/>
      <c r="AN2" s="302"/>
      <c r="AO2" s="302"/>
      <c r="AP2" s="302"/>
      <c r="AQ2" s="303"/>
      <c r="AR2" s="303"/>
      <c r="AS2" s="303"/>
      <c r="AT2" s="303"/>
      <c r="AU2" s="304"/>
      <c r="AV2" s="14"/>
      <c r="AW2" s="261" t="str">
        <f>CONCATENATE("強化シート",TEXT($F$67,"000"))</f>
        <v>強化シート011</v>
      </c>
    </row>
    <row r="3" spans="1:49" ht="12" customHeight="1">
      <c r="A3" s="12"/>
      <c r="B3" s="13"/>
      <c r="C3" s="13"/>
      <c r="D3" s="13"/>
      <c r="E3" s="13"/>
      <c r="F3" s="13"/>
      <c r="G3" s="13"/>
      <c r="H3" s="13"/>
      <c r="I3" s="13"/>
      <c r="J3" s="13"/>
      <c r="K3" s="13"/>
      <c r="L3" s="13"/>
      <c r="M3" s="13"/>
      <c r="N3" s="15"/>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4"/>
      <c r="AW3" s="262"/>
    </row>
    <row r="4" spans="1:93" ht="12" customHeight="1">
      <c r="A4" s="12"/>
      <c r="B4" s="13"/>
      <c r="C4" s="399" t="s">
        <v>201</v>
      </c>
      <c r="D4" s="400"/>
      <c r="E4" s="400"/>
      <c r="F4" s="400"/>
      <c r="G4" s="400"/>
      <c r="H4" s="307" t="str">
        <f>IF(J67=""," ",J67)</f>
        <v>みどりのカーテン（１/２）</v>
      </c>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t="str">
        <f>IF(AC67=""," ",CONCATENATE("&lt;",AC67,"&gt;"))</f>
        <v>&lt;板橋区 地球温暖化対策係&gt;</v>
      </c>
      <c r="AK4" s="307"/>
      <c r="AL4" s="307"/>
      <c r="AM4" s="307"/>
      <c r="AN4" s="307"/>
      <c r="AO4" s="307"/>
      <c r="AP4" s="307"/>
      <c r="AQ4" s="307"/>
      <c r="AR4" s="307"/>
      <c r="AS4" s="307"/>
      <c r="AT4" s="307"/>
      <c r="AU4" s="388"/>
      <c r="AV4" s="14"/>
      <c r="AW4" s="262"/>
      <c r="BA4" s="22"/>
      <c r="BB4" s="22"/>
      <c r="BC4" s="22"/>
      <c r="BD4" s="22"/>
      <c r="BE4" s="22"/>
      <c r="BF4" s="22"/>
      <c r="BG4" s="22"/>
      <c r="BH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12"/>
      <c r="B5" s="13"/>
      <c r="C5" s="401"/>
      <c r="D5" s="402"/>
      <c r="E5" s="402"/>
      <c r="F5" s="402"/>
      <c r="G5" s="402"/>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89"/>
      <c r="AV5" s="14"/>
      <c r="AW5" s="262"/>
      <c r="BA5" s="22"/>
      <c r="BB5" s="22"/>
      <c r="BC5" s="22"/>
      <c r="BD5" s="22"/>
      <c r="BE5" s="22"/>
      <c r="BF5" s="22"/>
      <c r="BG5" s="22"/>
      <c r="BH5" s="22"/>
      <c r="BI5" s="22"/>
      <c r="BJ5" s="22"/>
      <c r="BK5" s="22"/>
      <c r="BL5" s="22"/>
      <c r="BM5" s="22"/>
      <c r="BN5" s="22"/>
      <c r="BO5" s="22"/>
      <c r="BP5" s="22"/>
      <c r="BQ5" s="22"/>
      <c r="BR5" s="22"/>
      <c r="BS5" s="22"/>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12"/>
      <c r="B6" s="13"/>
      <c r="C6" s="958" t="s">
        <v>542</v>
      </c>
      <c r="D6" s="958"/>
      <c r="E6" s="958"/>
      <c r="F6" s="958"/>
      <c r="G6" s="958"/>
      <c r="H6" s="958"/>
      <c r="I6" s="958"/>
      <c r="J6" s="958"/>
      <c r="K6" s="958"/>
      <c r="L6" s="958"/>
      <c r="M6" s="958"/>
      <c r="N6" s="958"/>
      <c r="O6" s="958"/>
      <c r="P6" s="958"/>
      <c r="Q6" s="958"/>
      <c r="R6" s="958"/>
      <c r="S6" s="958"/>
      <c r="T6" s="958"/>
      <c r="U6" s="958"/>
      <c r="V6" s="958"/>
      <c r="W6" s="958"/>
      <c r="X6" s="958"/>
      <c r="Y6" s="93"/>
      <c r="Z6" s="958" t="s">
        <v>543</v>
      </c>
      <c r="AA6" s="958"/>
      <c r="AB6" s="958"/>
      <c r="AC6" s="958"/>
      <c r="AD6" s="958"/>
      <c r="AE6" s="958"/>
      <c r="AF6" s="958"/>
      <c r="AG6" s="958"/>
      <c r="AH6" s="958"/>
      <c r="AI6" s="958"/>
      <c r="AJ6" s="958"/>
      <c r="AK6" s="958"/>
      <c r="AL6" s="958"/>
      <c r="AM6" s="958"/>
      <c r="AN6" s="958"/>
      <c r="AO6" s="958"/>
      <c r="AP6" s="958"/>
      <c r="AQ6" s="958"/>
      <c r="AR6" s="958"/>
      <c r="AS6" s="958"/>
      <c r="AT6" s="958"/>
      <c r="AU6" s="958"/>
      <c r="AV6" s="14"/>
      <c r="AW6" s="262"/>
      <c r="BA6" s="22"/>
      <c r="BB6" s="22"/>
      <c r="BC6" s="22"/>
      <c r="BD6" s="22"/>
      <c r="BE6" s="22"/>
      <c r="BF6" s="22"/>
      <c r="BG6" s="22"/>
      <c r="BH6" s="22"/>
      <c r="BI6" s="22"/>
      <c r="BJ6" s="22"/>
      <c r="BK6" s="22"/>
      <c r="BL6" s="22"/>
      <c r="BM6" s="22"/>
      <c r="BN6" s="22"/>
      <c r="BO6" s="22"/>
      <c r="BP6" s="22"/>
      <c r="BQ6" s="22"/>
      <c r="BR6" s="22"/>
      <c r="BS6" s="22"/>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12"/>
      <c r="B7" s="13"/>
      <c r="C7" s="959"/>
      <c r="D7" s="959"/>
      <c r="E7" s="959"/>
      <c r="F7" s="959"/>
      <c r="G7" s="959"/>
      <c r="H7" s="959"/>
      <c r="I7" s="959"/>
      <c r="J7" s="959"/>
      <c r="K7" s="959"/>
      <c r="L7" s="959"/>
      <c r="M7" s="959"/>
      <c r="N7" s="959"/>
      <c r="O7" s="959"/>
      <c r="P7" s="959"/>
      <c r="Q7" s="959"/>
      <c r="R7" s="959"/>
      <c r="S7" s="959"/>
      <c r="T7" s="959"/>
      <c r="U7" s="959"/>
      <c r="V7" s="959"/>
      <c r="W7" s="959"/>
      <c r="X7" s="959"/>
      <c r="Y7" s="45"/>
      <c r="Z7" s="959"/>
      <c r="AA7" s="959"/>
      <c r="AB7" s="959"/>
      <c r="AC7" s="959"/>
      <c r="AD7" s="959"/>
      <c r="AE7" s="959"/>
      <c r="AF7" s="959"/>
      <c r="AG7" s="959"/>
      <c r="AH7" s="959"/>
      <c r="AI7" s="959"/>
      <c r="AJ7" s="959"/>
      <c r="AK7" s="959"/>
      <c r="AL7" s="959"/>
      <c r="AM7" s="959"/>
      <c r="AN7" s="959"/>
      <c r="AO7" s="959"/>
      <c r="AP7" s="959"/>
      <c r="AQ7" s="959"/>
      <c r="AR7" s="959"/>
      <c r="AS7" s="959"/>
      <c r="AT7" s="959"/>
      <c r="AU7" s="959"/>
      <c r="AV7" s="14"/>
      <c r="AW7" s="262"/>
      <c r="BA7" s="22"/>
      <c r="BB7" s="22"/>
      <c r="BC7" s="22"/>
      <c r="BD7" s="22"/>
      <c r="BE7" s="22"/>
      <c r="BF7" s="22"/>
      <c r="BG7" s="22"/>
      <c r="BH7" s="22"/>
      <c r="BI7" s="22"/>
      <c r="BJ7" s="22"/>
      <c r="BK7" s="22"/>
      <c r="BL7" s="22"/>
      <c r="BM7" s="22"/>
      <c r="BN7" s="22"/>
      <c r="BO7" s="22"/>
      <c r="BP7" s="22"/>
      <c r="BQ7" s="22"/>
      <c r="BR7" s="22"/>
      <c r="BS7" s="22"/>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c r="A8" s="12"/>
      <c r="B8" s="13"/>
      <c r="C8" s="94"/>
      <c r="D8" s="92"/>
      <c r="E8" s="92"/>
      <c r="F8" s="92"/>
      <c r="G8" s="92"/>
      <c r="H8" s="92"/>
      <c r="I8" s="92"/>
      <c r="J8" s="92"/>
      <c r="K8" s="92"/>
      <c r="L8" s="92"/>
      <c r="M8" s="92"/>
      <c r="N8" s="92"/>
      <c r="O8" s="92"/>
      <c r="P8" s="92"/>
      <c r="Q8" s="92"/>
      <c r="R8" s="92"/>
      <c r="S8" s="92"/>
      <c r="T8" s="92"/>
      <c r="U8" s="92"/>
      <c r="V8" s="92"/>
      <c r="W8" s="92"/>
      <c r="X8" s="95"/>
      <c r="Y8" s="45"/>
      <c r="Z8" s="94"/>
      <c r="AA8" s="92"/>
      <c r="AB8" s="92"/>
      <c r="AC8" s="92"/>
      <c r="AD8" s="92"/>
      <c r="AE8" s="92"/>
      <c r="AF8" s="92"/>
      <c r="AG8" s="92"/>
      <c r="AH8" s="92"/>
      <c r="AI8" s="92"/>
      <c r="AJ8" s="92"/>
      <c r="AK8" s="92"/>
      <c r="AL8" s="92"/>
      <c r="AM8" s="92"/>
      <c r="AN8" s="92"/>
      <c r="AO8" s="92"/>
      <c r="AP8" s="92"/>
      <c r="AQ8" s="92"/>
      <c r="AR8" s="92"/>
      <c r="AS8" s="92"/>
      <c r="AT8" s="92"/>
      <c r="AU8" s="95"/>
      <c r="AV8" s="14"/>
      <c r="AW8" s="262"/>
      <c r="BA8" s="22"/>
      <c r="BB8" s="22"/>
      <c r="BC8" s="22"/>
      <c r="BD8" s="22"/>
      <c r="BE8" s="22"/>
      <c r="BF8" s="22"/>
      <c r="BG8" s="22"/>
      <c r="BH8" s="22"/>
      <c r="BI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12"/>
      <c r="B9" s="13"/>
      <c r="C9" s="96" t="s">
        <v>544</v>
      </c>
      <c r="D9" s="97"/>
      <c r="E9" s="97"/>
      <c r="F9" s="97"/>
      <c r="G9" s="97"/>
      <c r="H9" s="98"/>
      <c r="I9" s="98"/>
      <c r="J9" s="98"/>
      <c r="K9" s="98"/>
      <c r="L9" s="98"/>
      <c r="M9" s="97"/>
      <c r="N9" s="97"/>
      <c r="O9" s="97"/>
      <c r="P9" s="97"/>
      <c r="Q9" s="97"/>
      <c r="R9" s="97"/>
      <c r="S9" s="97"/>
      <c r="T9" s="97"/>
      <c r="U9" s="97"/>
      <c r="V9" s="97"/>
      <c r="W9" s="97"/>
      <c r="X9" s="99"/>
      <c r="Y9" s="45"/>
      <c r="Z9" s="100" t="s">
        <v>545</v>
      </c>
      <c r="AA9" s="98" t="s">
        <v>546</v>
      </c>
      <c r="AB9" s="98"/>
      <c r="AC9" s="98"/>
      <c r="AD9" s="98"/>
      <c r="AE9" s="98"/>
      <c r="AF9" s="98"/>
      <c r="AG9" s="98"/>
      <c r="AH9" s="98"/>
      <c r="AI9" s="98"/>
      <c r="AJ9" s="97"/>
      <c r="AK9" s="97"/>
      <c r="AL9" s="97"/>
      <c r="AM9" s="97"/>
      <c r="AN9" s="97"/>
      <c r="AO9" s="97"/>
      <c r="AP9" s="97"/>
      <c r="AQ9" s="97"/>
      <c r="AR9" s="97"/>
      <c r="AS9" s="97"/>
      <c r="AT9" s="97"/>
      <c r="AU9" s="99"/>
      <c r="AV9" s="14"/>
      <c r="AW9" s="262"/>
      <c r="BA9" s="22"/>
      <c r="BB9" s="22"/>
      <c r="BC9" s="22"/>
      <c r="BD9" s="22"/>
      <c r="BE9" s="22"/>
      <c r="BF9" s="22"/>
      <c r="BG9" s="22"/>
      <c r="BH9" s="22"/>
      <c r="BI9" s="22"/>
      <c r="BJ9" s="22"/>
      <c r="BK9" s="22"/>
      <c r="BL9" s="22"/>
      <c r="BM9" s="22"/>
      <c r="BN9" s="22"/>
      <c r="BO9" s="22"/>
      <c r="BP9" s="22"/>
      <c r="BQ9" s="22"/>
      <c r="BR9" s="22"/>
      <c r="BS9" s="22"/>
      <c r="BT9" s="18"/>
      <c r="BU9" s="18"/>
      <c r="BV9" s="18"/>
      <c r="BW9" s="18"/>
      <c r="BX9" s="18"/>
      <c r="BY9" s="18"/>
      <c r="BZ9" s="18"/>
      <c r="CA9" s="18"/>
      <c r="CB9" s="18"/>
      <c r="CC9" s="18"/>
      <c r="CD9" s="18"/>
      <c r="CE9" s="18"/>
      <c r="CF9" s="18"/>
      <c r="CG9" s="18"/>
      <c r="CH9" s="18"/>
      <c r="CI9" s="18"/>
      <c r="CJ9" s="18"/>
      <c r="CK9" s="18"/>
      <c r="CL9" s="18"/>
      <c r="CM9" s="18"/>
      <c r="CN9" s="18"/>
      <c r="CO9" s="18"/>
    </row>
    <row r="10" spans="1:93" ht="12" customHeight="1">
      <c r="A10" s="12"/>
      <c r="B10" s="13"/>
      <c r="C10" s="96"/>
      <c r="D10" s="97" t="s">
        <v>547</v>
      </c>
      <c r="E10" s="97"/>
      <c r="F10" s="97"/>
      <c r="G10" s="97"/>
      <c r="H10" s="97"/>
      <c r="I10" s="97"/>
      <c r="J10" s="97"/>
      <c r="K10" s="97"/>
      <c r="L10" s="97"/>
      <c r="M10" s="97"/>
      <c r="N10" s="97"/>
      <c r="O10" s="97"/>
      <c r="P10" s="97"/>
      <c r="Q10" s="97"/>
      <c r="R10" s="97"/>
      <c r="S10" s="97"/>
      <c r="T10" s="97"/>
      <c r="U10" s="97"/>
      <c r="V10" s="97"/>
      <c r="W10" s="97"/>
      <c r="X10" s="99"/>
      <c r="Y10" s="45"/>
      <c r="Z10" s="96"/>
      <c r="AA10" s="97" t="s">
        <v>548</v>
      </c>
      <c r="AB10" s="97"/>
      <c r="AC10" s="97"/>
      <c r="AD10" s="97"/>
      <c r="AE10" s="97"/>
      <c r="AF10" s="97"/>
      <c r="AG10" s="97"/>
      <c r="AH10" s="97"/>
      <c r="AI10" s="97"/>
      <c r="AJ10" s="97"/>
      <c r="AK10" s="97"/>
      <c r="AL10" s="97"/>
      <c r="AM10" s="97"/>
      <c r="AN10" s="97"/>
      <c r="AO10" s="97"/>
      <c r="AP10" s="97"/>
      <c r="AQ10" s="97"/>
      <c r="AR10" s="97"/>
      <c r="AS10" s="97"/>
      <c r="AT10" s="97"/>
      <c r="AU10" s="99"/>
      <c r="AV10" s="14"/>
      <c r="AW10" s="262"/>
      <c r="BA10" s="22"/>
      <c r="BB10" s="22"/>
      <c r="BC10" s="22"/>
      <c r="BD10" s="22"/>
      <c r="BE10" s="22"/>
      <c r="BF10" s="22"/>
      <c r="BG10" s="22"/>
      <c r="BH10" s="22"/>
      <c r="BI10" s="22"/>
      <c r="BJ10" s="22"/>
      <c r="BK10" s="22"/>
      <c r="BL10" s="22"/>
      <c r="BM10" s="22"/>
      <c r="BN10" s="22"/>
      <c r="BO10" s="22"/>
      <c r="BP10" s="22"/>
      <c r="BQ10" s="22"/>
      <c r="BR10" s="22"/>
      <c r="BS10" s="22"/>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ht="12" customHeight="1">
      <c r="A11" s="12"/>
      <c r="B11" s="13"/>
      <c r="C11" s="96" t="s">
        <v>549</v>
      </c>
      <c r="D11" s="97"/>
      <c r="E11" s="97"/>
      <c r="F11" s="97"/>
      <c r="G11" s="97"/>
      <c r="H11" s="97"/>
      <c r="I11" s="97"/>
      <c r="J11" s="97"/>
      <c r="K11" s="97"/>
      <c r="L11" s="97"/>
      <c r="M11" s="97"/>
      <c r="N11" s="97"/>
      <c r="O11" s="97"/>
      <c r="P11" s="97"/>
      <c r="Q11" s="97"/>
      <c r="R11" s="97"/>
      <c r="S11" s="97"/>
      <c r="T11" s="97"/>
      <c r="U11" s="97"/>
      <c r="V11" s="97"/>
      <c r="W11" s="97"/>
      <c r="X11" s="99"/>
      <c r="Y11" s="45"/>
      <c r="Z11" s="96" t="s">
        <v>550</v>
      </c>
      <c r="AA11" s="97"/>
      <c r="AB11" s="97"/>
      <c r="AC11" s="97"/>
      <c r="AD11" s="97"/>
      <c r="AE11" s="97"/>
      <c r="AF11" s="97"/>
      <c r="AG11" s="97"/>
      <c r="AH11" s="97"/>
      <c r="AI11" s="97"/>
      <c r="AJ11" s="97"/>
      <c r="AK11" s="97"/>
      <c r="AL11" s="97"/>
      <c r="AM11" s="97"/>
      <c r="AN11" s="97"/>
      <c r="AO11" s="97"/>
      <c r="AP11" s="97"/>
      <c r="AQ11" s="97"/>
      <c r="AR11" s="97"/>
      <c r="AS11" s="97"/>
      <c r="AT11" s="97"/>
      <c r="AU11" s="99"/>
      <c r="AV11" s="14"/>
      <c r="AW11" s="263"/>
      <c r="BA11" s="22"/>
      <c r="BB11" s="22"/>
      <c r="BC11" s="22"/>
      <c r="BD11" s="22"/>
      <c r="BE11" s="22"/>
      <c r="BF11" s="22"/>
      <c r="BG11" s="22"/>
      <c r="BH11" s="22"/>
      <c r="BI11" s="22"/>
      <c r="BJ11" s="22"/>
      <c r="BK11" s="22"/>
      <c r="BL11" s="22"/>
      <c r="BM11" s="22"/>
      <c r="BN11" s="22"/>
      <c r="BO11" s="22"/>
      <c r="BP11" s="22"/>
      <c r="BQ11" s="22"/>
      <c r="BR11" s="22"/>
      <c r="BS11" s="22"/>
      <c r="BT11" s="18"/>
      <c r="BU11" s="18"/>
      <c r="BV11" s="18"/>
      <c r="BW11" s="18"/>
      <c r="BX11" s="18"/>
      <c r="BY11" s="18"/>
      <c r="BZ11" s="18"/>
      <c r="CA11" s="18"/>
      <c r="CB11" s="18"/>
      <c r="CC11" s="18"/>
      <c r="CD11" s="18"/>
      <c r="CE11" s="18"/>
      <c r="CF11" s="18"/>
      <c r="CG11" s="18"/>
      <c r="CH11" s="18"/>
      <c r="CI11" s="18"/>
      <c r="CJ11" s="18"/>
      <c r="CK11" s="18"/>
      <c r="CL11" s="18"/>
      <c r="CM11" s="18"/>
      <c r="CN11" s="18"/>
      <c r="CO11" s="18"/>
    </row>
    <row r="12" spans="1:93" ht="12" customHeight="1">
      <c r="A12" s="12"/>
      <c r="B12" s="13"/>
      <c r="C12" s="96"/>
      <c r="D12" s="97" t="s">
        <v>551</v>
      </c>
      <c r="E12" s="97"/>
      <c r="F12" s="97"/>
      <c r="G12" s="97"/>
      <c r="H12" s="97"/>
      <c r="I12" s="97"/>
      <c r="J12" s="97"/>
      <c r="K12" s="97"/>
      <c r="L12" s="97"/>
      <c r="M12" s="97"/>
      <c r="N12" s="97"/>
      <c r="O12" s="97"/>
      <c r="P12" s="97"/>
      <c r="Q12" s="97"/>
      <c r="R12" s="97"/>
      <c r="S12" s="97"/>
      <c r="T12" s="97"/>
      <c r="U12" s="97"/>
      <c r="V12" s="97"/>
      <c r="W12" s="97"/>
      <c r="X12" s="99"/>
      <c r="Y12" s="45"/>
      <c r="Z12" s="96"/>
      <c r="AA12" s="97" t="s">
        <v>552</v>
      </c>
      <c r="AB12" s="97"/>
      <c r="AC12" s="97"/>
      <c r="AD12" s="97"/>
      <c r="AE12" s="97"/>
      <c r="AF12" s="97"/>
      <c r="AG12" s="97"/>
      <c r="AH12" s="97"/>
      <c r="AI12" s="97"/>
      <c r="AJ12" s="97"/>
      <c r="AK12" s="97"/>
      <c r="AL12" s="97"/>
      <c r="AM12" s="97"/>
      <c r="AN12" s="97"/>
      <c r="AO12" s="97"/>
      <c r="AP12" s="97"/>
      <c r="AQ12" s="97"/>
      <c r="AR12" s="97"/>
      <c r="AS12" s="97"/>
      <c r="AT12" s="97"/>
      <c r="AU12" s="99"/>
      <c r="AV12" s="14"/>
      <c r="AW12" s="8"/>
      <c r="BA12" s="22"/>
      <c r="BB12" s="22"/>
      <c r="BC12" s="22"/>
      <c r="BD12" s="22"/>
      <c r="BE12" s="22"/>
      <c r="BF12" s="22"/>
      <c r="BG12" s="22"/>
      <c r="BH12" s="22"/>
      <c r="BI12" s="22"/>
      <c r="BJ12" s="22"/>
      <c r="BK12" s="22"/>
      <c r="BL12" s="22"/>
      <c r="BM12" s="22"/>
      <c r="BN12" s="22"/>
      <c r="BO12" s="22"/>
      <c r="BP12" s="22"/>
      <c r="BQ12" s="22"/>
      <c r="BR12" s="22"/>
      <c r="BS12" s="22"/>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ht="12" customHeight="1">
      <c r="A13" s="12"/>
      <c r="B13" s="13"/>
      <c r="C13" s="96" t="s">
        <v>553</v>
      </c>
      <c r="D13" s="97"/>
      <c r="E13" s="97"/>
      <c r="F13" s="97"/>
      <c r="G13" s="97"/>
      <c r="H13" s="97"/>
      <c r="I13" s="97"/>
      <c r="J13" s="97"/>
      <c r="K13" s="97"/>
      <c r="L13" s="97"/>
      <c r="M13" s="97"/>
      <c r="N13" s="97"/>
      <c r="O13" s="97"/>
      <c r="P13" s="97"/>
      <c r="Q13" s="97"/>
      <c r="R13" s="97"/>
      <c r="S13" s="97"/>
      <c r="T13" s="97"/>
      <c r="U13" s="97"/>
      <c r="V13" s="97"/>
      <c r="W13" s="97"/>
      <c r="X13" s="99"/>
      <c r="Y13" s="45"/>
      <c r="Z13" s="96"/>
      <c r="AA13" s="97" t="s">
        <v>554</v>
      </c>
      <c r="AB13" s="97"/>
      <c r="AC13" s="97"/>
      <c r="AD13" s="97"/>
      <c r="AE13" s="97"/>
      <c r="AF13" s="97"/>
      <c r="AG13" s="97"/>
      <c r="AH13" s="97"/>
      <c r="AI13" s="97"/>
      <c r="AJ13" s="97"/>
      <c r="AK13" s="97"/>
      <c r="AL13" s="97"/>
      <c r="AM13" s="97"/>
      <c r="AN13" s="97"/>
      <c r="AO13" s="97"/>
      <c r="AP13" s="97"/>
      <c r="AQ13" s="97"/>
      <c r="AR13" s="97"/>
      <c r="AS13" s="97"/>
      <c r="AT13" s="97"/>
      <c r="AU13" s="99"/>
      <c r="AV13" s="14"/>
      <c r="AW13" s="8"/>
      <c r="BA13" s="22"/>
      <c r="BB13" s="22"/>
      <c r="BC13" s="22"/>
      <c r="BD13" s="22"/>
      <c r="BE13" s="22"/>
      <c r="BF13" s="22"/>
      <c r="BG13" s="22"/>
      <c r="BH13" s="22"/>
      <c r="BI13" s="22"/>
      <c r="BJ13" s="22"/>
      <c r="BK13" s="22"/>
      <c r="BL13" s="22"/>
      <c r="BM13" s="22"/>
      <c r="BN13" s="22"/>
      <c r="BO13" s="22"/>
      <c r="BP13" s="22"/>
      <c r="BQ13" s="22"/>
      <c r="BR13" s="22"/>
      <c r="BS13" s="22"/>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ht="12" customHeight="1">
      <c r="A14" s="12"/>
      <c r="B14" s="13"/>
      <c r="C14" s="96"/>
      <c r="D14" s="97" t="s">
        <v>555</v>
      </c>
      <c r="E14" s="97"/>
      <c r="F14" s="97"/>
      <c r="G14" s="97"/>
      <c r="H14" s="97"/>
      <c r="I14" s="97"/>
      <c r="J14" s="97"/>
      <c r="K14" s="97"/>
      <c r="L14" s="97"/>
      <c r="M14" s="97"/>
      <c r="N14" s="97"/>
      <c r="O14" s="97"/>
      <c r="P14" s="97"/>
      <c r="Q14" s="97"/>
      <c r="R14" s="97"/>
      <c r="S14" s="97"/>
      <c r="T14" s="97"/>
      <c r="U14" s="97"/>
      <c r="V14" s="97"/>
      <c r="W14" s="97"/>
      <c r="X14" s="99"/>
      <c r="Y14" s="45"/>
      <c r="Z14" s="96" t="s">
        <v>556</v>
      </c>
      <c r="AA14" s="97"/>
      <c r="AB14" s="97"/>
      <c r="AC14" s="97"/>
      <c r="AD14" s="97"/>
      <c r="AE14" s="97"/>
      <c r="AF14" s="97"/>
      <c r="AG14" s="97"/>
      <c r="AH14" s="97"/>
      <c r="AI14" s="97"/>
      <c r="AJ14" s="97"/>
      <c r="AK14" s="97"/>
      <c r="AL14" s="97"/>
      <c r="AM14" s="97"/>
      <c r="AN14" s="97"/>
      <c r="AO14" s="97"/>
      <c r="AP14" s="97"/>
      <c r="AQ14" s="97"/>
      <c r="AR14" s="97"/>
      <c r="AS14" s="97"/>
      <c r="AT14" s="97"/>
      <c r="AU14" s="99"/>
      <c r="AV14" s="14"/>
      <c r="AW14" s="8"/>
      <c r="BA14" s="22"/>
      <c r="BB14" s="22"/>
      <c r="BC14" s="22"/>
      <c r="BD14" s="22"/>
      <c r="BE14" s="22"/>
      <c r="BF14" s="22"/>
      <c r="BG14" s="22"/>
      <c r="BH14" s="22"/>
      <c r="BI14" s="22"/>
      <c r="BJ14" s="22"/>
      <c r="BK14" s="22"/>
      <c r="BL14" s="22"/>
      <c r="BM14" s="22"/>
      <c r="BN14" s="22"/>
      <c r="BO14" s="22"/>
      <c r="BP14" s="22"/>
      <c r="BQ14" s="22"/>
      <c r="BR14" s="22"/>
      <c r="BS14" s="22"/>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ht="12" customHeight="1">
      <c r="A15" s="12"/>
      <c r="B15" s="13"/>
      <c r="C15" s="96" t="s">
        <v>557</v>
      </c>
      <c r="D15" s="97"/>
      <c r="E15" s="97"/>
      <c r="F15" s="97"/>
      <c r="G15" s="97"/>
      <c r="H15" s="97"/>
      <c r="I15" s="97"/>
      <c r="J15" s="97"/>
      <c r="K15" s="97"/>
      <c r="L15" s="97"/>
      <c r="M15" s="97"/>
      <c r="N15" s="97"/>
      <c r="O15" s="97"/>
      <c r="P15" s="97"/>
      <c r="Q15" s="97"/>
      <c r="R15" s="97"/>
      <c r="S15" s="97"/>
      <c r="T15" s="97"/>
      <c r="U15" s="97"/>
      <c r="V15" s="97"/>
      <c r="W15" s="97"/>
      <c r="X15" s="99"/>
      <c r="Y15" s="45"/>
      <c r="Z15" s="96"/>
      <c r="AA15" s="97" t="s">
        <v>558</v>
      </c>
      <c r="AB15" s="97"/>
      <c r="AC15" s="97"/>
      <c r="AD15" s="97"/>
      <c r="AE15" s="97"/>
      <c r="AF15" s="97"/>
      <c r="AG15" s="97"/>
      <c r="AH15" s="97"/>
      <c r="AI15" s="97"/>
      <c r="AJ15" s="97"/>
      <c r="AK15" s="97"/>
      <c r="AL15" s="97"/>
      <c r="AM15" s="97"/>
      <c r="AN15" s="97"/>
      <c r="AO15" s="97"/>
      <c r="AP15" s="97"/>
      <c r="AQ15" s="97"/>
      <c r="AR15" s="97"/>
      <c r="AS15" s="97"/>
      <c r="AT15" s="97"/>
      <c r="AU15" s="99"/>
      <c r="AV15" s="14"/>
      <c r="AW15" s="8"/>
      <c r="BA15" s="22"/>
      <c r="BB15" s="22"/>
      <c r="BC15" s="22"/>
      <c r="BD15" s="22"/>
      <c r="BE15" s="22"/>
      <c r="BF15" s="22"/>
      <c r="BG15" s="22"/>
      <c r="BH15" s="22"/>
      <c r="BI15" s="22"/>
      <c r="BJ15" s="22"/>
      <c r="BK15" s="22"/>
      <c r="BL15" s="22"/>
      <c r="BM15" s="22"/>
      <c r="BN15" s="22"/>
      <c r="BO15" s="22"/>
      <c r="BP15" s="22"/>
      <c r="BQ15" s="22"/>
      <c r="BR15" s="22"/>
      <c r="BS15" s="22"/>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ht="12" customHeight="1">
      <c r="A16" s="12"/>
      <c r="B16" s="13"/>
      <c r="C16" s="96" t="s">
        <v>559</v>
      </c>
      <c r="D16" s="97"/>
      <c r="E16" s="97"/>
      <c r="F16" s="97"/>
      <c r="G16" s="97"/>
      <c r="H16" s="97"/>
      <c r="I16" s="97"/>
      <c r="J16" s="97"/>
      <c r="K16" s="97"/>
      <c r="L16" s="97"/>
      <c r="M16" s="97"/>
      <c r="N16" s="97"/>
      <c r="O16" s="97"/>
      <c r="P16" s="97"/>
      <c r="Q16" s="97"/>
      <c r="R16" s="97"/>
      <c r="S16" s="97"/>
      <c r="T16" s="97"/>
      <c r="U16" s="97"/>
      <c r="V16" s="97"/>
      <c r="W16" s="97"/>
      <c r="X16" s="99"/>
      <c r="Y16" s="45"/>
      <c r="Z16" s="96" t="s">
        <v>560</v>
      </c>
      <c r="AA16" s="97"/>
      <c r="AB16" s="97"/>
      <c r="AC16" s="97"/>
      <c r="AD16" s="97"/>
      <c r="AE16" s="97"/>
      <c r="AF16" s="97"/>
      <c r="AG16" s="97"/>
      <c r="AH16" s="97"/>
      <c r="AI16" s="97"/>
      <c r="AJ16" s="97"/>
      <c r="AK16" s="97"/>
      <c r="AL16" s="97"/>
      <c r="AM16" s="97"/>
      <c r="AN16" s="97"/>
      <c r="AO16" s="97"/>
      <c r="AP16" s="97"/>
      <c r="AQ16" s="97"/>
      <c r="AR16" s="97"/>
      <c r="AS16" s="97"/>
      <c r="AT16" s="97"/>
      <c r="AU16" s="99"/>
      <c r="AV16" s="14"/>
      <c r="AW16" s="8"/>
      <c r="BA16" s="22"/>
      <c r="BB16" s="22"/>
      <c r="BC16" s="22"/>
      <c r="BD16" s="22"/>
      <c r="BE16" s="22"/>
      <c r="BF16" s="22"/>
      <c r="BG16" s="22"/>
      <c r="BH16" s="22"/>
      <c r="BI16" s="22"/>
      <c r="BJ16" s="22"/>
      <c r="BK16" s="22"/>
      <c r="BL16" s="22"/>
      <c r="BM16" s="22"/>
      <c r="BN16" s="22"/>
      <c r="BO16" s="22"/>
      <c r="BP16" s="22"/>
      <c r="BQ16" s="22"/>
      <c r="BR16" s="22"/>
      <c r="BS16" s="22"/>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ht="12" customHeight="1">
      <c r="A17" s="12"/>
      <c r="B17" s="13"/>
      <c r="C17" s="96"/>
      <c r="D17" s="97" t="s">
        <v>561</v>
      </c>
      <c r="E17" s="97"/>
      <c r="F17" s="97"/>
      <c r="G17" s="97"/>
      <c r="H17" s="97"/>
      <c r="I17" s="97"/>
      <c r="J17" s="97"/>
      <c r="K17" s="97"/>
      <c r="L17" s="97"/>
      <c r="M17" s="97"/>
      <c r="N17" s="97"/>
      <c r="O17" s="97"/>
      <c r="P17" s="97"/>
      <c r="Q17" s="97"/>
      <c r="R17" s="97"/>
      <c r="S17" s="97"/>
      <c r="T17" s="97"/>
      <c r="U17" s="97"/>
      <c r="V17" s="97"/>
      <c r="W17" s="97"/>
      <c r="X17" s="99"/>
      <c r="Y17" s="45"/>
      <c r="Z17" s="96"/>
      <c r="AA17" s="97" t="s">
        <v>562</v>
      </c>
      <c r="AB17" s="97"/>
      <c r="AC17" s="97"/>
      <c r="AD17" s="97"/>
      <c r="AE17" s="97"/>
      <c r="AF17" s="97"/>
      <c r="AG17" s="97"/>
      <c r="AH17" s="97"/>
      <c r="AI17" s="97"/>
      <c r="AJ17" s="97"/>
      <c r="AK17" s="97"/>
      <c r="AL17" s="97"/>
      <c r="AM17" s="97"/>
      <c r="AN17" s="97"/>
      <c r="AO17" s="97"/>
      <c r="AP17" s="97"/>
      <c r="AQ17" s="97"/>
      <c r="AR17" s="97"/>
      <c r="AS17" s="97"/>
      <c r="AT17" s="97"/>
      <c r="AU17" s="99"/>
      <c r="AV17" s="14"/>
      <c r="AW17" s="8"/>
      <c r="BA17" s="22"/>
      <c r="BB17" s="22"/>
      <c r="BC17" s="22"/>
      <c r="BD17" s="22"/>
      <c r="BE17" s="22"/>
      <c r="BF17" s="22"/>
      <c r="BG17" s="22"/>
      <c r="BH17" s="22"/>
      <c r="BI17" s="22"/>
      <c r="BJ17" s="22"/>
      <c r="BK17" s="22"/>
      <c r="BL17" s="22"/>
      <c r="BM17" s="22"/>
      <c r="BN17" s="22"/>
      <c r="BO17" s="22"/>
      <c r="BP17" s="22"/>
      <c r="BQ17" s="22"/>
      <c r="BR17" s="22"/>
      <c r="BS17" s="22"/>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ht="12" customHeight="1">
      <c r="A18" s="12"/>
      <c r="B18" s="13"/>
      <c r="C18" s="96" t="s">
        <v>563</v>
      </c>
      <c r="D18" s="97"/>
      <c r="E18" s="97"/>
      <c r="F18" s="97"/>
      <c r="G18" s="97"/>
      <c r="H18" s="97"/>
      <c r="I18" s="97"/>
      <c r="J18" s="97"/>
      <c r="K18" s="97"/>
      <c r="L18" s="97"/>
      <c r="M18" s="97"/>
      <c r="N18" s="97"/>
      <c r="O18" s="97"/>
      <c r="P18" s="97"/>
      <c r="Q18" s="97"/>
      <c r="R18" s="97"/>
      <c r="S18" s="97"/>
      <c r="T18" s="97"/>
      <c r="U18" s="97"/>
      <c r="V18" s="97"/>
      <c r="W18" s="97"/>
      <c r="X18" s="99"/>
      <c r="Y18" s="45"/>
      <c r="Z18" s="96" t="s">
        <v>564</v>
      </c>
      <c r="AA18" s="97"/>
      <c r="AB18" s="97"/>
      <c r="AC18" s="97"/>
      <c r="AD18" s="97"/>
      <c r="AE18" s="97"/>
      <c r="AF18" s="97"/>
      <c r="AG18" s="97"/>
      <c r="AH18" s="97"/>
      <c r="AI18" s="97"/>
      <c r="AJ18" s="97"/>
      <c r="AK18" s="97"/>
      <c r="AL18" s="97"/>
      <c r="AM18" s="97"/>
      <c r="AN18" s="97"/>
      <c r="AO18" s="97"/>
      <c r="AP18" s="97"/>
      <c r="AQ18" s="97"/>
      <c r="AR18" s="97"/>
      <c r="AS18" s="97"/>
      <c r="AT18" s="97"/>
      <c r="AU18" s="99"/>
      <c r="AV18" s="14"/>
      <c r="AW18" s="8"/>
      <c r="BA18" s="22"/>
      <c r="BB18" s="22"/>
      <c r="BC18" s="22"/>
      <c r="BD18" s="22"/>
      <c r="BE18" s="22"/>
      <c r="BF18" s="22"/>
      <c r="BG18" s="22"/>
      <c r="BH18" s="22"/>
      <c r="BI18" s="22"/>
      <c r="BJ18" s="22"/>
      <c r="BK18" s="22"/>
      <c r="BL18" s="22"/>
      <c r="BM18" s="22"/>
      <c r="BN18" s="22"/>
      <c r="BO18" s="22"/>
      <c r="BP18" s="22"/>
      <c r="BQ18" s="22"/>
      <c r="BR18" s="22"/>
      <c r="BS18" s="22"/>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ht="12" customHeight="1">
      <c r="A19" s="12"/>
      <c r="B19" s="13"/>
      <c r="C19" s="96"/>
      <c r="D19" s="97" t="s">
        <v>565</v>
      </c>
      <c r="E19" s="97"/>
      <c r="F19" s="97"/>
      <c r="G19" s="97"/>
      <c r="H19" s="97"/>
      <c r="I19" s="97"/>
      <c r="J19" s="97"/>
      <c r="K19" s="97"/>
      <c r="L19" s="97"/>
      <c r="M19" s="97"/>
      <c r="N19" s="97"/>
      <c r="O19" s="97"/>
      <c r="P19" s="97"/>
      <c r="Q19" s="97"/>
      <c r="R19" s="97"/>
      <c r="S19" s="97"/>
      <c r="T19" s="97"/>
      <c r="U19" s="97"/>
      <c r="V19" s="97"/>
      <c r="W19" s="97"/>
      <c r="X19" s="99"/>
      <c r="Y19" s="45"/>
      <c r="Z19" s="96"/>
      <c r="AA19" s="97" t="s">
        <v>566</v>
      </c>
      <c r="AB19" s="97"/>
      <c r="AC19" s="97"/>
      <c r="AD19" s="97"/>
      <c r="AE19" s="97"/>
      <c r="AF19" s="97"/>
      <c r="AG19" s="97"/>
      <c r="AH19" s="97"/>
      <c r="AI19" s="97"/>
      <c r="AJ19" s="97"/>
      <c r="AK19" s="97"/>
      <c r="AL19" s="97"/>
      <c r="AM19" s="97"/>
      <c r="AN19" s="97"/>
      <c r="AO19" s="97"/>
      <c r="AP19" s="97"/>
      <c r="AQ19" s="97"/>
      <c r="AR19" s="97"/>
      <c r="AS19" s="97"/>
      <c r="AT19" s="97"/>
      <c r="AU19" s="99"/>
      <c r="AV19" s="14"/>
      <c r="AW19" s="8"/>
      <c r="BA19" s="22"/>
      <c r="BB19" s="22"/>
      <c r="BC19" s="22"/>
      <c r="BD19" s="22"/>
      <c r="BE19" s="22"/>
      <c r="BF19" s="22"/>
      <c r="BG19" s="22"/>
      <c r="BH19" s="22"/>
      <c r="BI19" s="22"/>
      <c r="BJ19" s="22"/>
      <c r="BK19" s="22"/>
      <c r="BL19" s="22"/>
      <c r="BM19" s="22"/>
      <c r="BN19" s="22"/>
      <c r="BO19" s="22"/>
      <c r="BP19" s="22"/>
      <c r="BQ19" s="22"/>
      <c r="BR19" s="22"/>
      <c r="BS19" s="22"/>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ht="12" customHeight="1">
      <c r="A20" s="12"/>
      <c r="B20" s="13"/>
      <c r="C20" s="101" t="s">
        <v>567</v>
      </c>
      <c r="D20" s="102"/>
      <c r="E20" s="102"/>
      <c r="F20" s="102"/>
      <c r="G20" s="102"/>
      <c r="H20" s="97"/>
      <c r="I20" s="97"/>
      <c r="J20" s="97"/>
      <c r="K20" s="97"/>
      <c r="L20" s="97"/>
      <c r="M20" s="97"/>
      <c r="N20" s="97"/>
      <c r="O20" s="97"/>
      <c r="P20" s="97"/>
      <c r="Q20" s="97"/>
      <c r="R20" s="97"/>
      <c r="S20" s="97"/>
      <c r="T20" s="97"/>
      <c r="U20" s="97"/>
      <c r="V20" s="97"/>
      <c r="W20" s="97"/>
      <c r="X20" s="99"/>
      <c r="Y20" s="45"/>
      <c r="Z20" s="96"/>
      <c r="AA20" s="97"/>
      <c r="AB20" s="97"/>
      <c r="AC20" s="97"/>
      <c r="AD20" s="97"/>
      <c r="AE20" s="97"/>
      <c r="AF20" s="97"/>
      <c r="AG20" s="97"/>
      <c r="AH20" s="97"/>
      <c r="AI20" s="97"/>
      <c r="AJ20" s="97"/>
      <c r="AK20" s="97"/>
      <c r="AL20" s="97"/>
      <c r="AM20" s="97"/>
      <c r="AN20" s="97"/>
      <c r="AO20" s="97"/>
      <c r="AP20" s="97"/>
      <c r="AQ20" s="97"/>
      <c r="AR20" s="97"/>
      <c r="AS20" s="97"/>
      <c r="AT20" s="97"/>
      <c r="AU20" s="99"/>
      <c r="AV20" s="14"/>
      <c r="AW20" s="8"/>
      <c r="BA20" s="22"/>
      <c r="BB20" s="22"/>
      <c r="BC20" s="22"/>
      <c r="BD20" s="22"/>
      <c r="BE20" s="22"/>
      <c r="BF20" s="22"/>
      <c r="BG20" s="22"/>
      <c r="BH20" s="22"/>
      <c r="BI20" s="22"/>
      <c r="BJ20" s="22"/>
      <c r="BK20" s="22"/>
      <c r="BL20" s="22"/>
      <c r="BM20" s="22"/>
      <c r="BN20" s="22"/>
      <c r="BO20" s="22"/>
      <c r="BP20" s="22"/>
      <c r="BQ20" s="22"/>
      <c r="BR20" s="22"/>
      <c r="BS20" s="22"/>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ht="12" customHeight="1">
      <c r="A21" s="12"/>
      <c r="B21" s="103"/>
      <c r="C21" s="101"/>
      <c r="D21" s="102" t="s">
        <v>568</v>
      </c>
      <c r="E21" s="102"/>
      <c r="F21" s="102"/>
      <c r="G21" s="102"/>
      <c r="H21" s="102"/>
      <c r="I21" s="102"/>
      <c r="J21" s="102"/>
      <c r="K21" s="102"/>
      <c r="L21" s="98"/>
      <c r="M21" s="98"/>
      <c r="N21" s="97"/>
      <c r="O21" s="97"/>
      <c r="P21" s="97"/>
      <c r="Q21" s="97"/>
      <c r="R21" s="97"/>
      <c r="S21" s="97"/>
      <c r="T21" s="97"/>
      <c r="U21" s="97"/>
      <c r="V21" s="97"/>
      <c r="W21" s="97"/>
      <c r="X21" s="99"/>
      <c r="Y21" s="45"/>
      <c r="Z21" s="96"/>
      <c r="AA21" s="97"/>
      <c r="AB21" s="97"/>
      <c r="AC21" s="97"/>
      <c r="AD21" s="97"/>
      <c r="AE21" s="97"/>
      <c r="AF21" s="97"/>
      <c r="AG21" s="97"/>
      <c r="AH21" s="97"/>
      <c r="AI21" s="97"/>
      <c r="AJ21" s="97"/>
      <c r="AK21" s="97"/>
      <c r="AL21" s="97"/>
      <c r="AM21" s="97"/>
      <c r="AN21" s="97"/>
      <c r="AO21" s="97"/>
      <c r="AP21" s="97"/>
      <c r="AQ21" s="97" t="s">
        <v>569</v>
      </c>
      <c r="AR21" s="97"/>
      <c r="AS21" s="97"/>
      <c r="AT21" s="97"/>
      <c r="AU21" s="99"/>
      <c r="AV21" s="14"/>
      <c r="AW21" s="8"/>
      <c r="BA21" s="22"/>
      <c r="BB21" s="22"/>
      <c r="BC21" s="22"/>
      <c r="BD21" s="22"/>
      <c r="BE21" s="22"/>
      <c r="BF21" s="22"/>
      <c r="BG21" s="22"/>
      <c r="BH21" s="22"/>
      <c r="BI21" s="22"/>
      <c r="BJ21" s="22"/>
      <c r="BK21" s="22"/>
      <c r="BL21" s="22"/>
      <c r="BM21" s="22"/>
      <c r="BN21" s="22"/>
      <c r="BO21" s="22"/>
      <c r="BP21" s="22"/>
      <c r="BQ21" s="22"/>
      <c r="BR21" s="22"/>
      <c r="BS21" s="22"/>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ht="12" customHeight="1">
      <c r="A22" s="12"/>
      <c r="B22" s="103"/>
      <c r="C22" s="104"/>
      <c r="D22" s="105"/>
      <c r="E22" s="105"/>
      <c r="F22" s="105"/>
      <c r="G22" s="105"/>
      <c r="H22" s="105"/>
      <c r="I22" s="105"/>
      <c r="J22" s="105"/>
      <c r="K22" s="105"/>
      <c r="L22" s="106"/>
      <c r="M22" s="106"/>
      <c r="N22" s="107"/>
      <c r="O22" s="107"/>
      <c r="P22" s="107"/>
      <c r="Q22" s="107"/>
      <c r="R22" s="107"/>
      <c r="S22" s="107"/>
      <c r="T22" s="107"/>
      <c r="U22" s="107"/>
      <c r="V22" s="107"/>
      <c r="W22" s="107"/>
      <c r="X22" s="108"/>
      <c r="Y22" s="45"/>
      <c r="Z22" s="109"/>
      <c r="AA22" s="107"/>
      <c r="AB22" s="107"/>
      <c r="AC22" s="107"/>
      <c r="AD22" s="107"/>
      <c r="AE22" s="107"/>
      <c r="AF22" s="107"/>
      <c r="AG22" s="107"/>
      <c r="AH22" s="107"/>
      <c r="AI22" s="107"/>
      <c r="AJ22" s="107"/>
      <c r="AK22" s="107"/>
      <c r="AL22" s="107"/>
      <c r="AM22" s="107"/>
      <c r="AN22" s="107"/>
      <c r="AO22" s="107"/>
      <c r="AP22" s="107"/>
      <c r="AQ22" s="107"/>
      <c r="AR22" s="107"/>
      <c r="AS22" s="107"/>
      <c r="AT22" s="107"/>
      <c r="AU22" s="108"/>
      <c r="AV22" s="14"/>
      <c r="AW22" s="8"/>
      <c r="BA22" s="22"/>
      <c r="BB22" s="22"/>
      <c r="BC22" s="22"/>
      <c r="BD22" s="22"/>
      <c r="BE22" s="22"/>
      <c r="BF22" s="22"/>
      <c r="BG22" s="22"/>
      <c r="BH22" s="22"/>
      <c r="BI22" s="22"/>
      <c r="BJ22" s="22"/>
      <c r="BK22" s="22"/>
      <c r="BL22" s="22"/>
      <c r="BM22" s="22"/>
      <c r="BN22" s="22"/>
      <c r="BO22" s="22"/>
      <c r="BP22" s="22"/>
      <c r="BQ22" s="22"/>
      <c r="BR22" s="22"/>
      <c r="BS22" s="22"/>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ht="12" customHeight="1">
      <c r="A23" s="12"/>
      <c r="B23" s="103"/>
      <c r="C23" s="960" t="s">
        <v>570</v>
      </c>
      <c r="D23" s="960"/>
      <c r="E23" s="960"/>
      <c r="F23" s="960"/>
      <c r="G23" s="960"/>
      <c r="H23" s="960"/>
      <c r="I23" s="960"/>
      <c r="J23" s="960"/>
      <c r="K23" s="960"/>
      <c r="L23" s="960"/>
      <c r="M23" s="960"/>
      <c r="N23" s="960"/>
      <c r="O23" s="960"/>
      <c r="P23" s="960"/>
      <c r="Q23" s="960"/>
      <c r="R23" s="960"/>
      <c r="S23" s="960"/>
      <c r="T23" s="960"/>
      <c r="U23" s="960"/>
      <c r="V23" s="960"/>
      <c r="W23" s="960"/>
      <c r="X23" s="960"/>
      <c r="Y23" s="960"/>
      <c r="Z23" s="960"/>
      <c r="AA23" s="960"/>
      <c r="AB23" s="960"/>
      <c r="AC23" s="960"/>
      <c r="AD23" s="960"/>
      <c r="AE23" s="960"/>
      <c r="AF23" s="960"/>
      <c r="AG23" s="960"/>
      <c r="AH23" s="960"/>
      <c r="AI23" s="960"/>
      <c r="AJ23" s="960"/>
      <c r="AK23" s="960"/>
      <c r="AL23" s="960"/>
      <c r="AM23" s="960"/>
      <c r="AN23" s="960"/>
      <c r="AO23" s="960"/>
      <c r="AP23" s="960"/>
      <c r="AQ23" s="960"/>
      <c r="AR23" s="960"/>
      <c r="AS23" s="960"/>
      <c r="AT23" s="960"/>
      <c r="AU23" s="960"/>
      <c r="AV23" s="14"/>
      <c r="AW23" s="8"/>
      <c r="BA23" s="22"/>
      <c r="BB23" s="22"/>
      <c r="BC23" s="22"/>
      <c r="BD23" s="22"/>
      <c r="BE23" s="22"/>
      <c r="BF23" s="22"/>
      <c r="BG23" s="22"/>
      <c r="BH23" s="22"/>
      <c r="BI23" s="22"/>
      <c r="BJ23" s="22"/>
      <c r="BK23" s="22"/>
      <c r="BL23" s="22"/>
      <c r="BM23" s="22"/>
      <c r="BN23" s="22"/>
      <c r="BO23" s="22"/>
      <c r="BP23" s="22"/>
      <c r="BQ23" s="22"/>
      <c r="BR23" s="22"/>
      <c r="BS23" s="22"/>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93" ht="12" customHeight="1">
      <c r="A24" s="12"/>
      <c r="B24" s="13"/>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59"/>
      <c r="AQ24" s="959"/>
      <c r="AR24" s="959"/>
      <c r="AS24" s="959"/>
      <c r="AT24" s="959"/>
      <c r="AU24" s="959"/>
      <c r="AV24" s="14"/>
      <c r="AW24" s="8"/>
      <c r="BA24" s="22"/>
      <c r="BB24" s="22"/>
      <c r="BC24" s="22"/>
      <c r="BD24" s="22"/>
      <c r="BE24" s="22"/>
      <c r="BF24" s="22"/>
      <c r="BG24" s="22"/>
      <c r="BH24" s="22"/>
      <c r="BI24" s="22"/>
      <c r="BJ24" s="22"/>
      <c r="BK24" s="22"/>
      <c r="BL24" s="22"/>
      <c r="BM24" s="22"/>
      <c r="BN24" s="22"/>
      <c r="BO24" s="22"/>
      <c r="BP24" s="22"/>
      <c r="BQ24" s="22"/>
      <c r="BR24" s="22"/>
      <c r="BS24" s="22"/>
      <c r="BT24" s="18"/>
      <c r="BU24" s="18"/>
      <c r="BV24" s="18"/>
      <c r="BW24" s="18"/>
      <c r="BX24" s="18"/>
      <c r="BY24" s="18"/>
      <c r="BZ24" s="18"/>
      <c r="CA24" s="18"/>
      <c r="CB24" s="18"/>
      <c r="CC24" s="18"/>
      <c r="CD24" s="18"/>
      <c r="CE24" s="18"/>
      <c r="CF24" s="18"/>
      <c r="CG24" s="18"/>
      <c r="CH24" s="18"/>
      <c r="CI24" s="18"/>
      <c r="CJ24" s="18"/>
      <c r="CK24" s="18"/>
      <c r="CL24" s="18"/>
      <c r="CM24" s="18"/>
      <c r="CN24" s="18"/>
      <c r="CO24" s="18"/>
    </row>
    <row r="25" spans="1:93" ht="12" customHeight="1">
      <c r="A25" s="12"/>
      <c r="B25" s="13"/>
      <c r="C25" s="111"/>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112"/>
      <c r="AV25" s="14"/>
      <c r="AW25" s="8"/>
      <c r="BF25" s="22"/>
      <c r="BG25" s="22"/>
      <c r="BH25" s="22"/>
      <c r="BI25" s="22"/>
      <c r="BJ25" s="22"/>
      <c r="BK25" s="22"/>
      <c r="BL25" s="22"/>
      <c r="BM25" s="22"/>
      <c r="BN25" s="22"/>
      <c r="BO25" s="22"/>
      <c r="BP25" s="22"/>
      <c r="BQ25" s="22"/>
      <c r="BR25" s="22"/>
      <c r="BS25" s="22"/>
      <c r="BT25" s="18"/>
      <c r="BU25" s="18"/>
      <c r="BV25" s="18"/>
      <c r="BW25" s="18"/>
      <c r="BX25" s="18"/>
      <c r="BY25" s="18"/>
      <c r="BZ25" s="18"/>
      <c r="CA25" s="18"/>
      <c r="CB25" s="18"/>
      <c r="CC25" s="18"/>
      <c r="CD25" s="18"/>
      <c r="CE25" s="18"/>
      <c r="CF25" s="18"/>
      <c r="CG25" s="18"/>
      <c r="CH25" s="18"/>
      <c r="CI25" s="18"/>
      <c r="CJ25" s="18"/>
      <c r="CK25" s="18"/>
      <c r="CL25" s="18"/>
      <c r="CM25" s="18"/>
      <c r="CN25" s="18"/>
      <c r="CO25" s="18"/>
    </row>
    <row r="26" spans="1:93" ht="12" customHeight="1">
      <c r="A26" s="12"/>
      <c r="B26" s="13"/>
      <c r="C26" s="49"/>
      <c r="D26" s="953" t="s">
        <v>571</v>
      </c>
      <c r="E26" s="953"/>
      <c r="F26" s="45"/>
      <c r="G26" s="948" t="s">
        <v>572</v>
      </c>
      <c r="H26" s="949"/>
      <c r="I26" s="949"/>
      <c r="J26" s="949"/>
      <c r="K26" s="949"/>
      <c r="L26" s="949"/>
      <c r="M26" s="949"/>
      <c r="N26" s="950"/>
      <c r="O26" s="45"/>
      <c r="P26" s="97" t="s">
        <v>573</v>
      </c>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51"/>
      <c r="AV26" s="14"/>
      <c r="AW26" s="8"/>
      <c r="BF26" s="22"/>
      <c r="BG26" s="22"/>
      <c r="BH26" s="22"/>
      <c r="BI26" s="22"/>
      <c r="BJ26" s="22"/>
      <c r="BK26" s="22"/>
      <c r="BL26" s="22"/>
      <c r="BM26" s="22"/>
      <c r="BN26" s="22"/>
      <c r="BO26" s="22"/>
      <c r="BP26" s="22"/>
      <c r="BQ26" s="22"/>
      <c r="BR26" s="22"/>
      <c r="BS26" s="22"/>
      <c r="BT26" s="18"/>
      <c r="BU26" s="18"/>
      <c r="BV26" s="18"/>
      <c r="BW26" s="18"/>
      <c r="BX26" s="18"/>
      <c r="BY26" s="18"/>
      <c r="BZ26" s="18"/>
      <c r="CA26" s="18"/>
      <c r="CB26" s="18"/>
      <c r="CC26" s="18"/>
      <c r="CD26" s="18"/>
      <c r="CE26" s="18"/>
      <c r="CF26" s="18"/>
      <c r="CG26" s="18"/>
      <c r="CH26" s="18"/>
      <c r="CI26" s="18"/>
      <c r="CJ26" s="18"/>
      <c r="CK26" s="18"/>
      <c r="CL26" s="18"/>
      <c r="CM26" s="18"/>
      <c r="CN26" s="18"/>
      <c r="CO26" s="18"/>
    </row>
    <row r="27" spans="1:49" ht="12" customHeight="1">
      <c r="A27" s="12"/>
      <c r="B27" s="13"/>
      <c r="C27" s="49"/>
      <c r="D27" s="953"/>
      <c r="E27" s="953"/>
      <c r="F27" s="45"/>
      <c r="G27" s="951"/>
      <c r="H27" s="809"/>
      <c r="I27" s="809"/>
      <c r="J27" s="809"/>
      <c r="K27" s="809"/>
      <c r="L27" s="809"/>
      <c r="M27" s="809"/>
      <c r="N27" s="952"/>
      <c r="O27" s="45"/>
      <c r="P27" s="97" t="s">
        <v>574</v>
      </c>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51"/>
      <c r="AV27" s="14"/>
      <c r="AW27" s="8"/>
    </row>
    <row r="28" spans="1:49" ht="12" customHeight="1">
      <c r="A28" s="12"/>
      <c r="B28" s="13"/>
      <c r="C28" s="49"/>
      <c r="D28" s="953"/>
      <c r="E28" s="953"/>
      <c r="F28" s="45"/>
      <c r="G28" s="45"/>
      <c r="H28" s="45"/>
      <c r="I28" s="45"/>
      <c r="J28" s="45"/>
      <c r="K28" s="45"/>
      <c r="L28" s="45"/>
      <c r="M28" s="45"/>
      <c r="N28" s="45"/>
      <c r="O28" s="45"/>
      <c r="P28" s="97" t="s">
        <v>575</v>
      </c>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51"/>
      <c r="AV28" s="14"/>
      <c r="AW28" s="8"/>
    </row>
    <row r="29" spans="1:49" ht="12" customHeight="1">
      <c r="A29" s="12"/>
      <c r="B29" s="13"/>
      <c r="C29" s="49"/>
      <c r="D29" s="953" t="s">
        <v>576</v>
      </c>
      <c r="E29" s="953"/>
      <c r="F29" s="45"/>
      <c r="G29" s="113"/>
      <c r="H29" s="113"/>
      <c r="I29" s="113"/>
      <c r="J29" s="113"/>
      <c r="K29" s="113"/>
      <c r="L29" s="113"/>
      <c r="M29" s="113"/>
      <c r="N29" s="113"/>
      <c r="O29" s="113"/>
      <c r="P29" s="97"/>
      <c r="Q29" s="114"/>
      <c r="R29" s="114"/>
      <c r="S29" s="114"/>
      <c r="T29" s="114"/>
      <c r="U29" s="114"/>
      <c r="V29" s="114"/>
      <c r="W29" s="114"/>
      <c r="X29" s="114"/>
      <c r="Y29" s="114"/>
      <c r="Z29" s="114"/>
      <c r="AA29" s="114"/>
      <c r="AB29" s="114"/>
      <c r="AC29" s="114"/>
      <c r="AD29" s="114"/>
      <c r="AE29" s="114"/>
      <c r="AF29" s="114"/>
      <c r="AG29" s="97"/>
      <c r="AH29" s="97"/>
      <c r="AI29" s="97"/>
      <c r="AJ29" s="97"/>
      <c r="AK29" s="97"/>
      <c r="AL29" s="97"/>
      <c r="AM29" s="97"/>
      <c r="AN29" s="97"/>
      <c r="AO29" s="97"/>
      <c r="AP29" s="97"/>
      <c r="AQ29" s="97"/>
      <c r="AR29" s="97"/>
      <c r="AS29" s="97"/>
      <c r="AT29" s="97"/>
      <c r="AU29" s="51"/>
      <c r="AV29" s="14"/>
      <c r="AW29" s="8"/>
    </row>
    <row r="30" spans="1:49" ht="12" customHeight="1">
      <c r="A30" s="12"/>
      <c r="B30" s="13"/>
      <c r="C30" s="49"/>
      <c r="D30" s="953"/>
      <c r="E30" s="953"/>
      <c r="F30" s="45"/>
      <c r="G30" s="948" t="s">
        <v>577</v>
      </c>
      <c r="H30" s="949"/>
      <c r="I30" s="949"/>
      <c r="J30" s="949"/>
      <c r="K30" s="949"/>
      <c r="L30" s="949"/>
      <c r="M30" s="949"/>
      <c r="N30" s="950"/>
      <c r="O30" s="45"/>
      <c r="P30" s="97" t="s">
        <v>578</v>
      </c>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51"/>
      <c r="AV30" s="14"/>
      <c r="AW30" s="8"/>
    </row>
    <row r="31" spans="1:49" ht="12" customHeight="1">
      <c r="A31" s="12"/>
      <c r="B31" s="13"/>
      <c r="C31" s="49"/>
      <c r="D31" s="953"/>
      <c r="E31" s="953"/>
      <c r="F31" s="45"/>
      <c r="G31" s="951"/>
      <c r="H31" s="809"/>
      <c r="I31" s="809"/>
      <c r="J31" s="809"/>
      <c r="K31" s="809"/>
      <c r="L31" s="809"/>
      <c r="M31" s="809"/>
      <c r="N31" s="952"/>
      <c r="O31" s="45"/>
      <c r="P31" s="97" t="s">
        <v>579</v>
      </c>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51"/>
      <c r="AV31" s="14"/>
      <c r="AW31" s="8"/>
    </row>
    <row r="32" spans="1:49" ht="12" customHeight="1">
      <c r="A32" s="12"/>
      <c r="B32" s="13"/>
      <c r="C32" s="49"/>
      <c r="D32" s="953"/>
      <c r="E32" s="953"/>
      <c r="F32" s="45"/>
      <c r="G32" s="113"/>
      <c r="H32" s="113"/>
      <c r="I32" s="113"/>
      <c r="J32" s="113"/>
      <c r="K32" s="113"/>
      <c r="L32" s="113"/>
      <c r="M32" s="113"/>
      <c r="N32" s="113"/>
      <c r="O32" s="113"/>
      <c r="P32" s="97" t="s">
        <v>580</v>
      </c>
      <c r="Q32" s="114"/>
      <c r="R32" s="114"/>
      <c r="S32" s="114"/>
      <c r="T32" s="114"/>
      <c r="U32" s="114"/>
      <c r="V32" s="114"/>
      <c r="W32" s="114"/>
      <c r="X32" s="114"/>
      <c r="Y32" s="114"/>
      <c r="Z32" s="114"/>
      <c r="AA32" s="114"/>
      <c r="AB32" s="114"/>
      <c r="AC32" s="114"/>
      <c r="AD32" s="114"/>
      <c r="AE32" s="114"/>
      <c r="AF32" s="114"/>
      <c r="AG32" s="114"/>
      <c r="AH32" s="114"/>
      <c r="AI32" s="114"/>
      <c r="AJ32" s="114"/>
      <c r="AK32" s="97"/>
      <c r="AL32" s="97"/>
      <c r="AM32" s="97"/>
      <c r="AN32" s="97"/>
      <c r="AO32" s="97"/>
      <c r="AP32" s="97"/>
      <c r="AQ32" s="97"/>
      <c r="AR32" s="97"/>
      <c r="AS32" s="97"/>
      <c r="AT32" s="97"/>
      <c r="AU32" s="51"/>
      <c r="AV32" s="14"/>
      <c r="AW32" s="8"/>
    </row>
    <row r="33" spans="1:49" ht="12" customHeight="1">
      <c r="A33" s="12"/>
      <c r="B33" s="13"/>
      <c r="C33" s="49"/>
      <c r="D33" s="953"/>
      <c r="E33" s="953"/>
      <c r="F33" s="45"/>
      <c r="G33" s="113"/>
      <c r="H33" s="113"/>
      <c r="I33" s="113"/>
      <c r="J33" s="113"/>
      <c r="K33" s="113"/>
      <c r="L33" s="113"/>
      <c r="M33" s="113"/>
      <c r="N33" s="113"/>
      <c r="O33" s="113"/>
      <c r="P33" s="97" t="s">
        <v>581</v>
      </c>
      <c r="Q33" s="114"/>
      <c r="R33" s="114"/>
      <c r="S33" s="114"/>
      <c r="T33" s="114"/>
      <c r="U33" s="114"/>
      <c r="V33" s="114"/>
      <c r="W33" s="114"/>
      <c r="X33" s="114"/>
      <c r="Y33" s="114"/>
      <c r="Z33" s="114"/>
      <c r="AA33" s="114"/>
      <c r="AB33" s="114"/>
      <c r="AC33" s="114"/>
      <c r="AD33" s="114"/>
      <c r="AE33" s="114"/>
      <c r="AF33" s="114"/>
      <c r="AG33" s="114"/>
      <c r="AH33" s="114"/>
      <c r="AI33" s="114"/>
      <c r="AJ33" s="114"/>
      <c r="AK33" s="97"/>
      <c r="AL33" s="97"/>
      <c r="AM33" s="97"/>
      <c r="AN33" s="97"/>
      <c r="AO33" s="97"/>
      <c r="AP33" s="97"/>
      <c r="AQ33" s="97"/>
      <c r="AR33" s="97"/>
      <c r="AS33" s="97"/>
      <c r="AT33" s="97"/>
      <c r="AU33" s="51"/>
      <c r="AV33" s="14"/>
      <c r="AW33" s="8"/>
    </row>
    <row r="34" spans="1:49" ht="12" customHeight="1">
      <c r="A34" s="12"/>
      <c r="B34" s="13"/>
      <c r="C34" s="49"/>
      <c r="D34" s="953"/>
      <c r="E34" s="953"/>
      <c r="F34" s="45"/>
      <c r="G34" s="113"/>
      <c r="H34" s="113"/>
      <c r="I34" s="113"/>
      <c r="J34" s="113"/>
      <c r="K34" s="113"/>
      <c r="L34" s="113"/>
      <c r="M34" s="113"/>
      <c r="N34" s="113"/>
      <c r="O34" s="113"/>
      <c r="P34" s="97"/>
      <c r="Q34" s="114"/>
      <c r="R34" s="114"/>
      <c r="S34" s="114"/>
      <c r="T34" s="114"/>
      <c r="U34" s="114"/>
      <c r="V34" s="114"/>
      <c r="W34" s="114"/>
      <c r="X34" s="114"/>
      <c r="Y34" s="114"/>
      <c r="Z34" s="114"/>
      <c r="AA34" s="114"/>
      <c r="AB34" s="114"/>
      <c r="AC34" s="114"/>
      <c r="AD34" s="114"/>
      <c r="AE34" s="114"/>
      <c r="AF34" s="114"/>
      <c r="AG34" s="114"/>
      <c r="AH34" s="114"/>
      <c r="AI34" s="114"/>
      <c r="AJ34" s="114"/>
      <c r="AK34" s="97"/>
      <c r="AL34" s="97"/>
      <c r="AM34" s="97"/>
      <c r="AN34" s="97"/>
      <c r="AO34" s="97"/>
      <c r="AP34" s="97"/>
      <c r="AQ34" s="97"/>
      <c r="AR34" s="97"/>
      <c r="AS34" s="97"/>
      <c r="AT34" s="97"/>
      <c r="AU34" s="51"/>
      <c r="AV34" s="14"/>
      <c r="AW34" s="8"/>
    </row>
    <row r="35" spans="1:49" ht="12" customHeight="1">
      <c r="A35" s="12"/>
      <c r="B35" s="13"/>
      <c r="C35" s="49"/>
      <c r="D35" s="953"/>
      <c r="E35" s="953"/>
      <c r="F35" s="45"/>
      <c r="G35" s="948" t="s">
        <v>582</v>
      </c>
      <c r="H35" s="949"/>
      <c r="I35" s="949"/>
      <c r="J35" s="949"/>
      <c r="K35" s="949"/>
      <c r="L35" s="949"/>
      <c r="M35" s="949"/>
      <c r="N35" s="950"/>
      <c r="O35" s="45"/>
      <c r="P35" s="97" t="s">
        <v>583</v>
      </c>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51"/>
      <c r="AV35" s="14"/>
      <c r="AW35" s="8"/>
    </row>
    <row r="36" spans="1:49" ht="12" customHeight="1">
      <c r="A36" s="12"/>
      <c r="B36" s="13"/>
      <c r="C36" s="49"/>
      <c r="D36" s="953"/>
      <c r="E36" s="953"/>
      <c r="F36" s="45"/>
      <c r="G36" s="951"/>
      <c r="H36" s="809"/>
      <c r="I36" s="809"/>
      <c r="J36" s="809"/>
      <c r="K36" s="809"/>
      <c r="L36" s="809"/>
      <c r="M36" s="809"/>
      <c r="N36" s="952"/>
      <c r="O36" s="45"/>
      <c r="P36" s="97" t="s">
        <v>584</v>
      </c>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51"/>
      <c r="AV36" s="14"/>
      <c r="AW36" s="8"/>
    </row>
    <row r="37" spans="1:49" ht="12" customHeight="1">
      <c r="A37" s="12"/>
      <c r="B37" s="13"/>
      <c r="C37" s="49"/>
      <c r="D37" s="953"/>
      <c r="E37" s="953"/>
      <c r="F37" s="45"/>
      <c r="G37" s="45"/>
      <c r="H37" s="45"/>
      <c r="I37" s="45"/>
      <c r="J37" s="45"/>
      <c r="K37" s="45"/>
      <c r="L37" s="45"/>
      <c r="M37" s="45"/>
      <c r="N37" s="45"/>
      <c r="O37" s="45"/>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51"/>
      <c r="AV37" s="14"/>
      <c r="AW37" s="8"/>
    </row>
    <row r="38" spans="1:49" ht="12" customHeight="1">
      <c r="A38" s="12"/>
      <c r="B38" s="13"/>
      <c r="C38" s="49"/>
      <c r="D38" s="953"/>
      <c r="E38" s="953"/>
      <c r="F38" s="113"/>
      <c r="G38" s="948" t="s">
        <v>585</v>
      </c>
      <c r="H38" s="949"/>
      <c r="I38" s="949"/>
      <c r="J38" s="949"/>
      <c r="K38" s="949"/>
      <c r="L38" s="949"/>
      <c r="M38" s="949"/>
      <c r="N38" s="950"/>
      <c r="O38" s="45"/>
      <c r="P38" s="97" t="s">
        <v>586</v>
      </c>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51"/>
      <c r="AV38" s="14"/>
      <c r="AW38" s="8"/>
    </row>
    <row r="39" spans="1:49" ht="12" customHeight="1">
      <c r="A39" s="12"/>
      <c r="B39" s="13"/>
      <c r="C39" s="49"/>
      <c r="D39" s="953"/>
      <c r="E39" s="953"/>
      <c r="F39" s="113"/>
      <c r="G39" s="951"/>
      <c r="H39" s="809"/>
      <c r="I39" s="809"/>
      <c r="J39" s="809"/>
      <c r="K39" s="809"/>
      <c r="L39" s="809"/>
      <c r="M39" s="809"/>
      <c r="N39" s="952"/>
      <c r="O39" s="45"/>
      <c r="P39" s="115" t="s">
        <v>587</v>
      </c>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51"/>
      <c r="AV39" s="14"/>
      <c r="AW39" s="8"/>
    </row>
    <row r="40" spans="1:49" ht="12" customHeight="1">
      <c r="A40" s="12"/>
      <c r="B40" s="13"/>
      <c r="C40" s="116"/>
      <c r="D40" s="953" t="s">
        <v>588</v>
      </c>
      <c r="E40" s="953"/>
      <c r="F40" s="113"/>
      <c r="G40" s="113"/>
      <c r="H40" s="113"/>
      <c r="I40" s="113"/>
      <c r="J40" s="113"/>
      <c r="K40" s="113"/>
      <c r="L40" s="113"/>
      <c r="M40" s="113"/>
      <c r="N40" s="113"/>
      <c r="O40" s="113"/>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51"/>
      <c r="AV40" s="14"/>
      <c r="AW40" s="8"/>
    </row>
    <row r="41" spans="1:49" ht="12" customHeight="1">
      <c r="A41" s="12"/>
      <c r="B41" s="13"/>
      <c r="C41" s="49"/>
      <c r="D41" s="953"/>
      <c r="E41" s="953"/>
      <c r="F41" s="113"/>
      <c r="G41" s="945" t="s">
        <v>589</v>
      </c>
      <c r="H41" s="945"/>
      <c r="I41" s="945"/>
      <c r="J41" s="945"/>
      <c r="K41" s="945"/>
      <c r="L41" s="945"/>
      <c r="M41" s="945"/>
      <c r="N41" s="945"/>
      <c r="O41" s="113"/>
      <c r="P41" s="97" t="s">
        <v>590</v>
      </c>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51"/>
      <c r="AV41" s="14"/>
      <c r="AW41" s="8"/>
    </row>
    <row r="42" spans="1:49" ht="12" customHeight="1">
      <c r="A42" s="12"/>
      <c r="B42" s="13"/>
      <c r="C42" s="49"/>
      <c r="D42" s="953"/>
      <c r="E42" s="953"/>
      <c r="F42" s="113"/>
      <c r="G42" s="945"/>
      <c r="H42" s="945"/>
      <c r="I42" s="945"/>
      <c r="J42" s="945"/>
      <c r="K42" s="945"/>
      <c r="L42" s="945"/>
      <c r="M42" s="945"/>
      <c r="N42" s="945"/>
      <c r="O42" s="113"/>
      <c r="P42" s="97" t="s">
        <v>591</v>
      </c>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51"/>
      <c r="AV42" s="14"/>
      <c r="AW42" s="264" t="str">
        <f>IF($J$67=""," ",$J$67)</f>
        <v>みどりのカーテン（１/２）</v>
      </c>
    </row>
    <row r="43" spans="1:49" ht="12" customHeight="1">
      <c r="A43" s="12"/>
      <c r="B43" s="13"/>
      <c r="C43" s="49"/>
      <c r="D43" s="953"/>
      <c r="E43" s="953"/>
      <c r="F43" s="113"/>
      <c r="G43" s="113"/>
      <c r="H43" s="113"/>
      <c r="I43" s="113"/>
      <c r="J43" s="113"/>
      <c r="K43" s="113"/>
      <c r="L43" s="113"/>
      <c r="M43" s="113"/>
      <c r="N43" s="113"/>
      <c r="O43" s="113"/>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51"/>
      <c r="AV43" s="14"/>
      <c r="AW43" s="265"/>
    </row>
    <row r="44" spans="1:49" ht="12" customHeight="1">
      <c r="A44" s="12"/>
      <c r="B44" s="13"/>
      <c r="C44" s="49"/>
      <c r="D44" s="953"/>
      <c r="E44" s="953"/>
      <c r="F44" s="113"/>
      <c r="G44" s="945" t="s">
        <v>592</v>
      </c>
      <c r="H44" s="945"/>
      <c r="I44" s="945"/>
      <c r="J44" s="945"/>
      <c r="K44" s="945"/>
      <c r="L44" s="945"/>
      <c r="M44" s="945"/>
      <c r="N44" s="945"/>
      <c r="O44" s="113"/>
      <c r="P44" s="97" t="s">
        <v>593</v>
      </c>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51"/>
      <c r="AV44" s="14"/>
      <c r="AW44" s="265"/>
    </row>
    <row r="45" spans="1:49" ht="12" customHeight="1">
      <c r="A45" s="12"/>
      <c r="B45" s="13"/>
      <c r="C45" s="49"/>
      <c r="D45" s="953"/>
      <c r="E45" s="953"/>
      <c r="F45" s="113"/>
      <c r="G45" s="945"/>
      <c r="H45" s="945"/>
      <c r="I45" s="945"/>
      <c r="J45" s="945"/>
      <c r="K45" s="945"/>
      <c r="L45" s="945"/>
      <c r="M45" s="945"/>
      <c r="N45" s="945"/>
      <c r="O45" s="113"/>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51"/>
      <c r="AV45" s="14"/>
      <c r="AW45" s="265"/>
    </row>
    <row r="46" spans="1:49" ht="12" customHeight="1">
      <c r="A46" s="12"/>
      <c r="B46" s="13"/>
      <c r="C46" s="49"/>
      <c r="D46" s="953" t="s">
        <v>594</v>
      </c>
      <c r="E46" s="953"/>
      <c r="F46" s="113"/>
      <c r="G46" s="45"/>
      <c r="H46" s="45"/>
      <c r="I46" s="45"/>
      <c r="J46" s="45"/>
      <c r="K46" s="45"/>
      <c r="L46" s="45"/>
      <c r="M46" s="45"/>
      <c r="N46" s="45"/>
      <c r="O46" s="45"/>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51"/>
      <c r="AV46" s="14"/>
      <c r="AW46" s="265"/>
    </row>
    <row r="47" spans="1:49" ht="12" customHeight="1">
      <c r="A47" s="12"/>
      <c r="B47" s="13"/>
      <c r="C47" s="49"/>
      <c r="D47" s="953"/>
      <c r="E47" s="953"/>
      <c r="F47" s="45"/>
      <c r="G47" s="945" t="s">
        <v>595</v>
      </c>
      <c r="H47" s="945"/>
      <c r="I47" s="945"/>
      <c r="J47" s="945"/>
      <c r="K47" s="945"/>
      <c r="L47" s="945"/>
      <c r="M47" s="945"/>
      <c r="N47" s="945"/>
      <c r="O47" s="45"/>
      <c r="P47" s="97" t="s">
        <v>596</v>
      </c>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51"/>
      <c r="AV47" s="14"/>
      <c r="AW47" s="265"/>
    </row>
    <row r="48" spans="1:49" ht="12" customHeight="1">
      <c r="A48" s="12"/>
      <c r="B48" s="13"/>
      <c r="C48" s="49"/>
      <c r="D48" s="953"/>
      <c r="E48" s="953"/>
      <c r="F48" s="45"/>
      <c r="G48" s="945"/>
      <c r="H48" s="945"/>
      <c r="I48" s="945"/>
      <c r="J48" s="945"/>
      <c r="K48" s="945"/>
      <c r="L48" s="945"/>
      <c r="M48" s="945"/>
      <c r="N48" s="945"/>
      <c r="O48" s="45"/>
      <c r="P48" s="97" t="s">
        <v>597</v>
      </c>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51"/>
      <c r="AV48" s="14"/>
      <c r="AW48" s="265"/>
    </row>
    <row r="49" spans="1:57" ht="12" customHeight="1">
      <c r="A49" s="12"/>
      <c r="B49" s="13"/>
      <c r="C49" s="49"/>
      <c r="D49" s="953"/>
      <c r="E49" s="953"/>
      <c r="F49" s="45"/>
      <c r="G49" s="117"/>
      <c r="H49" s="117"/>
      <c r="I49" s="117"/>
      <c r="J49" s="117"/>
      <c r="K49" s="117"/>
      <c r="L49" s="117"/>
      <c r="M49" s="117"/>
      <c r="N49" s="117"/>
      <c r="O49" s="45"/>
      <c r="P49" s="97" t="s">
        <v>598</v>
      </c>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51"/>
      <c r="AV49" s="14"/>
      <c r="AW49" s="265"/>
      <c r="BC49" s="83"/>
      <c r="BD49" s="83"/>
      <c r="BE49" s="83"/>
    </row>
    <row r="50" spans="1:57" ht="12" customHeight="1">
      <c r="A50" s="12"/>
      <c r="B50" s="13"/>
      <c r="C50" s="49"/>
      <c r="D50" s="953"/>
      <c r="E50" s="953"/>
      <c r="F50" s="45"/>
      <c r="G50" s="45"/>
      <c r="H50" s="45"/>
      <c r="I50" s="45"/>
      <c r="J50" s="45"/>
      <c r="K50" s="45"/>
      <c r="L50" s="45"/>
      <c r="M50" s="45"/>
      <c r="N50" s="45"/>
      <c r="O50" s="45"/>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51"/>
      <c r="AV50" s="14"/>
      <c r="AW50" s="265"/>
      <c r="BC50" s="83"/>
      <c r="BD50" s="83"/>
      <c r="BE50" s="83"/>
    </row>
    <row r="51" spans="1:57" ht="12" customHeight="1">
      <c r="A51" s="12"/>
      <c r="B51" s="13"/>
      <c r="C51" s="49"/>
      <c r="D51" s="953"/>
      <c r="E51" s="953"/>
      <c r="F51" s="45"/>
      <c r="G51" s="945" t="s">
        <v>599</v>
      </c>
      <c r="H51" s="945"/>
      <c r="I51" s="945"/>
      <c r="J51" s="945"/>
      <c r="K51" s="945"/>
      <c r="L51" s="945"/>
      <c r="M51" s="945"/>
      <c r="N51" s="945"/>
      <c r="O51" s="45"/>
      <c r="P51" s="97" t="s">
        <v>600</v>
      </c>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51"/>
      <c r="AV51" s="14"/>
      <c r="AW51" s="265"/>
      <c r="BC51" s="83"/>
      <c r="BD51" s="83"/>
      <c r="BE51" s="83"/>
    </row>
    <row r="52" spans="1:57" ht="12" customHeight="1">
      <c r="A52" s="12"/>
      <c r="B52" s="13"/>
      <c r="C52" s="49"/>
      <c r="D52" s="953"/>
      <c r="E52" s="953"/>
      <c r="F52" s="45"/>
      <c r="G52" s="945"/>
      <c r="H52" s="945"/>
      <c r="I52" s="945"/>
      <c r="J52" s="945"/>
      <c r="K52" s="945"/>
      <c r="L52" s="945"/>
      <c r="M52" s="945"/>
      <c r="N52" s="945"/>
      <c r="O52" s="45"/>
      <c r="P52" s="97" t="s">
        <v>601</v>
      </c>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51"/>
      <c r="AV52" s="14"/>
      <c r="AW52" s="265"/>
      <c r="BC52" s="83"/>
      <c r="BD52" s="83"/>
      <c r="BE52" s="83"/>
    </row>
    <row r="53" spans="1:57" ht="12" customHeight="1">
      <c r="A53" s="12"/>
      <c r="B53" s="13"/>
      <c r="C53" s="49"/>
      <c r="D53" s="953"/>
      <c r="E53" s="953"/>
      <c r="F53" s="45"/>
      <c r="G53" s="113"/>
      <c r="H53" s="113"/>
      <c r="I53" s="113"/>
      <c r="J53" s="113"/>
      <c r="K53" s="113"/>
      <c r="L53" s="113"/>
      <c r="M53" s="113"/>
      <c r="N53" s="113"/>
      <c r="O53" s="113"/>
      <c r="P53" s="97" t="s">
        <v>602</v>
      </c>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51"/>
      <c r="AV53" s="14"/>
      <c r="AW53" s="265"/>
      <c r="BC53" s="83"/>
      <c r="BD53" s="83"/>
      <c r="BE53" s="83"/>
    </row>
    <row r="54" spans="1:57" ht="12" customHeight="1">
      <c r="A54" s="12"/>
      <c r="B54" s="13"/>
      <c r="C54" s="49"/>
      <c r="D54" s="953"/>
      <c r="E54" s="953"/>
      <c r="F54" s="45"/>
      <c r="G54" s="113"/>
      <c r="H54" s="113"/>
      <c r="I54" s="113"/>
      <c r="J54" s="113"/>
      <c r="K54" s="113"/>
      <c r="L54" s="113"/>
      <c r="M54" s="113"/>
      <c r="N54" s="113"/>
      <c r="O54" s="113"/>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51"/>
      <c r="AV54" s="14"/>
      <c r="AW54" s="265"/>
      <c r="BC54" s="83"/>
      <c r="BD54" s="83"/>
      <c r="BE54" s="83"/>
    </row>
    <row r="55" spans="1:57" ht="12" customHeight="1">
      <c r="A55" s="12"/>
      <c r="B55" s="13"/>
      <c r="C55" s="49"/>
      <c r="D55" s="953"/>
      <c r="E55" s="953"/>
      <c r="F55" s="45"/>
      <c r="G55" s="945" t="s">
        <v>603</v>
      </c>
      <c r="H55" s="945"/>
      <c r="I55" s="945"/>
      <c r="J55" s="945"/>
      <c r="K55" s="945"/>
      <c r="L55" s="945"/>
      <c r="M55" s="945"/>
      <c r="N55" s="945"/>
      <c r="O55" s="113"/>
      <c r="P55" s="97" t="s">
        <v>604</v>
      </c>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51"/>
      <c r="AV55" s="14"/>
      <c r="AW55" s="265"/>
      <c r="BC55" s="83"/>
      <c r="BD55" s="83"/>
      <c r="BE55" s="83"/>
    </row>
    <row r="56" spans="1:57" ht="12" customHeight="1">
      <c r="A56" s="12"/>
      <c r="B56" s="13"/>
      <c r="C56" s="49"/>
      <c r="D56" s="953"/>
      <c r="E56" s="953"/>
      <c r="F56" s="45"/>
      <c r="G56" s="945"/>
      <c r="H56" s="945"/>
      <c r="I56" s="945"/>
      <c r="J56" s="945"/>
      <c r="K56" s="945"/>
      <c r="L56" s="945"/>
      <c r="M56" s="945"/>
      <c r="N56" s="945"/>
      <c r="O56" s="45"/>
      <c r="P56" s="118"/>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51"/>
      <c r="AV56" s="14"/>
      <c r="AW56" s="265"/>
      <c r="BC56" s="83"/>
      <c r="BD56" s="83"/>
      <c r="BE56" s="83"/>
    </row>
    <row r="57" spans="1:57" ht="12" customHeight="1">
      <c r="A57" s="12"/>
      <c r="B57" s="13"/>
      <c r="C57" s="49"/>
      <c r="D57" s="946" t="s">
        <v>605</v>
      </c>
      <c r="E57" s="947"/>
      <c r="F57" s="45"/>
      <c r="G57" s="45"/>
      <c r="H57" s="45"/>
      <c r="I57" s="45"/>
      <c r="J57" s="45"/>
      <c r="K57" s="45"/>
      <c r="L57" s="45"/>
      <c r="M57" s="45"/>
      <c r="N57" s="45"/>
      <c r="O57" s="45"/>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51"/>
      <c r="AV57" s="14"/>
      <c r="AW57" s="265"/>
      <c r="BC57" s="83"/>
      <c r="BD57" s="83"/>
      <c r="BE57" s="83"/>
    </row>
    <row r="58" spans="1:57" ht="12" customHeight="1">
      <c r="A58" s="12"/>
      <c r="B58" s="13"/>
      <c r="C58" s="49"/>
      <c r="D58" s="947"/>
      <c r="E58" s="947"/>
      <c r="F58" s="45"/>
      <c r="G58" s="945" t="s">
        <v>606</v>
      </c>
      <c r="H58" s="945"/>
      <c r="I58" s="945"/>
      <c r="J58" s="945"/>
      <c r="K58" s="945"/>
      <c r="L58" s="945"/>
      <c r="M58" s="945"/>
      <c r="N58" s="945"/>
      <c r="O58" s="45"/>
      <c r="P58" s="97" t="s">
        <v>607</v>
      </c>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51"/>
      <c r="AV58" s="14"/>
      <c r="AW58" s="265"/>
      <c r="BC58" s="83"/>
      <c r="BD58" s="83"/>
      <c r="BE58" s="83"/>
    </row>
    <row r="59" spans="1:57" ht="12" customHeight="1">
      <c r="A59" s="12"/>
      <c r="B59" s="13"/>
      <c r="C59" s="49"/>
      <c r="D59" s="947"/>
      <c r="E59" s="947"/>
      <c r="F59" s="45"/>
      <c r="G59" s="945"/>
      <c r="H59" s="945"/>
      <c r="I59" s="945"/>
      <c r="J59" s="945"/>
      <c r="K59" s="945"/>
      <c r="L59" s="945"/>
      <c r="M59" s="945"/>
      <c r="N59" s="945"/>
      <c r="O59" s="45"/>
      <c r="P59" s="97" t="s">
        <v>608</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51"/>
      <c r="AV59" s="14"/>
      <c r="AW59" s="265"/>
      <c r="BC59" s="83"/>
      <c r="BD59" s="83"/>
      <c r="BE59" s="83"/>
    </row>
    <row r="60" spans="1:57" ht="12" customHeight="1">
      <c r="A60" s="12"/>
      <c r="B60" s="13"/>
      <c r="C60" s="49"/>
      <c r="D60" s="954" t="s">
        <v>609</v>
      </c>
      <c r="E60" s="955"/>
      <c r="F60" s="45"/>
      <c r="G60" s="45"/>
      <c r="H60" s="45"/>
      <c r="I60" s="45"/>
      <c r="J60" s="45"/>
      <c r="K60" s="45"/>
      <c r="L60" s="45"/>
      <c r="M60" s="45"/>
      <c r="N60" s="45"/>
      <c r="O60" s="45"/>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51"/>
      <c r="AV60" s="14"/>
      <c r="AW60" s="265"/>
      <c r="BC60" s="83"/>
      <c r="BD60" s="83"/>
      <c r="BE60" s="83"/>
    </row>
    <row r="61" spans="1:57" ht="12" customHeight="1">
      <c r="A61" s="12"/>
      <c r="B61" s="13"/>
      <c r="C61" s="49"/>
      <c r="D61" s="956"/>
      <c r="E61" s="957"/>
      <c r="F61" s="45"/>
      <c r="G61" s="945" t="s">
        <v>610</v>
      </c>
      <c r="H61" s="945"/>
      <c r="I61" s="945"/>
      <c r="J61" s="945"/>
      <c r="K61" s="945"/>
      <c r="L61" s="945"/>
      <c r="M61" s="945"/>
      <c r="N61" s="945"/>
      <c r="O61" s="45"/>
      <c r="P61" s="97" t="s">
        <v>611</v>
      </c>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51"/>
      <c r="AV61" s="14"/>
      <c r="AW61" s="265"/>
      <c r="BC61" s="83"/>
      <c r="BD61" s="83"/>
      <c r="BE61" s="83"/>
    </row>
    <row r="62" spans="1:57" ht="12" customHeight="1">
      <c r="A62" s="12"/>
      <c r="B62" s="13"/>
      <c r="C62" s="49"/>
      <c r="D62" s="956"/>
      <c r="E62" s="957"/>
      <c r="F62" s="45"/>
      <c r="G62" s="945"/>
      <c r="H62" s="945"/>
      <c r="I62" s="945"/>
      <c r="J62" s="945"/>
      <c r="K62" s="945"/>
      <c r="L62" s="945"/>
      <c r="M62" s="945"/>
      <c r="N62" s="945"/>
      <c r="O62" s="45"/>
      <c r="P62" s="97" t="s">
        <v>612</v>
      </c>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51"/>
      <c r="AV62" s="14"/>
      <c r="AW62" s="265"/>
      <c r="BC62" s="83"/>
      <c r="BD62" s="83"/>
      <c r="BE62" s="83"/>
    </row>
    <row r="63" spans="1:57" ht="12" customHeight="1">
      <c r="A63" s="12"/>
      <c r="B63" s="13"/>
      <c r="C63" s="46"/>
      <c r="D63" s="119"/>
      <c r="E63" s="119"/>
      <c r="F63" s="47"/>
      <c r="G63" s="47"/>
      <c r="H63" s="47"/>
      <c r="I63" s="47"/>
      <c r="J63" s="47"/>
      <c r="K63" s="47"/>
      <c r="L63" s="47"/>
      <c r="M63" s="47"/>
      <c r="N63" s="47"/>
      <c r="O63" s="4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48"/>
      <c r="AV63" s="14"/>
      <c r="AW63" s="265"/>
      <c r="BC63" s="83"/>
      <c r="BD63" s="83"/>
      <c r="BE63" s="83"/>
    </row>
    <row r="64" spans="1:57" ht="12" customHeight="1">
      <c r="A64" s="12"/>
      <c r="B64" s="13"/>
      <c r="C64" s="45"/>
      <c r="D64" s="120"/>
      <c r="E64" s="120"/>
      <c r="F64" s="45"/>
      <c r="G64" s="45"/>
      <c r="H64" s="45"/>
      <c r="I64" s="45"/>
      <c r="J64" s="45"/>
      <c r="K64" s="45"/>
      <c r="L64" s="45"/>
      <c r="M64" s="45"/>
      <c r="N64" s="45"/>
      <c r="O64" s="45"/>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45"/>
      <c r="AV64" s="14"/>
      <c r="AW64" s="265"/>
      <c r="BC64" s="83"/>
      <c r="BD64" s="83"/>
      <c r="BE64" s="83"/>
    </row>
    <row r="65" spans="1:93" ht="12"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4"/>
      <c r="AW65" s="265"/>
      <c r="BA65" s="22"/>
      <c r="BB65" s="22"/>
      <c r="BC65" s="83"/>
      <c r="BD65" s="83"/>
      <c r="BE65" s="83"/>
      <c r="BF65" s="22"/>
      <c r="BG65" s="22"/>
      <c r="BH65" s="22"/>
      <c r="BI65" s="22"/>
      <c r="BJ65" s="22"/>
      <c r="BK65" s="22"/>
      <c r="BL65" s="22"/>
      <c r="BM65" s="22"/>
      <c r="BN65" s="22"/>
      <c r="BO65" s="22"/>
      <c r="BP65" s="22"/>
      <c r="BQ65" s="22"/>
      <c r="BR65" s="22"/>
      <c r="BS65" s="22"/>
      <c r="BT65" s="18"/>
      <c r="BU65" s="18"/>
      <c r="BV65" s="18"/>
      <c r="BW65" s="18"/>
      <c r="BX65" s="18"/>
      <c r="BY65" s="18"/>
      <c r="BZ65" s="18"/>
      <c r="CA65" s="18"/>
      <c r="CB65" s="18"/>
      <c r="CC65" s="18"/>
      <c r="CD65" s="18"/>
      <c r="CE65" s="18"/>
      <c r="CF65" s="18"/>
      <c r="CG65" s="18"/>
      <c r="CH65" s="18"/>
      <c r="CI65" s="18"/>
      <c r="CJ65" s="18"/>
      <c r="CK65" s="18"/>
      <c r="CL65" s="18"/>
      <c r="CM65" s="18"/>
      <c r="CN65" s="18"/>
      <c r="CO65" s="18"/>
    </row>
    <row r="66" spans="1:93" ht="12" customHeight="1">
      <c r="A66" s="12"/>
      <c r="B66" s="13"/>
      <c r="C66" s="13"/>
      <c r="D66" s="13"/>
      <c r="E66" s="13"/>
      <c r="F66" s="353" t="s">
        <v>199</v>
      </c>
      <c r="G66" s="354"/>
      <c r="H66" s="354"/>
      <c r="I66" s="354"/>
      <c r="J66" s="354"/>
      <c r="K66" s="354"/>
      <c r="L66" s="354"/>
      <c r="M66" s="354"/>
      <c r="N66" s="354"/>
      <c r="O66" s="354"/>
      <c r="P66" s="354"/>
      <c r="Q66" s="354"/>
      <c r="R66" s="354"/>
      <c r="S66" s="354"/>
      <c r="T66" s="354"/>
      <c r="U66" s="354"/>
      <c r="V66" s="354"/>
      <c r="W66" s="354"/>
      <c r="X66" s="354"/>
      <c r="Y66" s="354"/>
      <c r="Z66" s="354"/>
      <c r="AA66" s="354"/>
      <c r="AB66" s="355"/>
      <c r="AC66" s="309" t="s">
        <v>168</v>
      </c>
      <c r="AD66" s="310"/>
      <c r="AE66" s="310"/>
      <c r="AF66" s="310"/>
      <c r="AG66" s="310"/>
      <c r="AH66" s="310"/>
      <c r="AI66" s="310"/>
      <c r="AJ66" s="310"/>
      <c r="AK66" s="310"/>
      <c r="AL66" s="310"/>
      <c r="AM66" s="366" t="s">
        <v>169</v>
      </c>
      <c r="AN66" s="367"/>
      <c r="AO66" s="367"/>
      <c r="AP66" s="367"/>
      <c r="AQ66" s="367"/>
      <c r="AR66" s="367"/>
      <c r="AS66" s="367"/>
      <c r="AT66" s="367"/>
      <c r="AU66" s="368"/>
      <c r="AV66" s="14"/>
      <c r="AW66" s="265"/>
      <c r="BA66" s="28"/>
      <c r="BB66" s="28"/>
      <c r="BC66" s="83"/>
      <c r="BD66" s="83"/>
      <c r="BE66" s="83"/>
      <c r="BF66" s="28"/>
      <c r="BG66" s="28"/>
      <c r="BH66" s="28"/>
      <c r="BI66" s="28"/>
      <c r="BJ66" s="28"/>
      <c r="BK66" s="29"/>
      <c r="BL66" s="29"/>
      <c r="BM66" s="29"/>
      <c r="BN66" s="29"/>
      <c r="BO66" s="29"/>
      <c r="BP66" s="29"/>
      <c r="BQ66" s="29"/>
      <c r="BR66" s="29"/>
      <c r="BS66" s="29"/>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ht="12" customHeight="1">
      <c r="A67" s="12"/>
      <c r="B67" s="13"/>
      <c r="C67" s="356" t="s">
        <v>198</v>
      </c>
      <c r="D67" s="357"/>
      <c r="E67" s="358"/>
      <c r="F67" s="359">
        <v>11</v>
      </c>
      <c r="G67" s="360"/>
      <c r="H67" s="360"/>
      <c r="I67" s="361"/>
      <c r="J67" s="342" t="s">
        <v>701</v>
      </c>
      <c r="K67" s="342"/>
      <c r="L67" s="342"/>
      <c r="M67" s="342"/>
      <c r="N67" s="342"/>
      <c r="O67" s="342"/>
      <c r="P67" s="342"/>
      <c r="Q67" s="342"/>
      <c r="R67" s="342"/>
      <c r="S67" s="342"/>
      <c r="T67" s="342"/>
      <c r="U67" s="342"/>
      <c r="V67" s="342"/>
      <c r="W67" s="342"/>
      <c r="X67" s="342"/>
      <c r="Y67" s="342"/>
      <c r="Z67" s="342"/>
      <c r="AA67" s="342"/>
      <c r="AB67" s="343"/>
      <c r="AC67" s="328" t="s">
        <v>704</v>
      </c>
      <c r="AD67" s="329"/>
      <c r="AE67" s="329"/>
      <c r="AF67" s="329"/>
      <c r="AG67" s="329"/>
      <c r="AH67" s="329"/>
      <c r="AI67" s="329"/>
      <c r="AJ67" s="329"/>
      <c r="AK67" s="329"/>
      <c r="AL67" s="329"/>
      <c r="AM67" s="369">
        <v>2008</v>
      </c>
      <c r="AN67" s="370"/>
      <c r="AO67" s="370"/>
      <c r="AP67" s="362" t="s">
        <v>133</v>
      </c>
      <c r="AQ67" s="362"/>
      <c r="AR67" s="363">
        <v>12</v>
      </c>
      <c r="AS67" s="363"/>
      <c r="AT67" s="364" t="s">
        <v>134</v>
      </c>
      <c r="AU67" s="365"/>
      <c r="AV67" s="14"/>
      <c r="AW67" s="265"/>
      <c r="BA67" s="32"/>
      <c r="BB67" s="32"/>
      <c r="BC67" s="83"/>
      <c r="BD67" s="83"/>
      <c r="BE67" s="83"/>
      <c r="BF67" s="32"/>
      <c r="BG67" s="32"/>
      <c r="BH67" s="32"/>
      <c r="BI67" s="32"/>
      <c r="BJ67" s="32"/>
      <c r="BK67" s="33"/>
      <c r="BL67" s="33"/>
      <c r="BM67" s="33"/>
      <c r="BN67" s="29"/>
      <c r="BO67" s="29"/>
      <c r="BP67" s="34"/>
      <c r="BQ67" s="34"/>
      <c r="BR67" s="30"/>
      <c r="BS67" s="30"/>
      <c r="BT67" s="18"/>
      <c r="BU67" s="18"/>
      <c r="BV67" s="18"/>
      <c r="BW67" s="18"/>
      <c r="BX67" s="18"/>
      <c r="BY67" s="18"/>
      <c r="BZ67" s="18"/>
      <c r="CA67" s="18"/>
      <c r="CB67" s="18"/>
      <c r="CC67" s="18"/>
      <c r="CD67" s="18"/>
      <c r="CE67" s="18"/>
      <c r="CF67" s="18"/>
      <c r="CG67" s="18"/>
      <c r="CH67" s="18"/>
      <c r="CI67" s="18"/>
      <c r="CJ67" s="18"/>
      <c r="CK67" s="18"/>
      <c r="CL67" s="18"/>
      <c r="CM67" s="18"/>
      <c r="CN67" s="18"/>
      <c r="CO67" s="18"/>
    </row>
    <row r="68" spans="1:93" ht="12" customHeight="1">
      <c r="A68" s="12"/>
      <c r="B68" s="13"/>
      <c r="C68" s="336" t="s">
        <v>135</v>
      </c>
      <c r="D68" s="337"/>
      <c r="E68" s="337"/>
      <c r="F68" s="344" t="s">
        <v>137</v>
      </c>
      <c r="G68" s="345"/>
      <c r="H68" s="345"/>
      <c r="I68" s="346"/>
      <c r="J68" s="322" t="s">
        <v>613</v>
      </c>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4"/>
      <c r="AV68" s="14"/>
      <c r="AW68" s="265"/>
      <c r="BA68" s="22"/>
      <c r="BB68" s="22"/>
      <c r="BC68" s="83"/>
      <c r="BD68" s="83"/>
      <c r="BE68" s="83"/>
      <c r="BF68" s="22"/>
      <c r="BG68" s="22"/>
      <c r="BH68" s="22"/>
      <c r="BI68" s="22"/>
      <c r="BJ68" s="22"/>
      <c r="BK68" s="22"/>
      <c r="BL68" s="22"/>
      <c r="BM68" s="22"/>
      <c r="BN68" s="22"/>
      <c r="BO68" s="22"/>
      <c r="BP68" s="22"/>
      <c r="BQ68" s="22"/>
      <c r="BR68" s="22"/>
      <c r="BS68" s="22"/>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ht="12" customHeight="1">
      <c r="A69" s="12"/>
      <c r="B69" s="13"/>
      <c r="C69" s="338"/>
      <c r="D69" s="339"/>
      <c r="E69" s="339"/>
      <c r="F69" s="347" t="s">
        <v>194</v>
      </c>
      <c r="G69" s="348"/>
      <c r="H69" s="348"/>
      <c r="I69" s="349"/>
      <c r="J69" s="330" t="s">
        <v>702</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14"/>
      <c r="AW69" s="265"/>
      <c r="BA69" s="31"/>
      <c r="BB69" s="31"/>
      <c r="BC69" s="83"/>
      <c r="BD69" s="83"/>
      <c r="BE69" s="83"/>
      <c r="BF69" s="31"/>
      <c r="BG69" s="31"/>
      <c r="BH69" s="31"/>
      <c r="BI69" s="31"/>
      <c r="BJ69" s="31"/>
      <c r="BK69" s="31"/>
      <c r="BL69" s="31"/>
      <c r="BM69" s="31"/>
      <c r="BN69" s="31"/>
      <c r="BO69" s="31"/>
      <c r="BP69" s="31"/>
      <c r="BQ69" s="31"/>
      <c r="BR69" s="31"/>
      <c r="BS69" s="31"/>
      <c r="BT69" s="31"/>
      <c r="BU69" s="31"/>
      <c r="BV69" s="31"/>
      <c r="BW69" s="18"/>
      <c r="BX69" s="18"/>
      <c r="BY69" s="18"/>
      <c r="BZ69" s="18"/>
      <c r="CA69" s="18"/>
      <c r="CB69" s="18"/>
      <c r="CC69" s="18"/>
      <c r="CD69" s="18"/>
      <c r="CE69" s="18"/>
      <c r="CF69" s="18"/>
      <c r="CG69" s="18"/>
      <c r="CH69" s="18"/>
      <c r="CI69" s="18"/>
      <c r="CJ69" s="18"/>
      <c r="CK69" s="18"/>
      <c r="CL69" s="18"/>
      <c r="CM69" s="18"/>
      <c r="CN69" s="18"/>
      <c r="CO69" s="18"/>
    </row>
    <row r="70" spans="1:93" ht="12" customHeight="1">
      <c r="A70" s="12"/>
      <c r="B70" s="13"/>
      <c r="C70" s="340"/>
      <c r="D70" s="341"/>
      <c r="E70" s="341"/>
      <c r="F70" s="350"/>
      <c r="G70" s="351"/>
      <c r="H70" s="351"/>
      <c r="I70" s="352"/>
      <c r="J70" s="333"/>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5"/>
      <c r="AV70" s="14"/>
      <c r="AW70" s="265"/>
      <c r="BA70" s="31"/>
      <c r="BB70" s="31"/>
      <c r="BC70" s="83"/>
      <c r="BD70" s="83"/>
      <c r="BE70" s="83"/>
      <c r="BF70" s="31"/>
      <c r="BG70" s="31"/>
      <c r="BH70" s="31"/>
      <c r="BI70" s="31"/>
      <c r="BJ70" s="31"/>
      <c r="BK70" s="31"/>
      <c r="BL70" s="31"/>
      <c r="BM70" s="31"/>
      <c r="BN70" s="31"/>
      <c r="BO70" s="31"/>
      <c r="BP70" s="31"/>
      <c r="BQ70" s="31"/>
      <c r="BR70" s="31"/>
      <c r="BS70" s="31"/>
      <c r="BT70" s="31"/>
      <c r="BU70" s="31"/>
      <c r="BV70" s="31"/>
      <c r="BW70" s="18"/>
      <c r="BX70" s="18"/>
      <c r="BY70" s="18"/>
      <c r="BZ70" s="18"/>
      <c r="CA70" s="18"/>
      <c r="CB70" s="18"/>
      <c r="CC70" s="18"/>
      <c r="CD70" s="18"/>
      <c r="CE70" s="18"/>
      <c r="CF70" s="18"/>
      <c r="CG70" s="18"/>
      <c r="CH70" s="18"/>
      <c r="CI70" s="18"/>
      <c r="CJ70" s="18"/>
      <c r="CK70" s="18"/>
      <c r="CL70" s="18"/>
      <c r="CM70" s="18"/>
      <c r="CN70" s="18"/>
      <c r="CO70" s="18"/>
    </row>
    <row r="71" spans="1:93" ht="12" customHeight="1">
      <c r="A71" s="12"/>
      <c r="B71" s="13"/>
      <c r="C71" s="309" t="s">
        <v>136</v>
      </c>
      <c r="D71" s="310"/>
      <c r="E71" s="310"/>
      <c r="F71" s="310"/>
      <c r="G71" s="310"/>
      <c r="H71" s="310"/>
      <c r="I71" s="311"/>
      <c r="J71" s="325" t="s">
        <v>614</v>
      </c>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7"/>
      <c r="AV71" s="14"/>
      <c r="AW71" s="265"/>
      <c r="BA71" s="31"/>
      <c r="BB71" s="31"/>
      <c r="BC71" s="83"/>
      <c r="BD71" s="83"/>
      <c r="BE71" s="83"/>
      <c r="BF71" s="31"/>
      <c r="BG71" s="31"/>
      <c r="BH71" s="31"/>
      <c r="BI71" s="31"/>
      <c r="BJ71" s="31"/>
      <c r="BK71" s="31"/>
      <c r="BL71" s="31"/>
      <c r="BM71" s="31"/>
      <c r="BN71" s="31"/>
      <c r="BO71" s="31"/>
      <c r="BP71" s="31"/>
      <c r="BQ71" s="31"/>
      <c r="BR71" s="31"/>
      <c r="BS71" s="31"/>
      <c r="BT71" s="31"/>
      <c r="BU71" s="31"/>
      <c r="BV71" s="31"/>
      <c r="BW71" s="18"/>
      <c r="BX71" s="18"/>
      <c r="BY71" s="18"/>
      <c r="BZ71" s="18"/>
      <c r="CA71" s="18"/>
      <c r="CB71" s="18"/>
      <c r="CC71" s="18"/>
      <c r="CD71" s="18"/>
      <c r="CE71" s="18"/>
      <c r="CF71" s="18"/>
      <c r="CG71" s="18"/>
      <c r="CH71" s="18"/>
      <c r="CI71" s="18"/>
      <c r="CJ71" s="18"/>
      <c r="CK71" s="18"/>
      <c r="CL71" s="18"/>
      <c r="CM71" s="18"/>
      <c r="CN71" s="18"/>
      <c r="CO71" s="18"/>
    </row>
    <row r="72" spans="1:93" ht="12" customHeight="1">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1"/>
      <c r="AW72" s="266"/>
      <c r="BA72" s="35"/>
      <c r="BB72" s="35"/>
      <c r="BC72" s="83"/>
      <c r="BD72" s="83"/>
      <c r="BE72" s="83"/>
      <c r="BF72" s="35"/>
      <c r="BG72" s="35"/>
      <c r="BH72" s="35"/>
      <c r="BI72" s="35"/>
      <c r="BJ72" s="35"/>
      <c r="BK72" s="35"/>
      <c r="BL72" s="35"/>
      <c r="BM72" s="35"/>
      <c r="BN72" s="35"/>
      <c r="BO72" s="35"/>
      <c r="BP72" s="35"/>
      <c r="BQ72" s="35"/>
      <c r="BR72" s="35"/>
      <c r="BS72" s="35"/>
      <c r="BT72" s="35"/>
      <c r="BU72" s="35"/>
      <c r="BV72" s="35"/>
      <c r="BW72" s="18"/>
      <c r="BX72" s="18"/>
      <c r="BY72" s="18"/>
      <c r="BZ72" s="18"/>
      <c r="CA72" s="18"/>
      <c r="CB72" s="18"/>
      <c r="CC72" s="18"/>
      <c r="CD72" s="18"/>
      <c r="CE72" s="18"/>
      <c r="CF72" s="18"/>
      <c r="CG72" s="18"/>
      <c r="CH72" s="18"/>
      <c r="CI72" s="18"/>
      <c r="CJ72" s="18"/>
      <c r="CK72" s="18"/>
      <c r="CL72" s="18"/>
      <c r="CM72" s="18"/>
      <c r="CN72" s="18"/>
      <c r="CO72" s="18"/>
    </row>
    <row r="73" spans="49:57" ht="12" customHeight="1">
      <c r="AW73" s="8"/>
      <c r="BC73" s="83"/>
      <c r="BD73" s="83"/>
      <c r="BE73" s="83"/>
    </row>
    <row r="74" spans="49:57" ht="12" customHeight="1">
      <c r="AW74" s="8"/>
      <c r="BC74" s="83"/>
      <c r="BD74" s="84"/>
      <c r="BE74" s="83"/>
    </row>
    <row r="75" spans="49:57" ht="12" customHeight="1">
      <c r="AW75" s="8"/>
      <c r="BC75" s="83"/>
      <c r="BD75" s="84"/>
      <c r="BE75" s="83"/>
    </row>
    <row r="76" spans="49:57" ht="12" customHeight="1">
      <c r="AW76" s="8"/>
      <c r="BC76" s="83"/>
      <c r="BD76" s="84"/>
      <c r="BE76" s="83"/>
    </row>
    <row r="77" spans="49:57" ht="12" customHeight="1">
      <c r="AW77" s="8"/>
      <c r="BC77" s="83"/>
      <c r="BD77" s="84"/>
      <c r="BE77" s="83"/>
    </row>
    <row r="78" spans="49:57" ht="12" customHeight="1">
      <c r="AW78" s="8"/>
      <c r="BC78" s="83"/>
      <c r="BD78" s="84"/>
      <c r="BE78" s="83"/>
    </row>
    <row r="79" spans="49:57" ht="12" customHeight="1">
      <c r="AW79" s="8"/>
      <c r="BC79" s="83"/>
      <c r="BD79" s="84"/>
      <c r="BE79" s="83"/>
    </row>
    <row r="80" spans="2:49" ht="12" customHeight="1">
      <c r="B80" s="19"/>
      <c r="AW80" s="8"/>
    </row>
    <row r="81" ht="12" customHeight="1">
      <c r="AW81" s="8"/>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sheetProtection password="D922" sheet="1" objects="1" scenarios="1"/>
  <mergeCells count="46">
    <mergeCell ref="C4:G5"/>
    <mergeCell ref="H4:AI5"/>
    <mergeCell ref="AC67:AL67"/>
    <mergeCell ref="C6:X7"/>
    <mergeCell ref="Z6:AU7"/>
    <mergeCell ref="C23:AU24"/>
    <mergeCell ref="D26:E28"/>
    <mergeCell ref="G26:N27"/>
    <mergeCell ref="D29:E39"/>
    <mergeCell ref="G41:N42"/>
    <mergeCell ref="G30:N31"/>
    <mergeCell ref="G38:N39"/>
    <mergeCell ref="C67:E67"/>
    <mergeCell ref="F67:I67"/>
    <mergeCell ref="G44:N45"/>
    <mergeCell ref="G47:N48"/>
    <mergeCell ref="D40:E45"/>
    <mergeCell ref="D46:E56"/>
    <mergeCell ref="D60:E62"/>
    <mergeCell ref="G35:N36"/>
    <mergeCell ref="AP67:AQ67"/>
    <mergeCell ref="AJ2:AP2"/>
    <mergeCell ref="AQ2:AU2"/>
    <mergeCell ref="AC2:AI2"/>
    <mergeCell ref="AJ4:AU5"/>
    <mergeCell ref="AR67:AS67"/>
    <mergeCell ref="C68:E70"/>
    <mergeCell ref="D57:E59"/>
    <mergeCell ref="G61:N62"/>
    <mergeCell ref="G58:N59"/>
    <mergeCell ref="J69:AU70"/>
    <mergeCell ref="J67:AB67"/>
    <mergeCell ref="F66:AB66"/>
    <mergeCell ref="F68:I68"/>
    <mergeCell ref="F69:I70"/>
    <mergeCell ref="J68:AU68"/>
    <mergeCell ref="AW2:AW11"/>
    <mergeCell ref="AW42:AW72"/>
    <mergeCell ref="G51:N52"/>
    <mergeCell ref="G55:N56"/>
    <mergeCell ref="AT67:AU67"/>
    <mergeCell ref="AC66:AL66"/>
    <mergeCell ref="C71:I71"/>
    <mergeCell ref="AM66:AU66"/>
    <mergeCell ref="J71:AU71"/>
    <mergeCell ref="AM67:AO67"/>
  </mergeCells>
  <dataValidations count="2">
    <dataValidation type="list" allowBlank="1" showInputMessage="1" showErrorMessage="1" sqref="AM67:AO67">
      <formula1>$AZ$12:$AZ$42</formula1>
    </dataValidation>
    <dataValidation type="list" allowBlank="1" showInputMessage="1" showErrorMessage="1" sqref="AR67:AS67">
      <formula1>$BA$12:$BA$23</formula1>
    </dataValidation>
  </dataValidations>
  <printOptions/>
  <pageMargins left="0.984251968503937" right="0.1968503937007874" top="0.7874015748031497" bottom="0.3937007874015748" header="0.5905511811023623" footer="0.5118110236220472"/>
  <pageSetup fitToHeight="1" fitToWidth="1" horizontalDpi="600" verticalDpi="600" orientation="portrait" paperSize="9" scale="94" r:id="rId2"/>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drawing r:id="rId1"/>
</worksheet>
</file>

<file path=xl/worksheets/sheet14.xml><?xml version="1.0" encoding="utf-8"?>
<worksheet xmlns="http://schemas.openxmlformats.org/spreadsheetml/2006/main" xmlns:r="http://schemas.openxmlformats.org/officeDocument/2006/relationships">
  <sheetPr>
    <tabColor indexed="46"/>
    <pageSetUpPr fitToPage="1"/>
  </sheetPr>
  <dimension ref="A1:CO189"/>
  <sheetViews>
    <sheetView zoomScalePageLayoutView="0" workbookViewId="0" topLeftCell="A1">
      <selection activeCell="A1" sqref="A1"/>
    </sheetView>
  </sheetViews>
  <sheetFormatPr defaultColWidth="2.00390625" defaultRowHeight="12" customHeight="1" zeroHeight="1"/>
  <cols>
    <col min="1" max="51" width="2.00390625" style="9" customWidth="1"/>
    <col min="52" max="71" width="2.00390625" style="20" customWidth="1"/>
    <col min="72" max="16384" width="2.00390625" style="9" customWidth="1"/>
  </cols>
  <sheetData>
    <row r="1" spans="1:49" ht="12" customHeight="1">
      <c r="A1" s="85" t="s">
        <v>541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49" ht="12" customHeight="1">
      <c r="A2" s="12"/>
      <c r="B2" s="13"/>
      <c r="C2" s="13"/>
      <c r="D2" s="13"/>
      <c r="E2" s="13"/>
      <c r="F2" s="13"/>
      <c r="G2" s="13"/>
      <c r="H2" s="13"/>
      <c r="I2" s="13"/>
      <c r="J2" s="13"/>
      <c r="K2" s="13"/>
      <c r="L2" s="13"/>
      <c r="M2" s="13"/>
      <c r="N2" s="36"/>
      <c r="O2" s="36"/>
      <c r="P2" s="36"/>
      <c r="Q2" s="36"/>
      <c r="R2" s="36"/>
      <c r="S2" s="36"/>
      <c r="T2" s="36"/>
      <c r="U2" s="36"/>
      <c r="V2" s="36"/>
      <c r="W2" s="37"/>
      <c r="X2" s="37"/>
      <c r="Y2" s="37"/>
      <c r="Z2" s="37"/>
      <c r="AA2" s="37"/>
      <c r="AB2" s="13"/>
      <c r="AC2" s="309" t="s">
        <v>71</v>
      </c>
      <c r="AD2" s="310"/>
      <c r="AE2" s="310"/>
      <c r="AF2" s="310"/>
      <c r="AG2" s="310"/>
      <c r="AH2" s="310"/>
      <c r="AI2" s="311"/>
      <c r="AJ2" s="301" t="s">
        <v>351</v>
      </c>
      <c r="AK2" s="302"/>
      <c r="AL2" s="302"/>
      <c r="AM2" s="302"/>
      <c r="AN2" s="302"/>
      <c r="AO2" s="302"/>
      <c r="AP2" s="302"/>
      <c r="AQ2" s="303"/>
      <c r="AR2" s="303"/>
      <c r="AS2" s="303"/>
      <c r="AT2" s="303"/>
      <c r="AU2" s="304"/>
      <c r="AV2" s="14"/>
      <c r="AW2" s="261" t="str">
        <f>CONCATENATE("強化シート",TEXT($F$67,"000"))</f>
        <v>強化シート012</v>
      </c>
    </row>
    <row r="3" spans="1:49" ht="12" customHeight="1">
      <c r="A3" s="12"/>
      <c r="B3" s="13"/>
      <c r="C3" s="13"/>
      <c r="D3" s="13"/>
      <c r="E3" s="13"/>
      <c r="F3" s="13"/>
      <c r="G3" s="13"/>
      <c r="H3" s="13"/>
      <c r="I3" s="13"/>
      <c r="J3" s="13"/>
      <c r="K3" s="13"/>
      <c r="L3" s="13"/>
      <c r="M3" s="13"/>
      <c r="N3" s="15"/>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4"/>
      <c r="AW3" s="262"/>
    </row>
    <row r="4" spans="1:93" ht="12" customHeight="1">
      <c r="A4" s="12"/>
      <c r="B4" s="13"/>
      <c r="C4" s="399" t="s">
        <v>201</v>
      </c>
      <c r="D4" s="400"/>
      <c r="E4" s="400"/>
      <c r="F4" s="400"/>
      <c r="G4" s="400"/>
      <c r="H4" s="307" t="str">
        <f>IF(J67=""," ",J67)</f>
        <v>みどりのカーテン（２/２）</v>
      </c>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t="str">
        <f>IF(AC67=""," ",CONCATENATE("&lt;",AC67,"&gt;"))</f>
        <v>&lt;板橋区 地球温暖化対策係&gt;</v>
      </c>
      <c r="AK4" s="307"/>
      <c r="AL4" s="307"/>
      <c r="AM4" s="307"/>
      <c r="AN4" s="307"/>
      <c r="AO4" s="307"/>
      <c r="AP4" s="307"/>
      <c r="AQ4" s="307"/>
      <c r="AR4" s="307"/>
      <c r="AS4" s="307"/>
      <c r="AT4" s="307"/>
      <c r="AU4" s="388"/>
      <c r="AV4" s="14"/>
      <c r="AW4" s="262"/>
      <c r="AZ4" s="132" t="s">
        <v>697</v>
      </c>
      <c r="BA4" s="132" t="s">
        <v>697</v>
      </c>
      <c r="BB4" s="133"/>
      <c r="BC4" s="22"/>
      <c r="BD4" s="22"/>
      <c r="BE4" s="22"/>
      <c r="BF4" s="22"/>
      <c r="BG4" s="22"/>
      <c r="BH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12"/>
      <c r="B5" s="13"/>
      <c r="C5" s="401"/>
      <c r="D5" s="402"/>
      <c r="E5" s="402"/>
      <c r="F5" s="402"/>
      <c r="G5" s="402"/>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89"/>
      <c r="AV5" s="14"/>
      <c r="AW5" s="262"/>
      <c r="AZ5" s="133" t="s">
        <v>699</v>
      </c>
      <c r="BA5" s="133"/>
      <c r="BB5" s="133"/>
      <c r="BC5" s="22"/>
      <c r="BD5" s="22"/>
      <c r="BE5" s="22"/>
      <c r="BF5" s="22"/>
      <c r="BG5" s="22"/>
      <c r="BH5" s="22"/>
      <c r="BI5" s="22"/>
      <c r="BJ5" s="22"/>
      <c r="BK5" s="22"/>
      <c r="BL5" s="22"/>
      <c r="BM5" s="22"/>
      <c r="BN5" s="22"/>
      <c r="BO5" s="22"/>
      <c r="BP5" s="22"/>
      <c r="BQ5" s="22"/>
      <c r="BR5" s="22"/>
      <c r="BS5" s="22"/>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12"/>
      <c r="B6" s="13"/>
      <c r="C6" s="92"/>
      <c r="D6" s="92"/>
      <c r="E6" s="92"/>
      <c r="F6" s="92"/>
      <c r="G6" s="92"/>
      <c r="H6" s="92"/>
      <c r="I6" s="92"/>
      <c r="J6" s="92"/>
      <c r="K6" s="92"/>
      <c r="L6" s="92"/>
      <c r="M6" s="92"/>
      <c r="N6" s="92"/>
      <c r="O6" s="92"/>
      <c r="P6" s="92"/>
      <c r="Q6" s="92"/>
      <c r="R6" s="92"/>
      <c r="S6" s="92"/>
      <c r="T6" s="92"/>
      <c r="U6" s="92"/>
      <c r="V6" s="92"/>
      <c r="W6" s="92"/>
      <c r="X6" s="92"/>
      <c r="Y6" s="93"/>
      <c r="Z6" s="92"/>
      <c r="AA6" s="92"/>
      <c r="AB6" s="92"/>
      <c r="AC6" s="92"/>
      <c r="AD6" s="92"/>
      <c r="AE6" s="92"/>
      <c r="AF6" s="92"/>
      <c r="AG6" s="92"/>
      <c r="AH6" s="92"/>
      <c r="AI6" s="92"/>
      <c r="AJ6" s="92"/>
      <c r="AK6" s="92"/>
      <c r="AL6" s="92"/>
      <c r="AM6" s="92"/>
      <c r="AN6" s="92"/>
      <c r="AO6" s="92"/>
      <c r="AP6" s="92"/>
      <c r="AQ6" s="92"/>
      <c r="AR6" s="92"/>
      <c r="AS6" s="92"/>
      <c r="AT6" s="92"/>
      <c r="AU6" s="92"/>
      <c r="AV6" s="14"/>
      <c r="AW6" s="262"/>
      <c r="BA6" s="22"/>
      <c r="BB6" s="22"/>
      <c r="BC6" s="22"/>
      <c r="BD6" s="22"/>
      <c r="BE6" s="22"/>
      <c r="BF6" s="22"/>
      <c r="BG6" s="22"/>
      <c r="BH6" s="22"/>
      <c r="BI6" s="22"/>
      <c r="BJ6" s="22"/>
      <c r="BK6" s="22"/>
      <c r="BL6" s="22"/>
      <c r="BM6" s="22"/>
      <c r="BN6" s="22"/>
      <c r="BO6" s="22"/>
      <c r="BP6" s="22"/>
      <c r="BQ6" s="22"/>
      <c r="BR6" s="22"/>
      <c r="BS6" s="22"/>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12"/>
      <c r="B7" s="13"/>
      <c r="C7" s="960" t="s">
        <v>615</v>
      </c>
      <c r="D7" s="960"/>
      <c r="E7" s="960"/>
      <c r="F7" s="960"/>
      <c r="G7" s="960"/>
      <c r="H7" s="960"/>
      <c r="I7" s="960"/>
      <c r="J7" s="960"/>
      <c r="K7" s="960"/>
      <c r="L7" s="960"/>
      <c r="M7" s="960"/>
      <c r="N7" s="960"/>
      <c r="O7" s="960"/>
      <c r="P7" s="110"/>
      <c r="Q7" s="110"/>
      <c r="R7" s="110"/>
      <c r="S7" s="110"/>
      <c r="T7" s="110"/>
      <c r="U7" s="110"/>
      <c r="V7" s="110"/>
      <c r="W7" s="110"/>
      <c r="X7" s="110"/>
      <c r="Y7" s="53"/>
      <c r="Z7" s="110"/>
      <c r="AA7" s="110"/>
      <c r="AB7" s="110"/>
      <c r="AC7" s="110"/>
      <c r="AD7" s="110"/>
      <c r="AE7" s="110"/>
      <c r="AF7" s="110"/>
      <c r="AG7" s="110"/>
      <c r="AH7" s="110"/>
      <c r="AI7" s="110"/>
      <c r="AJ7" s="110"/>
      <c r="AK7" s="110"/>
      <c r="AL7" s="110"/>
      <c r="AM7" s="110"/>
      <c r="AN7" s="110"/>
      <c r="AO7" s="110"/>
      <c r="AP7" s="110"/>
      <c r="AQ7" s="110"/>
      <c r="AR7" s="110"/>
      <c r="AS7" s="110"/>
      <c r="AT7" s="110"/>
      <c r="AU7" s="110"/>
      <c r="AV7" s="14"/>
      <c r="AW7" s="262"/>
      <c r="BA7" s="22"/>
      <c r="BB7" s="22"/>
      <c r="BC7" s="22"/>
      <c r="BD7" s="22"/>
      <c r="BE7" s="22"/>
      <c r="BF7" s="22"/>
      <c r="BG7" s="22"/>
      <c r="BH7" s="22"/>
      <c r="BI7" s="22"/>
      <c r="BJ7" s="22"/>
      <c r="BK7" s="22"/>
      <c r="BL7" s="22"/>
      <c r="BM7" s="22"/>
      <c r="BN7" s="22"/>
      <c r="BO7" s="22"/>
      <c r="BP7" s="22"/>
      <c r="BQ7" s="22"/>
      <c r="BR7" s="22"/>
      <c r="BS7" s="22"/>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c r="A8" s="12"/>
      <c r="B8" s="13"/>
      <c r="C8" s="960"/>
      <c r="D8" s="960"/>
      <c r="E8" s="960"/>
      <c r="F8" s="960"/>
      <c r="G8" s="960"/>
      <c r="H8" s="960"/>
      <c r="I8" s="960"/>
      <c r="J8" s="960"/>
      <c r="K8" s="960"/>
      <c r="L8" s="960"/>
      <c r="M8" s="960"/>
      <c r="N8" s="960"/>
      <c r="O8" s="960"/>
      <c r="P8" s="110"/>
      <c r="Q8" s="110"/>
      <c r="R8" s="110"/>
      <c r="S8" s="110"/>
      <c r="T8" s="110"/>
      <c r="U8" s="110"/>
      <c r="V8" s="110"/>
      <c r="W8" s="110"/>
      <c r="X8" s="110"/>
      <c r="Y8" s="53"/>
      <c r="Z8" s="110"/>
      <c r="AA8" s="110"/>
      <c r="AB8" s="110"/>
      <c r="AC8" s="110"/>
      <c r="AD8" s="110"/>
      <c r="AE8" s="110"/>
      <c r="AF8" s="110"/>
      <c r="AG8" s="110"/>
      <c r="AH8" s="110"/>
      <c r="AI8" s="110"/>
      <c r="AJ8" s="110"/>
      <c r="AK8" s="110"/>
      <c r="AL8" s="110"/>
      <c r="AM8" s="110"/>
      <c r="AN8" s="110"/>
      <c r="AO8" s="110"/>
      <c r="AP8" s="110"/>
      <c r="AQ8" s="110"/>
      <c r="AR8" s="110"/>
      <c r="AS8" s="110"/>
      <c r="AT8" s="110"/>
      <c r="AU8" s="110"/>
      <c r="AV8" s="14"/>
      <c r="AW8" s="262"/>
      <c r="BA8" s="22"/>
      <c r="BC8" s="22"/>
      <c r="BD8" s="22"/>
      <c r="BE8" s="22"/>
      <c r="BF8" s="22"/>
      <c r="BG8" s="22"/>
      <c r="BH8" s="22"/>
      <c r="BI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12"/>
      <c r="B9" s="13"/>
      <c r="C9" s="1039"/>
      <c r="D9" s="1040"/>
      <c r="E9" s="1040"/>
      <c r="F9" s="1040"/>
      <c r="G9" s="1040"/>
      <c r="H9" s="1040"/>
      <c r="I9" s="1040"/>
      <c r="J9" s="1040"/>
      <c r="K9" s="1040"/>
      <c r="L9" s="1040"/>
      <c r="M9" s="1040"/>
      <c r="N9" s="1040"/>
      <c r="O9" s="1040"/>
      <c r="P9" s="1040"/>
      <c r="Q9" s="1040"/>
      <c r="R9" s="1040"/>
      <c r="S9" s="1040"/>
      <c r="T9" s="1040"/>
      <c r="U9" s="1040"/>
      <c r="V9" s="1040"/>
      <c r="W9" s="104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4"/>
      <c r="AW9" s="262"/>
      <c r="BA9" s="22"/>
      <c r="BC9" s="22"/>
      <c r="BD9" s="22"/>
      <c r="BE9" s="22"/>
      <c r="BF9" s="22"/>
      <c r="BG9" s="22"/>
      <c r="BH9" s="22"/>
      <c r="BI9" s="22"/>
      <c r="BJ9" s="22"/>
      <c r="BK9" s="22"/>
      <c r="BL9" s="22"/>
      <c r="BM9" s="22"/>
      <c r="BN9" s="22"/>
      <c r="BO9" s="22"/>
      <c r="BP9" s="22"/>
      <c r="BQ9" s="22"/>
      <c r="BR9" s="22"/>
      <c r="BS9" s="22"/>
      <c r="BT9" s="18"/>
      <c r="BU9" s="18"/>
      <c r="BV9" s="18"/>
      <c r="BW9" s="18"/>
      <c r="BX9" s="18"/>
      <c r="BY9" s="18"/>
      <c r="BZ9" s="18"/>
      <c r="CA9" s="18"/>
      <c r="CB9" s="18"/>
      <c r="CC9" s="18"/>
      <c r="CD9" s="18"/>
      <c r="CE9" s="18"/>
      <c r="CF9" s="18"/>
      <c r="CG9" s="18"/>
      <c r="CH9" s="18"/>
      <c r="CI9" s="18"/>
      <c r="CJ9" s="18"/>
      <c r="CK9" s="18"/>
      <c r="CL9" s="18"/>
      <c r="CM9" s="18"/>
      <c r="CN9" s="18"/>
      <c r="CO9" s="18"/>
    </row>
    <row r="10" spans="1:93" ht="12" customHeight="1">
      <c r="A10" s="12"/>
      <c r="B10" s="13"/>
      <c r="C10" s="1042"/>
      <c r="D10" s="1043"/>
      <c r="E10" s="1043"/>
      <c r="F10" s="1043"/>
      <c r="G10" s="1043"/>
      <c r="H10" s="1043"/>
      <c r="I10" s="1043"/>
      <c r="J10" s="1043"/>
      <c r="K10" s="1043"/>
      <c r="L10" s="1043"/>
      <c r="M10" s="1043"/>
      <c r="N10" s="1043"/>
      <c r="O10" s="1043"/>
      <c r="P10" s="1043"/>
      <c r="Q10" s="1043"/>
      <c r="R10" s="1043"/>
      <c r="S10" s="1043"/>
      <c r="T10" s="1043"/>
      <c r="U10" s="1043"/>
      <c r="V10" s="1043"/>
      <c r="W10" s="1044"/>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4"/>
      <c r="AW10" s="262"/>
      <c r="BA10" s="22"/>
      <c r="BB10" s="22"/>
      <c r="BC10" s="22"/>
      <c r="BD10" s="22"/>
      <c r="BE10" s="22"/>
      <c r="BF10" s="22"/>
      <c r="BG10" s="22"/>
      <c r="BH10" s="22"/>
      <c r="BI10" s="22"/>
      <c r="BJ10" s="22"/>
      <c r="BK10" s="22"/>
      <c r="BL10" s="22"/>
      <c r="BM10" s="22"/>
      <c r="BN10" s="22"/>
      <c r="BO10" s="22"/>
      <c r="BP10" s="22"/>
      <c r="BQ10" s="22"/>
      <c r="BR10" s="22"/>
      <c r="BS10" s="22"/>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ht="12" customHeight="1">
      <c r="A11" s="12"/>
      <c r="B11" s="13"/>
      <c r="C11" s="121"/>
      <c r="D11" s="121"/>
      <c r="E11" s="121"/>
      <c r="F11" s="121"/>
      <c r="G11" s="121"/>
      <c r="H11" s="121"/>
      <c r="I11" s="121"/>
      <c r="J11" s="121"/>
      <c r="K11" s="121"/>
      <c r="L11" s="121"/>
      <c r="M11" s="121"/>
      <c r="N11" s="121"/>
      <c r="O11" s="121"/>
      <c r="P11" s="121"/>
      <c r="Q11" s="121"/>
      <c r="R11" s="121"/>
      <c r="S11" s="121"/>
      <c r="T11" s="121"/>
      <c r="U11" s="121"/>
      <c r="V11" s="121"/>
      <c r="W11" s="121"/>
      <c r="X11" s="121"/>
      <c r="Y11" s="53"/>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4"/>
      <c r="AW11" s="263"/>
      <c r="AZ11" s="132" t="s">
        <v>697</v>
      </c>
      <c r="BA11" s="132" t="s">
        <v>697</v>
      </c>
      <c r="BB11" s="132" t="s">
        <v>697</v>
      </c>
      <c r="BC11" s="22"/>
      <c r="BD11" s="22"/>
      <c r="BE11" s="22"/>
      <c r="BF11" s="22"/>
      <c r="BG11" s="22"/>
      <c r="BH11" s="22"/>
      <c r="BI11" s="22"/>
      <c r="BJ11" s="22"/>
      <c r="BK11" s="22"/>
      <c r="BL11" s="22"/>
      <c r="BM11" s="22"/>
      <c r="BN11" s="22"/>
      <c r="BO11" s="22"/>
      <c r="BP11" s="22"/>
      <c r="BQ11" s="22"/>
      <c r="BR11" s="22"/>
      <c r="BS11" s="22"/>
      <c r="BT11" s="18"/>
      <c r="BU11" s="18"/>
      <c r="BV11" s="18"/>
      <c r="BW11" s="18"/>
      <c r="BX11" s="18"/>
      <c r="BY11" s="18"/>
      <c r="BZ11" s="18"/>
      <c r="CA11" s="18"/>
      <c r="CB11" s="18"/>
      <c r="CC11" s="18"/>
      <c r="CD11" s="18"/>
      <c r="CE11" s="18"/>
      <c r="CF11" s="18"/>
      <c r="CG11" s="18"/>
      <c r="CH11" s="18"/>
      <c r="CI11" s="18"/>
      <c r="CJ11" s="18"/>
      <c r="CK11" s="18"/>
      <c r="CL11" s="18"/>
      <c r="CM11" s="18"/>
      <c r="CN11" s="18"/>
      <c r="CO11" s="18"/>
    </row>
    <row r="12" spans="1:93" ht="12" customHeight="1">
      <c r="A12" s="12"/>
      <c r="B12" s="13"/>
      <c r="C12" s="960" t="s">
        <v>709</v>
      </c>
      <c r="D12" s="960"/>
      <c r="E12" s="960"/>
      <c r="F12" s="960"/>
      <c r="G12" s="960"/>
      <c r="H12" s="960"/>
      <c r="I12" s="960"/>
      <c r="J12" s="960"/>
      <c r="K12" s="960"/>
      <c r="L12" s="960"/>
      <c r="M12" s="960"/>
      <c r="N12" s="960"/>
      <c r="O12" s="960"/>
      <c r="P12" s="121"/>
      <c r="Q12" s="121"/>
      <c r="R12" s="121"/>
      <c r="S12" s="121"/>
      <c r="T12" s="121"/>
      <c r="U12" s="121"/>
      <c r="V12" s="121"/>
      <c r="W12" s="121"/>
      <c r="X12" s="121"/>
      <c r="Y12" s="53"/>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4"/>
      <c r="AW12" s="8"/>
      <c r="AZ12" s="133">
        <v>2005</v>
      </c>
      <c r="BA12" s="133">
        <v>1</v>
      </c>
      <c r="BB12" s="133">
        <v>1</v>
      </c>
      <c r="BC12" s="22"/>
      <c r="BD12" s="22"/>
      <c r="BE12" s="22"/>
      <c r="BF12" s="22"/>
      <c r="BG12" s="22"/>
      <c r="BH12" s="22"/>
      <c r="BI12" s="22"/>
      <c r="BJ12" s="22"/>
      <c r="BK12" s="22"/>
      <c r="BL12" s="22"/>
      <c r="BM12" s="22"/>
      <c r="BN12" s="22"/>
      <c r="BO12" s="22"/>
      <c r="BP12" s="22"/>
      <c r="BQ12" s="22"/>
      <c r="BR12" s="22"/>
      <c r="BS12" s="22"/>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ht="12" customHeight="1">
      <c r="A13" s="12"/>
      <c r="B13" s="13"/>
      <c r="C13" s="960"/>
      <c r="D13" s="960"/>
      <c r="E13" s="960"/>
      <c r="F13" s="960"/>
      <c r="G13" s="960"/>
      <c r="H13" s="960"/>
      <c r="I13" s="960"/>
      <c r="J13" s="960"/>
      <c r="K13" s="960"/>
      <c r="L13" s="960"/>
      <c r="M13" s="960"/>
      <c r="N13" s="960"/>
      <c r="O13" s="960"/>
      <c r="P13" s="121"/>
      <c r="Q13" s="121"/>
      <c r="R13" s="121"/>
      <c r="S13" s="121"/>
      <c r="T13" s="121"/>
      <c r="U13" s="121"/>
      <c r="V13" s="121"/>
      <c r="W13" s="121"/>
      <c r="X13" s="121"/>
      <c r="Y13" s="53"/>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4"/>
      <c r="AW13" s="8"/>
      <c r="AZ13" s="133">
        <v>2006</v>
      </c>
      <c r="BA13" s="133">
        <v>2</v>
      </c>
      <c r="BB13" s="133">
        <v>2</v>
      </c>
      <c r="BC13" s="22"/>
      <c r="BD13" s="22"/>
      <c r="BE13" s="22"/>
      <c r="BF13" s="22"/>
      <c r="BG13" s="22"/>
      <c r="BH13" s="22"/>
      <c r="BI13" s="22"/>
      <c r="BJ13" s="22"/>
      <c r="BK13" s="22"/>
      <c r="BL13" s="22"/>
      <c r="BM13" s="22"/>
      <c r="BN13" s="22"/>
      <c r="BO13" s="22"/>
      <c r="BP13" s="22"/>
      <c r="BQ13" s="22"/>
      <c r="BR13" s="22"/>
      <c r="BS13" s="22"/>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ht="12" customHeight="1">
      <c r="A14" s="12"/>
      <c r="B14" s="13"/>
      <c r="C14" s="989" t="s">
        <v>616</v>
      </c>
      <c r="D14" s="990"/>
      <c r="E14" s="990"/>
      <c r="F14" s="990"/>
      <c r="G14" s="990"/>
      <c r="H14" s="990"/>
      <c r="I14" s="990"/>
      <c r="J14" s="990"/>
      <c r="K14" s="991"/>
      <c r="L14" s="981"/>
      <c r="M14" s="982"/>
      <c r="N14" s="1001"/>
      <c r="O14" s="967" t="s">
        <v>617</v>
      </c>
      <c r="P14" s="968"/>
      <c r="Q14" s="968"/>
      <c r="R14" s="968"/>
      <c r="S14" s="968"/>
      <c r="T14" s="968"/>
      <c r="U14" s="968"/>
      <c r="V14" s="968"/>
      <c r="W14" s="968"/>
      <c r="X14" s="968"/>
      <c r="Y14" s="968"/>
      <c r="Z14" s="968"/>
      <c r="AA14" s="968"/>
      <c r="AB14" s="968"/>
      <c r="AC14" s="969"/>
      <c r="AD14" s="981"/>
      <c r="AE14" s="982"/>
      <c r="AF14" s="1001"/>
      <c r="AG14" s="967" t="s">
        <v>618</v>
      </c>
      <c r="AH14" s="968"/>
      <c r="AI14" s="968"/>
      <c r="AJ14" s="968"/>
      <c r="AK14" s="968"/>
      <c r="AL14" s="968"/>
      <c r="AM14" s="968"/>
      <c r="AN14" s="968"/>
      <c r="AO14" s="968"/>
      <c r="AP14" s="968"/>
      <c r="AQ14" s="968"/>
      <c r="AR14" s="968"/>
      <c r="AS14" s="968"/>
      <c r="AT14" s="968"/>
      <c r="AU14" s="969"/>
      <c r="AV14" s="14"/>
      <c r="AW14" s="8"/>
      <c r="AZ14" s="133">
        <v>2007</v>
      </c>
      <c r="BA14" s="133">
        <v>3</v>
      </c>
      <c r="BB14" s="133">
        <v>3</v>
      </c>
      <c r="BC14" s="22"/>
      <c r="BD14" s="22"/>
      <c r="BE14" s="22"/>
      <c r="BF14" s="22"/>
      <c r="BG14" s="22"/>
      <c r="BH14" s="22"/>
      <c r="BI14" s="22"/>
      <c r="BJ14" s="22"/>
      <c r="BK14" s="22"/>
      <c r="BL14" s="22"/>
      <c r="BM14" s="22"/>
      <c r="BN14" s="22"/>
      <c r="BO14" s="22"/>
      <c r="BP14" s="22"/>
      <c r="BQ14" s="22"/>
      <c r="BR14" s="22"/>
      <c r="BS14" s="22"/>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ht="12" customHeight="1">
      <c r="A15" s="12"/>
      <c r="B15" s="13"/>
      <c r="C15" s="992"/>
      <c r="D15" s="993"/>
      <c r="E15" s="993"/>
      <c r="F15" s="993"/>
      <c r="G15" s="993"/>
      <c r="H15" s="993"/>
      <c r="I15" s="993"/>
      <c r="J15" s="993"/>
      <c r="K15" s="994"/>
      <c r="L15" s="983"/>
      <c r="M15" s="984"/>
      <c r="N15" s="1002"/>
      <c r="O15" s="974"/>
      <c r="P15" s="965"/>
      <c r="Q15" s="965"/>
      <c r="R15" s="965"/>
      <c r="S15" s="965"/>
      <c r="T15" s="965"/>
      <c r="U15" s="965"/>
      <c r="V15" s="965"/>
      <c r="W15" s="965"/>
      <c r="X15" s="965"/>
      <c r="Y15" s="965"/>
      <c r="Z15" s="965"/>
      <c r="AA15" s="965"/>
      <c r="AB15" s="965"/>
      <c r="AC15" s="966"/>
      <c r="AD15" s="983"/>
      <c r="AE15" s="984"/>
      <c r="AF15" s="1002"/>
      <c r="AG15" s="974"/>
      <c r="AH15" s="965"/>
      <c r="AI15" s="965"/>
      <c r="AJ15" s="965"/>
      <c r="AK15" s="965"/>
      <c r="AL15" s="965"/>
      <c r="AM15" s="965"/>
      <c r="AN15" s="965"/>
      <c r="AO15" s="965"/>
      <c r="AP15" s="965"/>
      <c r="AQ15" s="965"/>
      <c r="AR15" s="965"/>
      <c r="AS15" s="965"/>
      <c r="AT15" s="965"/>
      <c r="AU15" s="966"/>
      <c r="AV15" s="14"/>
      <c r="AW15" s="8"/>
      <c r="AZ15" s="133">
        <v>2008</v>
      </c>
      <c r="BA15" s="133">
        <v>4</v>
      </c>
      <c r="BB15" s="133">
        <v>4</v>
      </c>
      <c r="BC15" s="22"/>
      <c r="BD15" s="22"/>
      <c r="BE15" s="22"/>
      <c r="BF15" s="22"/>
      <c r="BG15" s="22"/>
      <c r="BH15" s="22"/>
      <c r="BI15" s="22"/>
      <c r="BJ15" s="22"/>
      <c r="BK15" s="22"/>
      <c r="BL15" s="22"/>
      <c r="BM15" s="22"/>
      <c r="BN15" s="22"/>
      <c r="BO15" s="22"/>
      <c r="BP15" s="22"/>
      <c r="BQ15" s="22"/>
      <c r="BR15" s="22"/>
      <c r="BS15" s="22"/>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ht="12" customHeight="1">
      <c r="A16" s="12"/>
      <c r="B16" s="13"/>
      <c r="C16" s="1046" t="s">
        <v>619</v>
      </c>
      <c r="D16" s="1047"/>
      <c r="E16" s="1047"/>
      <c r="F16" s="1047"/>
      <c r="G16" s="1047"/>
      <c r="H16" s="1047"/>
      <c r="I16" s="1047"/>
      <c r="J16" s="1047"/>
      <c r="K16" s="1047"/>
      <c r="L16" s="981"/>
      <c r="M16" s="982"/>
      <c r="N16" s="1001"/>
      <c r="O16" s="967" t="s">
        <v>620</v>
      </c>
      <c r="P16" s="968"/>
      <c r="Q16" s="968"/>
      <c r="R16" s="968"/>
      <c r="S16" s="968"/>
      <c r="T16" s="968"/>
      <c r="U16" s="968"/>
      <c r="V16" s="968"/>
      <c r="W16" s="968"/>
      <c r="X16" s="968"/>
      <c r="Y16" s="968"/>
      <c r="Z16" s="968"/>
      <c r="AA16" s="968"/>
      <c r="AB16" s="968"/>
      <c r="AC16" s="969"/>
      <c r="AD16" s="981"/>
      <c r="AE16" s="982"/>
      <c r="AF16" s="1001"/>
      <c r="AG16" s="967" t="s">
        <v>621</v>
      </c>
      <c r="AH16" s="968"/>
      <c r="AI16" s="968"/>
      <c r="AJ16" s="968"/>
      <c r="AK16" s="968"/>
      <c r="AL16" s="968"/>
      <c r="AM16" s="968"/>
      <c r="AN16" s="968"/>
      <c r="AO16" s="968"/>
      <c r="AP16" s="968"/>
      <c r="AQ16" s="968"/>
      <c r="AR16" s="968"/>
      <c r="AS16" s="968"/>
      <c r="AT16" s="968"/>
      <c r="AU16" s="969"/>
      <c r="AV16" s="14"/>
      <c r="AW16" s="8"/>
      <c r="AZ16" s="133">
        <v>2009</v>
      </c>
      <c r="BA16" s="133">
        <v>5</v>
      </c>
      <c r="BB16" s="133">
        <v>5</v>
      </c>
      <c r="BC16" s="22"/>
      <c r="BD16" s="22"/>
      <c r="BE16" s="22"/>
      <c r="BF16" s="22"/>
      <c r="BG16" s="22"/>
      <c r="BH16" s="22"/>
      <c r="BI16" s="22"/>
      <c r="BJ16" s="22"/>
      <c r="BK16" s="22"/>
      <c r="BL16" s="22"/>
      <c r="BM16" s="22"/>
      <c r="BN16" s="22"/>
      <c r="BO16" s="22"/>
      <c r="BP16" s="22"/>
      <c r="BQ16" s="22"/>
      <c r="BR16" s="22"/>
      <c r="BS16" s="22"/>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ht="12" customHeight="1">
      <c r="A17" s="12"/>
      <c r="B17" s="13"/>
      <c r="C17" s="992"/>
      <c r="D17" s="993"/>
      <c r="E17" s="993"/>
      <c r="F17" s="993"/>
      <c r="G17" s="993"/>
      <c r="H17" s="993"/>
      <c r="I17" s="993"/>
      <c r="J17" s="993"/>
      <c r="K17" s="993"/>
      <c r="L17" s="983"/>
      <c r="M17" s="984"/>
      <c r="N17" s="1002"/>
      <c r="O17" s="974"/>
      <c r="P17" s="965"/>
      <c r="Q17" s="965"/>
      <c r="R17" s="965"/>
      <c r="S17" s="965"/>
      <c r="T17" s="965"/>
      <c r="U17" s="965"/>
      <c r="V17" s="965"/>
      <c r="W17" s="965"/>
      <c r="X17" s="965"/>
      <c r="Y17" s="965"/>
      <c r="Z17" s="965"/>
      <c r="AA17" s="965"/>
      <c r="AB17" s="965"/>
      <c r="AC17" s="966"/>
      <c r="AD17" s="983"/>
      <c r="AE17" s="984"/>
      <c r="AF17" s="1002"/>
      <c r="AG17" s="974"/>
      <c r="AH17" s="965"/>
      <c r="AI17" s="965"/>
      <c r="AJ17" s="965"/>
      <c r="AK17" s="965"/>
      <c r="AL17" s="965"/>
      <c r="AM17" s="965"/>
      <c r="AN17" s="965"/>
      <c r="AO17" s="965"/>
      <c r="AP17" s="965"/>
      <c r="AQ17" s="965"/>
      <c r="AR17" s="965"/>
      <c r="AS17" s="965"/>
      <c r="AT17" s="965"/>
      <c r="AU17" s="966"/>
      <c r="AV17" s="14"/>
      <c r="AW17" s="8"/>
      <c r="AZ17" s="133">
        <v>2010</v>
      </c>
      <c r="BA17" s="133">
        <v>6</v>
      </c>
      <c r="BB17" s="133">
        <v>6</v>
      </c>
      <c r="BC17" s="22"/>
      <c r="BD17" s="22"/>
      <c r="BE17" s="22"/>
      <c r="BF17" s="22"/>
      <c r="BG17" s="22"/>
      <c r="BH17" s="22"/>
      <c r="BI17" s="22"/>
      <c r="BJ17" s="22"/>
      <c r="BK17" s="22"/>
      <c r="BL17" s="22"/>
      <c r="BM17" s="22"/>
      <c r="BN17" s="22"/>
      <c r="BO17" s="22"/>
      <c r="BP17" s="22"/>
      <c r="BQ17" s="22"/>
      <c r="BR17" s="22"/>
      <c r="BS17" s="22"/>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ht="12" customHeight="1">
      <c r="A18" s="12"/>
      <c r="B18" s="13"/>
      <c r="C18" s="1045" t="s">
        <v>662</v>
      </c>
      <c r="D18" s="990"/>
      <c r="E18" s="990"/>
      <c r="F18" s="990"/>
      <c r="G18" s="990"/>
      <c r="H18" s="990"/>
      <c r="I18" s="990"/>
      <c r="J18" s="990"/>
      <c r="K18" s="991"/>
      <c r="L18" s="982"/>
      <c r="M18" s="982"/>
      <c r="N18" s="982"/>
      <c r="O18" s="982"/>
      <c r="P18" s="982"/>
      <c r="Q18" s="977" t="s">
        <v>622</v>
      </c>
      <c r="R18" s="977"/>
      <c r="S18" s="968" t="s">
        <v>623</v>
      </c>
      <c r="T18" s="968"/>
      <c r="U18" s="982"/>
      <c r="V18" s="982"/>
      <c r="W18" s="982"/>
      <c r="X18" s="982"/>
      <c r="Y18" s="982"/>
      <c r="Z18" s="977" t="s">
        <v>622</v>
      </c>
      <c r="AA18" s="978"/>
      <c r="AB18" s="1003" t="s">
        <v>624</v>
      </c>
      <c r="AC18" s="968"/>
      <c r="AD18" s="968"/>
      <c r="AE18" s="968"/>
      <c r="AF18" s="968"/>
      <c r="AG18" s="968"/>
      <c r="AH18" s="968"/>
      <c r="AI18" s="969"/>
      <c r="AJ18" s="981"/>
      <c r="AK18" s="982"/>
      <c r="AL18" s="982"/>
      <c r="AM18" s="982"/>
      <c r="AN18" s="982"/>
      <c r="AO18" s="982"/>
      <c r="AP18" s="982"/>
      <c r="AQ18" s="982"/>
      <c r="AR18" s="982"/>
      <c r="AS18" s="982"/>
      <c r="AT18" s="968" t="s">
        <v>625</v>
      </c>
      <c r="AU18" s="969"/>
      <c r="AV18" s="14"/>
      <c r="AW18" s="8"/>
      <c r="AZ18" s="133">
        <v>2011</v>
      </c>
      <c r="BA18" s="133">
        <v>7</v>
      </c>
      <c r="BB18" s="133">
        <v>7</v>
      </c>
      <c r="BC18" s="22"/>
      <c r="BD18" s="22"/>
      <c r="BE18" s="22"/>
      <c r="BF18" s="22"/>
      <c r="BG18" s="22"/>
      <c r="BH18" s="22"/>
      <c r="BI18" s="22"/>
      <c r="BJ18" s="22"/>
      <c r="BK18" s="22"/>
      <c r="BL18" s="22"/>
      <c r="BM18" s="22"/>
      <c r="BN18" s="22"/>
      <c r="BO18" s="22"/>
      <c r="BP18" s="22"/>
      <c r="BQ18" s="22"/>
      <c r="BR18" s="22"/>
      <c r="BS18" s="22"/>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ht="12" customHeight="1">
      <c r="A19" s="12"/>
      <c r="B19" s="13"/>
      <c r="C19" s="992"/>
      <c r="D19" s="993"/>
      <c r="E19" s="993"/>
      <c r="F19" s="993"/>
      <c r="G19" s="993"/>
      <c r="H19" s="993"/>
      <c r="I19" s="993"/>
      <c r="J19" s="993"/>
      <c r="K19" s="994"/>
      <c r="L19" s="984"/>
      <c r="M19" s="984"/>
      <c r="N19" s="984"/>
      <c r="O19" s="984"/>
      <c r="P19" s="984"/>
      <c r="Q19" s="979"/>
      <c r="R19" s="979"/>
      <c r="S19" s="965"/>
      <c r="T19" s="965"/>
      <c r="U19" s="984"/>
      <c r="V19" s="984"/>
      <c r="W19" s="984"/>
      <c r="X19" s="984"/>
      <c r="Y19" s="984"/>
      <c r="Z19" s="979"/>
      <c r="AA19" s="980"/>
      <c r="AB19" s="964"/>
      <c r="AC19" s="965"/>
      <c r="AD19" s="965"/>
      <c r="AE19" s="965"/>
      <c r="AF19" s="965"/>
      <c r="AG19" s="965"/>
      <c r="AH19" s="965"/>
      <c r="AI19" s="966"/>
      <c r="AJ19" s="983"/>
      <c r="AK19" s="984"/>
      <c r="AL19" s="984"/>
      <c r="AM19" s="984"/>
      <c r="AN19" s="984"/>
      <c r="AO19" s="984"/>
      <c r="AP19" s="984"/>
      <c r="AQ19" s="984"/>
      <c r="AR19" s="984"/>
      <c r="AS19" s="984"/>
      <c r="AT19" s="965"/>
      <c r="AU19" s="966"/>
      <c r="AV19" s="14"/>
      <c r="AW19" s="8"/>
      <c r="AZ19" s="133">
        <v>2012</v>
      </c>
      <c r="BA19" s="133">
        <v>8</v>
      </c>
      <c r="BB19" s="133">
        <v>8</v>
      </c>
      <c r="BC19" s="22"/>
      <c r="BD19" s="22"/>
      <c r="BE19" s="22"/>
      <c r="BF19" s="22"/>
      <c r="BG19" s="22"/>
      <c r="BH19" s="22"/>
      <c r="BI19" s="22"/>
      <c r="BJ19" s="22"/>
      <c r="BK19" s="22"/>
      <c r="BL19" s="22"/>
      <c r="BM19" s="22"/>
      <c r="BN19" s="22"/>
      <c r="BO19" s="22"/>
      <c r="BP19" s="22"/>
      <c r="BQ19" s="22"/>
      <c r="BR19" s="22"/>
      <c r="BS19" s="22"/>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ht="12" customHeight="1">
      <c r="A20" s="12"/>
      <c r="B20" s="13"/>
      <c r="C20" s="989" t="s">
        <v>626</v>
      </c>
      <c r="D20" s="990"/>
      <c r="E20" s="990"/>
      <c r="F20" s="990"/>
      <c r="G20" s="990"/>
      <c r="H20" s="990"/>
      <c r="I20" s="990"/>
      <c r="J20" s="990"/>
      <c r="K20" s="991"/>
      <c r="L20" s="1025" t="s">
        <v>627</v>
      </c>
      <c r="M20" s="977"/>
      <c r="N20" s="977"/>
      <c r="O20" s="982"/>
      <c r="P20" s="982"/>
      <c r="Q20" s="982"/>
      <c r="R20" s="982"/>
      <c r="S20" s="977" t="s">
        <v>710</v>
      </c>
      <c r="T20" s="977"/>
      <c r="U20" s="968" t="s">
        <v>711</v>
      </c>
      <c r="V20" s="968"/>
      <c r="W20" s="977" t="s">
        <v>628</v>
      </c>
      <c r="X20" s="977"/>
      <c r="Y20" s="977"/>
      <c r="Z20" s="982"/>
      <c r="AA20" s="982"/>
      <c r="AB20" s="982"/>
      <c r="AC20" s="982"/>
      <c r="AD20" s="977" t="s">
        <v>629</v>
      </c>
      <c r="AE20" s="978"/>
      <c r="AF20" s="1004"/>
      <c r="AG20" s="1005"/>
      <c r="AH20" s="1005"/>
      <c r="AI20" s="1005"/>
      <c r="AJ20" s="1005"/>
      <c r="AK20" s="1005"/>
      <c r="AL20" s="1005"/>
      <c r="AM20" s="1005"/>
      <c r="AN20" s="1005"/>
      <c r="AO20" s="1005"/>
      <c r="AP20" s="1005"/>
      <c r="AQ20" s="1005"/>
      <c r="AR20" s="1005"/>
      <c r="AS20" s="1005"/>
      <c r="AT20" s="1005"/>
      <c r="AU20" s="1006"/>
      <c r="AV20" s="14"/>
      <c r="AW20" s="8"/>
      <c r="AZ20" s="133">
        <v>2013</v>
      </c>
      <c r="BA20" s="133">
        <v>9</v>
      </c>
      <c r="BB20" s="133">
        <v>9</v>
      </c>
      <c r="BC20" s="22"/>
      <c r="BD20" s="22"/>
      <c r="BE20" s="22"/>
      <c r="BF20" s="22"/>
      <c r="BG20" s="22"/>
      <c r="BH20" s="22"/>
      <c r="BI20" s="22"/>
      <c r="BJ20" s="22"/>
      <c r="BK20" s="22"/>
      <c r="BL20" s="22"/>
      <c r="BM20" s="22"/>
      <c r="BN20" s="22"/>
      <c r="BO20" s="22"/>
      <c r="BP20" s="22"/>
      <c r="BQ20" s="22"/>
      <c r="BR20" s="22"/>
      <c r="BS20" s="22"/>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ht="12" customHeight="1">
      <c r="A21" s="12"/>
      <c r="B21" s="103"/>
      <c r="C21" s="992"/>
      <c r="D21" s="993"/>
      <c r="E21" s="993"/>
      <c r="F21" s="993"/>
      <c r="G21" s="993"/>
      <c r="H21" s="993"/>
      <c r="I21" s="993"/>
      <c r="J21" s="993"/>
      <c r="K21" s="994"/>
      <c r="L21" s="1026"/>
      <c r="M21" s="979"/>
      <c r="N21" s="979"/>
      <c r="O21" s="984"/>
      <c r="P21" s="984"/>
      <c r="Q21" s="984"/>
      <c r="R21" s="984"/>
      <c r="S21" s="979"/>
      <c r="T21" s="979"/>
      <c r="U21" s="965"/>
      <c r="V21" s="965"/>
      <c r="W21" s="979"/>
      <c r="X21" s="979"/>
      <c r="Y21" s="979"/>
      <c r="Z21" s="984"/>
      <c r="AA21" s="984"/>
      <c r="AB21" s="984"/>
      <c r="AC21" s="984"/>
      <c r="AD21" s="979"/>
      <c r="AE21" s="980"/>
      <c r="AF21" s="1007"/>
      <c r="AG21" s="1008"/>
      <c r="AH21" s="1008"/>
      <c r="AI21" s="1008"/>
      <c r="AJ21" s="1008"/>
      <c r="AK21" s="1008"/>
      <c r="AL21" s="1008"/>
      <c r="AM21" s="1008"/>
      <c r="AN21" s="1008"/>
      <c r="AO21" s="1008"/>
      <c r="AP21" s="1008"/>
      <c r="AQ21" s="1008"/>
      <c r="AR21" s="1008"/>
      <c r="AS21" s="1008"/>
      <c r="AT21" s="1008"/>
      <c r="AU21" s="1009"/>
      <c r="AV21" s="14"/>
      <c r="AW21" s="8"/>
      <c r="AZ21" s="133">
        <v>2014</v>
      </c>
      <c r="BA21" s="133">
        <v>10</v>
      </c>
      <c r="BB21" s="133">
        <v>10</v>
      </c>
      <c r="BC21" s="22"/>
      <c r="BD21" s="22"/>
      <c r="BE21" s="22"/>
      <c r="BF21" s="22"/>
      <c r="BG21" s="22"/>
      <c r="BH21" s="22"/>
      <c r="BI21" s="22"/>
      <c r="BJ21" s="22"/>
      <c r="BK21" s="22"/>
      <c r="BL21" s="22"/>
      <c r="BM21" s="22"/>
      <c r="BN21" s="22"/>
      <c r="BO21" s="22"/>
      <c r="BP21" s="22"/>
      <c r="BQ21" s="22"/>
      <c r="BR21" s="22"/>
      <c r="BS21" s="22"/>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ht="12" customHeight="1">
      <c r="A22" s="12"/>
      <c r="B22" s="103"/>
      <c r="C22" s="1048" t="s">
        <v>630</v>
      </c>
      <c r="D22" s="1049"/>
      <c r="E22" s="1049"/>
      <c r="F22" s="1049"/>
      <c r="G22" s="1049"/>
      <c r="H22" s="1049"/>
      <c r="I22" s="1049"/>
      <c r="J22" s="1049"/>
      <c r="K22" s="1050"/>
      <c r="L22" s="981"/>
      <c r="M22" s="982"/>
      <c r="N22" s="1001"/>
      <c r="O22" s="968" t="s">
        <v>631</v>
      </c>
      <c r="P22" s="968"/>
      <c r="Q22" s="968"/>
      <c r="R22" s="968"/>
      <c r="S22" s="969"/>
      <c r="T22" s="981"/>
      <c r="U22" s="982"/>
      <c r="V22" s="1001"/>
      <c r="W22" s="985" t="s">
        <v>632</v>
      </c>
      <c r="X22" s="986"/>
      <c r="Y22" s="986"/>
      <c r="Z22" s="986"/>
      <c r="AA22" s="986"/>
      <c r="AB22" s="997" t="s">
        <v>633</v>
      </c>
      <c r="AC22" s="997"/>
      <c r="AD22" s="997"/>
      <c r="AE22" s="977"/>
      <c r="AF22" s="977" t="s">
        <v>634</v>
      </c>
      <c r="AG22" s="1023" t="s">
        <v>635</v>
      </c>
      <c r="AH22" s="1023"/>
      <c r="AI22" s="1023"/>
      <c r="AJ22" s="977"/>
      <c r="AK22" s="977" t="s">
        <v>636</v>
      </c>
      <c r="AL22" s="997" t="s">
        <v>637</v>
      </c>
      <c r="AM22" s="997"/>
      <c r="AN22" s="997"/>
      <c r="AO22" s="977"/>
      <c r="AP22" s="977" t="s">
        <v>712</v>
      </c>
      <c r="AQ22" s="997"/>
      <c r="AR22" s="997"/>
      <c r="AS22" s="997"/>
      <c r="AT22" s="968"/>
      <c r="AU22" s="975"/>
      <c r="AV22" s="14"/>
      <c r="AW22" s="8"/>
      <c r="AZ22" s="133">
        <v>2015</v>
      </c>
      <c r="BA22" s="133">
        <v>11</v>
      </c>
      <c r="BB22" s="133">
        <v>11</v>
      </c>
      <c r="BC22" s="22"/>
      <c r="BD22" s="22"/>
      <c r="BE22" s="22"/>
      <c r="BF22" s="22"/>
      <c r="BG22" s="22"/>
      <c r="BH22" s="22"/>
      <c r="BI22" s="22"/>
      <c r="BJ22" s="22"/>
      <c r="BK22" s="22"/>
      <c r="BL22" s="22"/>
      <c r="BM22" s="22"/>
      <c r="BN22" s="22"/>
      <c r="BO22" s="22"/>
      <c r="BP22" s="22"/>
      <c r="BQ22" s="22"/>
      <c r="BR22" s="22"/>
      <c r="BS22" s="22"/>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ht="12" customHeight="1">
      <c r="A23" s="12"/>
      <c r="B23" s="103"/>
      <c r="C23" s="1051"/>
      <c r="D23" s="1052"/>
      <c r="E23" s="1052"/>
      <c r="F23" s="1052"/>
      <c r="G23" s="1052"/>
      <c r="H23" s="1052"/>
      <c r="I23" s="1052"/>
      <c r="J23" s="1052"/>
      <c r="K23" s="1053"/>
      <c r="L23" s="983"/>
      <c r="M23" s="984"/>
      <c r="N23" s="1002"/>
      <c r="O23" s="965"/>
      <c r="P23" s="965"/>
      <c r="Q23" s="965"/>
      <c r="R23" s="965"/>
      <c r="S23" s="966"/>
      <c r="T23" s="983"/>
      <c r="U23" s="984"/>
      <c r="V23" s="1002"/>
      <c r="W23" s="987"/>
      <c r="X23" s="988"/>
      <c r="Y23" s="988"/>
      <c r="Z23" s="988"/>
      <c r="AA23" s="988"/>
      <c r="AB23" s="998"/>
      <c r="AC23" s="998"/>
      <c r="AD23" s="998"/>
      <c r="AE23" s="979"/>
      <c r="AF23" s="979"/>
      <c r="AG23" s="1024"/>
      <c r="AH23" s="1024"/>
      <c r="AI23" s="1024"/>
      <c r="AJ23" s="979"/>
      <c r="AK23" s="979"/>
      <c r="AL23" s="998"/>
      <c r="AM23" s="998"/>
      <c r="AN23" s="998"/>
      <c r="AO23" s="979"/>
      <c r="AP23" s="979"/>
      <c r="AQ23" s="998"/>
      <c r="AR23" s="998"/>
      <c r="AS23" s="998"/>
      <c r="AT23" s="965"/>
      <c r="AU23" s="976"/>
      <c r="AV23" s="14"/>
      <c r="AW23" s="8"/>
      <c r="AZ23" s="133">
        <v>2016</v>
      </c>
      <c r="BA23" s="133">
        <v>12</v>
      </c>
      <c r="BB23" s="133">
        <v>12</v>
      </c>
      <c r="BC23" s="22"/>
      <c r="BD23" s="22"/>
      <c r="BE23" s="22"/>
      <c r="BF23" s="22"/>
      <c r="BG23" s="22"/>
      <c r="BH23" s="22"/>
      <c r="BI23" s="22"/>
      <c r="BJ23" s="22"/>
      <c r="BK23" s="22"/>
      <c r="BL23" s="22"/>
      <c r="BM23" s="22"/>
      <c r="BN23" s="22"/>
      <c r="BO23" s="22"/>
      <c r="BP23" s="22"/>
      <c r="BQ23" s="22"/>
      <c r="BR23" s="22"/>
      <c r="BS23" s="22"/>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64" ht="12" customHeight="1">
      <c r="A24" s="12"/>
      <c r="B24" s="13"/>
      <c r="C24" s="989" t="s">
        <v>638</v>
      </c>
      <c r="D24" s="990"/>
      <c r="E24" s="990"/>
      <c r="F24" s="990"/>
      <c r="G24" s="990"/>
      <c r="H24" s="990"/>
      <c r="I24" s="990"/>
      <c r="J24" s="990"/>
      <c r="K24" s="991"/>
      <c r="L24" s="1033"/>
      <c r="M24" s="1034"/>
      <c r="N24" s="1034"/>
      <c r="O24" s="1034"/>
      <c r="P24" s="1034"/>
      <c r="Q24" s="1034"/>
      <c r="R24" s="1034"/>
      <c r="S24" s="1034"/>
      <c r="T24" s="1034"/>
      <c r="U24" s="1035"/>
      <c r="V24" s="1033"/>
      <c r="W24" s="1034"/>
      <c r="X24" s="1034"/>
      <c r="Y24" s="1034"/>
      <c r="Z24" s="1034"/>
      <c r="AA24" s="1034"/>
      <c r="AB24" s="1034"/>
      <c r="AC24" s="1034"/>
      <c r="AD24" s="1034"/>
      <c r="AE24" s="1035"/>
      <c r="AF24" s="1033"/>
      <c r="AG24" s="1034"/>
      <c r="AH24" s="1034"/>
      <c r="AI24" s="1034"/>
      <c r="AJ24" s="1034"/>
      <c r="AK24" s="1034"/>
      <c r="AL24" s="1034"/>
      <c r="AM24" s="1034"/>
      <c r="AN24" s="1034"/>
      <c r="AO24" s="1035"/>
      <c r="AP24" s="1027"/>
      <c r="AQ24" s="1028"/>
      <c r="AR24" s="1028"/>
      <c r="AS24" s="1028"/>
      <c r="AT24" s="1028"/>
      <c r="AU24" s="1029"/>
      <c r="AV24" s="14"/>
      <c r="AW24" s="8"/>
      <c r="AZ24" s="133">
        <v>2017</v>
      </c>
      <c r="BA24" s="133"/>
      <c r="BB24" s="133">
        <v>13</v>
      </c>
      <c r="BC24" s="22"/>
      <c r="BE24" s="22"/>
      <c r="BF24" s="22"/>
      <c r="BG24" s="22"/>
      <c r="BH24" s="22"/>
      <c r="BI24" s="22"/>
      <c r="BJ24" s="22"/>
      <c r="BK24" s="22"/>
      <c r="BL24" s="22"/>
    </row>
    <row r="25" spans="1:64" ht="12" customHeight="1">
      <c r="A25" s="12"/>
      <c r="B25" s="13"/>
      <c r="C25" s="992"/>
      <c r="D25" s="993"/>
      <c r="E25" s="993"/>
      <c r="F25" s="993"/>
      <c r="G25" s="993"/>
      <c r="H25" s="993"/>
      <c r="I25" s="993"/>
      <c r="J25" s="993"/>
      <c r="K25" s="994"/>
      <c r="L25" s="1036"/>
      <c r="M25" s="1037"/>
      <c r="N25" s="1037"/>
      <c r="O25" s="1037"/>
      <c r="P25" s="1037"/>
      <c r="Q25" s="1037"/>
      <c r="R25" s="1037"/>
      <c r="S25" s="1037"/>
      <c r="T25" s="1037"/>
      <c r="U25" s="1038"/>
      <c r="V25" s="1036"/>
      <c r="W25" s="1037"/>
      <c r="X25" s="1037"/>
      <c r="Y25" s="1037"/>
      <c r="Z25" s="1037"/>
      <c r="AA25" s="1037"/>
      <c r="AB25" s="1037"/>
      <c r="AC25" s="1037"/>
      <c r="AD25" s="1037"/>
      <c r="AE25" s="1038"/>
      <c r="AF25" s="1036"/>
      <c r="AG25" s="1037"/>
      <c r="AH25" s="1037"/>
      <c r="AI25" s="1037"/>
      <c r="AJ25" s="1037"/>
      <c r="AK25" s="1037"/>
      <c r="AL25" s="1037"/>
      <c r="AM25" s="1037"/>
      <c r="AN25" s="1037"/>
      <c r="AO25" s="1038"/>
      <c r="AP25" s="1030"/>
      <c r="AQ25" s="1031"/>
      <c r="AR25" s="1031"/>
      <c r="AS25" s="1031"/>
      <c r="AT25" s="1031"/>
      <c r="AU25" s="1032"/>
      <c r="AV25" s="14"/>
      <c r="AW25" s="8"/>
      <c r="AZ25" s="133">
        <v>2018</v>
      </c>
      <c r="BA25" s="133"/>
      <c r="BB25" s="133">
        <v>14</v>
      </c>
      <c r="BE25" s="22"/>
      <c r="BF25" s="22"/>
      <c r="BG25" s="22"/>
      <c r="BH25" s="22"/>
      <c r="BI25" s="22"/>
      <c r="BJ25" s="22"/>
      <c r="BK25" s="22"/>
      <c r="BL25" s="22"/>
    </row>
    <row r="26" spans="1:64" ht="12" customHeight="1">
      <c r="A26" s="12"/>
      <c r="B26" s="13"/>
      <c r="C26" s="53"/>
      <c r="D26" s="123"/>
      <c r="E26" s="123"/>
      <c r="F26" s="53"/>
      <c r="G26" s="124"/>
      <c r="H26" s="124"/>
      <c r="I26" s="124"/>
      <c r="J26" s="124"/>
      <c r="K26" s="124"/>
      <c r="L26" s="124"/>
      <c r="M26" s="124"/>
      <c r="N26" s="124"/>
      <c r="O26" s="53"/>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53"/>
      <c r="AV26" s="14"/>
      <c r="AW26" s="8"/>
      <c r="AZ26" s="133">
        <v>2019</v>
      </c>
      <c r="BA26" s="133"/>
      <c r="BB26" s="133">
        <v>15</v>
      </c>
      <c r="BE26" s="22"/>
      <c r="BF26" s="22"/>
      <c r="BG26" s="22"/>
      <c r="BH26" s="22"/>
      <c r="BI26" s="22"/>
      <c r="BJ26" s="22"/>
      <c r="BK26" s="22"/>
      <c r="BL26" s="22"/>
    </row>
    <row r="27" spans="1:64" ht="12" customHeight="1">
      <c r="A27" s="12"/>
      <c r="B27" s="13"/>
      <c r="C27" s="960" t="s">
        <v>639</v>
      </c>
      <c r="D27" s="960"/>
      <c r="E27" s="960"/>
      <c r="F27" s="960"/>
      <c r="G27" s="960"/>
      <c r="H27" s="960"/>
      <c r="I27" s="960"/>
      <c r="J27" s="960"/>
      <c r="K27" s="960"/>
      <c r="L27" s="960"/>
      <c r="M27" s="960"/>
      <c r="N27" s="960"/>
      <c r="O27" s="960"/>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53"/>
      <c r="AV27" s="14"/>
      <c r="AW27" s="8"/>
      <c r="AZ27" s="133">
        <v>2020</v>
      </c>
      <c r="BA27" s="133"/>
      <c r="BB27" s="133">
        <v>16</v>
      </c>
      <c r="BE27" s="22"/>
      <c r="BF27" s="22"/>
      <c r="BG27" s="22"/>
      <c r="BH27" s="22"/>
      <c r="BI27" s="22"/>
      <c r="BJ27" s="22"/>
      <c r="BK27" s="22"/>
      <c r="BL27" s="22"/>
    </row>
    <row r="28" spans="1:64" ht="12" customHeight="1">
      <c r="A28" s="12"/>
      <c r="B28" s="13"/>
      <c r="C28" s="960"/>
      <c r="D28" s="960"/>
      <c r="E28" s="960"/>
      <c r="F28" s="960"/>
      <c r="G28" s="960"/>
      <c r="H28" s="960"/>
      <c r="I28" s="960"/>
      <c r="J28" s="960"/>
      <c r="K28" s="960"/>
      <c r="L28" s="960"/>
      <c r="M28" s="960"/>
      <c r="N28" s="960"/>
      <c r="O28" s="960"/>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53"/>
      <c r="AV28" s="14"/>
      <c r="AW28" s="8"/>
      <c r="AZ28" s="133">
        <v>2021</v>
      </c>
      <c r="BA28" s="133"/>
      <c r="BB28" s="133">
        <v>17</v>
      </c>
      <c r="BE28" s="22"/>
      <c r="BF28" s="22"/>
      <c r="BG28" s="22"/>
      <c r="BH28" s="22"/>
      <c r="BI28" s="22"/>
      <c r="BJ28" s="22"/>
      <c r="BK28" s="22"/>
      <c r="BL28" s="22"/>
    </row>
    <row r="29" spans="1:64" ht="12" customHeight="1">
      <c r="A29" s="12"/>
      <c r="B29" s="13"/>
      <c r="C29" s="989" t="s">
        <v>640</v>
      </c>
      <c r="D29" s="990"/>
      <c r="E29" s="990"/>
      <c r="F29" s="990"/>
      <c r="G29" s="990"/>
      <c r="H29" s="990"/>
      <c r="I29" s="990"/>
      <c r="J29" s="990"/>
      <c r="K29" s="981"/>
      <c r="L29" s="982"/>
      <c r="M29" s="982"/>
      <c r="N29" s="982"/>
      <c r="O29" s="982"/>
      <c r="P29" s="977" t="s">
        <v>641</v>
      </c>
      <c r="Q29" s="977"/>
      <c r="R29" s="995"/>
      <c r="S29" s="995"/>
      <c r="T29" s="995"/>
      <c r="U29" s="995"/>
      <c r="V29" s="995"/>
      <c r="W29" s="977" t="s">
        <v>642</v>
      </c>
      <c r="X29" s="978"/>
      <c r="Y29" s="1003" t="s">
        <v>643</v>
      </c>
      <c r="Z29" s="968"/>
      <c r="AA29" s="968"/>
      <c r="AB29" s="968"/>
      <c r="AC29" s="968"/>
      <c r="AD29" s="968"/>
      <c r="AE29" s="968"/>
      <c r="AF29" s="968"/>
      <c r="AG29" s="981"/>
      <c r="AH29" s="982"/>
      <c r="AI29" s="982"/>
      <c r="AJ29" s="982"/>
      <c r="AK29" s="982"/>
      <c r="AL29" s="977" t="s">
        <v>641</v>
      </c>
      <c r="AM29" s="977"/>
      <c r="AN29" s="982"/>
      <c r="AO29" s="982"/>
      <c r="AP29" s="982"/>
      <c r="AQ29" s="982"/>
      <c r="AR29" s="982"/>
      <c r="AS29" s="977" t="s">
        <v>642</v>
      </c>
      <c r="AT29" s="978"/>
      <c r="AU29" s="125"/>
      <c r="AV29" s="126"/>
      <c r="AW29" s="8"/>
      <c r="AZ29" s="133">
        <v>2022</v>
      </c>
      <c r="BA29" s="133"/>
      <c r="BB29" s="133">
        <v>18</v>
      </c>
      <c r="BE29" s="22"/>
      <c r="BF29" s="22"/>
      <c r="BG29" s="22"/>
      <c r="BH29" s="22"/>
      <c r="BI29" s="22"/>
      <c r="BJ29" s="22"/>
      <c r="BK29" s="22"/>
      <c r="BL29" s="22"/>
    </row>
    <row r="30" spans="1:64" ht="12" customHeight="1">
      <c r="A30" s="12"/>
      <c r="B30" s="13"/>
      <c r="C30" s="992"/>
      <c r="D30" s="993"/>
      <c r="E30" s="993"/>
      <c r="F30" s="993"/>
      <c r="G30" s="993"/>
      <c r="H30" s="993"/>
      <c r="I30" s="993"/>
      <c r="J30" s="993"/>
      <c r="K30" s="983"/>
      <c r="L30" s="984"/>
      <c r="M30" s="984"/>
      <c r="N30" s="984"/>
      <c r="O30" s="984"/>
      <c r="P30" s="979"/>
      <c r="Q30" s="979"/>
      <c r="R30" s="996"/>
      <c r="S30" s="996"/>
      <c r="T30" s="996"/>
      <c r="U30" s="996"/>
      <c r="V30" s="996"/>
      <c r="W30" s="979"/>
      <c r="X30" s="980"/>
      <c r="Y30" s="964"/>
      <c r="Z30" s="965"/>
      <c r="AA30" s="965"/>
      <c r="AB30" s="965"/>
      <c r="AC30" s="965"/>
      <c r="AD30" s="965"/>
      <c r="AE30" s="965"/>
      <c r="AF30" s="965"/>
      <c r="AG30" s="983"/>
      <c r="AH30" s="984"/>
      <c r="AI30" s="984"/>
      <c r="AJ30" s="984"/>
      <c r="AK30" s="984"/>
      <c r="AL30" s="979"/>
      <c r="AM30" s="979"/>
      <c r="AN30" s="984"/>
      <c r="AO30" s="984"/>
      <c r="AP30" s="984"/>
      <c r="AQ30" s="984"/>
      <c r="AR30" s="984"/>
      <c r="AS30" s="979"/>
      <c r="AT30" s="980"/>
      <c r="AU30" s="125"/>
      <c r="AV30" s="126"/>
      <c r="AW30" s="8"/>
      <c r="AZ30" s="133">
        <v>2023</v>
      </c>
      <c r="BA30" s="133"/>
      <c r="BB30" s="133">
        <v>19</v>
      </c>
      <c r="BE30" s="22"/>
      <c r="BF30" s="22"/>
      <c r="BG30" s="22"/>
      <c r="BH30" s="22"/>
      <c r="BI30" s="22"/>
      <c r="BJ30" s="22"/>
      <c r="BK30" s="22"/>
      <c r="BL30" s="22"/>
    </row>
    <row r="31" spans="1:64" ht="12" customHeight="1">
      <c r="A31" s="12"/>
      <c r="B31" s="13"/>
      <c r="C31" s="989" t="s">
        <v>644</v>
      </c>
      <c r="D31" s="990"/>
      <c r="E31" s="990"/>
      <c r="F31" s="990"/>
      <c r="G31" s="990"/>
      <c r="H31" s="990"/>
      <c r="I31" s="990"/>
      <c r="J31" s="991"/>
      <c r="K31" s="981"/>
      <c r="L31" s="982"/>
      <c r="M31" s="982"/>
      <c r="N31" s="982"/>
      <c r="O31" s="982"/>
      <c r="P31" s="977" t="s">
        <v>641</v>
      </c>
      <c r="Q31" s="977"/>
      <c r="R31" s="995"/>
      <c r="S31" s="995"/>
      <c r="T31" s="995"/>
      <c r="U31" s="995"/>
      <c r="V31" s="995"/>
      <c r="W31" s="977" t="s">
        <v>642</v>
      </c>
      <c r="X31" s="978"/>
      <c r="Y31" s="1003" t="s">
        <v>645</v>
      </c>
      <c r="Z31" s="968"/>
      <c r="AA31" s="968"/>
      <c r="AB31" s="968"/>
      <c r="AC31" s="968"/>
      <c r="AD31" s="968"/>
      <c r="AE31" s="968"/>
      <c r="AF31" s="969"/>
      <c r="AG31" s="981"/>
      <c r="AH31" s="982"/>
      <c r="AI31" s="982"/>
      <c r="AJ31" s="982"/>
      <c r="AK31" s="982"/>
      <c r="AL31" s="982"/>
      <c r="AM31" s="982"/>
      <c r="AN31" s="982"/>
      <c r="AO31" s="982"/>
      <c r="AP31" s="982"/>
      <c r="AQ31" s="982"/>
      <c r="AR31" s="982"/>
      <c r="AS31" s="977" t="s">
        <v>646</v>
      </c>
      <c r="AT31" s="978"/>
      <c r="AU31" s="53"/>
      <c r="AV31" s="14"/>
      <c r="AW31" s="8"/>
      <c r="AZ31" s="133">
        <v>2024</v>
      </c>
      <c r="BA31" s="133"/>
      <c r="BB31" s="133">
        <v>20</v>
      </c>
      <c r="BE31" s="22"/>
      <c r="BF31" s="22"/>
      <c r="BG31" s="22"/>
      <c r="BH31" s="22"/>
      <c r="BI31" s="22"/>
      <c r="BJ31" s="22"/>
      <c r="BK31" s="22"/>
      <c r="BL31" s="22"/>
    </row>
    <row r="32" spans="1:64" ht="12" customHeight="1">
      <c r="A32" s="12"/>
      <c r="B32" s="13"/>
      <c r="C32" s="992"/>
      <c r="D32" s="993"/>
      <c r="E32" s="993"/>
      <c r="F32" s="993"/>
      <c r="G32" s="993"/>
      <c r="H32" s="993"/>
      <c r="I32" s="993"/>
      <c r="J32" s="994"/>
      <c r="K32" s="983"/>
      <c r="L32" s="984"/>
      <c r="M32" s="984"/>
      <c r="N32" s="984"/>
      <c r="O32" s="984"/>
      <c r="P32" s="979"/>
      <c r="Q32" s="979"/>
      <c r="R32" s="996"/>
      <c r="S32" s="996"/>
      <c r="T32" s="996"/>
      <c r="U32" s="996"/>
      <c r="V32" s="996"/>
      <c r="W32" s="979"/>
      <c r="X32" s="980"/>
      <c r="Y32" s="964"/>
      <c r="Z32" s="965"/>
      <c r="AA32" s="965"/>
      <c r="AB32" s="965"/>
      <c r="AC32" s="965"/>
      <c r="AD32" s="965"/>
      <c r="AE32" s="965"/>
      <c r="AF32" s="966"/>
      <c r="AG32" s="983"/>
      <c r="AH32" s="984"/>
      <c r="AI32" s="984"/>
      <c r="AJ32" s="984"/>
      <c r="AK32" s="984"/>
      <c r="AL32" s="984"/>
      <c r="AM32" s="984"/>
      <c r="AN32" s="984"/>
      <c r="AO32" s="984"/>
      <c r="AP32" s="984"/>
      <c r="AQ32" s="984"/>
      <c r="AR32" s="984"/>
      <c r="AS32" s="979"/>
      <c r="AT32" s="980"/>
      <c r="AU32" s="53"/>
      <c r="AV32" s="14"/>
      <c r="AW32" s="8"/>
      <c r="AZ32" s="133">
        <v>2025</v>
      </c>
      <c r="BA32" s="133"/>
      <c r="BB32" s="133">
        <v>21</v>
      </c>
      <c r="BE32" s="22"/>
      <c r="BF32" s="22"/>
      <c r="BG32" s="22"/>
      <c r="BH32" s="22"/>
      <c r="BI32" s="22"/>
      <c r="BJ32" s="22"/>
      <c r="BK32" s="22"/>
      <c r="BL32" s="22"/>
    </row>
    <row r="33" spans="1:64" ht="12" customHeight="1">
      <c r="A33" s="12"/>
      <c r="B33" s="13"/>
      <c r="C33" s="989" t="s">
        <v>647</v>
      </c>
      <c r="D33" s="990"/>
      <c r="E33" s="990"/>
      <c r="F33" s="990"/>
      <c r="G33" s="990"/>
      <c r="H33" s="990"/>
      <c r="I33" s="990"/>
      <c r="J33" s="991"/>
      <c r="K33" s="981"/>
      <c r="L33" s="982"/>
      <c r="M33" s="1001"/>
      <c r="N33" s="968" t="s">
        <v>648</v>
      </c>
      <c r="O33" s="968"/>
      <c r="P33" s="968"/>
      <c r="Q33" s="968"/>
      <c r="R33" s="969"/>
      <c r="S33" s="981"/>
      <c r="T33" s="982"/>
      <c r="U33" s="982"/>
      <c r="V33" s="1021" t="s">
        <v>641</v>
      </c>
      <c r="W33" s="1021"/>
      <c r="X33" s="999"/>
      <c r="Y33" s="999"/>
      <c r="Z33" s="999"/>
      <c r="AA33" s="977" t="s">
        <v>642</v>
      </c>
      <c r="AB33" s="978"/>
      <c r="AC33" s="981"/>
      <c r="AD33" s="982"/>
      <c r="AE33" s="982"/>
      <c r="AF33" s="1021" t="s">
        <v>641</v>
      </c>
      <c r="AG33" s="1021"/>
      <c r="AH33" s="999"/>
      <c r="AI33" s="999"/>
      <c r="AJ33" s="999"/>
      <c r="AK33" s="977" t="s">
        <v>642</v>
      </c>
      <c r="AL33" s="978"/>
      <c r="AM33" s="981"/>
      <c r="AN33" s="982"/>
      <c r="AO33" s="1001"/>
      <c r="AP33" s="968" t="s">
        <v>649</v>
      </c>
      <c r="AQ33" s="968"/>
      <c r="AR33" s="968"/>
      <c r="AS33" s="968"/>
      <c r="AT33" s="969"/>
      <c r="AU33" s="53"/>
      <c r="AV33" s="14"/>
      <c r="AW33" s="8"/>
      <c r="AZ33" s="133">
        <v>2026</v>
      </c>
      <c r="BA33" s="133"/>
      <c r="BB33" s="133">
        <v>22</v>
      </c>
      <c r="BE33" s="22"/>
      <c r="BF33" s="22"/>
      <c r="BG33" s="22"/>
      <c r="BH33" s="22"/>
      <c r="BI33" s="22"/>
      <c r="BJ33" s="22"/>
      <c r="BK33" s="22"/>
      <c r="BL33" s="22"/>
    </row>
    <row r="34" spans="1:64" ht="12" customHeight="1">
      <c r="A34" s="12"/>
      <c r="B34" s="13"/>
      <c r="C34" s="992"/>
      <c r="D34" s="993"/>
      <c r="E34" s="993"/>
      <c r="F34" s="993"/>
      <c r="G34" s="993"/>
      <c r="H34" s="993"/>
      <c r="I34" s="993"/>
      <c r="J34" s="994"/>
      <c r="K34" s="983"/>
      <c r="L34" s="984"/>
      <c r="M34" s="1002"/>
      <c r="N34" s="965"/>
      <c r="O34" s="965"/>
      <c r="P34" s="965"/>
      <c r="Q34" s="965"/>
      <c r="R34" s="966"/>
      <c r="S34" s="983"/>
      <c r="T34" s="984"/>
      <c r="U34" s="984"/>
      <c r="V34" s="1022"/>
      <c r="W34" s="1022"/>
      <c r="X34" s="1000"/>
      <c r="Y34" s="1000"/>
      <c r="Z34" s="1000"/>
      <c r="AA34" s="979"/>
      <c r="AB34" s="980"/>
      <c r="AC34" s="983"/>
      <c r="AD34" s="984"/>
      <c r="AE34" s="984"/>
      <c r="AF34" s="1022"/>
      <c r="AG34" s="1022"/>
      <c r="AH34" s="1000"/>
      <c r="AI34" s="1000"/>
      <c r="AJ34" s="1000"/>
      <c r="AK34" s="979"/>
      <c r="AL34" s="980"/>
      <c r="AM34" s="983"/>
      <c r="AN34" s="984"/>
      <c r="AO34" s="1002"/>
      <c r="AP34" s="965"/>
      <c r="AQ34" s="965"/>
      <c r="AR34" s="965"/>
      <c r="AS34" s="965"/>
      <c r="AT34" s="966"/>
      <c r="AU34" s="53"/>
      <c r="AV34" s="14"/>
      <c r="AW34" s="8"/>
      <c r="AZ34" s="133">
        <v>2027</v>
      </c>
      <c r="BA34" s="133"/>
      <c r="BB34" s="133">
        <v>23</v>
      </c>
      <c r="BE34" s="22"/>
      <c r="BF34" s="22"/>
      <c r="BG34" s="22"/>
      <c r="BH34" s="22"/>
      <c r="BI34" s="22"/>
      <c r="BJ34" s="22"/>
      <c r="BK34" s="22"/>
      <c r="BL34" s="22"/>
    </row>
    <row r="35" spans="1:64" ht="12" customHeight="1">
      <c r="A35" s="12"/>
      <c r="B35" s="13"/>
      <c r="C35" s="989" t="s">
        <v>650</v>
      </c>
      <c r="D35" s="990"/>
      <c r="E35" s="990"/>
      <c r="F35" s="990"/>
      <c r="G35" s="990"/>
      <c r="H35" s="990"/>
      <c r="I35" s="990"/>
      <c r="J35" s="991"/>
      <c r="K35" s="981"/>
      <c r="L35" s="982"/>
      <c r="M35" s="1001"/>
      <c r="N35" s="968" t="s">
        <v>648</v>
      </c>
      <c r="O35" s="968"/>
      <c r="P35" s="968"/>
      <c r="Q35" s="968"/>
      <c r="R35" s="969"/>
      <c r="S35" s="981"/>
      <c r="T35" s="982"/>
      <c r="U35" s="982"/>
      <c r="V35" s="1021" t="s">
        <v>641</v>
      </c>
      <c r="W35" s="1021"/>
      <c r="X35" s="999"/>
      <c r="Y35" s="999"/>
      <c r="Z35" s="999"/>
      <c r="AA35" s="977" t="s">
        <v>642</v>
      </c>
      <c r="AB35" s="978"/>
      <c r="AC35" s="981"/>
      <c r="AD35" s="982"/>
      <c r="AE35" s="982"/>
      <c r="AF35" s="1021" t="s">
        <v>641</v>
      </c>
      <c r="AG35" s="1021"/>
      <c r="AH35" s="999"/>
      <c r="AI35" s="999"/>
      <c r="AJ35" s="999"/>
      <c r="AK35" s="977" t="s">
        <v>642</v>
      </c>
      <c r="AL35" s="978"/>
      <c r="AM35" s="981"/>
      <c r="AN35" s="982"/>
      <c r="AO35" s="1001"/>
      <c r="AP35" s="968" t="s">
        <v>649</v>
      </c>
      <c r="AQ35" s="968"/>
      <c r="AR35" s="968"/>
      <c r="AS35" s="968"/>
      <c r="AT35" s="969"/>
      <c r="AU35" s="53"/>
      <c r="AV35" s="14"/>
      <c r="AW35" s="8"/>
      <c r="AZ35" s="133">
        <v>2026</v>
      </c>
      <c r="BA35" s="133"/>
      <c r="BB35" s="133">
        <v>24</v>
      </c>
      <c r="BE35" s="22"/>
      <c r="BF35" s="22"/>
      <c r="BG35" s="22"/>
      <c r="BH35" s="22"/>
      <c r="BI35" s="22"/>
      <c r="BJ35" s="22"/>
      <c r="BK35" s="22"/>
      <c r="BL35" s="22"/>
    </row>
    <row r="36" spans="1:64" ht="12" customHeight="1">
      <c r="A36" s="12"/>
      <c r="B36" s="13"/>
      <c r="C36" s="992"/>
      <c r="D36" s="993"/>
      <c r="E36" s="993"/>
      <c r="F36" s="993"/>
      <c r="G36" s="993"/>
      <c r="H36" s="993"/>
      <c r="I36" s="993"/>
      <c r="J36" s="994"/>
      <c r="K36" s="983"/>
      <c r="L36" s="984"/>
      <c r="M36" s="1002"/>
      <c r="N36" s="965"/>
      <c r="O36" s="965"/>
      <c r="P36" s="965"/>
      <c r="Q36" s="965"/>
      <c r="R36" s="966"/>
      <c r="S36" s="983"/>
      <c r="T36" s="984"/>
      <c r="U36" s="984"/>
      <c r="V36" s="1022"/>
      <c r="W36" s="1022"/>
      <c r="X36" s="1000"/>
      <c r="Y36" s="1000"/>
      <c r="Z36" s="1000"/>
      <c r="AA36" s="979"/>
      <c r="AB36" s="980"/>
      <c r="AC36" s="983"/>
      <c r="AD36" s="984"/>
      <c r="AE36" s="984"/>
      <c r="AF36" s="1022"/>
      <c r="AG36" s="1022"/>
      <c r="AH36" s="1000"/>
      <c r="AI36" s="1000"/>
      <c r="AJ36" s="1000"/>
      <c r="AK36" s="979"/>
      <c r="AL36" s="980"/>
      <c r="AM36" s="983"/>
      <c r="AN36" s="984"/>
      <c r="AO36" s="1002"/>
      <c r="AP36" s="965"/>
      <c r="AQ36" s="965"/>
      <c r="AR36" s="965"/>
      <c r="AS36" s="965"/>
      <c r="AT36" s="966"/>
      <c r="AU36" s="53"/>
      <c r="AV36" s="14"/>
      <c r="AW36" s="8"/>
      <c r="AZ36" s="133">
        <v>2027</v>
      </c>
      <c r="BA36" s="133"/>
      <c r="BB36" s="133">
        <v>25</v>
      </c>
      <c r="BE36" s="22"/>
      <c r="BF36" s="22"/>
      <c r="BG36" s="22"/>
      <c r="BH36" s="22"/>
      <c r="BI36" s="22"/>
      <c r="BJ36" s="22"/>
      <c r="BK36" s="22"/>
      <c r="BL36" s="22"/>
    </row>
    <row r="37" spans="1:64" ht="12" customHeight="1">
      <c r="A37" s="12"/>
      <c r="B37" s="13"/>
      <c r="C37" s="989" t="s">
        <v>651</v>
      </c>
      <c r="D37" s="990"/>
      <c r="E37" s="990"/>
      <c r="F37" s="990"/>
      <c r="G37" s="981"/>
      <c r="H37" s="982"/>
      <c r="I37" s="1001"/>
      <c r="J37" s="967" t="s">
        <v>648</v>
      </c>
      <c r="K37" s="968"/>
      <c r="L37" s="968"/>
      <c r="M37" s="968"/>
      <c r="N37" s="969"/>
      <c r="O37" s="1003" t="s">
        <v>652</v>
      </c>
      <c r="P37" s="968"/>
      <c r="Q37" s="968"/>
      <c r="R37" s="969"/>
      <c r="S37" s="981"/>
      <c r="T37" s="982"/>
      <c r="U37" s="982"/>
      <c r="V37" s="1021" t="s">
        <v>641</v>
      </c>
      <c r="W37" s="1021"/>
      <c r="X37" s="999"/>
      <c r="Y37" s="999"/>
      <c r="Z37" s="999"/>
      <c r="AA37" s="977" t="s">
        <v>642</v>
      </c>
      <c r="AB37" s="978"/>
      <c r="AC37" s="981"/>
      <c r="AD37" s="982"/>
      <c r="AE37" s="982"/>
      <c r="AF37" s="1021" t="s">
        <v>641</v>
      </c>
      <c r="AG37" s="1021"/>
      <c r="AH37" s="999"/>
      <c r="AI37" s="999"/>
      <c r="AJ37" s="999"/>
      <c r="AK37" s="977" t="s">
        <v>642</v>
      </c>
      <c r="AL37" s="978"/>
      <c r="AM37" s="1004"/>
      <c r="AN37" s="1005"/>
      <c r="AO37" s="1005"/>
      <c r="AP37" s="1005"/>
      <c r="AQ37" s="1005"/>
      <c r="AR37" s="1005"/>
      <c r="AS37" s="1005"/>
      <c r="AT37" s="1006"/>
      <c r="AU37" s="53"/>
      <c r="AV37" s="14"/>
      <c r="AW37" s="8"/>
      <c r="AZ37" s="133">
        <v>2026</v>
      </c>
      <c r="BA37" s="133"/>
      <c r="BB37" s="133">
        <v>26</v>
      </c>
      <c r="BE37" s="22"/>
      <c r="BF37" s="22"/>
      <c r="BG37" s="22"/>
      <c r="BH37" s="22"/>
      <c r="BI37" s="22"/>
      <c r="BJ37" s="22"/>
      <c r="BK37" s="22"/>
      <c r="BL37" s="22"/>
    </row>
    <row r="38" spans="1:64" ht="12" customHeight="1">
      <c r="A38" s="12"/>
      <c r="B38" s="13"/>
      <c r="C38" s="1046"/>
      <c r="D38" s="1047"/>
      <c r="E38" s="1047"/>
      <c r="F38" s="1047"/>
      <c r="G38" s="1018"/>
      <c r="H38" s="1019"/>
      <c r="I38" s="1054"/>
      <c r="J38" s="970"/>
      <c r="K38" s="971"/>
      <c r="L38" s="971"/>
      <c r="M38" s="971"/>
      <c r="N38" s="972"/>
      <c r="O38" s="1020"/>
      <c r="P38" s="971"/>
      <c r="Q38" s="971"/>
      <c r="R38" s="972"/>
      <c r="S38" s="1018"/>
      <c r="T38" s="1019"/>
      <c r="U38" s="1019"/>
      <c r="V38" s="1055"/>
      <c r="W38" s="1055"/>
      <c r="X38" s="1017"/>
      <c r="Y38" s="1017"/>
      <c r="Z38" s="1017"/>
      <c r="AA38" s="1056"/>
      <c r="AB38" s="1057"/>
      <c r="AC38" s="1018"/>
      <c r="AD38" s="1019"/>
      <c r="AE38" s="1019"/>
      <c r="AF38" s="1055"/>
      <c r="AG38" s="1055"/>
      <c r="AH38" s="1017"/>
      <c r="AI38" s="1017"/>
      <c r="AJ38" s="1017"/>
      <c r="AK38" s="1056"/>
      <c r="AL38" s="1057"/>
      <c r="AM38" s="1069"/>
      <c r="AN38" s="1070"/>
      <c r="AO38" s="1070"/>
      <c r="AP38" s="1070"/>
      <c r="AQ38" s="1070"/>
      <c r="AR38" s="1070"/>
      <c r="AS38" s="1070"/>
      <c r="AT38" s="1071"/>
      <c r="AU38" s="53"/>
      <c r="AV38" s="14"/>
      <c r="AW38" s="8"/>
      <c r="AZ38" s="133">
        <v>2027</v>
      </c>
      <c r="BA38" s="133"/>
      <c r="BB38" s="133">
        <v>27</v>
      </c>
      <c r="BE38" s="22"/>
      <c r="BF38" s="22"/>
      <c r="BG38" s="22"/>
      <c r="BH38" s="22"/>
      <c r="BI38" s="22"/>
      <c r="BJ38" s="22"/>
      <c r="BK38" s="22"/>
      <c r="BL38" s="22"/>
    </row>
    <row r="39" spans="1:64" ht="12" customHeight="1">
      <c r="A39" s="12"/>
      <c r="B39" s="13"/>
      <c r="C39" s="1046"/>
      <c r="D39" s="1047"/>
      <c r="E39" s="1047"/>
      <c r="F39" s="1047"/>
      <c r="G39" s="1010"/>
      <c r="H39" s="1011"/>
      <c r="I39" s="1012"/>
      <c r="J39" s="973" t="s">
        <v>649</v>
      </c>
      <c r="K39" s="962"/>
      <c r="L39" s="962"/>
      <c r="M39" s="962"/>
      <c r="N39" s="963"/>
      <c r="O39" s="961" t="s">
        <v>653</v>
      </c>
      <c r="P39" s="962"/>
      <c r="Q39" s="962"/>
      <c r="R39" s="963"/>
      <c r="S39" s="1010"/>
      <c r="T39" s="1011"/>
      <c r="U39" s="1011"/>
      <c r="V39" s="1011"/>
      <c r="W39" s="1011"/>
      <c r="X39" s="1011"/>
      <c r="Y39" s="1011"/>
      <c r="Z39" s="1011"/>
      <c r="AA39" s="1011"/>
      <c r="AB39" s="1015"/>
      <c r="AC39" s="1072"/>
      <c r="AD39" s="1073"/>
      <c r="AE39" s="1073"/>
      <c r="AF39" s="1011"/>
      <c r="AG39" s="1011"/>
      <c r="AH39" s="1011"/>
      <c r="AI39" s="1011"/>
      <c r="AJ39" s="1011"/>
      <c r="AK39" s="1011"/>
      <c r="AL39" s="1015"/>
      <c r="AM39" s="1069"/>
      <c r="AN39" s="1070"/>
      <c r="AO39" s="1070"/>
      <c r="AP39" s="1070"/>
      <c r="AQ39" s="1070"/>
      <c r="AR39" s="1070"/>
      <c r="AS39" s="1070"/>
      <c r="AT39" s="1071"/>
      <c r="AU39" s="53"/>
      <c r="AV39" s="14"/>
      <c r="AW39" s="8"/>
      <c r="AZ39" s="133">
        <v>2026</v>
      </c>
      <c r="BA39" s="133"/>
      <c r="BB39" s="133">
        <v>28</v>
      </c>
      <c r="BE39" s="22"/>
      <c r="BF39" s="22"/>
      <c r="BG39" s="22"/>
      <c r="BH39" s="22"/>
      <c r="BI39" s="22"/>
      <c r="BJ39" s="22"/>
      <c r="BK39" s="22"/>
      <c r="BL39" s="22"/>
    </row>
    <row r="40" spans="1:64" ht="12" customHeight="1">
      <c r="A40" s="12"/>
      <c r="B40" s="13"/>
      <c r="C40" s="992"/>
      <c r="D40" s="993"/>
      <c r="E40" s="993"/>
      <c r="F40" s="993"/>
      <c r="G40" s="983"/>
      <c r="H40" s="984"/>
      <c r="I40" s="1002"/>
      <c r="J40" s="974"/>
      <c r="K40" s="965"/>
      <c r="L40" s="965"/>
      <c r="M40" s="965"/>
      <c r="N40" s="966"/>
      <c r="O40" s="964"/>
      <c r="P40" s="965"/>
      <c r="Q40" s="965"/>
      <c r="R40" s="966"/>
      <c r="S40" s="983"/>
      <c r="T40" s="984"/>
      <c r="U40" s="984"/>
      <c r="V40" s="984"/>
      <c r="W40" s="984"/>
      <c r="X40" s="984"/>
      <c r="Y40" s="984"/>
      <c r="Z40" s="984"/>
      <c r="AA40" s="984"/>
      <c r="AB40" s="1016"/>
      <c r="AC40" s="983"/>
      <c r="AD40" s="984"/>
      <c r="AE40" s="984"/>
      <c r="AF40" s="984"/>
      <c r="AG40" s="984"/>
      <c r="AH40" s="984"/>
      <c r="AI40" s="984"/>
      <c r="AJ40" s="984"/>
      <c r="AK40" s="984"/>
      <c r="AL40" s="1016"/>
      <c r="AM40" s="1069"/>
      <c r="AN40" s="1070"/>
      <c r="AO40" s="1070"/>
      <c r="AP40" s="1070"/>
      <c r="AQ40" s="1070"/>
      <c r="AR40" s="1070"/>
      <c r="AS40" s="1070"/>
      <c r="AT40" s="1071"/>
      <c r="AU40" s="53"/>
      <c r="AV40" s="14"/>
      <c r="AW40" s="8"/>
      <c r="AZ40" s="133">
        <v>2027</v>
      </c>
      <c r="BA40" s="133"/>
      <c r="BB40" s="133">
        <v>29</v>
      </c>
      <c r="BE40" s="22"/>
      <c r="BF40" s="22"/>
      <c r="BG40" s="22"/>
      <c r="BH40" s="22"/>
      <c r="BI40" s="22"/>
      <c r="BJ40" s="22"/>
      <c r="BK40" s="22"/>
      <c r="BL40" s="22"/>
    </row>
    <row r="41" spans="1:64" ht="12" customHeight="1">
      <c r="A41" s="12"/>
      <c r="B41" s="13"/>
      <c r="C41" s="1045" t="s">
        <v>599</v>
      </c>
      <c r="D41" s="1074"/>
      <c r="E41" s="1074"/>
      <c r="F41" s="1074"/>
      <c r="G41" s="981"/>
      <c r="H41" s="982"/>
      <c r="I41" s="1001"/>
      <c r="J41" s="967" t="s">
        <v>648</v>
      </c>
      <c r="K41" s="968"/>
      <c r="L41" s="968"/>
      <c r="M41" s="968"/>
      <c r="N41" s="969"/>
      <c r="O41" s="1003" t="s">
        <v>652</v>
      </c>
      <c r="P41" s="968"/>
      <c r="Q41" s="968"/>
      <c r="R41" s="969"/>
      <c r="S41" s="981"/>
      <c r="T41" s="982"/>
      <c r="U41" s="982"/>
      <c r="V41" s="1067" t="s">
        <v>641</v>
      </c>
      <c r="W41" s="1067"/>
      <c r="X41" s="999"/>
      <c r="Y41" s="999"/>
      <c r="Z41" s="999"/>
      <c r="AA41" s="977" t="s">
        <v>642</v>
      </c>
      <c r="AB41" s="978"/>
      <c r="AC41" s="981"/>
      <c r="AD41" s="982"/>
      <c r="AE41" s="982"/>
      <c r="AF41" s="1021" t="s">
        <v>641</v>
      </c>
      <c r="AG41" s="1021"/>
      <c r="AH41" s="999"/>
      <c r="AI41" s="999"/>
      <c r="AJ41" s="999"/>
      <c r="AK41" s="977" t="s">
        <v>642</v>
      </c>
      <c r="AL41" s="978"/>
      <c r="AM41" s="1069"/>
      <c r="AN41" s="1070"/>
      <c r="AO41" s="1070"/>
      <c r="AP41" s="1070"/>
      <c r="AQ41" s="1070"/>
      <c r="AR41" s="1070"/>
      <c r="AS41" s="1070"/>
      <c r="AT41" s="1071"/>
      <c r="AU41" s="53"/>
      <c r="AV41" s="14"/>
      <c r="AW41" s="8"/>
      <c r="AZ41" s="133">
        <v>2026</v>
      </c>
      <c r="BA41" s="133"/>
      <c r="BB41" s="133">
        <v>30</v>
      </c>
      <c r="BE41" s="22"/>
      <c r="BF41" s="22"/>
      <c r="BG41" s="22"/>
      <c r="BH41" s="22"/>
      <c r="BI41" s="22"/>
      <c r="BJ41" s="22"/>
      <c r="BK41" s="22"/>
      <c r="BL41" s="22"/>
    </row>
    <row r="42" spans="1:64" ht="12" customHeight="1">
      <c r="A42" s="12"/>
      <c r="B42" s="13"/>
      <c r="C42" s="1075"/>
      <c r="D42" s="1076"/>
      <c r="E42" s="1076"/>
      <c r="F42" s="1076"/>
      <c r="G42" s="1018"/>
      <c r="H42" s="1019"/>
      <c r="I42" s="1054"/>
      <c r="J42" s="970"/>
      <c r="K42" s="971"/>
      <c r="L42" s="971"/>
      <c r="M42" s="971"/>
      <c r="N42" s="972"/>
      <c r="O42" s="1020"/>
      <c r="P42" s="971"/>
      <c r="Q42" s="971"/>
      <c r="R42" s="972"/>
      <c r="S42" s="1018"/>
      <c r="T42" s="1019"/>
      <c r="U42" s="1019"/>
      <c r="V42" s="1068"/>
      <c r="W42" s="1068"/>
      <c r="X42" s="1017"/>
      <c r="Y42" s="1017"/>
      <c r="Z42" s="1017"/>
      <c r="AA42" s="1056"/>
      <c r="AB42" s="1057"/>
      <c r="AC42" s="1018"/>
      <c r="AD42" s="1019"/>
      <c r="AE42" s="1019"/>
      <c r="AF42" s="1055"/>
      <c r="AG42" s="1055"/>
      <c r="AH42" s="1017"/>
      <c r="AI42" s="1017"/>
      <c r="AJ42" s="1017"/>
      <c r="AK42" s="1056"/>
      <c r="AL42" s="1057"/>
      <c r="AM42" s="1069"/>
      <c r="AN42" s="1070"/>
      <c r="AO42" s="1070"/>
      <c r="AP42" s="1070"/>
      <c r="AQ42" s="1070"/>
      <c r="AR42" s="1070"/>
      <c r="AS42" s="1070"/>
      <c r="AT42" s="1071"/>
      <c r="AU42" s="53"/>
      <c r="AV42" s="14"/>
      <c r="AW42" s="264" t="str">
        <f>IF($J$67=""," ",$J$67)</f>
        <v>みどりのカーテン（２/２）</v>
      </c>
      <c r="AZ42" s="133">
        <v>2027</v>
      </c>
      <c r="BA42" s="133"/>
      <c r="BB42" s="133">
        <v>31</v>
      </c>
      <c r="BE42" s="22"/>
      <c r="BF42" s="22"/>
      <c r="BG42" s="22"/>
      <c r="BH42" s="22"/>
      <c r="BI42" s="22"/>
      <c r="BJ42" s="22"/>
      <c r="BK42" s="22"/>
      <c r="BL42" s="22"/>
    </row>
    <row r="43" spans="1:64" ht="12" customHeight="1">
      <c r="A43" s="12"/>
      <c r="B43" s="13"/>
      <c r="C43" s="1075"/>
      <c r="D43" s="1076"/>
      <c r="E43" s="1076"/>
      <c r="F43" s="1076"/>
      <c r="G43" s="1010"/>
      <c r="H43" s="1011"/>
      <c r="I43" s="1012"/>
      <c r="J43" s="973" t="s">
        <v>649</v>
      </c>
      <c r="K43" s="962"/>
      <c r="L43" s="962"/>
      <c r="M43" s="962"/>
      <c r="N43" s="963"/>
      <c r="O43" s="961" t="s">
        <v>654</v>
      </c>
      <c r="P43" s="962"/>
      <c r="Q43" s="962"/>
      <c r="R43" s="963"/>
      <c r="S43" s="1010"/>
      <c r="T43" s="1011"/>
      <c r="U43" s="1011"/>
      <c r="V43" s="1011"/>
      <c r="W43" s="1011"/>
      <c r="X43" s="1011"/>
      <c r="Y43" s="1011"/>
      <c r="Z43" s="1011"/>
      <c r="AA43" s="1011"/>
      <c r="AB43" s="1011"/>
      <c r="AC43" s="1010"/>
      <c r="AD43" s="1011"/>
      <c r="AE43" s="1011"/>
      <c r="AF43" s="1011"/>
      <c r="AG43" s="1011"/>
      <c r="AH43" s="1011"/>
      <c r="AI43" s="1011"/>
      <c r="AJ43" s="1011"/>
      <c r="AK43" s="1011"/>
      <c r="AL43" s="1015"/>
      <c r="AM43" s="1069"/>
      <c r="AN43" s="1070"/>
      <c r="AO43" s="1070"/>
      <c r="AP43" s="1070"/>
      <c r="AQ43" s="1070"/>
      <c r="AR43" s="1070"/>
      <c r="AS43" s="1070"/>
      <c r="AT43" s="1071"/>
      <c r="AU43" s="53"/>
      <c r="AV43" s="14"/>
      <c r="AW43" s="265"/>
      <c r="BE43" s="22"/>
      <c r="BF43" s="22"/>
      <c r="BG43" s="22"/>
      <c r="BH43" s="22"/>
      <c r="BI43" s="22"/>
      <c r="BJ43" s="22"/>
      <c r="BK43" s="22"/>
      <c r="BL43" s="22"/>
    </row>
    <row r="44" spans="1:64" ht="12" customHeight="1">
      <c r="A44" s="12"/>
      <c r="B44" s="13"/>
      <c r="C44" s="1077"/>
      <c r="D44" s="1078"/>
      <c r="E44" s="1078"/>
      <c r="F44" s="1078"/>
      <c r="G44" s="983"/>
      <c r="H44" s="984"/>
      <c r="I44" s="1002"/>
      <c r="J44" s="974"/>
      <c r="K44" s="965"/>
      <c r="L44" s="965"/>
      <c r="M44" s="965"/>
      <c r="N44" s="966"/>
      <c r="O44" s="964"/>
      <c r="P44" s="965"/>
      <c r="Q44" s="965"/>
      <c r="R44" s="966"/>
      <c r="S44" s="983"/>
      <c r="T44" s="984"/>
      <c r="U44" s="984"/>
      <c r="V44" s="984"/>
      <c r="W44" s="984"/>
      <c r="X44" s="984"/>
      <c r="Y44" s="984"/>
      <c r="Z44" s="984"/>
      <c r="AA44" s="984"/>
      <c r="AB44" s="984"/>
      <c r="AC44" s="983"/>
      <c r="AD44" s="984"/>
      <c r="AE44" s="984"/>
      <c r="AF44" s="984"/>
      <c r="AG44" s="984"/>
      <c r="AH44" s="984"/>
      <c r="AI44" s="984"/>
      <c r="AJ44" s="984"/>
      <c r="AK44" s="984"/>
      <c r="AL44" s="1016"/>
      <c r="AM44" s="1007"/>
      <c r="AN44" s="1008"/>
      <c r="AO44" s="1008"/>
      <c r="AP44" s="1008"/>
      <c r="AQ44" s="1008"/>
      <c r="AR44" s="1008"/>
      <c r="AS44" s="1008"/>
      <c r="AT44" s="1009"/>
      <c r="AU44" s="53"/>
      <c r="AV44" s="14"/>
      <c r="AW44" s="265"/>
      <c r="BE44" s="22"/>
      <c r="BF44" s="22"/>
      <c r="BG44" s="22"/>
      <c r="BH44" s="22"/>
      <c r="BI44" s="22"/>
      <c r="BJ44" s="22"/>
      <c r="BK44" s="22"/>
      <c r="BL44" s="22"/>
    </row>
    <row r="45" spans="1:64" ht="12" customHeight="1">
      <c r="A45" s="12"/>
      <c r="B45" s="13"/>
      <c r="C45" s="1045" t="s">
        <v>663</v>
      </c>
      <c r="D45" s="990"/>
      <c r="E45" s="990"/>
      <c r="F45" s="990"/>
      <c r="G45" s="990"/>
      <c r="H45" s="990"/>
      <c r="I45" s="990"/>
      <c r="J45" s="991"/>
      <c r="K45" s="981"/>
      <c r="L45" s="982"/>
      <c r="M45" s="1001"/>
      <c r="N45" s="985" t="s">
        <v>655</v>
      </c>
      <c r="O45" s="986"/>
      <c r="P45" s="986"/>
      <c r="Q45" s="986"/>
      <c r="R45" s="1013"/>
      <c r="S45" s="981"/>
      <c r="T45" s="982"/>
      <c r="U45" s="1001"/>
      <c r="V45" s="985" t="s">
        <v>656</v>
      </c>
      <c r="W45" s="986"/>
      <c r="X45" s="986"/>
      <c r="Y45" s="986"/>
      <c r="Z45" s="1013"/>
      <c r="AA45" s="981"/>
      <c r="AB45" s="982"/>
      <c r="AC45" s="1001"/>
      <c r="AD45" s="968" t="s">
        <v>657</v>
      </c>
      <c r="AE45" s="968"/>
      <c r="AF45" s="968"/>
      <c r="AG45" s="968"/>
      <c r="AH45" s="969"/>
      <c r="AI45" s="1004"/>
      <c r="AJ45" s="1005"/>
      <c r="AK45" s="1005"/>
      <c r="AL45" s="1005"/>
      <c r="AM45" s="1005"/>
      <c r="AN45" s="1005"/>
      <c r="AO45" s="1005"/>
      <c r="AP45" s="1005"/>
      <c r="AQ45" s="1005"/>
      <c r="AR45" s="1005"/>
      <c r="AS45" s="1005"/>
      <c r="AT45" s="1006"/>
      <c r="AU45" s="53"/>
      <c r="AV45" s="14"/>
      <c r="AW45" s="265"/>
      <c r="BE45" s="22"/>
      <c r="BF45" s="22"/>
      <c r="BG45" s="22"/>
      <c r="BH45" s="22"/>
      <c r="BI45" s="22"/>
      <c r="BJ45" s="22"/>
      <c r="BK45" s="22"/>
      <c r="BL45" s="22"/>
    </row>
    <row r="46" spans="1:64" ht="12" customHeight="1">
      <c r="A46" s="12"/>
      <c r="B46" s="13"/>
      <c r="C46" s="992"/>
      <c r="D46" s="993"/>
      <c r="E46" s="993"/>
      <c r="F46" s="993"/>
      <c r="G46" s="993"/>
      <c r="H46" s="993"/>
      <c r="I46" s="993"/>
      <c r="J46" s="994"/>
      <c r="K46" s="983"/>
      <c r="L46" s="984"/>
      <c r="M46" s="1002"/>
      <c r="N46" s="987"/>
      <c r="O46" s="988"/>
      <c r="P46" s="988"/>
      <c r="Q46" s="988"/>
      <c r="R46" s="1014"/>
      <c r="S46" s="983"/>
      <c r="T46" s="984"/>
      <c r="U46" s="1002"/>
      <c r="V46" s="987"/>
      <c r="W46" s="988"/>
      <c r="X46" s="988"/>
      <c r="Y46" s="988"/>
      <c r="Z46" s="1014"/>
      <c r="AA46" s="983"/>
      <c r="AB46" s="984"/>
      <c r="AC46" s="1002"/>
      <c r="AD46" s="965"/>
      <c r="AE46" s="965"/>
      <c r="AF46" s="965"/>
      <c r="AG46" s="965"/>
      <c r="AH46" s="966"/>
      <c r="AI46" s="1007"/>
      <c r="AJ46" s="1008"/>
      <c r="AK46" s="1008"/>
      <c r="AL46" s="1008"/>
      <c r="AM46" s="1008"/>
      <c r="AN46" s="1008"/>
      <c r="AO46" s="1008"/>
      <c r="AP46" s="1008"/>
      <c r="AQ46" s="1008"/>
      <c r="AR46" s="1008"/>
      <c r="AS46" s="1008"/>
      <c r="AT46" s="1009"/>
      <c r="AU46" s="53"/>
      <c r="AV46" s="14"/>
      <c r="AW46" s="265"/>
      <c r="BE46" s="22"/>
      <c r="BF46" s="22"/>
      <c r="BG46" s="22"/>
      <c r="BH46" s="22"/>
      <c r="BI46" s="22"/>
      <c r="BJ46" s="22"/>
      <c r="BK46" s="22"/>
      <c r="BL46" s="22"/>
    </row>
    <row r="47" spans="1:64" ht="12" customHeight="1">
      <c r="A47" s="12"/>
      <c r="B47" s="13"/>
      <c r="C47" s="989" t="s">
        <v>658</v>
      </c>
      <c r="D47" s="990"/>
      <c r="E47" s="990"/>
      <c r="F47" s="990"/>
      <c r="G47" s="990"/>
      <c r="H47" s="990"/>
      <c r="I47" s="990"/>
      <c r="J47" s="991"/>
      <c r="K47" s="981"/>
      <c r="L47" s="982"/>
      <c r="M47" s="982"/>
      <c r="N47" s="1021" t="s">
        <v>641</v>
      </c>
      <c r="O47" s="1021"/>
      <c r="P47" s="999"/>
      <c r="Q47" s="999"/>
      <c r="R47" s="999"/>
      <c r="S47" s="977" t="s">
        <v>642</v>
      </c>
      <c r="T47" s="978"/>
      <c r="U47" s="1004"/>
      <c r="V47" s="1005"/>
      <c r="W47" s="1005"/>
      <c r="X47" s="1005"/>
      <c r="Y47" s="1005"/>
      <c r="Z47" s="1005"/>
      <c r="AA47" s="1005"/>
      <c r="AB47" s="1005"/>
      <c r="AC47" s="1005"/>
      <c r="AD47" s="1005"/>
      <c r="AE47" s="1005"/>
      <c r="AF47" s="1005"/>
      <c r="AG47" s="1005"/>
      <c r="AH47" s="1005"/>
      <c r="AI47" s="1005"/>
      <c r="AJ47" s="1005"/>
      <c r="AK47" s="1005"/>
      <c r="AL47" s="1005"/>
      <c r="AM47" s="1005"/>
      <c r="AN47" s="1005"/>
      <c r="AO47" s="1005"/>
      <c r="AP47" s="1005"/>
      <c r="AQ47" s="1005"/>
      <c r="AR47" s="1005"/>
      <c r="AS47" s="1005"/>
      <c r="AT47" s="1006"/>
      <c r="AU47" s="53"/>
      <c r="AV47" s="14"/>
      <c r="AW47" s="265"/>
      <c r="BE47" s="22"/>
      <c r="BF47" s="22"/>
      <c r="BG47" s="22"/>
      <c r="BH47" s="22"/>
      <c r="BI47" s="22"/>
      <c r="BJ47" s="22"/>
      <c r="BK47" s="22"/>
      <c r="BL47" s="22"/>
    </row>
    <row r="48" spans="1:64" ht="12" customHeight="1">
      <c r="A48" s="12"/>
      <c r="B48" s="13"/>
      <c r="C48" s="992"/>
      <c r="D48" s="993"/>
      <c r="E48" s="993"/>
      <c r="F48" s="993"/>
      <c r="G48" s="993"/>
      <c r="H48" s="993"/>
      <c r="I48" s="993"/>
      <c r="J48" s="994"/>
      <c r="K48" s="983"/>
      <c r="L48" s="984"/>
      <c r="M48" s="984"/>
      <c r="N48" s="1022"/>
      <c r="O48" s="1022"/>
      <c r="P48" s="1000"/>
      <c r="Q48" s="1000"/>
      <c r="R48" s="1000"/>
      <c r="S48" s="979"/>
      <c r="T48" s="980"/>
      <c r="U48" s="1007"/>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c r="AS48" s="1008"/>
      <c r="AT48" s="1009"/>
      <c r="AU48" s="53"/>
      <c r="AV48" s="14"/>
      <c r="AW48" s="265"/>
      <c r="BE48" s="22"/>
      <c r="BF48" s="22"/>
      <c r="BG48" s="22"/>
      <c r="BH48" s="22"/>
      <c r="BI48" s="22"/>
      <c r="BJ48" s="22"/>
      <c r="BK48" s="22"/>
      <c r="BL48" s="22"/>
    </row>
    <row r="49" spans="1:64" ht="12" customHeight="1">
      <c r="A49" s="12"/>
      <c r="B49" s="13"/>
      <c r="C49" s="53"/>
      <c r="D49" s="123"/>
      <c r="E49" s="123"/>
      <c r="F49" s="53"/>
      <c r="G49" s="124"/>
      <c r="H49" s="124"/>
      <c r="I49" s="124"/>
      <c r="J49" s="124"/>
      <c r="K49" s="124"/>
      <c r="L49" s="124"/>
      <c r="M49" s="124"/>
      <c r="N49" s="124"/>
      <c r="O49" s="53"/>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53"/>
      <c r="AV49" s="14"/>
      <c r="AW49" s="265"/>
      <c r="BE49" s="22"/>
      <c r="BF49" s="22"/>
      <c r="BG49" s="22"/>
      <c r="BH49" s="22"/>
      <c r="BI49" s="22"/>
      <c r="BJ49" s="22"/>
      <c r="BK49" s="22"/>
      <c r="BL49" s="22"/>
    </row>
    <row r="50" spans="1:60" ht="12" customHeight="1">
      <c r="A50" s="12"/>
      <c r="B50" s="13"/>
      <c r="C50" s="960" t="s">
        <v>659</v>
      </c>
      <c r="D50" s="960"/>
      <c r="E50" s="960"/>
      <c r="F50" s="960"/>
      <c r="G50" s="960"/>
      <c r="H50" s="960"/>
      <c r="I50" s="960"/>
      <c r="J50" s="960"/>
      <c r="K50" s="960"/>
      <c r="L50" s="960"/>
      <c r="M50" s="960"/>
      <c r="N50" s="960"/>
      <c r="O50" s="960"/>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53"/>
      <c r="AV50" s="14"/>
      <c r="AW50" s="265"/>
      <c r="BE50" s="22"/>
      <c r="BF50" s="22"/>
      <c r="BG50" s="22"/>
      <c r="BH50" s="22"/>
    </row>
    <row r="51" spans="1:60" ht="12" customHeight="1">
      <c r="A51" s="12"/>
      <c r="B51" s="13"/>
      <c r="C51" s="960"/>
      <c r="D51" s="960"/>
      <c r="E51" s="960"/>
      <c r="F51" s="960"/>
      <c r="G51" s="960"/>
      <c r="H51" s="960"/>
      <c r="I51" s="960"/>
      <c r="J51" s="960"/>
      <c r="K51" s="960"/>
      <c r="L51" s="960"/>
      <c r="M51" s="960"/>
      <c r="N51" s="960"/>
      <c r="O51" s="960"/>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53"/>
      <c r="AV51" s="14"/>
      <c r="AW51" s="265"/>
      <c r="BE51" s="22"/>
      <c r="BF51" s="22"/>
      <c r="BG51" s="22"/>
      <c r="BH51" s="22"/>
    </row>
    <row r="52" spans="1:60" ht="12" customHeight="1">
      <c r="A52" s="12"/>
      <c r="B52" s="13"/>
      <c r="C52" s="1003" t="s">
        <v>660</v>
      </c>
      <c r="D52" s="968"/>
      <c r="E52" s="968"/>
      <c r="F52" s="968"/>
      <c r="G52" s="968"/>
      <c r="H52" s="968"/>
      <c r="I52" s="968"/>
      <c r="J52" s="968"/>
      <c r="K52" s="968"/>
      <c r="L52" s="968"/>
      <c r="M52" s="968"/>
      <c r="N52" s="968"/>
      <c r="O52" s="968"/>
      <c r="P52" s="968"/>
      <c r="Q52" s="968"/>
      <c r="R52" s="968"/>
      <c r="S52" s="968"/>
      <c r="T52" s="968"/>
      <c r="U52" s="968"/>
      <c r="V52" s="968"/>
      <c r="W52" s="968"/>
      <c r="X52" s="968"/>
      <c r="Y52" s="968"/>
      <c r="Z52" s="968"/>
      <c r="AA52" s="968"/>
      <c r="AB52" s="968"/>
      <c r="AC52" s="968"/>
      <c r="AD52" s="968"/>
      <c r="AE52" s="968"/>
      <c r="AF52" s="968"/>
      <c r="AG52" s="968"/>
      <c r="AH52" s="968"/>
      <c r="AI52" s="968"/>
      <c r="AJ52" s="968"/>
      <c r="AK52" s="968"/>
      <c r="AL52" s="968"/>
      <c r="AM52" s="968"/>
      <c r="AN52" s="968"/>
      <c r="AO52" s="968"/>
      <c r="AP52" s="968"/>
      <c r="AQ52" s="968"/>
      <c r="AR52" s="968"/>
      <c r="AS52" s="968"/>
      <c r="AT52" s="969"/>
      <c r="AU52" s="53"/>
      <c r="AV52" s="14"/>
      <c r="AW52" s="265"/>
      <c r="BE52" s="22"/>
      <c r="BF52" s="22"/>
      <c r="BG52" s="22"/>
      <c r="BH52" s="22"/>
    </row>
    <row r="53" spans="1:60" ht="12" customHeight="1">
      <c r="A53" s="12"/>
      <c r="B53" s="13"/>
      <c r="C53" s="964"/>
      <c r="D53" s="965"/>
      <c r="E53" s="965"/>
      <c r="F53" s="965"/>
      <c r="G53" s="965"/>
      <c r="H53" s="965"/>
      <c r="I53" s="965"/>
      <c r="J53" s="965"/>
      <c r="K53" s="965"/>
      <c r="L53" s="965"/>
      <c r="M53" s="965"/>
      <c r="N53" s="965"/>
      <c r="O53" s="965"/>
      <c r="P53" s="965"/>
      <c r="Q53" s="965"/>
      <c r="R53" s="965"/>
      <c r="S53" s="965"/>
      <c r="T53" s="965"/>
      <c r="U53" s="965"/>
      <c r="V53" s="965"/>
      <c r="W53" s="965"/>
      <c r="X53" s="965"/>
      <c r="Y53" s="965"/>
      <c r="Z53" s="965"/>
      <c r="AA53" s="965"/>
      <c r="AB53" s="965"/>
      <c r="AC53" s="965"/>
      <c r="AD53" s="965"/>
      <c r="AE53" s="965"/>
      <c r="AF53" s="965"/>
      <c r="AG53" s="965"/>
      <c r="AH53" s="965"/>
      <c r="AI53" s="965"/>
      <c r="AJ53" s="965"/>
      <c r="AK53" s="965"/>
      <c r="AL53" s="965"/>
      <c r="AM53" s="965"/>
      <c r="AN53" s="965"/>
      <c r="AO53" s="965"/>
      <c r="AP53" s="965"/>
      <c r="AQ53" s="965"/>
      <c r="AR53" s="965"/>
      <c r="AS53" s="965"/>
      <c r="AT53" s="966"/>
      <c r="AU53" s="53"/>
      <c r="AV53" s="14"/>
      <c r="AW53" s="265"/>
      <c r="BE53" s="22"/>
      <c r="BF53" s="22"/>
      <c r="BG53" s="22"/>
      <c r="BH53" s="22"/>
    </row>
    <row r="54" spans="1:60" ht="12" customHeight="1">
      <c r="A54" s="12"/>
      <c r="B54" s="13"/>
      <c r="C54" s="1058"/>
      <c r="D54" s="1059"/>
      <c r="E54" s="1059"/>
      <c r="F54" s="1059"/>
      <c r="G54" s="1059"/>
      <c r="H54" s="1059"/>
      <c r="I54" s="1059"/>
      <c r="J54" s="1059"/>
      <c r="K54" s="1059"/>
      <c r="L54" s="1059"/>
      <c r="M54" s="1059"/>
      <c r="N54" s="1059"/>
      <c r="O54" s="1059"/>
      <c r="P54" s="1059"/>
      <c r="Q54" s="1059"/>
      <c r="R54" s="1059"/>
      <c r="S54" s="1059"/>
      <c r="T54" s="1059"/>
      <c r="U54" s="1059"/>
      <c r="V54" s="1059"/>
      <c r="W54" s="1059"/>
      <c r="X54" s="1059"/>
      <c r="Y54" s="1059"/>
      <c r="Z54" s="1059"/>
      <c r="AA54" s="1059"/>
      <c r="AB54" s="1059"/>
      <c r="AC54" s="1059"/>
      <c r="AD54" s="1059"/>
      <c r="AE54" s="1059"/>
      <c r="AF54" s="1059"/>
      <c r="AG54" s="1059"/>
      <c r="AH54" s="1059"/>
      <c r="AI54" s="1059"/>
      <c r="AJ54" s="1059"/>
      <c r="AK54" s="1059"/>
      <c r="AL54" s="1059"/>
      <c r="AM54" s="1059"/>
      <c r="AN54" s="1059"/>
      <c r="AO54" s="1059"/>
      <c r="AP54" s="1059"/>
      <c r="AQ54" s="1059"/>
      <c r="AR54" s="1059"/>
      <c r="AS54" s="1059"/>
      <c r="AT54" s="1060"/>
      <c r="AU54" s="53"/>
      <c r="AV54" s="14"/>
      <c r="AW54" s="265"/>
      <c r="BE54" s="22"/>
      <c r="BF54" s="22"/>
      <c r="BG54" s="22"/>
      <c r="BH54" s="22"/>
    </row>
    <row r="55" spans="1:60" ht="12" customHeight="1">
      <c r="A55" s="12"/>
      <c r="B55" s="13"/>
      <c r="C55" s="1061"/>
      <c r="D55" s="1062"/>
      <c r="E55" s="1062"/>
      <c r="F55" s="1062"/>
      <c r="G55" s="1062"/>
      <c r="H55" s="1062"/>
      <c r="I55" s="1062"/>
      <c r="J55" s="1062"/>
      <c r="K55" s="1062"/>
      <c r="L55" s="1062"/>
      <c r="M55" s="1062"/>
      <c r="N55" s="1062"/>
      <c r="O55" s="1062"/>
      <c r="P55" s="1062"/>
      <c r="Q55" s="1062"/>
      <c r="R55" s="1062"/>
      <c r="S55" s="1062"/>
      <c r="T55" s="1062"/>
      <c r="U55" s="1062"/>
      <c r="V55" s="1062"/>
      <c r="W55" s="1062"/>
      <c r="X55" s="1062"/>
      <c r="Y55" s="1062"/>
      <c r="Z55" s="1062"/>
      <c r="AA55" s="1062"/>
      <c r="AB55" s="1062"/>
      <c r="AC55" s="1062"/>
      <c r="AD55" s="1062"/>
      <c r="AE55" s="1062"/>
      <c r="AF55" s="1062"/>
      <c r="AG55" s="1062"/>
      <c r="AH55" s="1062"/>
      <c r="AI55" s="1062"/>
      <c r="AJ55" s="1062"/>
      <c r="AK55" s="1062"/>
      <c r="AL55" s="1062"/>
      <c r="AM55" s="1062"/>
      <c r="AN55" s="1062"/>
      <c r="AO55" s="1062"/>
      <c r="AP55" s="1062"/>
      <c r="AQ55" s="1062"/>
      <c r="AR55" s="1062"/>
      <c r="AS55" s="1062"/>
      <c r="AT55" s="1063"/>
      <c r="AU55" s="53"/>
      <c r="AV55" s="14"/>
      <c r="AW55" s="265"/>
      <c r="BE55" s="22"/>
      <c r="BF55" s="22"/>
      <c r="BG55" s="22"/>
      <c r="BH55" s="22"/>
    </row>
    <row r="56" spans="1:60" ht="12" customHeight="1">
      <c r="A56" s="12"/>
      <c r="B56" s="13"/>
      <c r="C56" s="1061"/>
      <c r="D56" s="1062"/>
      <c r="E56" s="1062"/>
      <c r="F56" s="1062"/>
      <c r="G56" s="1062"/>
      <c r="H56" s="1062"/>
      <c r="I56" s="1062"/>
      <c r="J56" s="1062"/>
      <c r="K56" s="1062"/>
      <c r="L56" s="1062"/>
      <c r="M56" s="1062"/>
      <c r="N56" s="1062"/>
      <c r="O56" s="1062"/>
      <c r="P56" s="1062"/>
      <c r="Q56" s="1062"/>
      <c r="R56" s="1062"/>
      <c r="S56" s="1062"/>
      <c r="T56" s="1062"/>
      <c r="U56" s="1062"/>
      <c r="V56" s="1062"/>
      <c r="W56" s="1062"/>
      <c r="X56" s="1062"/>
      <c r="Y56" s="1062"/>
      <c r="Z56" s="1062"/>
      <c r="AA56" s="1062"/>
      <c r="AB56" s="1062"/>
      <c r="AC56" s="1062"/>
      <c r="AD56" s="1062"/>
      <c r="AE56" s="1062"/>
      <c r="AF56" s="1062"/>
      <c r="AG56" s="1062"/>
      <c r="AH56" s="1062"/>
      <c r="AI56" s="1062"/>
      <c r="AJ56" s="1062"/>
      <c r="AK56" s="1062"/>
      <c r="AL56" s="1062"/>
      <c r="AM56" s="1062"/>
      <c r="AN56" s="1062"/>
      <c r="AO56" s="1062"/>
      <c r="AP56" s="1062"/>
      <c r="AQ56" s="1062"/>
      <c r="AR56" s="1062"/>
      <c r="AS56" s="1062"/>
      <c r="AT56" s="1063"/>
      <c r="AU56" s="53"/>
      <c r="AV56" s="14"/>
      <c r="AW56" s="265"/>
      <c r="BE56" s="22"/>
      <c r="BF56" s="22"/>
      <c r="BG56" s="22"/>
      <c r="BH56" s="22"/>
    </row>
    <row r="57" spans="1:60" ht="12" customHeight="1">
      <c r="A57" s="12"/>
      <c r="B57" s="13"/>
      <c r="C57" s="1064"/>
      <c r="D57" s="1065"/>
      <c r="E57" s="1065"/>
      <c r="F57" s="1065"/>
      <c r="G57" s="1065"/>
      <c r="H57" s="1065"/>
      <c r="I57" s="1065"/>
      <c r="J57" s="1065"/>
      <c r="K57" s="1065"/>
      <c r="L57" s="1065"/>
      <c r="M57" s="1065"/>
      <c r="N57" s="1065"/>
      <c r="O57" s="1065"/>
      <c r="P57" s="1065"/>
      <c r="Q57" s="1065"/>
      <c r="R57" s="1065"/>
      <c r="S57" s="1065"/>
      <c r="T57" s="1065"/>
      <c r="U57" s="1065"/>
      <c r="V57" s="1065"/>
      <c r="W57" s="1065"/>
      <c r="X57" s="1065"/>
      <c r="Y57" s="1065"/>
      <c r="Z57" s="1065"/>
      <c r="AA57" s="1065"/>
      <c r="AB57" s="1065"/>
      <c r="AC57" s="1065"/>
      <c r="AD57" s="1065"/>
      <c r="AE57" s="1065"/>
      <c r="AF57" s="1065"/>
      <c r="AG57" s="1065"/>
      <c r="AH57" s="1065"/>
      <c r="AI57" s="1065"/>
      <c r="AJ57" s="1065"/>
      <c r="AK57" s="1065"/>
      <c r="AL57" s="1065"/>
      <c r="AM57" s="1065"/>
      <c r="AN57" s="1065"/>
      <c r="AO57" s="1065"/>
      <c r="AP57" s="1065"/>
      <c r="AQ57" s="1065"/>
      <c r="AR57" s="1065"/>
      <c r="AS57" s="1065"/>
      <c r="AT57" s="1066"/>
      <c r="AU57" s="53"/>
      <c r="AV57" s="14"/>
      <c r="AW57" s="265"/>
      <c r="BE57" s="22"/>
      <c r="BF57" s="22"/>
      <c r="BG57" s="22"/>
      <c r="BH57" s="22"/>
    </row>
    <row r="58" spans="1:60" ht="12" customHeight="1">
      <c r="A58" s="12"/>
      <c r="B58" s="13"/>
      <c r="C58" s="1003" t="s">
        <v>661</v>
      </c>
      <c r="D58" s="968"/>
      <c r="E58" s="968"/>
      <c r="F58" s="968"/>
      <c r="G58" s="968"/>
      <c r="H58" s="968"/>
      <c r="I58" s="968"/>
      <c r="J58" s="968"/>
      <c r="K58" s="968"/>
      <c r="L58" s="968"/>
      <c r="M58" s="968"/>
      <c r="N58" s="968"/>
      <c r="O58" s="968"/>
      <c r="P58" s="968"/>
      <c r="Q58" s="968"/>
      <c r="R58" s="968"/>
      <c r="S58" s="968"/>
      <c r="T58" s="968"/>
      <c r="U58" s="968"/>
      <c r="V58" s="968"/>
      <c r="W58" s="968"/>
      <c r="X58" s="968"/>
      <c r="Y58" s="968"/>
      <c r="Z58" s="968"/>
      <c r="AA58" s="968"/>
      <c r="AB58" s="968"/>
      <c r="AC58" s="968"/>
      <c r="AD58" s="968"/>
      <c r="AE58" s="968"/>
      <c r="AF58" s="968"/>
      <c r="AG58" s="968"/>
      <c r="AH58" s="968"/>
      <c r="AI58" s="968"/>
      <c r="AJ58" s="968"/>
      <c r="AK58" s="968"/>
      <c r="AL58" s="968"/>
      <c r="AM58" s="968"/>
      <c r="AN58" s="968"/>
      <c r="AO58" s="968"/>
      <c r="AP58" s="968"/>
      <c r="AQ58" s="968"/>
      <c r="AR58" s="968"/>
      <c r="AS58" s="968"/>
      <c r="AT58" s="969"/>
      <c r="AU58" s="53"/>
      <c r="AV58" s="14"/>
      <c r="AW58" s="265"/>
      <c r="BE58" s="22"/>
      <c r="BF58" s="22"/>
      <c r="BG58" s="22"/>
      <c r="BH58" s="22"/>
    </row>
    <row r="59" spans="1:60" ht="12" customHeight="1">
      <c r="A59" s="12"/>
      <c r="B59" s="13"/>
      <c r="C59" s="964"/>
      <c r="D59" s="965"/>
      <c r="E59" s="965"/>
      <c r="F59" s="965"/>
      <c r="G59" s="965"/>
      <c r="H59" s="965"/>
      <c r="I59" s="965"/>
      <c r="J59" s="965"/>
      <c r="K59" s="965"/>
      <c r="L59" s="965"/>
      <c r="M59" s="965"/>
      <c r="N59" s="965"/>
      <c r="O59" s="965"/>
      <c r="P59" s="965"/>
      <c r="Q59" s="965"/>
      <c r="R59" s="965"/>
      <c r="S59" s="965"/>
      <c r="T59" s="965"/>
      <c r="U59" s="965"/>
      <c r="V59" s="965"/>
      <c r="W59" s="965"/>
      <c r="X59" s="965"/>
      <c r="Y59" s="965"/>
      <c r="Z59" s="965"/>
      <c r="AA59" s="965"/>
      <c r="AB59" s="965"/>
      <c r="AC59" s="965"/>
      <c r="AD59" s="965"/>
      <c r="AE59" s="965"/>
      <c r="AF59" s="965"/>
      <c r="AG59" s="965"/>
      <c r="AH59" s="965"/>
      <c r="AI59" s="965"/>
      <c r="AJ59" s="965"/>
      <c r="AK59" s="965"/>
      <c r="AL59" s="965"/>
      <c r="AM59" s="965"/>
      <c r="AN59" s="965"/>
      <c r="AO59" s="965"/>
      <c r="AP59" s="965"/>
      <c r="AQ59" s="965"/>
      <c r="AR59" s="965"/>
      <c r="AS59" s="965"/>
      <c r="AT59" s="966"/>
      <c r="AU59" s="53"/>
      <c r="AV59" s="14"/>
      <c r="AW59" s="265"/>
      <c r="BE59" s="22"/>
      <c r="BF59" s="22"/>
      <c r="BG59" s="22"/>
      <c r="BH59" s="22"/>
    </row>
    <row r="60" spans="1:60" ht="12" customHeight="1">
      <c r="A60" s="12"/>
      <c r="B60" s="13"/>
      <c r="C60" s="1058"/>
      <c r="D60" s="1059"/>
      <c r="E60" s="1059"/>
      <c r="F60" s="1059"/>
      <c r="G60" s="1059"/>
      <c r="H60" s="1059"/>
      <c r="I60" s="1059"/>
      <c r="J60" s="1059"/>
      <c r="K60" s="1059"/>
      <c r="L60" s="1059"/>
      <c r="M60" s="1059"/>
      <c r="N60" s="1059"/>
      <c r="O60" s="1059"/>
      <c r="P60" s="1059"/>
      <c r="Q60" s="1059"/>
      <c r="R60" s="1059"/>
      <c r="S60" s="1059"/>
      <c r="T60" s="1059"/>
      <c r="U60" s="1059"/>
      <c r="V60" s="1059"/>
      <c r="W60" s="1059"/>
      <c r="X60" s="1059"/>
      <c r="Y60" s="1059"/>
      <c r="Z60" s="1059"/>
      <c r="AA60" s="1059"/>
      <c r="AB60" s="1059"/>
      <c r="AC60" s="1059"/>
      <c r="AD60" s="1059"/>
      <c r="AE60" s="1059"/>
      <c r="AF60" s="1059"/>
      <c r="AG60" s="1059"/>
      <c r="AH60" s="1059"/>
      <c r="AI60" s="1059"/>
      <c r="AJ60" s="1059"/>
      <c r="AK60" s="1059"/>
      <c r="AL60" s="1059"/>
      <c r="AM60" s="1059"/>
      <c r="AN60" s="1059"/>
      <c r="AO60" s="1059"/>
      <c r="AP60" s="1059"/>
      <c r="AQ60" s="1059"/>
      <c r="AR60" s="1059"/>
      <c r="AS60" s="1059"/>
      <c r="AT60" s="1060"/>
      <c r="AU60" s="53"/>
      <c r="AV60" s="14"/>
      <c r="AW60" s="265"/>
      <c r="BE60" s="22"/>
      <c r="BF60" s="22"/>
      <c r="BG60" s="22"/>
      <c r="BH60" s="22"/>
    </row>
    <row r="61" spans="1:60" ht="12" customHeight="1">
      <c r="A61" s="12"/>
      <c r="B61" s="13"/>
      <c r="C61" s="1061"/>
      <c r="D61" s="1062"/>
      <c r="E61" s="1062"/>
      <c r="F61" s="1062"/>
      <c r="G61" s="1062"/>
      <c r="H61" s="1062"/>
      <c r="I61" s="1062"/>
      <c r="J61" s="1062"/>
      <c r="K61" s="1062"/>
      <c r="L61" s="1062"/>
      <c r="M61" s="1062"/>
      <c r="N61" s="1062"/>
      <c r="O61" s="1062"/>
      <c r="P61" s="1062"/>
      <c r="Q61" s="1062"/>
      <c r="R61" s="1062"/>
      <c r="S61" s="1062"/>
      <c r="T61" s="1062"/>
      <c r="U61" s="1062"/>
      <c r="V61" s="1062"/>
      <c r="W61" s="1062"/>
      <c r="X61" s="1062"/>
      <c r="Y61" s="1062"/>
      <c r="Z61" s="1062"/>
      <c r="AA61" s="1062"/>
      <c r="AB61" s="1062"/>
      <c r="AC61" s="1062"/>
      <c r="AD61" s="1062"/>
      <c r="AE61" s="1062"/>
      <c r="AF61" s="1062"/>
      <c r="AG61" s="1062"/>
      <c r="AH61" s="1062"/>
      <c r="AI61" s="1062"/>
      <c r="AJ61" s="1062"/>
      <c r="AK61" s="1062"/>
      <c r="AL61" s="1062"/>
      <c r="AM61" s="1062"/>
      <c r="AN61" s="1062"/>
      <c r="AO61" s="1062"/>
      <c r="AP61" s="1062"/>
      <c r="AQ61" s="1062"/>
      <c r="AR61" s="1062"/>
      <c r="AS61" s="1062"/>
      <c r="AT61" s="1063"/>
      <c r="AU61" s="53"/>
      <c r="AV61" s="14"/>
      <c r="AW61" s="265"/>
      <c r="BE61" s="22"/>
      <c r="BF61" s="22"/>
      <c r="BG61" s="22"/>
      <c r="BH61" s="22"/>
    </row>
    <row r="62" spans="1:60" ht="12" customHeight="1">
      <c r="A62" s="12"/>
      <c r="B62" s="13"/>
      <c r="C62" s="1061"/>
      <c r="D62" s="1062"/>
      <c r="E62" s="1062"/>
      <c r="F62" s="1062"/>
      <c r="G62" s="1062"/>
      <c r="H62" s="1062"/>
      <c r="I62" s="1062"/>
      <c r="J62" s="1062"/>
      <c r="K62" s="1062"/>
      <c r="L62" s="1062"/>
      <c r="M62" s="1062"/>
      <c r="N62" s="1062"/>
      <c r="O62" s="1062"/>
      <c r="P62" s="1062"/>
      <c r="Q62" s="1062"/>
      <c r="R62" s="1062"/>
      <c r="S62" s="1062"/>
      <c r="T62" s="1062"/>
      <c r="U62" s="1062"/>
      <c r="V62" s="1062"/>
      <c r="W62" s="1062"/>
      <c r="X62" s="1062"/>
      <c r="Y62" s="1062"/>
      <c r="Z62" s="1062"/>
      <c r="AA62" s="1062"/>
      <c r="AB62" s="1062"/>
      <c r="AC62" s="1062"/>
      <c r="AD62" s="1062"/>
      <c r="AE62" s="1062"/>
      <c r="AF62" s="1062"/>
      <c r="AG62" s="1062"/>
      <c r="AH62" s="1062"/>
      <c r="AI62" s="1062"/>
      <c r="AJ62" s="1062"/>
      <c r="AK62" s="1062"/>
      <c r="AL62" s="1062"/>
      <c r="AM62" s="1062"/>
      <c r="AN62" s="1062"/>
      <c r="AO62" s="1062"/>
      <c r="AP62" s="1062"/>
      <c r="AQ62" s="1062"/>
      <c r="AR62" s="1062"/>
      <c r="AS62" s="1062"/>
      <c r="AT62" s="1063"/>
      <c r="AU62" s="53"/>
      <c r="AV62" s="14"/>
      <c r="AW62" s="265"/>
      <c r="BE62" s="22"/>
      <c r="BF62" s="22"/>
      <c r="BG62" s="22"/>
      <c r="BH62" s="22"/>
    </row>
    <row r="63" spans="1:60" ht="12" customHeight="1">
      <c r="A63" s="12"/>
      <c r="B63" s="13"/>
      <c r="C63" s="1064"/>
      <c r="D63" s="1065"/>
      <c r="E63" s="1065"/>
      <c r="F63" s="1065"/>
      <c r="G63" s="1065"/>
      <c r="H63" s="1065"/>
      <c r="I63" s="1065"/>
      <c r="J63" s="1065"/>
      <c r="K63" s="1065"/>
      <c r="L63" s="1065"/>
      <c r="M63" s="1065"/>
      <c r="N63" s="1065"/>
      <c r="O63" s="1065"/>
      <c r="P63" s="1065"/>
      <c r="Q63" s="1065"/>
      <c r="R63" s="1065"/>
      <c r="S63" s="1065"/>
      <c r="T63" s="1065"/>
      <c r="U63" s="1065"/>
      <c r="V63" s="1065"/>
      <c r="W63" s="1065"/>
      <c r="X63" s="1065"/>
      <c r="Y63" s="1065"/>
      <c r="Z63" s="1065"/>
      <c r="AA63" s="1065"/>
      <c r="AB63" s="1065"/>
      <c r="AC63" s="1065"/>
      <c r="AD63" s="1065"/>
      <c r="AE63" s="1065"/>
      <c r="AF63" s="1065"/>
      <c r="AG63" s="1065"/>
      <c r="AH63" s="1065"/>
      <c r="AI63" s="1065"/>
      <c r="AJ63" s="1065"/>
      <c r="AK63" s="1065"/>
      <c r="AL63" s="1065"/>
      <c r="AM63" s="1065"/>
      <c r="AN63" s="1065"/>
      <c r="AO63" s="1065"/>
      <c r="AP63" s="1065"/>
      <c r="AQ63" s="1065"/>
      <c r="AR63" s="1065"/>
      <c r="AS63" s="1065"/>
      <c r="AT63" s="1066"/>
      <c r="AU63" s="53"/>
      <c r="AV63" s="14"/>
      <c r="AW63" s="265"/>
      <c r="BE63" s="22"/>
      <c r="BF63" s="22"/>
      <c r="BG63" s="22"/>
      <c r="BH63" s="22"/>
    </row>
    <row r="64" spans="1:60" ht="12"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21"/>
      <c r="AW64" s="265"/>
      <c r="BE64" s="22"/>
      <c r="BF64" s="22"/>
      <c r="BG64" s="22"/>
      <c r="BH64" s="22"/>
    </row>
    <row r="65" spans="1:93" ht="12"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4"/>
      <c r="AW65" s="265"/>
      <c r="BE65" s="22"/>
      <c r="BF65" s="22"/>
      <c r="BG65" s="22"/>
      <c r="BH65" s="22"/>
      <c r="BI65" s="22"/>
      <c r="BJ65" s="22"/>
      <c r="BK65" s="22"/>
      <c r="BL65" s="22"/>
      <c r="BM65" s="22"/>
      <c r="BN65" s="22"/>
      <c r="BO65" s="22"/>
      <c r="BP65" s="22"/>
      <c r="BQ65" s="22"/>
      <c r="BR65" s="22"/>
      <c r="BS65" s="22"/>
      <c r="BT65" s="18"/>
      <c r="BU65" s="18"/>
      <c r="BV65" s="18"/>
      <c r="BW65" s="18"/>
      <c r="BX65" s="18"/>
      <c r="BY65" s="18"/>
      <c r="BZ65" s="18"/>
      <c r="CA65" s="18"/>
      <c r="CB65" s="18"/>
      <c r="CC65" s="18"/>
      <c r="CD65" s="18"/>
      <c r="CE65" s="18"/>
      <c r="CF65" s="18"/>
      <c r="CG65" s="18"/>
      <c r="CH65" s="18"/>
      <c r="CI65" s="18"/>
      <c r="CJ65" s="18"/>
      <c r="CK65" s="18"/>
      <c r="CL65" s="18"/>
      <c r="CM65" s="18"/>
      <c r="CN65" s="18"/>
      <c r="CO65" s="18"/>
    </row>
    <row r="66" spans="1:93" ht="12" customHeight="1">
      <c r="A66" s="12"/>
      <c r="B66" s="13"/>
      <c r="C66" s="13"/>
      <c r="D66" s="13"/>
      <c r="E66" s="13"/>
      <c r="F66" s="353" t="s">
        <v>199</v>
      </c>
      <c r="G66" s="354"/>
      <c r="H66" s="354"/>
      <c r="I66" s="354"/>
      <c r="J66" s="354"/>
      <c r="K66" s="354"/>
      <c r="L66" s="354"/>
      <c r="M66" s="354"/>
      <c r="N66" s="354"/>
      <c r="O66" s="354"/>
      <c r="P66" s="354"/>
      <c r="Q66" s="354"/>
      <c r="R66" s="354"/>
      <c r="S66" s="354"/>
      <c r="T66" s="354"/>
      <c r="U66" s="354"/>
      <c r="V66" s="354"/>
      <c r="W66" s="354"/>
      <c r="X66" s="354"/>
      <c r="Y66" s="354"/>
      <c r="Z66" s="354"/>
      <c r="AA66" s="354"/>
      <c r="AB66" s="355"/>
      <c r="AC66" s="309" t="s">
        <v>168</v>
      </c>
      <c r="AD66" s="310"/>
      <c r="AE66" s="310"/>
      <c r="AF66" s="310"/>
      <c r="AG66" s="310"/>
      <c r="AH66" s="310"/>
      <c r="AI66" s="310"/>
      <c r="AJ66" s="310"/>
      <c r="AK66" s="310"/>
      <c r="AL66" s="310"/>
      <c r="AM66" s="366" t="s">
        <v>169</v>
      </c>
      <c r="AN66" s="367"/>
      <c r="AO66" s="367"/>
      <c r="AP66" s="367"/>
      <c r="AQ66" s="367"/>
      <c r="AR66" s="367"/>
      <c r="AS66" s="367"/>
      <c r="AT66" s="367"/>
      <c r="AU66" s="368"/>
      <c r="AV66" s="14"/>
      <c r="AW66" s="265"/>
      <c r="BE66" s="22"/>
      <c r="BF66" s="22"/>
      <c r="BG66" s="22"/>
      <c r="BH66" s="22"/>
      <c r="BI66" s="28"/>
      <c r="BJ66" s="28"/>
      <c r="BK66" s="29"/>
      <c r="BL66" s="29"/>
      <c r="BM66" s="29"/>
      <c r="BN66" s="29"/>
      <c r="BO66" s="29"/>
      <c r="BP66" s="29"/>
      <c r="BQ66" s="29"/>
      <c r="BR66" s="29"/>
      <c r="BS66" s="29"/>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ht="12" customHeight="1">
      <c r="A67" s="12"/>
      <c r="B67" s="13"/>
      <c r="C67" s="356" t="s">
        <v>198</v>
      </c>
      <c r="D67" s="357"/>
      <c r="E67" s="358"/>
      <c r="F67" s="359">
        <v>12</v>
      </c>
      <c r="G67" s="360"/>
      <c r="H67" s="360"/>
      <c r="I67" s="361"/>
      <c r="J67" s="342" t="s">
        <v>703</v>
      </c>
      <c r="K67" s="342"/>
      <c r="L67" s="342"/>
      <c r="M67" s="342"/>
      <c r="N67" s="342"/>
      <c r="O67" s="342"/>
      <c r="P67" s="342"/>
      <c r="Q67" s="342"/>
      <c r="R67" s="342"/>
      <c r="S67" s="342"/>
      <c r="T67" s="342"/>
      <c r="U67" s="342"/>
      <c r="V67" s="342"/>
      <c r="W67" s="342"/>
      <c r="X67" s="342"/>
      <c r="Y67" s="342"/>
      <c r="Z67" s="342"/>
      <c r="AA67" s="342"/>
      <c r="AB67" s="343"/>
      <c r="AC67" s="328" t="s">
        <v>704</v>
      </c>
      <c r="AD67" s="329"/>
      <c r="AE67" s="329"/>
      <c r="AF67" s="329"/>
      <c r="AG67" s="329"/>
      <c r="AH67" s="329"/>
      <c r="AI67" s="329"/>
      <c r="AJ67" s="329"/>
      <c r="AK67" s="329"/>
      <c r="AL67" s="329"/>
      <c r="AM67" s="369">
        <v>2008</v>
      </c>
      <c r="AN67" s="370"/>
      <c r="AO67" s="370"/>
      <c r="AP67" s="362" t="s">
        <v>133</v>
      </c>
      <c r="AQ67" s="362"/>
      <c r="AR67" s="363">
        <v>12</v>
      </c>
      <c r="AS67" s="363"/>
      <c r="AT67" s="364" t="s">
        <v>134</v>
      </c>
      <c r="AU67" s="365"/>
      <c r="AV67" s="14"/>
      <c r="AW67" s="265"/>
      <c r="BE67" s="22"/>
      <c r="BF67" s="22"/>
      <c r="BG67" s="22"/>
      <c r="BH67" s="22"/>
      <c r="BI67" s="32"/>
      <c r="BJ67" s="32"/>
      <c r="BK67" s="33"/>
      <c r="BL67" s="33"/>
      <c r="BM67" s="33"/>
      <c r="BN67" s="29"/>
      <c r="BO67" s="29"/>
      <c r="BP67" s="34"/>
      <c r="BQ67" s="34"/>
      <c r="BR67" s="30"/>
      <c r="BS67" s="30"/>
      <c r="BT67" s="18"/>
      <c r="BU67" s="18"/>
      <c r="BV67" s="18"/>
      <c r="BW67" s="18"/>
      <c r="BX67" s="18"/>
      <c r="BY67" s="18"/>
      <c r="BZ67" s="18"/>
      <c r="CA67" s="18"/>
      <c r="CB67" s="18"/>
      <c r="CC67" s="18"/>
      <c r="CD67" s="18"/>
      <c r="CE67" s="18"/>
      <c r="CF67" s="18"/>
      <c r="CG67" s="18"/>
      <c r="CH67" s="18"/>
      <c r="CI67" s="18"/>
      <c r="CJ67" s="18"/>
      <c r="CK67" s="18"/>
      <c r="CL67" s="18"/>
      <c r="CM67" s="18"/>
      <c r="CN67" s="18"/>
      <c r="CO67" s="18"/>
    </row>
    <row r="68" spans="1:93" ht="12" customHeight="1">
      <c r="A68" s="12"/>
      <c r="B68" s="13"/>
      <c r="C68" s="336" t="s">
        <v>135</v>
      </c>
      <c r="D68" s="337"/>
      <c r="E68" s="337"/>
      <c r="F68" s="344" t="s">
        <v>137</v>
      </c>
      <c r="G68" s="345"/>
      <c r="H68" s="345"/>
      <c r="I68" s="346"/>
      <c r="J68" s="322" t="s">
        <v>613</v>
      </c>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4"/>
      <c r="AV68" s="14"/>
      <c r="AW68" s="265"/>
      <c r="BE68" s="22"/>
      <c r="BF68" s="22"/>
      <c r="BG68" s="22"/>
      <c r="BH68" s="22"/>
      <c r="BI68" s="22"/>
      <c r="BJ68" s="22"/>
      <c r="BK68" s="22"/>
      <c r="BL68" s="22"/>
      <c r="BM68" s="22"/>
      <c r="BN68" s="22"/>
      <c r="BO68" s="22"/>
      <c r="BP68" s="22"/>
      <c r="BQ68" s="22"/>
      <c r="BR68" s="22"/>
      <c r="BS68" s="22"/>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ht="12" customHeight="1">
      <c r="A69" s="12"/>
      <c r="B69" s="13"/>
      <c r="C69" s="338"/>
      <c r="D69" s="339"/>
      <c r="E69" s="339"/>
      <c r="F69" s="347" t="s">
        <v>194</v>
      </c>
      <c r="G69" s="348"/>
      <c r="H69" s="348"/>
      <c r="I69" s="349"/>
      <c r="J69" s="330" t="s">
        <v>702</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14"/>
      <c r="AW69" s="265"/>
      <c r="BE69" s="22"/>
      <c r="BF69" s="22"/>
      <c r="BG69" s="22"/>
      <c r="BH69" s="22"/>
      <c r="BI69" s="31"/>
      <c r="BJ69" s="31"/>
      <c r="BK69" s="31"/>
      <c r="BL69" s="31"/>
      <c r="BM69" s="31"/>
      <c r="BN69" s="31"/>
      <c r="BO69" s="31"/>
      <c r="BP69" s="31"/>
      <c r="BQ69" s="31"/>
      <c r="BR69" s="31"/>
      <c r="BS69" s="31"/>
      <c r="BT69" s="31"/>
      <c r="BU69" s="31"/>
      <c r="BV69" s="31"/>
      <c r="BW69" s="18"/>
      <c r="BX69" s="18"/>
      <c r="BY69" s="18"/>
      <c r="BZ69" s="18"/>
      <c r="CA69" s="18"/>
      <c r="CB69" s="18"/>
      <c r="CC69" s="18"/>
      <c r="CD69" s="18"/>
      <c r="CE69" s="18"/>
      <c r="CF69" s="18"/>
      <c r="CG69" s="18"/>
      <c r="CH69" s="18"/>
      <c r="CI69" s="18"/>
      <c r="CJ69" s="18"/>
      <c r="CK69" s="18"/>
      <c r="CL69" s="18"/>
      <c r="CM69" s="18"/>
      <c r="CN69" s="18"/>
      <c r="CO69" s="18"/>
    </row>
    <row r="70" spans="1:93" ht="12" customHeight="1">
      <c r="A70" s="12"/>
      <c r="B70" s="13"/>
      <c r="C70" s="340"/>
      <c r="D70" s="341"/>
      <c r="E70" s="341"/>
      <c r="F70" s="350"/>
      <c r="G70" s="351"/>
      <c r="H70" s="351"/>
      <c r="I70" s="352"/>
      <c r="J70" s="333"/>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5"/>
      <c r="AV70" s="14"/>
      <c r="AW70" s="265"/>
      <c r="BE70" s="22"/>
      <c r="BF70" s="22"/>
      <c r="BG70" s="22"/>
      <c r="BH70" s="22"/>
      <c r="BI70" s="31"/>
      <c r="BJ70" s="31"/>
      <c r="BK70" s="31"/>
      <c r="BL70" s="31"/>
      <c r="BM70" s="31"/>
      <c r="BN70" s="31"/>
      <c r="BO70" s="31"/>
      <c r="BP70" s="31"/>
      <c r="BQ70" s="31"/>
      <c r="BR70" s="31"/>
      <c r="BS70" s="31"/>
      <c r="BT70" s="31"/>
      <c r="BU70" s="31"/>
      <c r="BV70" s="31"/>
      <c r="BW70" s="18"/>
      <c r="BX70" s="18"/>
      <c r="BY70" s="18"/>
      <c r="BZ70" s="18"/>
      <c r="CA70" s="18"/>
      <c r="CB70" s="18"/>
      <c r="CC70" s="18"/>
      <c r="CD70" s="18"/>
      <c r="CE70" s="18"/>
      <c r="CF70" s="18"/>
      <c r="CG70" s="18"/>
      <c r="CH70" s="18"/>
      <c r="CI70" s="18"/>
      <c r="CJ70" s="18"/>
      <c r="CK70" s="18"/>
      <c r="CL70" s="18"/>
      <c r="CM70" s="18"/>
      <c r="CN70" s="18"/>
      <c r="CO70" s="18"/>
    </row>
    <row r="71" spans="1:93" ht="12" customHeight="1">
      <c r="A71" s="12"/>
      <c r="B71" s="13"/>
      <c r="C71" s="309" t="s">
        <v>136</v>
      </c>
      <c r="D71" s="310"/>
      <c r="E71" s="310"/>
      <c r="F71" s="310"/>
      <c r="G71" s="310"/>
      <c r="H71" s="310"/>
      <c r="I71" s="311"/>
      <c r="J71" s="325" t="s">
        <v>614</v>
      </c>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7"/>
      <c r="AV71" s="14"/>
      <c r="AW71" s="265"/>
      <c r="BE71" s="22"/>
      <c r="BF71" s="22"/>
      <c r="BG71" s="22"/>
      <c r="BH71" s="22"/>
      <c r="BI71" s="31"/>
      <c r="BJ71" s="31"/>
      <c r="BK71" s="31"/>
      <c r="BL71" s="31"/>
      <c r="BM71" s="31"/>
      <c r="BN71" s="31"/>
      <c r="BO71" s="31"/>
      <c r="BP71" s="31"/>
      <c r="BQ71" s="31"/>
      <c r="BR71" s="31"/>
      <c r="BS71" s="31"/>
      <c r="BT71" s="31"/>
      <c r="BU71" s="31"/>
      <c r="BV71" s="31"/>
      <c r="BW71" s="18"/>
      <c r="BX71" s="18"/>
      <c r="BY71" s="18"/>
      <c r="BZ71" s="18"/>
      <c r="CA71" s="18"/>
      <c r="CB71" s="18"/>
      <c r="CC71" s="18"/>
      <c r="CD71" s="18"/>
      <c r="CE71" s="18"/>
      <c r="CF71" s="18"/>
      <c r="CG71" s="18"/>
      <c r="CH71" s="18"/>
      <c r="CI71" s="18"/>
      <c r="CJ71" s="18"/>
      <c r="CK71" s="18"/>
      <c r="CL71" s="18"/>
      <c r="CM71" s="18"/>
      <c r="CN71" s="18"/>
      <c r="CO71" s="18"/>
    </row>
    <row r="72" spans="1:93" ht="12" customHeight="1">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1"/>
      <c r="AW72" s="266"/>
      <c r="BE72" s="22"/>
      <c r="BF72" s="22"/>
      <c r="BG72" s="22"/>
      <c r="BH72" s="22"/>
      <c r="BI72" s="35"/>
      <c r="BJ72" s="35"/>
      <c r="BK72" s="35"/>
      <c r="BL72" s="35"/>
      <c r="BM72" s="35"/>
      <c r="BN72" s="35"/>
      <c r="BO72" s="35"/>
      <c r="BP72" s="35"/>
      <c r="BQ72" s="35"/>
      <c r="BR72" s="35"/>
      <c r="BS72" s="35"/>
      <c r="BT72" s="35"/>
      <c r="BU72" s="35"/>
      <c r="BV72" s="35"/>
      <c r="BW72" s="18"/>
      <c r="BX72" s="18"/>
      <c r="BY72" s="18"/>
      <c r="BZ72" s="18"/>
      <c r="CA72" s="18"/>
      <c r="CB72" s="18"/>
      <c r="CC72" s="18"/>
      <c r="CD72" s="18"/>
      <c r="CE72" s="18"/>
      <c r="CF72" s="18"/>
      <c r="CG72" s="18"/>
      <c r="CH72" s="18"/>
      <c r="CI72" s="18"/>
      <c r="CJ72" s="18"/>
      <c r="CK72" s="18"/>
      <c r="CL72" s="18"/>
      <c r="CM72" s="18"/>
      <c r="CN72" s="18"/>
      <c r="CO72" s="18"/>
    </row>
    <row r="73" spans="49:60" ht="12" customHeight="1">
      <c r="AW73" s="8"/>
      <c r="BE73" s="22"/>
      <c r="BF73" s="22"/>
      <c r="BG73" s="22"/>
      <c r="BH73" s="22"/>
    </row>
    <row r="74" spans="49:60" ht="12" customHeight="1">
      <c r="AW74" s="8"/>
      <c r="BE74" s="22"/>
      <c r="BF74" s="22"/>
      <c r="BG74" s="22"/>
      <c r="BH74" s="22"/>
    </row>
    <row r="75" spans="49:60" ht="12" customHeight="1">
      <c r="AW75" s="8"/>
      <c r="BE75" s="22"/>
      <c r="BF75" s="22"/>
      <c r="BG75" s="22"/>
      <c r="BH75" s="22"/>
    </row>
    <row r="76" spans="49:60" ht="12" customHeight="1">
      <c r="AW76" s="8"/>
      <c r="BE76" s="22"/>
      <c r="BF76" s="22"/>
      <c r="BG76" s="22"/>
      <c r="BH76" s="22"/>
    </row>
    <row r="77" spans="49:60" ht="12" customHeight="1">
      <c r="AW77" s="8"/>
      <c r="BE77" s="22"/>
      <c r="BF77" s="22"/>
      <c r="BG77" s="22"/>
      <c r="BH77" s="22"/>
    </row>
    <row r="78" spans="49:60" ht="12" customHeight="1">
      <c r="AW78" s="8"/>
      <c r="BE78" s="22"/>
      <c r="BF78" s="22"/>
      <c r="BG78" s="22"/>
      <c r="BH78" s="22"/>
    </row>
    <row r="79" spans="49:60" ht="12" customHeight="1">
      <c r="AW79" s="8"/>
      <c r="BE79" s="22"/>
      <c r="BF79" s="22"/>
      <c r="BG79" s="22"/>
      <c r="BH79" s="22"/>
    </row>
    <row r="80" spans="2:60" ht="12" customHeight="1">
      <c r="B80" s="19"/>
      <c r="AW80" s="8"/>
      <c r="BE80" s="22"/>
      <c r="BF80" s="22"/>
      <c r="BG80" s="22"/>
      <c r="BH80" s="22"/>
    </row>
    <row r="81" spans="49:60" ht="12" customHeight="1">
      <c r="AW81" s="8"/>
      <c r="BE81" s="22"/>
      <c r="BF81" s="22"/>
      <c r="BG81" s="22"/>
      <c r="BH81" s="22"/>
    </row>
    <row r="82" spans="57:60" ht="12" customHeight="1">
      <c r="BE82" s="22"/>
      <c r="BF82" s="22"/>
      <c r="BG82" s="22"/>
      <c r="BH82" s="22"/>
    </row>
    <row r="83" spans="57:60" ht="12" customHeight="1">
      <c r="BE83" s="22"/>
      <c r="BF83" s="22"/>
      <c r="BG83" s="22"/>
      <c r="BH83" s="22"/>
    </row>
    <row r="84" spans="57:60" ht="12" customHeight="1">
      <c r="BE84" s="22"/>
      <c r="BF84" s="22"/>
      <c r="BG84" s="22"/>
      <c r="BH84" s="22"/>
    </row>
    <row r="85" spans="57:60" ht="12" customHeight="1">
      <c r="BE85" s="22"/>
      <c r="BF85" s="22"/>
      <c r="BG85" s="22"/>
      <c r="BH85" s="22"/>
    </row>
    <row r="86" spans="57:60" ht="12" customHeight="1">
      <c r="BE86" s="22"/>
      <c r="BF86" s="22"/>
      <c r="BG86" s="22"/>
      <c r="BH86" s="22"/>
    </row>
    <row r="87" spans="57:60" ht="12" customHeight="1">
      <c r="BE87" s="22"/>
      <c r="BF87" s="22"/>
      <c r="BG87" s="22"/>
      <c r="BH87" s="22"/>
    </row>
    <row r="88" spans="57:60" ht="12" customHeight="1">
      <c r="BE88" s="22"/>
      <c r="BF88" s="22"/>
      <c r="BG88" s="22"/>
      <c r="BH88" s="22"/>
    </row>
    <row r="89" spans="57:60" ht="12" customHeight="1">
      <c r="BE89" s="22"/>
      <c r="BF89" s="22"/>
      <c r="BG89" s="22"/>
      <c r="BH89" s="22"/>
    </row>
    <row r="90" spans="57:60" ht="12" customHeight="1">
      <c r="BE90" s="22"/>
      <c r="BF90" s="22"/>
      <c r="BG90" s="22"/>
      <c r="BH90" s="22"/>
    </row>
    <row r="91" spans="57:60" ht="12" customHeight="1">
      <c r="BE91" s="22"/>
      <c r="BF91" s="22"/>
      <c r="BG91" s="22"/>
      <c r="BH91" s="22"/>
    </row>
    <row r="92" spans="57:60" ht="12" customHeight="1">
      <c r="BE92" s="22"/>
      <c r="BF92" s="22"/>
      <c r="BG92" s="22"/>
      <c r="BH92" s="22"/>
    </row>
    <row r="93" spans="57:60" ht="12" customHeight="1">
      <c r="BE93" s="22"/>
      <c r="BF93" s="22"/>
      <c r="BG93" s="22"/>
      <c r="BH93" s="22"/>
    </row>
    <row r="94" spans="57:60" ht="12" customHeight="1">
      <c r="BE94" s="22"/>
      <c r="BF94" s="22"/>
      <c r="BG94" s="22"/>
      <c r="BH94" s="22"/>
    </row>
    <row r="95" spans="57:60" ht="12" customHeight="1">
      <c r="BE95" s="22"/>
      <c r="BF95" s="22"/>
      <c r="BG95" s="22"/>
      <c r="BH95" s="22"/>
    </row>
    <row r="96" spans="57:60" ht="12" customHeight="1">
      <c r="BE96" s="22"/>
      <c r="BF96" s="22"/>
      <c r="BG96" s="22"/>
      <c r="BH96" s="22"/>
    </row>
    <row r="97" spans="57:60" ht="12" customHeight="1">
      <c r="BE97" s="22"/>
      <c r="BF97" s="22"/>
      <c r="BG97" s="22"/>
      <c r="BH97" s="22"/>
    </row>
    <row r="98" spans="57:60" ht="12" customHeight="1">
      <c r="BE98" s="22"/>
      <c r="BF98" s="22"/>
      <c r="BG98" s="22"/>
      <c r="BH98" s="22"/>
    </row>
    <row r="99" spans="57:60" ht="12" customHeight="1">
      <c r="BE99" s="22"/>
      <c r="BF99" s="22"/>
      <c r="BG99" s="22"/>
      <c r="BH99" s="22"/>
    </row>
    <row r="100" spans="57:60" ht="12" customHeight="1" hidden="1">
      <c r="BE100" s="22"/>
      <c r="BF100" s="22"/>
      <c r="BG100" s="22"/>
      <c r="BH100" s="22"/>
    </row>
    <row r="101" spans="57:60" ht="12" customHeight="1" hidden="1">
      <c r="BE101" s="22"/>
      <c r="BF101" s="22"/>
      <c r="BG101" s="22"/>
      <c r="BH101" s="22"/>
    </row>
    <row r="102" spans="57:60" ht="12" customHeight="1" hidden="1">
      <c r="BE102" s="22"/>
      <c r="BF102" s="22"/>
      <c r="BG102" s="22"/>
      <c r="BH102" s="22"/>
    </row>
    <row r="103" spans="57:60" ht="12" customHeight="1" hidden="1">
      <c r="BE103" s="22"/>
      <c r="BF103" s="22"/>
      <c r="BG103" s="22"/>
      <c r="BH103" s="22"/>
    </row>
    <row r="104" spans="57:60" ht="12" customHeight="1" hidden="1">
      <c r="BE104" s="22"/>
      <c r="BF104" s="22"/>
      <c r="BG104" s="22"/>
      <c r="BH104" s="22"/>
    </row>
    <row r="105" spans="57:60" ht="12" customHeight="1" hidden="1">
      <c r="BE105" s="22"/>
      <c r="BF105" s="22"/>
      <c r="BG105" s="22"/>
      <c r="BH105" s="22"/>
    </row>
    <row r="106" spans="57:60" ht="12" customHeight="1" hidden="1">
      <c r="BE106" s="22"/>
      <c r="BF106" s="22"/>
      <c r="BG106" s="22"/>
      <c r="BH106" s="22"/>
    </row>
    <row r="107" spans="57:60" ht="12" customHeight="1" hidden="1">
      <c r="BE107" s="22"/>
      <c r="BF107" s="22"/>
      <c r="BG107" s="22"/>
      <c r="BH107" s="22"/>
    </row>
    <row r="108" spans="57:60" ht="12" customHeight="1" hidden="1">
      <c r="BE108" s="22"/>
      <c r="BF108" s="22"/>
      <c r="BG108" s="22"/>
      <c r="BH108" s="22"/>
    </row>
    <row r="109" spans="57:60" ht="12" customHeight="1" hidden="1">
      <c r="BE109" s="22"/>
      <c r="BF109" s="22"/>
      <c r="BG109" s="22"/>
      <c r="BH109" s="22"/>
    </row>
    <row r="110" spans="57:60" ht="12" customHeight="1" hidden="1">
      <c r="BE110" s="22"/>
      <c r="BF110" s="22"/>
      <c r="BG110" s="22"/>
      <c r="BH110" s="22"/>
    </row>
    <row r="111" spans="57:60" ht="12" customHeight="1" hidden="1">
      <c r="BE111" s="22"/>
      <c r="BF111" s="22"/>
      <c r="BG111" s="22"/>
      <c r="BH111" s="22"/>
    </row>
    <row r="112" spans="57:60" ht="12" customHeight="1" hidden="1">
      <c r="BE112" s="22"/>
      <c r="BF112" s="22"/>
      <c r="BG112" s="22"/>
      <c r="BH112" s="22"/>
    </row>
    <row r="113" spans="57:60" ht="12" customHeight="1" hidden="1">
      <c r="BE113" s="22"/>
      <c r="BF113" s="22"/>
      <c r="BG113" s="22"/>
      <c r="BH113" s="22"/>
    </row>
    <row r="114" spans="57:60" ht="12" customHeight="1" hidden="1">
      <c r="BE114" s="22"/>
      <c r="BF114" s="22"/>
      <c r="BG114" s="22"/>
      <c r="BH114" s="22"/>
    </row>
    <row r="115" spans="57:60" ht="12" customHeight="1" hidden="1">
      <c r="BE115" s="22"/>
      <c r="BF115" s="22"/>
      <c r="BG115" s="22"/>
      <c r="BH115" s="22"/>
    </row>
    <row r="116" spans="57:60" ht="12" customHeight="1" hidden="1">
      <c r="BE116" s="22"/>
      <c r="BF116" s="22"/>
      <c r="BG116" s="22"/>
      <c r="BH116" s="22"/>
    </row>
    <row r="117" spans="57:60" ht="12" customHeight="1" hidden="1">
      <c r="BE117" s="22"/>
      <c r="BF117" s="22"/>
      <c r="BG117" s="22"/>
      <c r="BH117" s="22"/>
    </row>
    <row r="118" spans="57:60" ht="12" customHeight="1" hidden="1">
      <c r="BE118" s="22"/>
      <c r="BF118" s="22"/>
      <c r="BG118" s="22"/>
      <c r="BH118" s="22"/>
    </row>
    <row r="119" spans="57:60" ht="12" customHeight="1" hidden="1">
      <c r="BE119" s="22"/>
      <c r="BF119" s="22"/>
      <c r="BG119" s="22"/>
      <c r="BH119" s="22"/>
    </row>
    <row r="120" spans="57:60" ht="12" customHeight="1" hidden="1">
      <c r="BE120" s="22"/>
      <c r="BF120" s="22"/>
      <c r="BG120" s="22"/>
      <c r="BH120" s="22"/>
    </row>
    <row r="121" spans="57:60" ht="12" customHeight="1" hidden="1">
      <c r="BE121" s="22"/>
      <c r="BF121" s="22"/>
      <c r="BG121" s="22"/>
      <c r="BH121" s="22"/>
    </row>
    <row r="122" spans="57:60" ht="12" customHeight="1" hidden="1">
      <c r="BE122" s="22"/>
      <c r="BF122" s="22"/>
      <c r="BG122" s="22"/>
      <c r="BH122" s="22"/>
    </row>
    <row r="123" spans="57:60" ht="12" customHeight="1" hidden="1">
      <c r="BE123" s="22"/>
      <c r="BF123" s="22"/>
      <c r="BG123" s="22"/>
      <c r="BH123" s="22"/>
    </row>
    <row r="124" spans="57:60" ht="12" customHeight="1" hidden="1">
      <c r="BE124" s="22"/>
      <c r="BF124" s="22"/>
      <c r="BG124" s="22"/>
      <c r="BH124" s="22"/>
    </row>
    <row r="125" spans="57:60" ht="12" customHeight="1" hidden="1">
      <c r="BE125" s="22"/>
      <c r="BF125" s="22"/>
      <c r="BG125" s="22"/>
      <c r="BH125" s="22"/>
    </row>
    <row r="126" spans="57:60" ht="12" customHeight="1" hidden="1">
      <c r="BE126" s="22"/>
      <c r="BF126" s="22"/>
      <c r="BG126" s="22"/>
      <c r="BH126" s="22"/>
    </row>
    <row r="127" spans="57:60" ht="12" customHeight="1" hidden="1">
      <c r="BE127" s="22"/>
      <c r="BF127" s="22"/>
      <c r="BG127" s="22"/>
      <c r="BH127" s="22"/>
    </row>
    <row r="128" spans="57:60" ht="12" customHeight="1" hidden="1">
      <c r="BE128" s="22"/>
      <c r="BF128" s="22"/>
      <c r="BG128" s="22"/>
      <c r="BH128" s="22"/>
    </row>
    <row r="129" spans="57:60" ht="12" customHeight="1" hidden="1">
      <c r="BE129" s="22"/>
      <c r="BF129" s="22"/>
      <c r="BG129" s="22"/>
      <c r="BH129" s="22"/>
    </row>
    <row r="130" spans="57:60" ht="12" customHeight="1" hidden="1">
      <c r="BE130" s="22"/>
      <c r="BF130" s="22"/>
      <c r="BG130" s="22"/>
      <c r="BH130" s="22"/>
    </row>
    <row r="131" spans="57:60" ht="12" customHeight="1" hidden="1">
      <c r="BE131" s="22"/>
      <c r="BF131" s="22"/>
      <c r="BG131" s="22"/>
      <c r="BH131" s="22"/>
    </row>
    <row r="132" spans="57:60" ht="12" customHeight="1" hidden="1">
      <c r="BE132" s="22"/>
      <c r="BF132" s="22"/>
      <c r="BG132" s="22"/>
      <c r="BH132" s="22"/>
    </row>
    <row r="133" spans="57:60" ht="12" customHeight="1" hidden="1">
      <c r="BE133" s="22"/>
      <c r="BF133" s="22"/>
      <c r="BG133" s="22"/>
      <c r="BH133" s="22"/>
    </row>
    <row r="134" spans="57:60" ht="12" customHeight="1" hidden="1">
      <c r="BE134" s="22"/>
      <c r="BF134" s="22"/>
      <c r="BG134" s="22"/>
      <c r="BH134" s="22"/>
    </row>
    <row r="135" spans="57:60" ht="12" customHeight="1" hidden="1">
      <c r="BE135" s="22"/>
      <c r="BF135" s="22"/>
      <c r="BG135" s="22"/>
      <c r="BH135" s="22"/>
    </row>
    <row r="136" spans="57:60" ht="12" customHeight="1" hidden="1">
      <c r="BE136" s="22"/>
      <c r="BF136" s="22"/>
      <c r="BG136" s="22"/>
      <c r="BH136" s="22"/>
    </row>
    <row r="137" spans="57:60" ht="12" customHeight="1" hidden="1">
      <c r="BE137" s="22"/>
      <c r="BF137" s="22"/>
      <c r="BG137" s="22"/>
      <c r="BH137" s="22"/>
    </row>
    <row r="138" spans="57:60" ht="12" customHeight="1" hidden="1">
      <c r="BE138" s="22"/>
      <c r="BF138" s="22"/>
      <c r="BG138" s="22"/>
      <c r="BH138" s="22"/>
    </row>
    <row r="139" spans="57:60" ht="12" customHeight="1" hidden="1">
      <c r="BE139" s="22"/>
      <c r="BF139" s="22"/>
      <c r="BG139" s="22"/>
      <c r="BH139" s="22"/>
    </row>
    <row r="140" spans="57:60" ht="12" customHeight="1" hidden="1">
      <c r="BE140" s="22"/>
      <c r="BF140" s="22"/>
      <c r="BG140" s="22"/>
      <c r="BH140" s="22"/>
    </row>
    <row r="141" spans="57:60" ht="12" customHeight="1" hidden="1">
      <c r="BE141" s="22"/>
      <c r="BF141" s="22"/>
      <c r="BG141" s="22"/>
      <c r="BH141" s="22"/>
    </row>
    <row r="142" spans="57:60" ht="12" customHeight="1" hidden="1">
      <c r="BE142" s="22"/>
      <c r="BF142" s="22"/>
      <c r="BG142" s="22"/>
      <c r="BH142" s="22"/>
    </row>
    <row r="143" spans="57:60" ht="12" customHeight="1" hidden="1">
      <c r="BE143" s="22"/>
      <c r="BF143" s="22"/>
      <c r="BG143" s="22"/>
      <c r="BH143" s="22"/>
    </row>
    <row r="144" spans="57:60" ht="12" customHeight="1" hidden="1">
      <c r="BE144" s="22"/>
      <c r="BF144" s="22"/>
      <c r="BG144" s="22"/>
      <c r="BH144" s="22"/>
    </row>
    <row r="145" spans="57:60" ht="12" customHeight="1" hidden="1">
      <c r="BE145" s="22"/>
      <c r="BF145" s="22"/>
      <c r="BG145" s="22"/>
      <c r="BH145" s="22"/>
    </row>
    <row r="146" spans="57:60" ht="12" customHeight="1" hidden="1">
      <c r="BE146" s="22"/>
      <c r="BF146" s="22"/>
      <c r="BG146" s="22"/>
      <c r="BH146" s="22"/>
    </row>
    <row r="147" spans="57:60" ht="12" customHeight="1" hidden="1">
      <c r="BE147" s="22"/>
      <c r="BF147" s="22"/>
      <c r="BG147" s="22"/>
      <c r="BH147" s="22"/>
    </row>
    <row r="148" spans="57:60" ht="12" customHeight="1" hidden="1">
      <c r="BE148" s="22"/>
      <c r="BF148" s="22"/>
      <c r="BG148" s="22"/>
      <c r="BH148" s="22"/>
    </row>
    <row r="149" spans="57:60" ht="12" customHeight="1" hidden="1">
      <c r="BE149" s="22"/>
      <c r="BF149" s="22"/>
      <c r="BG149" s="22"/>
      <c r="BH149" s="22"/>
    </row>
    <row r="150" spans="57:60" ht="12" customHeight="1" hidden="1">
      <c r="BE150" s="22"/>
      <c r="BF150" s="22"/>
      <c r="BG150" s="22"/>
      <c r="BH150" s="22"/>
    </row>
    <row r="151" spans="57:60" ht="12" customHeight="1" hidden="1">
      <c r="BE151" s="22"/>
      <c r="BF151" s="22"/>
      <c r="BG151" s="22"/>
      <c r="BH151" s="22"/>
    </row>
    <row r="152" spans="57:60" ht="12" customHeight="1" hidden="1">
      <c r="BE152" s="22"/>
      <c r="BF152" s="22"/>
      <c r="BG152" s="22"/>
      <c r="BH152" s="22"/>
    </row>
    <row r="153" spans="57:60" ht="12" customHeight="1" hidden="1">
      <c r="BE153" s="22"/>
      <c r="BF153" s="22"/>
      <c r="BG153" s="22"/>
      <c r="BH153" s="22"/>
    </row>
    <row r="154" spans="57:60" ht="12" customHeight="1" hidden="1">
      <c r="BE154" s="22"/>
      <c r="BF154" s="22"/>
      <c r="BG154" s="22"/>
      <c r="BH154" s="22"/>
    </row>
    <row r="155" spans="57:60" ht="12" customHeight="1" hidden="1">
      <c r="BE155" s="22"/>
      <c r="BF155" s="22"/>
      <c r="BG155" s="22"/>
      <c r="BH155" s="22"/>
    </row>
    <row r="156" spans="57:60" ht="12" customHeight="1" hidden="1">
      <c r="BE156" s="22"/>
      <c r="BF156" s="22"/>
      <c r="BG156" s="22"/>
      <c r="BH156" s="22"/>
    </row>
    <row r="157" spans="57:60" ht="12" customHeight="1" hidden="1">
      <c r="BE157" s="22"/>
      <c r="BF157" s="22"/>
      <c r="BG157" s="22"/>
      <c r="BH157" s="22"/>
    </row>
    <row r="158" spans="57:60" ht="12" customHeight="1" hidden="1">
      <c r="BE158" s="22"/>
      <c r="BF158" s="22"/>
      <c r="BG158" s="22"/>
      <c r="BH158" s="22"/>
    </row>
    <row r="159" spans="57:60" ht="12" customHeight="1" hidden="1">
      <c r="BE159" s="22"/>
      <c r="BF159" s="22"/>
      <c r="BG159" s="22"/>
      <c r="BH159" s="22"/>
    </row>
    <row r="160" spans="57:60" ht="12" customHeight="1" hidden="1">
      <c r="BE160" s="22"/>
      <c r="BF160" s="22"/>
      <c r="BG160" s="22"/>
      <c r="BH160" s="22"/>
    </row>
    <row r="161" spans="57:60" ht="12" customHeight="1" hidden="1">
      <c r="BE161" s="22"/>
      <c r="BF161" s="22"/>
      <c r="BG161" s="22"/>
      <c r="BH161" s="22"/>
    </row>
    <row r="162" spans="57:60" ht="12" customHeight="1" hidden="1">
      <c r="BE162" s="22"/>
      <c r="BF162" s="22"/>
      <c r="BG162" s="22"/>
      <c r="BH162" s="22"/>
    </row>
    <row r="163" spans="57:60" ht="12" customHeight="1" hidden="1">
      <c r="BE163" s="22"/>
      <c r="BF163" s="22"/>
      <c r="BG163" s="22"/>
      <c r="BH163" s="22"/>
    </row>
    <row r="164" spans="57:60" ht="12" customHeight="1" hidden="1">
      <c r="BE164" s="22"/>
      <c r="BF164" s="22"/>
      <c r="BG164" s="22"/>
      <c r="BH164" s="22"/>
    </row>
    <row r="165" spans="57:60" ht="12" customHeight="1" hidden="1">
      <c r="BE165" s="22"/>
      <c r="BF165" s="22"/>
      <c r="BG165" s="22"/>
      <c r="BH165" s="22"/>
    </row>
    <row r="166" spans="57:60" ht="12" customHeight="1" hidden="1">
      <c r="BE166" s="22"/>
      <c r="BF166" s="22"/>
      <c r="BG166" s="22"/>
      <c r="BH166" s="22"/>
    </row>
    <row r="167" spans="57:60" ht="12" customHeight="1" hidden="1">
      <c r="BE167" s="22"/>
      <c r="BF167" s="22"/>
      <c r="BG167" s="22"/>
      <c r="BH167" s="22"/>
    </row>
    <row r="168" spans="57:60" ht="12" customHeight="1" hidden="1">
      <c r="BE168" s="22"/>
      <c r="BF168" s="22"/>
      <c r="BG168" s="22"/>
      <c r="BH168" s="22"/>
    </row>
    <row r="169" spans="57:60" ht="12" customHeight="1" hidden="1">
      <c r="BE169" s="22"/>
      <c r="BF169" s="22"/>
      <c r="BG169" s="22"/>
      <c r="BH169" s="22"/>
    </row>
    <row r="170" spans="57:60" ht="12" customHeight="1" hidden="1">
      <c r="BE170" s="22"/>
      <c r="BF170" s="22"/>
      <c r="BG170" s="22"/>
      <c r="BH170" s="22"/>
    </row>
    <row r="171" spans="57:60" ht="12" customHeight="1" hidden="1">
      <c r="BE171" s="22"/>
      <c r="BF171" s="22"/>
      <c r="BG171" s="22"/>
      <c r="BH171" s="22"/>
    </row>
    <row r="172" spans="57:60" ht="12" customHeight="1" hidden="1">
      <c r="BE172" s="22"/>
      <c r="BF172" s="22"/>
      <c r="BG172" s="22"/>
      <c r="BH172" s="22"/>
    </row>
    <row r="173" spans="57:60" ht="12" customHeight="1" hidden="1">
      <c r="BE173" s="22"/>
      <c r="BF173" s="22"/>
      <c r="BG173" s="22"/>
      <c r="BH173" s="22"/>
    </row>
    <row r="174" spans="57:60" ht="12" customHeight="1" hidden="1">
      <c r="BE174" s="22"/>
      <c r="BF174" s="22"/>
      <c r="BG174" s="22"/>
      <c r="BH174" s="22"/>
    </row>
    <row r="175" spans="57:60" ht="12" customHeight="1" hidden="1">
      <c r="BE175" s="22"/>
      <c r="BF175" s="22"/>
      <c r="BG175" s="22"/>
      <c r="BH175" s="22"/>
    </row>
    <row r="176" spans="57:60" ht="12" customHeight="1" hidden="1">
      <c r="BE176" s="22"/>
      <c r="BF176" s="22"/>
      <c r="BG176" s="22"/>
      <c r="BH176" s="22"/>
    </row>
    <row r="177" spans="57:60" ht="12" customHeight="1" hidden="1">
      <c r="BE177" s="22"/>
      <c r="BF177" s="22"/>
      <c r="BG177" s="22"/>
      <c r="BH177" s="22"/>
    </row>
    <row r="178" spans="57:60" ht="12" customHeight="1" hidden="1">
      <c r="BE178" s="22"/>
      <c r="BF178" s="22"/>
      <c r="BG178" s="22"/>
      <c r="BH178" s="22"/>
    </row>
    <row r="179" spans="57:60" ht="12" customHeight="1" hidden="1">
      <c r="BE179" s="22"/>
      <c r="BF179" s="22"/>
      <c r="BG179" s="22"/>
      <c r="BH179" s="22"/>
    </row>
    <row r="180" spans="57:60" ht="12" customHeight="1" hidden="1">
      <c r="BE180" s="22"/>
      <c r="BF180" s="22"/>
      <c r="BG180" s="22"/>
      <c r="BH180" s="22"/>
    </row>
    <row r="181" spans="57:60" ht="12" customHeight="1" hidden="1">
      <c r="BE181" s="22"/>
      <c r="BF181" s="22"/>
      <c r="BG181" s="22"/>
      <c r="BH181" s="22"/>
    </row>
    <row r="182" spans="57:60" ht="12" customHeight="1" hidden="1">
      <c r="BE182" s="22"/>
      <c r="BF182" s="22"/>
      <c r="BG182" s="22"/>
      <c r="BH182" s="22"/>
    </row>
    <row r="183" spans="57:60" ht="12" customHeight="1" hidden="1">
      <c r="BE183" s="22"/>
      <c r="BF183" s="22"/>
      <c r="BG183" s="22"/>
      <c r="BH183" s="22"/>
    </row>
    <row r="184" spans="57:60" ht="12" customHeight="1" hidden="1">
      <c r="BE184" s="22"/>
      <c r="BF184" s="22"/>
      <c r="BG184" s="22"/>
      <c r="BH184" s="22"/>
    </row>
    <row r="185" spans="57:60" ht="12" customHeight="1" hidden="1">
      <c r="BE185" s="22"/>
      <c r="BF185" s="22"/>
      <c r="BG185" s="22"/>
      <c r="BH185" s="22"/>
    </row>
    <row r="186" spans="57:60" ht="12" customHeight="1" hidden="1">
      <c r="BE186" s="22"/>
      <c r="BF186" s="22"/>
      <c r="BG186" s="22"/>
      <c r="BH186" s="22"/>
    </row>
    <row r="187" spans="57:60" ht="12" customHeight="1" hidden="1">
      <c r="BE187" s="22"/>
      <c r="BF187" s="22"/>
      <c r="BG187" s="22"/>
      <c r="BH187" s="22"/>
    </row>
    <row r="188" spans="57:60" ht="12" customHeight="1" hidden="1">
      <c r="BE188" s="22"/>
      <c r="BF188" s="22"/>
      <c r="BG188" s="22"/>
      <c r="BH188" s="22"/>
    </row>
    <row r="189" spans="57:60" ht="12" customHeight="1" hidden="1">
      <c r="BE189" s="22"/>
      <c r="BF189" s="22"/>
      <c r="BG189" s="22"/>
      <c r="BH189" s="22"/>
    </row>
  </sheetData>
  <sheetProtection password="D922" sheet="1" objects="1" scenarios="1"/>
  <mergeCells count="178">
    <mergeCell ref="C41:F44"/>
    <mergeCell ref="N47:O48"/>
    <mergeCell ref="P47:R48"/>
    <mergeCell ref="S47:T48"/>
    <mergeCell ref="U47:AT48"/>
    <mergeCell ref="C45:J46"/>
    <mergeCell ref="K45:M46"/>
    <mergeCell ref="G41:I42"/>
    <mergeCell ref="AA41:AB42"/>
    <mergeCell ref="AK41:AL42"/>
    <mergeCell ref="AM35:AO36"/>
    <mergeCell ref="AP35:AT36"/>
    <mergeCell ref="AK37:AL38"/>
    <mergeCell ref="AK35:AL36"/>
    <mergeCell ref="AM37:AT44"/>
    <mergeCell ref="AC39:AL40"/>
    <mergeCell ref="AF35:AG36"/>
    <mergeCell ref="AH35:AJ36"/>
    <mergeCell ref="AC35:AE36"/>
    <mergeCell ref="AF37:AG38"/>
    <mergeCell ref="AM66:AU66"/>
    <mergeCell ref="AC41:AE42"/>
    <mergeCell ref="AF41:AG42"/>
    <mergeCell ref="AH41:AJ42"/>
    <mergeCell ref="C54:AT57"/>
    <mergeCell ref="C60:AT63"/>
    <mergeCell ref="S41:U42"/>
    <mergeCell ref="V41:W42"/>
    <mergeCell ref="X41:Z42"/>
    <mergeCell ref="C47:J48"/>
    <mergeCell ref="C71:I71"/>
    <mergeCell ref="F66:AB66"/>
    <mergeCell ref="F68:I68"/>
    <mergeCell ref="F69:I70"/>
    <mergeCell ref="J68:AU68"/>
    <mergeCell ref="C68:E70"/>
    <mergeCell ref="C67:E67"/>
    <mergeCell ref="F67:I67"/>
    <mergeCell ref="AC67:AL67"/>
    <mergeCell ref="AC66:AL66"/>
    <mergeCell ref="J69:AU70"/>
    <mergeCell ref="AJ2:AP2"/>
    <mergeCell ref="AQ2:AU2"/>
    <mergeCell ref="AC2:AI2"/>
    <mergeCell ref="AJ4:AU5"/>
    <mergeCell ref="X35:Z36"/>
    <mergeCell ref="AA35:AB36"/>
    <mergeCell ref="X37:Z38"/>
    <mergeCell ref="V37:W38"/>
    <mergeCell ref="AA37:AB38"/>
    <mergeCell ref="C37:F40"/>
    <mergeCell ref="G37:I38"/>
    <mergeCell ref="G39:I40"/>
    <mergeCell ref="S37:U38"/>
    <mergeCell ref="J71:AU71"/>
    <mergeCell ref="AM67:AO67"/>
    <mergeCell ref="AP67:AQ67"/>
    <mergeCell ref="AR67:AS67"/>
    <mergeCell ref="J67:AB67"/>
    <mergeCell ref="AT67:AU67"/>
    <mergeCell ref="C22:K23"/>
    <mergeCell ref="L22:N23"/>
    <mergeCell ref="AD14:AF15"/>
    <mergeCell ref="AD16:AF17"/>
    <mergeCell ref="C7:O8"/>
    <mergeCell ref="AG14:AU15"/>
    <mergeCell ref="AG16:AU17"/>
    <mergeCell ref="C12:O13"/>
    <mergeCell ref="AB18:AI19"/>
    <mergeCell ref="Q18:R19"/>
    <mergeCell ref="AF20:AU21"/>
    <mergeCell ref="S18:T19"/>
    <mergeCell ref="Z18:AA19"/>
    <mergeCell ref="C4:G5"/>
    <mergeCell ref="H4:AI5"/>
    <mergeCell ref="C9:W10"/>
    <mergeCell ref="AT18:AU19"/>
    <mergeCell ref="AJ18:AS19"/>
    <mergeCell ref="C18:K19"/>
    <mergeCell ref="C14:K15"/>
    <mergeCell ref="C16:K17"/>
    <mergeCell ref="L14:N15"/>
    <mergeCell ref="L16:N17"/>
    <mergeCell ref="O14:AC15"/>
    <mergeCell ref="O16:AC17"/>
    <mergeCell ref="C35:J36"/>
    <mergeCell ref="K35:M36"/>
    <mergeCell ref="N35:R36"/>
    <mergeCell ref="S35:U36"/>
    <mergeCell ref="L18:P19"/>
    <mergeCell ref="U18:Y19"/>
    <mergeCell ref="C20:K21"/>
    <mergeCell ref="S20:T21"/>
    <mergeCell ref="U20:V21"/>
    <mergeCell ref="C33:J34"/>
    <mergeCell ref="AP22:AP23"/>
    <mergeCell ref="AP33:AT34"/>
    <mergeCell ref="AF22:AF23"/>
    <mergeCell ref="C27:O28"/>
    <mergeCell ref="S43:AB44"/>
    <mergeCell ref="S39:AB40"/>
    <mergeCell ref="X33:Z34"/>
    <mergeCell ref="AA33:AB34"/>
    <mergeCell ref="Y29:AF30"/>
    <mergeCell ref="P29:Q30"/>
    <mergeCell ref="C24:K25"/>
    <mergeCell ref="L24:U25"/>
    <mergeCell ref="V24:AE25"/>
    <mergeCell ref="AF24:AO25"/>
    <mergeCell ref="C29:J30"/>
    <mergeCell ref="AN29:AR30"/>
    <mergeCell ref="R29:V30"/>
    <mergeCell ref="AS31:AT32"/>
    <mergeCell ref="L20:N21"/>
    <mergeCell ref="O20:R21"/>
    <mergeCell ref="W20:Y21"/>
    <mergeCell ref="Z20:AC21"/>
    <mergeCell ref="AP24:AU25"/>
    <mergeCell ref="W29:X30"/>
    <mergeCell ref="AD20:AE21"/>
    <mergeCell ref="AK22:AK23"/>
    <mergeCell ref="AB22:AD23"/>
    <mergeCell ref="AL29:AM30"/>
    <mergeCell ref="K29:O30"/>
    <mergeCell ref="AE22:AE23"/>
    <mergeCell ref="AG22:AI23"/>
    <mergeCell ref="AJ22:AJ23"/>
    <mergeCell ref="AF33:AG34"/>
    <mergeCell ref="N33:R34"/>
    <mergeCell ref="S33:U34"/>
    <mergeCell ref="V33:W34"/>
    <mergeCell ref="AK33:AL34"/>
    <mergeCell ref="AC37:AE38"/>
    <mergeCell ref="O41:R42"/>
    <mergeCell ref="V35:W36"/>
    <mergeCell ref="O37:R38"/>
    <mergeCell ref="O39:R40"/>
    <mergeCell ref="AA45:AC46"/>
    <mergeCell ref="W31:X32"/>
    <mergeCell ref="O22:S23"/>
    <mergeCell ref="T22:V23"/>
    <mergeCell ref="S45:U46"/>
    <mergeCell ref="V45:Z46"/>
    <mergeCell ref="K33:M34"/>
    <mergeCell ref="Y31:AF32"/>
    <mergeCell ref="AC33:AE34"/>
    <mergeCell ref="AC43:AL44"/>
    <mergeCell ref="AH37:AJ38"/>
    <mergeCell ref="AM33:AO34"/>
    <mergeCell ref="C58:AT59"/>
    <mergeCell ref="AD45:AH46"/>
    <mergeCell ref="AI45:AT46"/>
    <mergeCell ref="C50:O51"/>
    <mergeCell ref="C52:AT53"/>
    <mergeCell ref="G43:I44"/>
    <mergeCell ref="J41:N42"/>
    <mergeCell ref="N45:R46"/>
    <mergeCell ref="K47:M48"/>
    <mergeCell ref="J43:N44"/>
    <mergeCell ref="AO22:AO23"/>
    <mergeCell ref="C31:J32"/>
    <mergeCell ref="K31:O32"/>
    <mergeCell ref="P31:Q32"/>
    <mergeCell ref="R31:V32"/>
    <mergeCell ref="AG31:AR32"/>
    <mergeCell ref="AL22:AN23"/>
    <mergeCell ref="AH33:AJ34"/>
    <mergeCell ref="AQ22:AS23"/>
    <mergeCell ref="AW2:AW11"/>
    <mergeCell ref="AW42:AW72"/>
    <mergeCell ref="O43:R44"/>
    <mergeCell ref="J37:N38"/>
    <mergeCell ref="J39:N40"/>
    <mergeCell ref="AT22:AT23"/>
    <mergeCell ref="AU22:AU23"/>
    <mergeCell ref="AS29:AT30"/>
    <mergeCell ref="AG29:AK30"/>
    <mergeCell ref="W22:AA23"/>
  </mergeCells>
  <dataValidations count="4">
    <dataValidation type="list" allowBlank="1" showInputMessage="1" showErrorMessage="1" sqref="AM67:AO67">
      <formula1>$AZ$12:$AZ$42</formula1>
    </dataValidation>
    <dataValidation type="list" allowBlank="1" showInputMessage="1" showErrorMessage="1" sqref="AR67:AS67 S41:U42 AC33:AE38 AC41:AE42 S33:U38 K29:O30 K31:O32 AG29:AK30 K47:M48">
      <formula1>$BA$12:$BA$23</formula1>
    </dataValidation>
    <dataValidation type="list" allowBlank="1" showInputMessage="1" showErrorMessage="1" sqref="AN29:AR30 R29:V30 R31:V32 X33:Z34 X35:Z36 X37:Z38 X41:Z42 AH41:AJ42 AH37:AJ38 AH35:AJ36 AH33:AJ34 P47:R48">
      <formula1>$BB$12:$BB$42</formula1>
    </dataValidation>
    <dataValidation type="list" allowBlank="1" showInputMessage="1" showErrorMessage="1" sqref="T22:V23 AD14:AF15 AD16:AF17 L14:N15 L16:N17 L22:N23 K33:M34 K35:M36 G37:I38 G39:I40 G41:I42 G43:I44 K45:M46 S45:U46 AA45:AC46 AM35:AO36 AM33:AO34">
      <formula1>$AZ$5:$BA$5</formula1>
    </dataValidation>
  </dataValidations>
  <printOptions/>
  <pageMargins left="0.984251968503937" right="0.1968503937007874" top="0.7874015748031497" bottom="0.3937007874015748" header="0.5905511811023623" footer="0.5118110236220472"/>
  <pageSetup fitToHeight="1" fitToWidth="1" horizontalDpi="600" verticalDpi="600" orientation="portrait" paperSize="9" scale="94" r:id="rId1"/>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worksheet>
</file>

<file path=xl/worksheets/sheet15.xml><?xml version="1.0" encoding="utf-8"?>
<worksheet xmlns="http://schemas.openxmlformats.org/spreadsheetml/2006/main" xmlns:r="http://schemas.openxmlformats.org/officeDocument/2006/relationships">
  <sheetPr>
    <tabColor indexed="46"/>
    <pageSetUpPr fitToPage="1"/>
  </sheetPr>
  <dimension ref="A1:CO81"/>
  <sheetViews>
    <sheetView zoomScalePageLayoutView="0" workbookViewId="0" topLeftCell="A1">
      <selection activeCell="H16" sqref="H16:L17"/>
    </sheetView>
  </sheetViews>
  <sheetFormatPr defaultColWidth="2.00390625" defaultRowHeight="12" customHeight="1" zeroHeight="1"/>
  <cols>
    <col min="1" max="51" width="2.00390625" style="9" customWidth="1"/>
    <col min="52" max="71" width="2.00390625" style="20" customWidth="1"/>
    <col min="72" max="16384" width="2.00390625" style="9" customWidth="1"/>
  </cols>
  <sheetData>
    <row r="1" spans="1:49" ht="12" customHeight="1">
      <c r="A1" s="85" t="s">
        <v>522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49" ht="12" customHeight="1">
      <c r="A2" s="12"/>
      <c r="B2" s="13"/>
      <c r="C2" s="13"/>
      <c r="D2" s="13"/>
      <c r="E2" s="13"/>
      <c r="F2" s="13"/>
      <c r="G2" s="13"/>
      <c r="H2" s="13"/>
      <c r="I2" s="13"/>
      <c r="J2" s="13"/>
      <c r="K2" s="13"/>
      <c r="L2" s="13"/>
      <c r="M2" s="13"/>
      <c r="N2" s="36"/>
      <c r="O2" s="36"/>
      <c r="P2" s="36"/>
      <c r="Q2" s="36"/>
      <c r="R2" s="36"/>
      <c r="S2" s="36"/>
      <c r="T2" s="36"/>
      <c r="U2" s="36"/>
      <c r="V2" s="36"/>
      <c r="W2" s="37"/>
      <c r="X2" s="37"/>
      <c r="Y2" s="37"/>
      <c r="Z2" s="37"/>
      <c r="AA2" s="37"/>
      <c r="AB2" s="13"/>
      <c r="AC2" s="309" t="s">
        <v>71</v>
      </c>
      <c r="AD2" s="310"/>
      <c r="AE2" s="310"/>
      <c r="AF2" s="310"/>
      <c r="AG2" s="310"/>
      <c r="AH2" s="310"/>
      <c r="AI2" s="311"/>
      <c r="AJ2" s="301" t="s">
        <v>351</v>
      </c>
      <c r="AK2" s="302"/>
      <c r="AL2" s="302"/>
      <c r="AM2" s="302"/>
      <c r="AN2" s="302"/>
      <c r="AO2" s="302"/>
      <c r="AP2" s="302"/>
      <c r="AQ2" s="303"/>
      <c r="AR2" s="303"/>
      <c r="AS2" s="303"/>
      <c r="AT2" s="303"/>
      <c r="AU2" s="304"/>
      <c r="AV2" s="14"/>
      <c r="AW2" s="261" t="str">
        <f>CONCATENATE("強化シート",TEXT($F$67,"000"))</f>
        <v>強化シート013</v>
      </c>
    </row>
    <row r="3" spans="1:49" ht="12" customHeight="1">
      <c r="A3" s="12"/>
      <c r="B3" s="13"/>
      <c r="C3" s="13"/>
      <c r="D3" s="13"/>
      <c r="E3" s="13"/>
      <c r="F3" s="13"/>
      <c r="G3" s="13"/>
      <c r="H3" s="13"/>
      <c r="I3" s="13"/>
      <c r="J3" s="13"/>
      <c r="K3" s="13"/>
      <c r="L3" s="13"/>
      <c r="M3" s="13"/>
      <c r="N3" s="15"/>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4"/>
      <c r="AW3" s="262"/>
    </row>
    <row r="4" spans="1:93" ht="12" customHeight="1">
      <c r="A4" s="12"/>
      <c r="B4" s="13"/>
      <c r="C4" s="399" t="s">
        <v>201</v>
      </c>
      <c r="D4" s="400"/>
      <c r="E4" s="400"/>
      <c r="F4" s="400"/>
      <c r="G4" s="400"/>
      <c r="H4" s="307" t="str">
        <f>IF(J67=""," ",J67)</f>
        <v>燃費くん「燃費計算シート（車毎）」</v>
      </c>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t="str">
        <f>IF(AC67=""," ",CONCATENATE("&lt;",AC67,"&gt;"))</f>
        <v>&lt;板橋エコアクション事務局&gt;</v>
      </c>
      <c r="AK4" s="307"/>
      <c r="AL4" s="307"/>
      <c r="AM4" s="307"/>
      <c r="AN4" s="307"/>
      <c r="AO4" s="307"/>
      <c r="AP4" s="307"/>
      <c r="AQ4" s="307"/>
      <c r="AR4" s="307"/>
      <c r="AS4" s="307"/>
      <c r="AT4" s="307"/>
      <c r="AU4" s="388"/>
      <c r="AV4" s="14"/>
      <c r="AW4" s="262"/>
      <c r="AZ4" s="132" t="s">
        <v>697</v>
      </c>
      <c r="BA4" s="132" t="s">
        <v>697</v>
      </c>
      <c r="BB4" s="133"/>
      <c r="BC4" s="132" t="s">
        <v>698</v>
      </c>
      <c r="BD4" s="132" t="s">
        <v>698</v>
      </c>
      <c r="BG4" s="22"/>
      <c r="BH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12"/>
      <c r="B5" s="13"/>
      <c r="C5" s="401"/>
      <c r="D5" s="402"/>
      <c r="E5" s="402"/>
      <c r="F5" s="402"/>
      <c r="G5" s="402"/>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89"/>
      <c r="AV5" s="14"/>
      <c r="AW5" s="262"/>
      <c r="AZ5" s="133" t="s">
        <v>699</v>
      </c>
      <c r="BA5" s="133"/>
      <c r="BB5" s="133"/>
      <c r="BC5" s="133" t="str">
        <f>CONCATENATE(AI14,"-",BD5)</f>
        <v>-0000</v>
      </c>
      <c r="BD5" s="133" t="str">
        <f>TEXT(AQ14,"0000")</f>
        <v>0000</v>
      </c>
      <c r="BF5" s="22"/>
      <c r="BG5" s="22"/>
      <c r="BH5" s="22"/>
      <c r="BI5" s="22"/>
      <c r="BJ5" s="22"/>
      <c r="BK5" s="22"/>
      <c r="BL5" s="22"/>
      <c r="BM5" s="22"/>
      <c r="BN5" s="22"/>
      <c r="BO5" s="22"/>
      <c r="BP5" s="22"/>
      <c r="BQ5" s="22"/>
      <c r="BR5" s="22"/>
      <c r="BS5" s="22"/>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12"/>
      <c r="B6" s="13"/>
      <c r="C6" s="92"/>
      <c r="D6" s="92"/>
      <c r="E6" s="92"/>
      <c r="F6" s="92"/>
      <c r="G6" s="92"/>
      <c r="H6" s="92"/>
      <c r="I6" s="92"/>
      <c r="J6" s="92"/>
      <c r="K6" s="92"/>
      <c r="L6" s="92"/>
      <c r="M6" s="92"/>
      <c r="N6" s="92"/>
      <c r="O6" s="92"/>
      <c r="P6" s="92"/>
      <c r="Q6" s="92"/>
      <c r="R6" s="92"/>
      <c r="S6" s="92"/>
      <c r="T6" s="92"/>
      <c r="U6" s="92"/>
      <c r="V6" s="92"/>
      <c r="W6" s="92"/>
      <c r="X6" s="92"/>
      <c r="Y6" s="93"/>
      <c r="Z6" s="92"/>
      <c r="AA6" s="92"/>
      <c r="AB6" s="92"/>
      <c r="AC6" s="92"/>
      <c r="AD6" s="92"/>
      <c r="AE6" s="92"/>
      <c r="AF6" s="92"/>
      <c r="AG6" s="92"/>
      <c r="AH6" s="92"/>
      <c r="AI6" s="92"/>
      <c r="AJ6" s="92"/>
      <c r="AK6" s="92"/>
      <c r="AL6" s="92"/>
      <c r="AM6" s="92"/>
      <c r="AN6" s="92"/>
      <c r="AO6" s="92"/>
      <c r="AP6" s="92"/>
      <c r="AQ6" s="92"/>
      <c r="AR6" s="92"/>
      <c r="AS6" s="92"/>
      <c r="AT6" s="92"/>
      <c r="AU6" s="92"/>
      <c r="AV6" s="14"/>
      <c r="AW6" s="262"/>
      <c r="BA6" s="22"/>
      <c r="BB6" s="22"/>
      <c r="BF6" s="22"/>
      <c r="BG6" s="22"/>
      <c r="BH6" s="22"/>
      <c r="BI6" s="22"/>
      <c r="BJ6" s="22"/>
      <c r="BK6" s="22"/>
      <c r="BL6" s="22"/>
      <c r="BM6" s="22"/>
      <c r="BN6" s="22"/>
      <c r="BO6" s="22"/>
      <c r="BP6" s="22"/>
      <c r="BQ6" s="22"/>
      <c r="BR6" s="22"/>
      <c r="BS6" s="22"/>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12"/>
      <c r="B7" s="13"/>
      <c r="C7" s="960" t="s">
        <v>665</v>
      </c>
      <c r="D7" s="960"/>
      <c r="E7" s="960"/>
      <c r="F7" s="960"/>
      <c r="G7" s="960"/>
      <c r="H7" s="960"/>
      <c r="I7" s="960"/>
      <c r="J7" s="960"/>
      <c r="K7" s="960"/>
      <c r="L7" s="960"/>
      <c r="M7" s="960"/>
      <c r="N7" s="960"/>
      <c r="O7" s="960"/>
      <c r="P7" s="110"/>
      <c r="Q7" s="110"/>
      <c r="R7" s="110"/>
      <c r="S7" s="110"/>
      <c r="T7" s="110"/>
      <c r="U7" s="110"/>
      <c r="V7" s="110"/>
      <c r="W7" s="110"/>
      <c r="X7" s="110"/>
      <c r="Y7" s="53"/>
      <c r="Z7" s="110"/>
      <c r="AA7" s="110"/>
      <c r="AB7" s="110"/>
      <c r="AC7" s="110"/>
      <c r="AD7" s="110"/>
      <c r="AE7" s="110"/>
      <c r="AF7" s="110"/>
      <c r="AG7" s="110"/>
      <c r="AH7" s="110"/>
      <c r="AI7" s="110"/>
      <c r="AJ7" s="110"/>
      <c r="AK7" s="110"/>
      <c r="AL7" s="110"/>
      <c r="AM7" s="110"/>
      <c r="AN7" s="110"/>
      <c r="AO7" s="110"/>
      <c r="AP7" s="110"/>
      <c r="AQ7" s="110"/>
      <c r="AR7" s="110"/>
      <c r="AS7" s="110"/>
      <c r="AT7" s="110"/>
      <c r="AU7" s="110"/>
      <c r="AV7" s="14"/>
      <c r="AW7" s="262"/>
      <c r="BA7" s="22"/>
      <c r="BB7" s="22"/>
      <c r="BC7" s="20">
        <f>I16+5</f>
        <v>5</v>
      </c>
      <c r="BD7" s="127" t="e">
        <f>R16+1</f>
        <v>#VALUE!</v>
      </c>
      <c r="BE7" s="127" t="e">
        <f>AE16+5</f>
        <v>#VALUE!</v>
      </c>
      <c r="BF7" s="22"/>
      <c r="BG7" s="22"/>
      <c r="BH7" s="22"/>
      <c r="BI7" s="22"/>
      <c r="BJ7" s="22"/>
      <c r="BK7" s="22"/>
      <c r="BL7" s="22"/>
      <c r="BM7" s="22"/>
      <c r="BN7" s="22"/>
      <c r="BO7" s="22"/>
      <c r="BP7" s="22"/>
      <c r="BQ7" s="22"/>
      <c r="BR7" s="22"/>
      <c r="BS7" s="22"/>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thickBot="1">
      <c r="A8" s="12"/>
      <c r="B8" s="13"/>
      <c r="C8" s="960"/>
      <c r="D8" s="960"/>
      <c r="E8" s="960"/>
      <c r="F8" s="960"/>
      <c r="G8" s="960"/>
      <c r="H8" s="960"/>
      <c r="I8" s="960"/>
      <c r="J8" s="960"/>
      <c r="K8" s="960"/>
      <c r="L8" s="960"/>
      <c r="M8" s="960"/>
      <c r="N8" s="960"/>
      <c r="O8" s="960"/>
      <c r="P8" s="110"/>
      <c r="Q8" s="110"/>
      <c r="R8" s="110"/>
      <c r="S8" s="110"/>
      <c r="T8" s="110"/>
      <c r="U8" s="110"/>
      <c r="V8" s="110"/>
      <c r="W8" s="110"/>
      <c r="X8" s="110"/>
      <c r="Y8" s="53"/>
      <c r="Z8" s="110"/>
      <c r="AA8" s="110"/>
      <c r="AB8" s="110"/>
      <c r="AC8" s="110"/>
      <c r="AD8" s="110"/>
      <c r="AE8" s="110"/>
      <c r="AF8" s="110"/>
      <c r="AG8" s="110"/>
      <c r="AH8" s="110"/>
      <c r="AI8" s="110"/>
      <c r="AJ8" s="110"/>
      <c r="AK8" s="110"/>
      <c r="AL8" s="110"/>
      <c r="AM8" s="110"/>
      <c r="AN8" s="110"/>
      <c r="AO8" s="110"/>
      <c r="AP8" s="110"/>
      <c r="AQ8" s="110"/>
      <c r="AR8" s="110"/>
      <c r="AS8" s="110"/>
      <c r="AT8" s="110"/>
      <c r="AU8" s="110"/>
      <c r="AV8" s="14"/>
      <c r="AW8" s="262"/>
      <c r="BA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12"/>
      <c r="B9" s="13"/>
      <c r="C9" s="1210" t="s">
        <v>666</v>
      </c>
      <c r="D9" s="1183"/>
      <c r="E9" s="1183"/>
      <c r="F9" s="1183"/>
      <c r="G9" s="1184"/>
      <c r="H9" s="1188"/>
      <c r="I9" s="1212"/>
      <c r="J9" s="1212"/>
      <c r="K9" s="1212"/>
      <c r="L9" s="1212"/>
      <c r="M9" s="1212"/>
      <c r="N9" s="1212"/>
      <c r="O9" s="1212"/>
      <c r="P9" s="1212"/>
      <c r="Q9" s="1213"/>
      <c r="R9" s="1182" t="s">
        <v>667</v>
      </c>
      <c r="S9" s="1183"/>
      <c r="T9" s="1183"/>
      <c r="U9" s="1183"/>
      <c r="V9" s="1184"/>
      <c r="W9" s="1188"/>
      <c r="X9" s="1189"/>
      <c r="Y9" s="1189"/>
      <c r="Z9" s="1189"/>
      <c r="AA9" s="1189"/>
      <c r="AB9" s="1189"/>
      <c r="AC9" s="1189"/>
      <c r="AD9" s="1189"/>
      <c r="AE9" s="1189"/>
      <c r="AF9" s="1190"/>
      <c r="AG9" s="1182" t="s">
        <v>263</v>
      </c>
      <c r="AH9" s="1183"/>
      <c r="AI9" s="1183"/>
      <c r="AJ9" s="1183"/>
      <c r="AK9" s="1184"/>
      <c r="AL9" s="1214"/>
      <c r="AM9" s="1215"/>
      <c r="AN9" s="1215"/>
      <c r="AO9" s="1215"/>
      <c r="AP9" s="1215"/>
      <c r="AQ9" s="1215"/>
      <c r="AR9" s="1215"/>
      <c r="AS9" s="1215"/>
      <c r="AT9" s="1215"/>
      <c r="AU9" s="1216"/>
      <c r="AV9" s="14"/>
      <c r="AW9" s="262"/>
      <c r="BA9" s="22"/>
      <c r="BC9" s="20">
        <f>IF(M59="",0,M59)</f>
        <v>0</v>
      </c>
      <c r="BD9" s="20">
        <f>IF(Q59="",0,Q59)</f>
        <v>0</v>
      </c>
      <c r="BE9" s="20">
        <f>IF(Q60="",0,Q60)</f>
        <v>0</v>
      </c>
      <c r="BF9" s="20">
        <f>IF(AI59="",0,AI59)</f>
        <v>0</v>
      </c>
      <c r="BG9" s="20">
        <f>IF(AM59="",0,AM59)</f>
        <v>0</v>
      </c>
      <c r="BJ9" s="22"/>
      <c r="BK9" s="22"/>
      <c r="BL9" s="22"/>
      <c r="BM9" s="22"/>
      <c r="BN9" s="22"/>
      <c r="BO9" s="22"/>
      <c r="BP9" s="22"/>
      <c r="BQ9" s="22"/>
      <c r="BR9" s="22"/>
      <c r="BS9" s="22"/>
      <c r="BT9" s="18"/>
      <c r="BU9" s="18"/>
      <c r="BV9" s="18"/>
      <c r="BW9" s="18"/>
      <c r="BX9" s="18"/>
      <c r="BY9" s="18"/>
      <c r="BZ9" s="18"/>
      <c r="CA9" s="18"/>
      <c r="CB9" s="18"/>
      <c r="CC9" s="18"/>
      <c r="CD9" s="18"/>
      <c r="CE9" s="18"/>
      <c r="CF9" s="18"/>
      <c r="CG9" s="18"/>
      <c r="CH9" s="18"/>
      <c r="CI9" s="18"/>
      <c r="CJ9" s="18"/>
      <c r="CK9" s="18"/>
      <c r="CL9" s="18"/>
      <c r="CM9" s="18"/>
      <c r="CN9" s="18"/>
      <c r="CO9" s="18"/>
    </row>
    <row r="10" spans="1:93" ht="12" customHeight="1">
      <c r="A10" s="12"/>
      <c r="B10" s="13"/>
      <c r="C10" s="1211"/>
      <c r="D10" s="1186"/>
      <c r="E10" s="1186"/>
      <c r="F10" s="1186"/>
      <c r="G10" s="1187"/>
      <c r="H10" s="1042"/>
      <c r="I10" s="1043"/>
      <c r="J10" s="1043"/>
      <c r="K10" s="1043"/>
      <c r="L10" s="1043"/>
      <c r="M10" s="1043"/>
      <c r="N10" s="1043"/>
      <c r="O10" s="1043"/>
      <c r="P10" s="1043"/>
      <c r="Q10" s="1044"/>
      <c r="R10" s="1185"/>
      <c r="S10" s="1186"/>
      <c r="T10" s="1186"/>
      <c r="U10" s="1186"/>
      <c r="V10" s="1187"/>
      <c r="W10" s="1191"/>
      <c r="X10" s="1192"/>
      <c r="Y10" s="1192"/>
      <c r="Z10" s="1192"/>
      <c r="AA10" s="1192"/>
      <c r="AB10" s="1192"/>
      <c r="AC10" s="1192"/>
      <c r="AD10" s="1192"/>
      <c r="AE10" s="1192"/>
      <c r="AF10" s="1193"/>
      <c r="AG10" s="1185"/>
      <c r="AH10" s="1186"/>
      <c r="AI10" s="1186"/>
      <c r="AJ10" s="1186"/>
      <c r="AK10" s="1187"/>
      <c r="AL10" s="1217"/>
      <c r="AM10" s="1218"/>
      <c r="AN10" s="1218"/>
      <c r="AO10" s="1218"/>
      <c r="AP10" s="1218"/>
      <c r="AQ10" s="1218"/>
      <c r="AR10" s="1218"/>
      <c r="AS10" s="1218"/>
      <c r="AT10" s="1218"/>
      <c r="AU10" s="1219"/>
      <c r="AV10" s="14"/>
      <c r="AW10" s="262"/>
      <c r="BA10" s="22"/>
      <c r="BB10" s="22"/>
      <c r="BC10" s="22"/>
      <c r="BD10" s="22"/>
      <c r="BE10" s="22"/>
      <c r="BF10" s="22"/>
      <c r="BI10" s="22"/>
      <c r="BJ10" s="22"/>
      <c r="BK10" s="22"/>
      <c r="BL10" s="22"/>
      <c r="BM10" s="22"/>
      <c r="BN10" s="22"/>
      <c r="BO10" s="22"/>
      <c r="BP10" s="22"/>
      <c r="BQ10" s="22"/>
      <c r="BR10" s="22"/>
      <c r="BS10" s="22"/>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ht="12" customHeight="1">
      <c r="A11" s="12"/>
      <c r="B11" s="13"/>
      <c r="C11" s="1241" t="s">
        <v>668</v>
      </c>
      <c r="D11" s="247"/>
      <c r="E11" s="247"/>
      <c r="F11" s="247"/>
      <c r="G11" s="248"/>
      <c r="H11" s="1249"/>
      <c r="I11" s="1250"/>
      <c r="J11" s="1250"/>
      <c r="K11" s="1250"/>
      <c r="L11" s="1250"/>
      <c r="M11" s="1250"/>
      <c r="N11" s="1251"/>
      <c r="O11" s="1243" t="s">
        <v>669</v>
      </c>
      <c r="P11" s="1244"/>
      <c r="Q11" s="1244"/>
      <c r="R11" s="1244"/>
      <c r="S11" s="1245"/>
      <c r="T11" s="1146">
        <f>IF(M59="","",BC9+BF9)</f>
      </c>
      <c r="U11" s="986"/>
      <c r="V11" s="986"/>
      <c r="W11" s="986"/>
      <c r="X11" s="1220" t="s">
        <v>696</v>
      </c>
      <c r="Y11" s="1221"/>
      <c r="Z11" s="1224" t="s">
        <v>670</v>
      </c>
      <c r="AA11" s="1225"/>
      <c r="AB11" s="1225"/>
      <c r="AC11" s="1225"/>
      <c r="AD11" s="1226"/>
      <c r="AE11" s="1146">
        <f>IF(Q59="","",BD9+BG9)</f>
      </c>
      <c r="AF11" s="1162"/>
      <c r="AG11" s="1162"/>
      <c r="AH11" s="1162"/>
      <c r="AI11" s="1220" t="s">
        <v>671</v>
      </c>
      <c r="AJ11" s="1221"/>
      <c r="AK11" s="246" t="s">
        <v>672</v>
      </c>
      <c r="AL11" s="247"/>
      <c r="AM11" s="247"/>
      <c r="AN11" s="247"/>
      <c r="AO11" s="248"/>
      <c r="AP11" s="1237">
        <f>IF(T11="","",T11/AF12)</f>
      </c>
      <c r="AQ11" s="1238"/>
      <c r="AR11" s="1238"/>
      <c r="AS11" s="1238"/>
      <c r="AT11" s="1233" t="s">
        <v>673</v>
      </c>
      <c r="AU11" s="1234"/>
      <c r="AV11" s="14"/>
      <c r="AW11" s="263"/>
      <c r="AZ11" s="132" t="s">
        <v>697</v>
      </c>
      <c r="BA11" s="132" t="s">
        <v>697</v>
      </c>
      <c r="BB11" s="132" t="s">
        <v>697</v>
      </c>
      <c r="BC11" s="22"/>
      <c r="BD11" s="22"/>
      <c r="BE11" s="22"/>
      <c r="BF11" s="22"/>
      <c r="BG11" s="22"/>
      <c r="BH11" s="22"/>
      <c r="BI11" s="22"/>
      <c r="BJ11" s="22"/>
      <c r="BK11" s="22"/>
      <c r="BL11" s="22"/>
      <c r="BM11" s="22"/>
      <c r="BN11" s="22"/>
      <c r="BO11" s="22"/>
      <c r="BP11" s="22"/>
      <c r="BQ11" s="22"/>
      <c r="BR11" s="22"/>
      <c r="BS11" s="22"/>
      <c r="BT11" s="18"/>
      <c r="BU11" s="18"/>
      <c r="BV11" s="18"/>
      <c r="BW11" s="18"/>
      <c r="BX11" s="18"/>
      <c r="BY11" s="18"/>
      <c r="BZ11" s="18"/>
      <c r="CA11" s="18"/>
      <c r="CB11" s="18"/>
      <c r="CC11" s="18"/>
      <c r="CD11" s="18"/>
      <c r="CE11" s="18"/>
      <c r="CF11" s="18"/>
      <c r="CG11" s="18"/>
      <c r="CH11" s="18"/>
      <c r="CI11" s="18"/>
      <c r="CJ11" s="18"/>
      <c r="CK11" s="18"/>
      <c r="CL11" s="18"/>
      <c r="CM11" s="18"/>
      <c r="CN11" s="18"/>
      <c r="CO11" s="18"/>
    </row>
    <row r="12" spans="1:93" ht="12" customHeight="1" thickBot="1">
      <c r="A12" s="12"/>
      <c r="B12" s="13"/>
      <c r="C12" s="1242"/>
      <c r="D12" s="1231"/>
      <c r="E12" s="1231"/>
      <c r="F12" s="1231"/>
      <c r="G12" s="1232"/>
      <c r="H12" s="1252"/>
      <c r="I12" s="1253"/>
      <c r="J12" s="1253"/>
      <c r="K12" s="1253"/>
      <c r="L12" s="1253"/>
      <c r="M12" s="1253"/>
      <c r="N12" s="1254"/>
      <c r="O12" s="1246"/>
      <c r="P12" s="1247"/>
      <c r="Q12" s="1247"/>
      <c r="R12" s="1247"/>
      <c r="S12" s="1248"/>
      <c r="T12" s="1147"/>
      <c r="U12" s="1148"/>
      <c r="V12" s="1148"/>
      <c r="W12" s="1148"/>
      <c r="X12" s="1222"/>
      <c r="Y12" s="1223"/>
      <c r="Z12" s="1227"/>
      <c r="AA12" s="1228"/>
      <c r="AB12" s="1228"/>
      <c r="AC12" s="1228"/>
      <c r="AD12" s="1229"/>
      <c r="AE12" s="162" t="s">
        <v>674</v>
      </c>
      <c r="AF12" s="1263">
        <f>IF(Q60="","",BE9+BG9)</f>
      </c>
      <c r="AG12" s="1263"/>
      <c r="AH12" s="163" t="s">
        <v>675</v>
      </c>
      <c r="AI12" s="1222"/>
      <c r="AJ12" s="1223"/>
      <c r="AK12" s="1230"/>
      <c r="AL12" s="1231"/>
      <c r="AM12" s="1231"/>
      <c r="AN12" s="1231"/>
      <c r="AO12" s="1232"/>
      <c r="AP12" s="1239"/>
      <c r="AQ12" s="1240"/>
      <c r="AR12" s="1240"/>
      <c r="AS12" s="1240"/>
      <c r="AT12" s="1235"/>
      <c r="AU12" s="1236"/>
      <c r="AV12" s="14"/>
      <c r="AW12" s="8"/>
      <c r="AZ12" s="133">
        <v>2005</v>
      </c>
      <c r="BA12" s="133">
        <v>1</v>
      </c>
      <c r="BB12" s="133">
        <v>1</v>
      </c>
      <c r="BC12" s="22"/>
      <c r="BD12" s="22"/>
      <c r="BE12" s="22"/>
      <c r="BF12" s="22"/>
      <c r="BG12" s="22"/>
      <c r="BH12" s="22"/>
      <c r="BI12" s="22"/>
      <c r="BJ12" s="22"/>
      <c r="BK12" s="22"/>
      <c r="BL12" s="22"/>
      <c r="BM12" s="22"/>
      <c r="BN12" s="22"/>
      <c r="BO12" s="22"/>
      <c r="BP12" s="22"/>
      <c r="BQ12" s="22"/>
      <c r="BR12" s="22"/>
      <c r="BS12" s="22"/>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ht="12" customHeight="1">
      <c r="A13" s="12"/>
      <c r="B13" s="13"/>
      <c r="C13" s="110"/>
      <c r="D13" s="110"/>
      <c r="E13" s="110"/>
      <c r="F13" s="110"/>
      <c r="G13" s="110"/>
      <c r="H13" s="110"/>
      <c r="I13" s="110"/>
      <c r="J13" s="110"/>
      <c r="K13" s="110"/>
      <c r="L13" s="110"/>
      <c r="M13" s="110"/>
      <c r="N13" s="110"/>
      <c r="O13" s="110"/>
      <c r="P13" s="121"/>
      <c r="Q13" s="121"/>
      <c r="R13" s="121"/>
      <c r="S13" s="121"/>
      <c r="T13" s="121"/>
      <c r="U13" s="121"/>
      <c r="V13" s="121"/>
      <c r="W13" s="121"/>
      <c r="X13" s="121"/>
      <c r="Y13" s="53"/>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4"/>
      <c r="AW13" s="8"/>
      <c r="AZ13" s="133">
        <v>2006</v>
      </c>
      <c r="BA13" s="133">
        <v>2</v>
      </c>
      <c r="BB13" s="133">
        <v>2</v>
      </c>
      <c r="BC13" s="22"/>
      <c r="BD13" s="22"/>
      <c r="BE13" s="22"/>
      <c r="BF13" s="22"/>
      <c r="BG13" s="22"/>
      <c r="BH13" s="22"/>
      <c r="BI13" s="22"/>
      <c r="BJ13" s="22"/>
      <c r="BK13" s="22"/>
      <c r="BL13" s="22"/>
      <c r="BM13" s="22"/>
      <c r="BN13" s="22"/>
      <c r="BO13" s="22"/>
      <c r="BP13" s="22"/>
      <c r="BQ13" s="22"/>
      <c r="BR13" s="22"/>
      <c r="BS13" s="22"/>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ht="12" customHeight="1">
      <c r="A14" s="12"/>
      <c r="B14" s="13"/>
      <c r="C14" s="960" t="s">
        <v>676</v>
      </c>
      <c r="D14" s="960"/>
      <c r="E14" s="960"/>
      <c r="F14" s="960"/>
      <c r="G14" s="960"/>
      <c r="H14" s="960"/>
      <c r="I14" s="960"/>
      <c r="J14" s="960"/>
      <c r="K14" s="960"/>
      <c r="L14" s="960"/>
      <c r="M14" s="960"/>
      <c r="N14" s="960"/>
      <c r="O14" s="960"/>
      <c r="P14" s="145"/>
      <c r="Q14" s="145"/>
      <c r="R14" s="145"/>
      <c r="S14" s="145"/>
      <c r="T14" s="145"/>
      <c r="U14" s="145"/>
      <c r="V14" s="145"/>
      <c r="W14" s="135"/>
      <c r="X14" s="135"/>
      <c r="Y14" s="135"/>
      <c r="Z14" s="135"/>
      <c r="AA14" s="135"/>
      <c r="AB14" s="135"/>
      <c r="AC14" s="135"/>
      <c r="AD14" s="145"/>
      <c r="AE14" s="145"/>
      <c r="AF14" s="145"/>
      <c r="AG14" s="145"/>
      <c r="AH14" s="135"/>
      <c r="AI14" s="135"/>
      <c r="AJ14" s="135"/>
      <c r="AK14" s="135"/>
      <c r="AL14" s="135"/>
      <c r="AM14" s="135"/>
      <c r="AN14" s="135"/>
      <c r="AO14" s="145"/>
      <c r="AP14" s="145"/>
      <c r="AQ14" s="145"/>
      <c r="AR14" s="145"/>
      <c r="AS14" s="146"/>
      <c r="AT14" s="146"/>
      <c r="AU14" s="122"/>
      <c r="AV14" s="14"/>
      <c r="AW14" s="8"/>
      <c r="AZ14" s="133">
        <v>2007</v>
      </c>
      <c r="BA14" s="133">
        <v>3</v>
      </c>
      <c r="BB14" s="133">
        <v>3</v>
      </c>
      <c r="BC14" s="22"/>
      <c r="BD14" s="22"/>
      <c r="BE14" s="22"/>
      <c r="BF14" s="22"/>
      <c r="BG14" s="22"/>
      <c r="BH14" s="22"/>
      <c r="BI14" s="22"/>
      <c r="BJ14" s="22"/>
      <c r="BK14" s="22"/>
      <c r="BL14" s="22"/>
      <c r="BM14" s="22"/>
      <c r="BN14" s="22"/>
      <c r="BO14" s="22"/>
      <c r="BP14" s="22"/>
      <c r="BQ14" s="22"/>
      <c r="BR14" s="22"/>
      <c r="BS14" s="22"/>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ht="12" customHeight="1" thickBot="1">
      <c r="A15" s="12"/>
      <c r="B15" s="13"/>
      <c r="C15" s="960"/>
      <c r="D15" s="960"/>
      <c r="E15" s="960"/>
      <c r="F15" s="960"/>
      <c r="G15" s="960"/>
      <c r="H15" s="960"/>
      <c r="I15" s="960"/>
      <c r="J15" s="960"/>
      <c r="K15" s="960"/>
      <c r="L15" s="960"/>
      <c r="M15" s="960"/>
      <c r="N15" s="960"/>
      <c r="O15" s="960"/>
      <c r="P15" s="145"/>
      <c r="Q15" s="145"/>
      <c r="R15" s="145"/>
      <c r="S15" s="145"/>
      <c r="T15" s="145"/>
      <c r="U15" s="145"/>
      <c r="V15" s="145"/>
      <c r="W15" s="135"/>
      <c r="X15" s="135"/>
      <c r="Y15" s="135"/>
      <c r="Z15" s="135"/>
      <c r="AA15" s="135"/>
      <c r="AB15" s="135"/>
      <c r="AC15" s="135"/>
      <c r="AD15" s="145"/>
      <c r="AE15" s="145"/>
      <c r="AF15" s="145"/>
      <c r="AG15" s="145"/>
      <c r="AH15" s="135"/>
      <c r="AI15" s="135"/>
      <c r="AJ15" s="135"/>
      <c r="AK15" s="135"/>
      <c r="AL15" s="135"/>
      <c r="AM15" s="135"/>
      <c r="AN15" s="135"/>
      <c r="AO15" s="145"/>
      <c r="AP15" s="145"/>
      <c r="AQ15" s="145"/>
      <c r="AR15" s="145"/>
      <c r="AS15" s="146"/>
      <c r="AT15" s="146"/>
      <c r="AU15" s="122"/>
      <c r="AV15" s="14"/>
      <c r="AW15" s="8"/>
      <c r="AZ15" s="133">
        <v>2008</v>
      </c>
      <c r="BA15" s="133">
        <v>4</v>
      </c>
      <c r="BB15" s="133">
        <v>4</v>
      </c>
      <c r="BC15" s="22"/>
      <c r="BD15" s="22"/>
      <c r="BE15" s="22"/>
      <c r="BF15" s="22"/>
      <c r="BG15" s="22"/>
      <c r="BH15" s="22"/>
      <c r="BI15" s="22"/>
      <c r="BJ15" s="22"/>
      <c r="BK15" s="22"/>
      <c r="BL15" s="22"/>
      <c r="BM15" s="22"/>
      <c r="BN15" s="22"/>
      <c r="BO15" s="22"/>
      <c r="BP15" s="22"/>
      <c r="BQ15" s="22"/>
      <c r="BR15" s="22"/>
      <c r="BS15" s="22"/>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ht="12" customHeight="1">
      <c r="A16" s="12"/>
      <c r="B16" s="13"/>
      <c r="C16" s="1149" t="s">
        <v>677</v>
      </c>
      <c r="D16" s="1150"/>
      <c r="E16" s="1150"/>
      <c r="F16" s="1150"/>
      <c r="G16" s="1151"/>
      <c r="H16" s="1259"/>
      <c r="I16" s="1260"/>
      <c r="J16" s="1260"/>
      <c r="K16" s="1260"/>
      <c r="L16" s="1260"/>
      <c r="M16" s="1157" t="s">
        <v>641</v>
      </c>
      <c r="N16" s="1157"/>
      <c r="O16" s="1171" t="s">
        <v>678</v>
      </c>
      <c r="P16" s="1171"/>
      <c r="Q16" s="153"/>
      <c r="R16" s="1169">
        <f>IF(I16="","",IF(BC7&gt;12,BC7-12,BC7))</f>
      </c>
      <c r="S16" s="1169"/>
      <c r="T16" s="1169"/>
      <c r="U16" s="1169"/>
      <c r="V16" s="1157" t="s">
        <v>641</v>
      </c>
      <c r="W16" s="1157"/>
      <c r="X16" s="154"/>
      <c r="Y16" s="1149" t="s">
        <v>679</v>
      </c>
      <c r="Z16" s="1150"/>
      <c r="AA16" s="1150"/>
      <c r="AB16" s="1150"/>
      <c r="AC16" s="1151"/>
      <c r="AD16" s="155"/>
      <c r="AE16" s="1169">
        <f>IF(I16="","",IF(BD7&gt;12,BD7-12,BD7))</f>
      </c>
      <c r="AF16" s="1169"/>
      <c r="AG16" s="1169"/>
      <c r="AH16" s="1169"/>
      <c r="AI16" s="1157" t="s">
        <v>641</v>
      </c>
      <c r="AJ16" s="1157"/>
      <c r="AK16" s="1171" t="s">
        <v>678</v>
      </c>
      <c r="AL16" s="1171"/>
      <c r="AM16" s="153"/>
      <c r="AN16" s="1169">
        <f>IF(I16="","",IF(BE7&gt;12,BE7-12,BE7))</f>
      </c>
      <c r="AO16" s="1169"/>
      <c r="AP16" s="1169"/>
      <c r="AQ16" s="1169"/>
      <c r="AR16" s="1157" t="s">
        <v>641</v>
      </c>
      <c r="AS16" s="1157"/>
      <c r="AT16" s="154"/>
      <c r="AU16" s="122"/>
      <c r="AV16" s="14"/>
      <c r="AW16" s="8"/>
      <c r="AZ16" s="133">
        <v>2009</v>
      </c>
      <c r="BA16" s="133">
        <v>5</v>
      </c>
      <c r="BB16" s="133">
        <v>5</v>
      </c>
      <c r="BC16" s="22"/>
      <c r="BD16" s="22"/>
      <c r="BE16" s="22"/>
      <c r="BF16" s="22"/>
      <c r="BG16" s="22"/>
      <c r="BH16" s="22"/>
      <c r="BI16" s="22"/>
      <c r="BJ16" s="22"/>
      <c r="BK16" s="22"/>
      <c r="BL16" s="22"/>
      <c r="BM16" s="22"/>
      <c r="BN16" s="22"/>
      <c r="BO16" s="22"/>
      <c r="BP16" s="22"/>
      <c r="BQ16" s="22"/>
      <c r="BR16" s="22"/>
      <c r="BS16" s="22"/>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ht="12" customHeight="1" thickBot="1">
      <c r="A17" s="12"/>
      <c r="B17" s="13"/>
      <c r="C17" s="1152"/>
      <c r="D17" s="1153"/>
      <c r="E17" s="1153"/>
      <c r="F17" s="1153"/>
      <c r="G17" s="1154"/>
      <c r="H17" s="1261"/>
      <c r="I17" s="1262"/>
      <c r="J17" s="1262"/>
      <c r="K17" s="1262"/>
      <c r="L17" s="1262"/>
      <c r="M17" s="1158"/>
      <c r="N17" s="1158"/>
      <c r="O17" s="1172"/>
      <c r="P17" s="1172"/>
      <c r="Q17" s="156"/>
      <c r="R17" s="1170"/>
      <c r="S17" s="1170"/>
      <c r="T17" s="1170"/>
      <c r="U17" s="1170"/>
      <c r="V17" s="1158"/>
      <c r="W17" s="1158"/>
      <c r="X17" s="157"/>
      <c r="Y17" s="1152"/>
      <c r="Z17" s="1153"/>
      <c r="AA17" s="1153"/>
      <c r="AB17" s="1153"/>
      <c r="AC17" s="1154"/>
      <c r="AD17" s="158"/>
      <c r="AE17" s="1170"/>
      <c r="AF17" s="1170"/>
      <c r="AG17" s="1170"/>
      <c r="AH17" s="1170"/>
      <c r="AI17" s="1158"/>
      <c r="AJ17" s="1158"/>
      <c r="AK17" s="1172"/>
      <c r="AL17" s="1172"/>
      <c r="AM17" s="156"/>
      <c r="AN17" s="1170"/>
      <c r="AO17" s="1170"/>
      <c r="AP17" s="1170"/>
      <c r="AQ17" s="1170"/>
      <c r="AR17" s="1158"/>
      <c r="AS17" s="1158"/>
      <c r="AT17" s="157"/>
      <c r="AU17" s="122"/>
      <c r="AV17" s="14"/>
      <c r="AW17" s="8"/>
      <c r="AZ17" s="133">
        <v>2010</v>
      </c>
      <c r="BA17" s="133">
        <v>6</v>
      </c>
      <c r="BB17" s="133">
        <v>6</v>
      </c>
      <c r="BC17" s="22"/>
      <c r="BD17" s="22"/>
      <c r="BE17" s="22"/>
      <c r="BF17" s="22"/>
      <c r="BG17" s="22"/>
      <c r="BH17" s="22"/>
      <c r="BI17" s="22"/>
      <c r="BJ17" s="22"/>
      <c r="BK17" s="22"/>
      <c r="BL17" s="22"/>
      <c r="BM17" s="22"/>
      <c r="BN17" s="22"/>
      <c r="BO17" s="22"/>
      <c r="BP17" s="22"/>
      <c r="BQ17" s="22"/>
      <c r="BR17" s="22"/>
      <c r="BS17" s="22"/>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ht="12" customHeight="1">
      <c r="A18" s="12"/>
      <c r="B18" s="13"/>
      <c r="C18" s="128"/>
      <c r="D18" s="1155" t="s">
        <v>680</v>
      </c>
      <c r="E18" s="1156"/>
      <c r="F18" s="1156"/>
      <c r="G18" s="1156"/>
      <c r="H18" s="1160" t="s">
        <v>681</v>
      </c>
      <c r="I18" s="1160"/>
      <c r="J18" s="1160"/>
      <c r="K18" s="1160"/>
      <c r="L18" s="1160"/>
      <c r="M18" s="1160" t="s">
        <v>682</v>
      </c>
      <c r="N18" s="1160"/>
      <c r="O18" s="1160"/>
      <c r="P18" s="1160"/>
      <c r="Q18" s="1160" t="s">
        <v>683</v>
      </c>
      <c r="R18" s="1160"/>
      <c r="S18" s="1160"/>
      <c r="T18" s="1160"/>
      <c r="U18" s="1156" t="s">
        <v>272</v>
      </c>
      <c r="V18" s="1156"/>
      <c r="W18" s="1156"/>
      <c r="X18" s="1161"/>
      <c r="Y18" s="128"/>
      <c r="Z18" s="1155" t="s">
        <v>680</v>
      </c>
      <c r="AA18" s="1156"/>
      <c r="AB18" s="1156"/>
      <c r="AC18" s="1156"/>
      <c r="AD18" s="1160" t="s">
        <v>681</v>
      </c>
      <c r="AE18" s="1160"/>
      <c r="AF18" s="1160"/>
      <c r="AG18" s="1160"/>
      <c r="AH18" s="1160"/>
      <c r="AI18" s="1160" t="s">
        <v>682</v>
      </c>
      <c r="AJ18" s="1160"/>
      <c r="AK18" s="1160"/>
      <c r="AL18" s="1160"/>
      <c r="AM18" s="1160" t="s">
        <v>683</v>
      </c>
      <c r="AN18" s="1160"/>
      <c r="AO18" s="1160"/>
      <c r="AP18" s="1160"/>
      <c r="AQ18" s="1156" t="s">
        <v>272</v>
      </c>
      <c r="AR18" s="1156"/>
      <c r="AS18" s="1156"/>
      <c r="AT18" s="1161"/>
      <c r="AU18" s="118"/>
      <c r="AV18" s="14"/>
      <c r="AW18" s="8"/>
      <c r="AZ18" s="133">
        <v>2011</v>
      </c>
      <c r="BA18" s="133">
        <v>7</v>
      </c>
      <c r="BB18" s="133">
        <v>7</v>
      </c>
      <c r="BC18" s="22"/>
      <c r="BD18" s="22"/>
      <c r="BE18" s="22"/>
      <c r="BF18" s="22"/>
      <c r="BG18" s="22"/>
      <c r="BH18" s="22"/>
      <c r="BI18" s="22"/>
      <c r="BJ18" s="22"/>
      <c r="BK18" s="22"/>
      <c r="BL18" s="22"/>
      <c r="BM18" s="22"/>
      <c r="BN18" s="22"/>
      <c r="BO18" s="22"/>
      <c r="BP18" s="22"/>
      <c r="BQ18" s="22"/>
      <c r="BR18" s="22"/>
      <c r="BS18" s="22"/>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ht="12" customHeight="1">
      <c r="A19" s="12"/>
      <c r="B19" s="13"/>
      <c r="C19" s="1142">
        <v>1</v>
      </c>
      <c r="D19" s="1079"/>
      <c r="E19" s="1081" t="s">
        <v>641</v>
      </c>
      <c r="F19" s="1144"/>
      <c r="G19" s="1083" t="s">
        <v>642</v>
      </c>
      <c r="H19" s="1111"/>
      <c r="I19" s="1112"/>
      <c r="J19" s="1112"/>
      <c r="K19" s="1112"/>
      <c r="L19" s="1095" t="s">
        <v>684</v>
      </c>
      <c r="M19" s="1255"/>
      <c r="N19" s="1256"/>
      <c r="O19" s="1256"/>
      <c r="P19" s="1089" t="s">
        <v>684</v>
      </c>
      <c r="Q19" s="1086"/>
      <c r="R19" s="1086"/>
      <c r="S19" s="1086"/>
      <c r="T19" s="1109" t="s">
        <v>664</v>
      </c>
      <c r="U19" s="1175"/>
      <c r="V19" s="1176"/>
      <c r="W19" s="1176"/>
      <c r="X19" s="160" t="s">
        <v>684</v>
      </c>
      <c r="Y19" s="1142">
        <v>1</v>
      </c>
      <c r="Z19" s="1079"/>
      <c r="AA19" s="1081" t="s">
        <v>641</v>
      </c>
      <c r="AB19" s="1144"/>
      <c r="AC19" s="1083" t="s">
        <v>642</v>
      </c>
      <c r="AD19" s="1111"/>
      <c r="AE19" s="1112"/>
      <c r="AF19" s="1112"/>
      <c r="AG19" s="1112"/>
      <c r="AH19" s="1095" t="s">
        <v>684</v>
      </c>
      <c r="AI19" s="1097">
        <f>IF((AD19-H59)&lt;=0,"",AD19-H59)</f>
      </c>
      <c r="AJ19" s="1098"/>
      <c r="AK19" s="1098"/>
      <c r="AL19" s="1089" t="s">
        <v>684</v>
      </c>
      <c r="AM19" s="1085"/>
      <c r="AN19" s="1086"/>
      <c r="AO19" s="1086"/>
      <c r="AP19" s="1109" t="s">
        <v>664</v>
      </c>
      <c r="AQ19" s="1093" t="str">
        <f>IF(AM19=""," ",(AI19/AM19))</f>
        <v> </v>
      </c>
      <c r="AR19" s="1093"/>
      <c r="AS19" s="1093"/>
      <c r="AT19" s="147" t="s">
        <v>684</v>
      </c>
      <c r="AU19" s="122"/>
      <c r="AV19" s="14"/>
      <c r="AW19" s="8"/>
      <c r="AZ19" s="133">
        <v>2012</v>
      </c>
      <c r="BA19" s="133">
        <v>8</v>
      </c>
      <c r="BB19" s="133">
        <v>8</v>
      </c>
      <c r="BC19" s="22"/>
      <c r="BD19" s="22"/>
      <c r="BE19" s="22"/>
      <c r="BF19" s="22"/>
      <c r="BG19" s="22"/>
      <c r="BH19" s="22"/>
      <c r="BI19" s="22"/>
      <c r="BJ19" s="22"/>
      <c r="BK19" s="22"/>
      <c r="BL19" s="22"/>
      <c r="BM19" s="22"/>
      <c r="BN19" s="22"/>
      <c r="BO19" s="22"/>
      <c r="BP19" s="22"/>
      <c r="BQ19" s="22"/>
      <c r="BR19" s="22"/>
      <c r="BS19" s="22"/>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ht="12" customHeight="1">
      <c r="A20" s="12"/>
      <c r="B20" s="13"/>
      <c r="C20" s="1159"/>
      <c r="D20" s="1080"/>
      <c r="E20" s="1103"/>
      <c r="F20" s="1145"/>
      <c r="G20" s="1104"/>
      <c r="H20" s="1113"/>
      <c r="I20" s="1114"/>
      <c r="J20" s="1114"/>
      <c r="K20" s="1114"/>
      <c r="L20" s="1106"/>
      <c r="M20" s="1257"/>
      <c r="N20" s="1258"/>
      <c r="O20" s="1258"/>
      <c r="P20" s="1090"/>
      <c r="Q20" s="1102"/>
      <c r="R20" s="1102"/>
      <c r="S20" s="1102"/>
      <c r="T20" s="1110"/>
      <c r="U20" s="1177"/>
      <c r="V20" s="1178"/>
      <c r="W20" s="1178"/>
      <c r="X20" s="161" t="s">
        <v>685</v>
      </c>
      <c r="Y20" s="1159"/>
      <c r="Z20" s="1080"/>
      <c r="AA20" s="1103"/>
      <c r="AB20" s="1145"/>
      <c r="AC20" s="1104"/>
      <c r="AD20" s="1113"/>
      <c r="AE20" s="1114"/>
      <c r="AF20" s="1114"/>
      <c r="AG20" s="1114"/>
      <c r="AH20" s="1106"/>
      <c r="AI20" s="1107"/>
      <c r="AJ20" s="1108"/>
      <c r="AK20" s="1108"/>
      <c r="AL20" s="1090"/>
      <c r="AM20" s="1105"/>
      <c r="AN20" s="1102"/>
      <c r="AO20" s="1102"/>
      <c r="AP20" s="1110"/>
      <c r="AQ20" s="1094"/>
      <c r="AR20" s="1094"/>
      <c r="AS20" s="1094"/>
      <c r="AT20" s="148" t="s">
        <v>685</v>
      </c>
      <c r="AU20" s="122"/>
      <c r="AV20" s="14"/>
      <c r="AW20" s="8"/>
      <c r="AZ20" s="133">
        <v>2013</v>
      </c>
      <c r="BA20" s="133">
        <v>9</v>
      </c>
      <c r="BB20" s="133">
        <v>9</v>
      </c>
      <c r="BC20" s="22"/>
      <c r="BD20" s="22"/>
      <c r="BE20" s="22"/>
      <c r="BF20" s="22"/>
      <c r="BG20" s="22"/>
      <c r="BH20" s="22"/>
      <c r="BI20" s="22"/>
      <c r="BJ20" s="22"/>
      <c r="BK20" s="22"/>
      <c r="BL20" s="22"/>
      <c r="BM20" s="22"/>
      <c r="BN20" s="22"/>
      <c r="BO20" s="22"/>
      <c r="BP20" s="22"/>
      <c r="BQ20" s="22"/>
      <c r="BR20" s="22"/>
      <c r="BS20" s="22"/>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ht="12" customHeight="1">
      <c r="A21" s="12"/>
      <c r="B21" s="103"/>
      <c r="C21" s="1142">
        <v>2</v>
      </c>
      <c r="D21" s="1079"/>
      <c r="E21" s="1081" t="s">
        <v>641</v>
      </c>
      <c r="F21" s="1144"/>
      <c r="G21" s="1083" t="s">
        <v>642</v>
      </c>
      <c r="H21" s="1111"/>
      <c r="I21" s="1112"/>
      <c r="J21" s="1112"/>
      <c r="K21" s="1112"/>
      <c r="L21" s="1095" t="s">
        <v>684</v>
      </c>
      <c r="M21" s="1097">
        <f>IF((H21-H19)&lt;=0,"",H21-H19)</f>
      </c>
      <c r="N21" s="1098"/>
      <c r="O21" s="1098"/>
      <c r="P21" s="1089" t="s">
        <v>684</v>
      </c>
      <c r="Q21" s="1086"/>
      <c r="R21" s="1086"/>
      <c r="S21" s="1086"/>
      <c r="T21" s="1109" t="s">
        <v>664</v>
      </c>
      <c r="U21" s="1093" t="str">
        <f>IF(Q21=""," ",(M21/Q21))</f>
        <v> </v>
      </c>
      <c r="V21" s="1093"/>
      <c r="W21" s="1093"/>
      <c r="X21" s="147" t="s">
        <v>684</v>
      </c>
      <c r="Y21" s="1142">
        <v>2</v>
      </c>
      <c r="Z21" s="1079"/>
      <c r="AA21" s="1081" t="s">
        <v>641</v>
      </c>
      <c r="AB21" s="1144"/>
      <c r="AC21" s="1083" t="s">
        <v>642</v>
      </c>
      <c r="AD21" s="1111"/>
      <c r="AE21" s="1112"/>
      <c r="AF21" s="1112"/>
      <c r="AG21" s="1112"/>
      <c r="AH21" s="1095" t="s">
        <v>684</v>
      </c>
      <c r="AI21" s="1097" t="str">
        <f>IF((AD21-AD19)&lt;=0," ",AD21-AD19)</f>
        <v> </v>
      </c>
      <c r="AJ21" s="1098"/>
      <c r="AK21" s="1098"/>
      <c r="AL21" s="1089" t="s">
        <v>684</v>
      </c>
      <c r="AM21" s="1085"/>
      <c r="AN21" s="1086"/>
      <c r="AO21" s="1086"/>
      <c r="AP21" s="1109" t="s">
        <v>664</v>
      </c>
      <c r="AQ21" s="1093" t="str">
        <f>IF(AM21=""," ",(AI21/AM21))</f>
        <v> </v>
      </c>
      <c r="AR21" s="1093"/>
      <c r="AS21" s="1093"/>
      <c r="AT21" s="147" t="s">
        <v>684</v>
      </c>
      <c r="AU21" s="122"/>
      <c r="AV21" s="14"/>
      <c r="AW21" s="8"/>
      <c r="AZ21" s="133">
        <v>2014</v>
      </c>
      <c r="BA21" s="133">
        <v>10</v>
      </c>
      <c r="BB21" s="133">
        <v>10</v>
      </c>
      <c r="BC21" s="22"/>
      <c r="BD21" s="22"/>
      <c r="BE21" s="22"/>
      <c r="BF21" s="22"/>
      <c r="BG21" s="22"/>
      <c r="BH21" s="22"/>
      <c r="BI21" s="22"/>
      <c r="BJ21" s="22"/>
      <c r="BK21" s="22"/>
      <c r="BL21" s="22"/>
      <c r="BM21" s="22"/>
      <c r="BN21" s="22"/>
      <c r="BO21" s="22"/>
      <c r="BP21" s="22"/>
      <c r="BQ21" s="22"/>
      <c r="BR21" s="22"/>
      <c r="BS21" s="22"/>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ht="12" customHeight="1">
      <c r="A22" s="12"/>
      <c r="B22" s="103"/>
      <c r="C22" s="1159"/>
      <c r="D22" s="1080"/>
      <c r="E22" s="1103"/>
      <c r="F22" s="1145"/>
      <c r="G22" s="1104"/>
      <c r="H22" s="1113"/>
      <c r="I22" s="1114"/>
      <c r="J22" s="1114"/>
      <c r="K22" s="1114"/>
      <c r="L22" s="1106"/>
      <c r="M22" s="1107"/>
      <c r="N22" s="1108"/>
      <c r="O22" s="1108"/>
      <c r="P22" s="1090"/>
      <c r="Q22" s="1102"/>
      <c r="R22" s="1102"/>
      <c r="S22" s="1102"/>
      <c r="T22" s="1110"/>
      <c r="U22" s="1094"/>
      <c r="V22" s="1094"/>
      <c r="W22" s="1094"/>
      <c r="X22" s="149" t="s">
        <v>685</v>
      </c>
      <c r="Y22" s="1159"/>
      <c r="Z22" s="1080"/>
      <c r="AA22" s="1103"/>
      <c r="AB22" s="1145"/>
      <c r="AC22" s="1104"/>
      <c r="AD22" s="1113"/>
      <c r="AE22" s="1114"/>
      <c r="AF22" s="1114"/>
      <c r="AG22" s="1114"/>
      <c r="AH22" s="1106"/>
      <c r="AI22" s="1107"/>
      <c r="AJ22" s="1108"/>
      <c r="AK22" s="1108"/>
      <c r="AL22" s="1090"/>
      <c r="AM22" s="1105"/>
      <c r="AN22" s="1102"/>
      <c r="AO22" s="1102"/>
      <c r="AP22" s="1110"/>
      <c r="AQ22" s="1094"/>
      <c r="AR22" s="1094"/>
      <c r="AS22" s="1094"/>
      <c r="AT22" s="149" t="s">
        <v>685</v>
      </c>
      <c r="AU22" s="122"/>
      <c r="AV22" s="14"/>
      <c r="AW22" s="8"/>
      <c r="AZ22" s="133">
        <v>2015</v>
      </c>
      <c r="BA22" s="133">
        <v>11</v>
      </c>
      <c r="BB22" s="133">
        <v>11</v>
      </c>
      <c r="BC22" s="22"/>
      <c r="BD22" s="22"/>
      <c r="BE22" s="22"/>
      <c r="BF22" s="22"/>
      <c r="BG22" s="22"/>
      <c r="BH22" s="22"/>
      <c r="BI22" s="22"/>
      <c r="BJ22" s="22"/>
      <c r="BK22" s="22"/>
      <c r="BL22" s="22"/>
      <c r="BM22" s="22"/>
      <c r="BN22" s="22"/>
      <c r="BO22" s="22"/>
      <c r="BP22" s="22"/>
      <c r="BQ22" s="22"/>
      <c r="BR22" s="22"/>
      <c r="BS22" s="22"/>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ht="12" customHeight="1">
      <c r="A23" s="12"/>
      <c r="B23" s="103"/>
      <c r="C23" s="1142">
        <v>3</v>
      </c>
      <c r="D23" s="1079"/>
      <c r="E23" s="1081" t="s">
        <v>641</v>
      </c>
      <c r="F23" s="1144"/>
      <c r="G23" s="1083" t="s">
        <v>642</v>
      </c>
      <c r="H23" s="1111"/>
      <c r="I23" s="1112"/>
      <c r="J23" s="1112"/>
      <c r="K23" s="1112"/>
      <c r="L23" s="1095" t="s">
        <v>684</v>
      </c>
      <c r="M23" s="1097">
        <f>IF((H23-H21)&lt;=0,"",H23-H21)</f>
      </c>
      <c r="N23" s="1098"/>
      <c r="O23" s="1098"/>
      <c r="P23" s="1089" t="s">
        <v>684</v>
      </c>
      <c r="Q23" s="1086"/>
      <c r="R23" s="1086"/>
      <c r="S23" s="1086"/>
      <c r="T23" s="1109" t="s">
        <v>664</v>
      </c>
      <c r="U23" s="1093" t="str">
        <f>IF(Q23=""," ",(M23/Q23))</f>
        <v> </v>
      </c>
      <c r="V23" s="1093"/>
      <c r="W23" s="1093"/>
      <c r="X23" s="147" t="s">
        <v>684</v>
      </c>
      <c r="Y23" s="1142">
        <v>3</v>
      </c>
      <c r="Z23" s="1079"/>
      <c r="AA23" s="1081" t="s">
        <v>641</v>
      </c>
      <c r="AB23" s="1144"/>
      <c r="AC23" s="1083" t="s">
        <v>642</v>
      </c>
      <c r="AD23" s="1111"/>
      <c r="AE23" s="1112"/>
      <c r="AF23" s="1112"/>
      <c r="AG23" s="1112"/>
      <c r="AH23" s="1095" t="s">
        <v>684</v>
      </c>
      <c r="AI23" s="1097" t="str">
        <f>IF((AD23-AD21)&lt;=0," ",AD23-AD21)</f>
        <v> </v>
      </c>
      <c r="AJ23" s="1098"/>
      <c r="AK23" s="1098"/>
      <c r="AL23" s="1089" t="s">
        <v>684</v>
      </c>
      <c r="AM23" s="1086"/>
      <c r="AN23" s="1086"/>
      <c r="AO23" s="1086"/>
      <c r="AP23" s="1109" t="s">
        <v>664</v>
      </c>
      <c r="AQ23" s="1093" t="str">
        <f>IF(AM23=""," ",(AI23/AM23))</f>
        <v> </v>
      </c>
      <c r="AR23" s="1093"/>
      <c r="AS23" s="1093"/>
      <c r="AT23" s="150" t="s">
        <v>684</v>
      </c>
      <c r="AU23" s="122"/>
      <c r="AV23" s="14"/>
      <c r="AW23" s="8"/>
      <c r="AZ23" s="133">
        <v>2016</v>
      </c>
      <c r="BA23" s="133">
        <v>12</v>
      </c>
      <c r="BB23" s="133">
        <v>12</v>
      </c>
      <c r="BC23" s="22"/>
      <c r="BD23" s="22"/>
      <c r="BE23" s="22"/>
      <c r="BF23" s="22"/>
      <c r="BG23" s="22"/>
      <c r="BH23" s="22"/>
      <c r="BI23" s="22"/>
      <c r="BJ23" s="22"/>
      <c r="BK23" s="22"/>
      <c r="BL23" s="22"/>
      <c r="BM23" s="22"/>
      <c r="BN23" s="22"/>
      <c r="BO23" s="22"/>
      <c r="BP23" s="22"/>
      <c r="BQ23" s="22"/>
      <c r="BR23" s="22"/>
      <c r="BS23" s="22"/>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54" ht="12" customHeight="1">
      <c r="A24" s="12"/>
      <c r="B24" s="13"/>
      <c r="C24" s="1159"/>
      <c r="D24" s="1080"/>
      <c r="E24" s="1103"/>
      <c r="F24" s="1145"/>
      <c r="G24" s="1104"/>
      <c r="H24" s="1113"/>
      <c r="I24" s="1114"/>
      <c r="J24" s="1114"/>
      <c r="K24" s="1114"/>
      <c r="L24" s="1106"/>
      <c r="M24" s="1107"/>
      <c r="N24" s="1108"/>
      <c r="O24" s="1108"/>
      <c r="P24" s="1090"/>
      <c r="Q24" s="1102"/>
      <c r="R24" s="1102"/>
      <c r="S24" s="1102"/>
      <c r="T24" s="1110"/>
      <c r="U24" s="1094"/>
      <c r="V24" s="1094"/>
      <c r="W24" s="1094"/>
      <c r="X24" s="149" t="s">
        <v>685</v>
      </c>
      <c r="Y24" s="1159"/>
      <c r="Z24" s="1080"/>
      <c r="AA24" s="1103"/>
      <c r="AB24" s="1145"/>
      <c r="AC24" s="1104"/>
      <c r="AD24" s="1113"/>
      <c r="AE24" s="1114"/>
      <c r="AF24" s="1114"/>
      <c r="AG24" s="1114"/>
      <c r="AH24" s="1106"/>
      <c r="AI24" s="1107"/>
      <c r="AJ24" s="1108"/>
      <c r="AK24" s="1108"/>
      <c r="AL24" s="1090"/>
      <c r="AM24" s="1102"/>
      <c r="AN24" s="1102"/>
      <c r="AO24" s="1102"/>
      <c r="AP24" s="1110"/>
      <c r="AQ24" s="1094"/>
      <c r="AR24" s="1094"/>
      <c r="AS24" s="1094"/>
      <c r="AT24" s="148" t="s">
        <v>685</v>
      </c>
      <c r="AU24" s="122"/>
      <c r="AV24" s="14"/>
      <c r="AW24" s="8"/>
      <c r="AZ24" s="133">
        <v>2017</v>
      </c>
      <c r="BA24" s="133"/>
      <c r="BB24" s="133">
        <v>13</v>
      </c>
    </row>
    <row r="25" spans="1:54" ht="12" customHeight="1">
      <c r="A25" s="12"/>
      <c r="B25" s="13"/>
      <c r="C25" s="1142">
        <v>4</v>
      </c>
      <c r="D25" s="1079"/>
      <c r="E25" s="1081" t="s">
        <v>641</v>
      </c>
      <c r="F25" s="1144"/>
      <c r="G25" s="1083" t="s">
        <v>642</v>
      </c>
      <c r="H25" s="1111"/>
      <c r="I25" s="1112"/>
      <c r="J25" s="1112"/>
      <c r="K25" s="1112"/>
      <c r="L25" s="1095" t="s">
        <v>684</v>
      </c>
      <c r="M25" s="1097">
        <f>IF((H25-H23)&lt;=0,"",H25-H23)</f>
      </c>
      <c r="N25" s="1098"/>
      <c r="O25" s="1098"/>
      <c r="P25" s="1089" t="s">
        <v>684</v>
      </c>
      <c r="Q25" s="1086"/>
      <c r="R25" s="1086"/>
      <c r="S25" s="1086"/>
      <c r="T25" s="1109" t="s">
        <v>664</v>
      </c>
      <c r="U25" s="1093" t="str">
        <f>IF(Q25=""," ",(M25/Q25))</f>
        <v> </v>
      </c>
      <c r="V25" s="1093"/>
      <c r="W25" s="1093"/>
      <c r="X25" s="147" t="s">
        <v>684</v>
      </c>
      <c r="Y25" s="1142">
        <v>4</v>
      </c>
      <c r="Z25" s="1079"/>
      <c r="AA25" s="1081" t="s">
        <v>641</v>
      </c>
      <c r="AB25" s="1144"/>
      <c r="AC25" s="1083" t="s">
        <v>642</v>
      </c>
      <c r="AD25" s="1111"/>
      <c r="AE25" s="1112"/>
      <c r="AF25" s="1112"/>
      <c r="AG25" s="1112"/>
      <c r="AH25" s="1095" t="s">
        <v>684</v>
      </c>
      <c r="AI25" s="1097" t="str">
        <f>IF((AD25-AD23)&lt;=0," ",AD25-AD23)</f>
        <v> </v>
      </c>
      <c r="AJ25" s="1098"/>
      <c r="AK25" s="1098"/>
      <c r="AL25" s="1089" t="s">
        <v>684</v>
      </c>
      <c r="AM25" s="1086"/>
      <c r="AN25" s="1086"/>
      <c r="AO25" s="1086"/>
      <c r="AP25" s="1109" t="s">
        <v>664</v>
      </c>
      <c r="AQ25" s="1093" t="str">
        <f>IF(AM25=""," ",(AI25/AM25))</f>
        <v> </v>
      </c>
      <c r="AR25" s="1093"/>
      <c r="AS25" s="1093"/>
      <c r="AT25" s="147" t="s">
        <v>684</v>
      </c>
      <c r="AU25" s="122"/>
      <c r="AV25" s="14"/>
      <c r="AW25" s="8"/>
      <c r="AY25" s="20"/>
      <c r="AZ25" s="133">
        <v>2018</v>
      </c>
      <c r="BA25" s="133"/>
      <c r="BB25" s="133">
        <v>14</v>
      </c>
    </row>
    <row r="26" spans="1:54" ht="12" customHeight="1">
      <c r="A26" s="12"/>
      <c r="B26" s="13"/>
      <c r="C26" s="1159"/>
      <c r="D26" s="1080"/>
      <c r="E26" s="1103"/>
      <c r="F26" s="1145"/>
      <c r="G26" s="1104"/>
      <c r="H26" s="1113"/>
      <c r="I26" s="1114"/>
      <c r="J26" s="1114"/>
      <c r="K26" s="1114"/>
      <c r="L26" s="1106"/>
      <c r="M26" s="1107"/>
      <c r="N26" s="1108"/>
      <c r="O26" s="1108"/>
      <c r="P26" s="1090"/>
      <c r="Q26" s="1102"/>
      <c r="R26" s="1102"/>
      <c r="S26" s="1102"/>
      <c r="T26" s="1110"/>
      <c r="U26" s="1094"/>
      <c r="V26" s="1094"/>
      <c r="W26" s="1094"/>
      <c r="X26" s="149" t="s">
        <v>685</v>
      </c>
      <c r="Y26" s="1159"/>
      <c r="Z26" s="1080"/>
      <c r="AA26" s="1103"/>
      <c r="AB26" s="1145"/>
      <c r="AC26" s="1104"/>
      <c r="AD26" s="1113"/>
      <c r="AE26" s="1114"/>
      <c r="AF26" s="1114"/>
      <c r="AG26" s="1114"/>
      <c r="AH26" s="1106"/>
      <c r="AI26" s="1107"/>
      <c r="AJ26" s="1108"/>
      <c r="AK26" s="1108"/>
      <c r="AL26" s="1090"/>
      <c r="AM26" s="1102"/>
      <c r="AN26" s="1102"/>
      <c r="AO26" s="1102"/>
      <c r="AP26" s="1110"/>
      <c r="AQ26" s="1094"/>
      <c r="AR26" s="1094"/>
      <c r="AS26" s="1094"/>
      <c r="AT26" s="149" t="s">
        <v>685</v>
      </c>
      <c r="AU26" s="110"/>
      <c r="AV26" s="14"/>
      <c r="AW26" s="8"/>
      <c r="AY26" s="20"/>
      <c r="AZ26" s="133">
        <v>2019</v>
      </c>
      <c r="BA26" s="133"/>
      <c r="BB26" s="133">
        <v>15</v>
      </c>
    </row>
    <row r="27" spans="1:54" ht="12" customHeight="1">
      <c r="A27" s="12"/>
      <c r="B27" s="13"/>
      <c r="C27" s="1142">
        <v>5</v>
      </c>
      <c r="D27" s="1079"/>
      <c r="E27" s="1081" t="s">
        <v>641</v>
      </c>
      <c r="F27" s="1144"/>
      <c r="G27" s="1083" t="s">
        <v>642</v>
      </c>
      <c r="H27" s="1111"/>
      <c r="I27" s="1112"/>
      <c r="J27" s="1112"/>
      <c r="K27" s="1112"/>
      <c r="L27" s="1095" t="s">
        <v>684</v>
      </c>
      <c r="M27" s="1097">
        <f>IF((H27-H25)&lt;=0,"",H27-H25)</f>
      </c>
      <c r="N27" s="1098"/>
      <c r="O27" s="1098"/>
      <c r="P27" s="1089" t="s">
        <v>684</v>
      </c>
      <c r="Q27" s="1086"/>
      <c r="R27" s="1086"/>
      <c r="S27" s="1086"/>
      <c r="T27" s="1091" t="s">
        <v>664</v>
      </c>
      <c r="U27" s="1093" t="str">
        <f>IF(Q27=""," ",(M27/Q27))</f>
        <v> </v>
      </c>
      <c r="V27" s="1093"/>
      <c r="W27" s="1093"/>
      <c r="X27" s="147" t="s">
        <v>684</v>
      </c>
      <c r="Y27" s="1142">
        <v>5</v>
      </c>
      <c r="Z27" s="1079"/>
      <c r="AA27" s="1081" t="s">
        <v>641</v>
      </c>
      <c r="AB27" s="1144"/>
      <c r="AC27" s="1083" t="s">
        <v>642</v>
      </c>
      <c r="AD27" s="1111"/>
      <c r="AE27" s="1112"/>
      <c r="AF27" s="1112"/>
      <c r="AG27" s="1112"/>
      <c r="AH27" s="1095" t="s">
        <v>684</v>
      </c>
      <c r="AI27" s="1097" t="str">
        <f>IF((AD27-AD25)&lt;=0," ",AD27-AD25)</f>
        <v> </v>
      </c>
      <c r="AJ27" s="1098"/>
      <c r="AK27" s="1098"/>
      <c r="AL27" s="1089" t="s">
        <v>684</v>
      </c>
      <c r="AM27" s="1085"/>
      <c r="AN27" s="1086"/>
      <c r="AO27" s="1086"/>
      <c r="AP27" s="1091" t="s">
        <v>664</v>
      </c>
      <c r="AQ27" s="1093" t="str">
        <f>IF(AM27=""," ",(AI27/AM27))</f>
        <v> </v>
      </c>
      <c r="AR27" s="1093"/>
      <c r="AS27" s="1093"/>
      <c r="AT27" s="150" t="s">
        <v>684</v>
      </c>
      <c r="AU27" s="53"/>
      <c r="AV27" s="14"/>
      <c r="AW27" s="8"/>
      <c r="AY27" s="20"/>
      <c r="AZ27" s="133">
        <v>2020</v>
      </c>
      <c r="BA27" s="133"/>
      <c r="BB27" s="133">
        <v>16</v>
      </c>
    </row>
    <row r="28" spans="1:54" ht="12" customHeight="1">
      <c r="A28" s="12"/>
      <c r="B28" s="13"/>
      <c r="C28" s="1159"/>
      <c r="D28" s="1080"/>
      <c r="E28" s="1103"/>
      <c r="F28" s="1145"/>
      <c r="G28" s="1104"/>
      <c r="H28" s="1113"/>
      <c r="I28" s="1114"/>
      <c r="J28" s="1114"/>
      <c r="K28" s="1114"/>
      <c r="L28" s="1106"/>
      <c r="M28" s="1107"/>
      <c r="N28" s="1108"/>
      <c r="O28" s="1108"/>
      <c r="P28" s="1090"/>
      <c r="Q28" s="1102"/>
      <c r="R28" s="1102"/>
      <c r="S28" s="1102"/>
      <c r="T28" s="1092"/>
      <c r="U28" s="1094"/>
      <c r="V28" s="1094"/>
      <c r="W28" s="1094"/>
      <c r="X28" s="149" t="s">
        <v>685</v>
      </c>
      <c r="Y28" s="1159"/>
      <c r="Z28" s="1080"/>
      <c r="AA28" s="1103"/>
      <c r="AB28" s="1145"/>
      <c r="AC28" s="1104"/>
      <c r="AD28" s="1113"/>
      <c r="AE28" s="1114"/>
      <c r="AF28" s="1114"/>
      <c r="AG28" s="1114"/>
      <c r="AH28" s="1106"/>
      <c r="AI28" s="1107"/>
      <c r="AJ28" s="1108"/>
      <c r="AK28" s="1108"/>
      <c r="AL28" s="1090"/>
      <c r="AM28" s="1105"/>
      <c r="AN28" s="1102"/>
      <c r="AO28" s="1102"/>
      <c r="AP28" s="1092"/>
      <c r="AQ28" s="1094"/>
      <c r="AR28" s="1094"/>
      <c r="AS28" s="1094"/>
      <c r="AT28" s="148" t="s">
        <v>685</v>
      </c>
      <c r="AU28" s="53"/>
      <c r="AV28" s="14"/>
      <c r="AW28" s="8"/>
      <c r="AY28" s="20"/>
      <c r="AZ28" s="133">
        <v>2021</v>
      </c>
      <c r="BA28" s="133"/>
      <c r="BB28" s="133">
        <v>17</v>
      </c>
    </row>
    <row r="29" spans="1:54" ht="12" customHeight="1">
      <c r="A29" s="12"/>
      <c r="B29" s="13"/>
      <c r="C29" s="1142">
        <v>6</v>
      </c>
      <c r="D29" s="1079"/>
      <c r="E29" s="1081" t="s">
        <v>641</v>
      </c>
      <c r="F29" s="1144"/>
      <c r="G29" s="1083" t="s">
        <v>642</v>
      </c>
      <c r="H29" s="1111"/>
      <c r="I29" s="1112"/>
      <c r="J29" s="1112"/>
      <c r="K29" s="1112"/>
      <c r="L29" s="1095" t="s">
        <v>684</v>
      </c>
      <c r="M29" s="1097">
        <f>IF((H29-H27)&lt;=0,"",H29-H27)</f>
      </c>
      <c r="N29" s="1098"/>
      <c r="O29" s="1098"/>
      <c r="P29" s="1089" t="s">
        <v>684</v>
      </c>
      <c r="Q29" s="1086"/>
      <c r="R29" s="1086"/>
      <c r="S29" s="1086"/>
      <c r="T29" s="1091" t="s">
        <v>664</v>
      </c>
      <c r="U29" s="1093" t="str">
        <f>IF(Q29=""," ",(M29/Q29))</f>
        <v> </v>
      </c>
      <c r="V29" s="1093"/>
      <c r="W29" s="1093"/>
      <c r="X29" s="147" t="s">
        <v>684</v>
      </c>
      <c r="Y29" s="1142">
        <v>6</v>
      </c>
      <c r="Z29" s="1079"/>
      <c r="AA29" s="1081" t="s">
        <v>641</v>
      </c>
      <c r="AB29" s="1144"/>
      <c r="AC29" s="1083" t="s">
        <v>642</v>
      </c>
      <c r="AD29" s="1085"/>
      <c r="AE29" s="1086"/>
      <c r="AF29" s="1086"/>
      <c r="AG29" s="1086"/>
      <c r="AH29" s="1095" t="s">
        <v>684</v>
      </c>
      <c r="AI29" s="1097" t="str">
        <f>IF((AD29-AD27)&lt;=0," ",AD29-AD27)</f>
        <v> </v>
      </c>
      <c r="AJ29" s="1098"/>
      <c r="AK29" s="1098"/>
      <c r="AL29" s="1089" t="s">
        <v>684</v>
      </c>
      <c r="AM29" s="1086"/>
      <c r="AN29" s="1086"/>
      <c r="AO29" s="1086"/>
      <c r="AP29" s="1091" t="s">
        <v>664</v>
      </c>
      <c r="AQ29" s="1093" t="str">
        <f>IF(AM29=""," ",(AI29/AM29))</f>
        <v> </v>
      </c>
      <c r="AR29" s="1093"/>
      <c r="AS29" s="1093"/>
      <c r="AT29" s="147" t="s">
        <v>684</v>
      </c>
      <c r="AU29" s="53"/>
      <c r="AV29" s="14"/>
      <c r="AW29" s="8"/>
      <c r="AY29" s="20"/>
      <c r="AZ29" s="133">
        <v>2022</v>
      </c>
      <c r="BA29" s="133"/>
      <c r="BB29" s="133">
        <v>18</v>
      </c>
    </row>
    <row r="30" spans="1:54" ht="12" customHeight="1">
      <c r="A30" s="12"/>
      <c r="B30" s="13"/>
      <c r="C30" s="1159"/>
      <c r="D30" s="1080"/>
      <c r="E30" s="1103"/>
      <c r="F30" s="1145"/>
      <c r="G30" s="1104"/>
      <c r="H30" s="1113"/>
      <c r="I30" s="1114"/>
      <c r="J30" s="1114"/>
      <c r="K30" s="1114"/>
      <c r="L30" s="1106"/>
      <c r="M30" s="1107"/>
      <c r="N30" s="1108"/>
      <c r="O30" s="1108"/>
      <c r="P30" s="1090"/>
      <c r="Q30" s="1102"/>
      <c r="R30" s="1102"/>
      <c r="S30" s="1102"/>
      <c r="T30" s="1092"/>
      <c r="U30" s="1094"/>
      <c r="V30" s="1094"/>
      <c r="W30" s="1094"/>
      <c r="X30" s="149" t="s">
        <v>685</v>
      </c>
      <c r="Y30" s="1159"/>
      <c r="Z30" s="1080"/>
      <c r="AA30" s="1103"/>
      <c r="AB30" s="1145"/>
      <c r="AC30" s="1104"/>
      <c r="AD30" s="1105"/>
      <c r="AE30" s="1102"/>
      <c r="AF30" s="1102"/>
      <c r="AG30" s="1102"/>
      <c r="AH30" s="1106"/>
      <c r="AI30" s="1107"/>
      <c r="AJ30" s="1108"/>
      <c r="AK30" s="1108"/>
      <c r="AL30" s="1090"/>
      <c r="AM30" s="1102"/>
      <c r="AN30" s="1102"/>
      <c r="AO30" s="1102"/>
      <c r="AP30" s="1092"/>
      <c r="AQ30" s="1094"/>
      <c r="AR30" s="1094"/>
      <c r="AS30" s="1094"/>
      <c r="AT30" s="149" t="s">
        <v>685</v>
      </c>
      <c r="AU30" s="53"/>
      <c r="AV30" s="14"/>
      <c r="AW30" s="8"/>
      <c r="AY30" s="20"/>
      <c r="AZ30" s="133">
        <v>2023</v>
      </c>
      <c r="BA30" s="133"/>
      <c r="BB30" s="133">
        <v>19</v>
      </c>
    </row>
    <row r="31" spans="1:54" ht="12" customHeight="1">
      <c r="A31" s="12"/>
      <c r="B31" s="13"/>
      <c r="C31" s="1142">
        <v>7</v>
      </c>
      <c r="D31" s="1079"/>
      <c r="E31" s="1081" t="s">
        <v>641</v>
      </c>
      <c r="F31" s="1144"/>
      <c r="G31" s="1083" t="s">
        <v>642</v>
      </c>
      <c r="H31" s="1111"/>
      <c r="I31" s="1112"/>
      <c r="J31" s="1112"/>
      <c r="K31" s="1112"/>
      <c r="L31" s="1095" t="s">
        <v>684</v>
      </c>
      <c r="M31" s="1097">
        <f>IF((H31-H29)&lt;=0,"",H31-H29)</f>
      </c>
      <c r="N31" s="1098"/>
      <c r="O31" s="1098"/>
      <c r="P31" s="1089" t="s">
        <v>684</v>
      </c>
      <c r="Q31" s="1086"/>
      <c r="R31" s="1086"/>
      <c r="S31" s="1086"/>
      <c r="T31" s="1091" t="s">
        <v>664</v>
      </c>
      <c r="U31" s="1093" t="str">
        <f>IF(Q31=""," ",(M31/Q31))</f>
        <v> </v>
      </c>
      <c r="V31" s="1093"/>
      <c r="W31" s="1093"/>
      <c r="X31" s="147" t="s">
        <v>684</v>
      </c>
      <c r="Y31" s="1142">
        <v>7</v>
      </c>
      <c r="Z31" s="1079"/>
      <c r="AA31" s="1081" t="s">
        <v>641</v>
      </c>
      <c r="AB31" s="1144"/>
      <c r="AC31" s="1083" t="s">
        <v>642</v>
      </c>
      <c r="AD31" s="1085"/>
      <c r="AE31" s="1086"/>
      <c r="AF31" s="1086"/>
      <c r="AG31" s="1086"/>
      <c r="AH31" s="1095" t="s">
        <v>684</v>
      </c>
      <c r="AI31" s="1097" t="str">
        <f>IF((AD31-AD29)&lt;=0," ",AD31-AD29)</f>
        <v> </v>
      </c>
      <c r="AJ31" s="1098"/>
      <c r="AK31" s="1098"/>
      <c r="AL31" s="1089" t="s">
        <v>684</v>
      </c>
      <c r="AM31" s="1086"/>
      <c r="AN31" s="1086"/>
      <c r="AO31" s="1086"/>
      <c r="AP31" s="1091" t="s">
        <v>664</v>
      </c>
      <c r="AQ31" s="1093" t="str">
        <f>IF(AM31=""," ",(AI31/AM31))</f>
        <v> </v>
      </c>
      <c r="AR31" s="1093"/>
      <c r="AS31" s="1093"/>
      <c r="AT31" s="150" t="s">
        <v>684</v>
      </c>
      <c r="AU31" s="53"/>
      <c r="AV31" s="14"/>
      <c r="AW31" s="8"/>
      <c r="AZ31" s="133">
        <v>2024</v>
      </c>
      <c r="BA31" s="133"/>
      <c r="BB31" s="133">
        <v>20</v>
      </c>
    </row>
    <row r="32" spans="1:54" ht="12" customHeight="1">
      <c r="A32" s="12"/>
      <c r="B32" s="13"/>
      <c r="C32" s="1159"/>
      <c r="D32" s="1080"/>
      <c r="E32" s="1103"/>
      <c r="F32" s="1145"/>
      <c r="G32" s="1104"/>
      <c r="H32" s="1113"/>
      <c r="I32" s="1114"/>
      <c r="J32" s="1114"/>
      <c r="K32" s="1114"/>
      <c r="L32" s="1106"/>
      <c r="M32" s="1107"/>
      <c r="N32" s="1108"/>
      <c r="O32" s="1108"/>
      <c r="P32" s="1090"/>
      <c r="Q32" s="1102"/>
      <c r="R32" s="1102"/>
      <c r="S32" s="1102"/>
      <c r="T32" s="1092"/>
      <c r="U32" s="1094"/>
      <c r="V32" s="1094"/>
      <c r="W32" s="1094"/>
      <c r="X32" s="149" t="s">
        <v>685</v>
      </c>
      <c r="Y32" s="1159"/>
      <c r="Z32" s="1080"/>
      <c r="AA32" s="1103"/>
      <c r="AB32" s="1145"/>
      <c r="AC32" s="1104"/>
      <c r="AD32" s="1105"/>
      <c r="AE32" s="1102"/>
      <c r="AF32" s="1102"/>
      <c r="AG32" s="1102"/>
      <c r="AH32" s="1106"/>
      <c r="AI32" s="1107"/>
      <c r="AJ32" s="1108"/>
      <c r="AK32" s="1108"/>
      <c r="AL32" s="1090"/>
      <c r="AM32" s="1102"/>
      <c r="AN32" s="1102"/>
      <c r="AO32" s="1102"/>
      <c r="AP32" s="1092"/>
      <c r="AQ32" s="1094"/>
      <c r="AR32" s="1094"/>
      <c r="AS32" s="1094"/>
      <c r="AT32" s="148" t="s">
        <v>685</v>
      </c>
      <c r="AU32" s="53"/>
      <c r="AV32" s="14"/>
      <c r="AW32" s="8"/>
      <c r="AZ32" s="133">
        <v>2025</v>
      </c>
      <c r="BA32" s="133"/>
      <c r="BB32" s="133">
        <v>21</v>
      </c>
    </row>
    <row r="33" spans="1:54" ht="12" customHeight="1">
      <c r="A33" s="12"/>
      <c r="B33" s="13"/>
      <c r="C33" s="1142">
        <v>8</v>
      </c>
      <c r="D33" s="1079"/>
      <c r="E33" s="1081" t="s">
        <v>641</v>
      </c>
      <c r="F33" s="1144"/>
      <c r="G33" s="1083" t="s">
        <v>642</v>
      </c>
      <c r="H33" s="1111"/>
      <c r="I33" s="1112"/>
      <c r="J33" s="1112"/>
      <c r="K33" s="1112"/>
      <c r="L33" s="1095" t="s">
        <v>684</v>
      </c>
      <c r="M33" s="1097">
        <f>IF((H33-H31)&lt;=0,"",H33-H31)</f>
      </c>
      <c r="N33" s="1098"/>
      <c r="O33" s="1098"/>
      <c r="P33" s="1089" t="s">
        <v>684</v>
      </c>
      <c r="Q33" s="1086"/>
      <c r="R33" s="1086"/>
      <c r="S33" s="1086"/>
      <c r="T33" s="1091" t="s">
        <v>664</v>
      </c>
      <c r="U33" s="1093" t="str">
        <f>IF(Q33=""," ",(M33/Q33))</f>
        <v> </v>
      </c>
      <c r="V33" s="1093"/>
      <c r="W33" s="1093"/>
      <c r="X33" s="147" t="s">
        <v>684</v>
      </c>
      <c r="Y33" s="1142">
        <v>8</v>
      </c>
      <c r="Z33" s="1079"/>
      <c r="AA33" s="1081" t="s">
        <v>641</v>
      </c>
      <c r="AB33" s="1144"/>
      <c r="AC33" s="1083" t="s">
        <v>642</v>
      </c>
      <c r="AD33" s="1085"/>
      <c r="AE33" s="1086"/>
      <c r="AF33" s="1086"/>
      <c r="AG33" s="1086"/>
      <c r="AH33" s="1095" t="s">
        <v>684</v>
      </c>
      <c r="AI33" s="1097" t="str">
        <f>IF((AD33-AD31)&lt;=0," ",AD33-AD31)</f>
        <v> </v>
      </c>
      <c r="AJ33" s="1098"/>
      <c r="AK33" s="1098"/>
      <c r="AL33" s="1089" t="s">
        <v>684</v>
      </c>
      <c r="AM33" s="1086"/>
      <c r="AN33" s="1086"/>
      <c r="AO33" s="1086"/>
      <c r="AP33" s="1091" t="s">
        <v>664</v>
      </c>
      <c r="AQ33" s="1093" t="str">
        <f>IF(AM33=""," ",(AI33/AM33))</f>
        <v> </v>
      </c>
      <c r="AR33" s="1093"/>
      <c r="AS33" s="1093"/>
      <c r="AT33" s="147" t="s">
        <v>684</v>
      </c>
      <c r="AU33" s="53"/>
      <c r="AV33" s="14"/>
      <c r="AW33" s="8"/>
      <c r="AZ33" s="133">
        <v>2026</v>
      </c>
      <c r="BA33" s="133"/>
      <c r="BB33" s="133">
        <v>22</v>
      </c>
    </row>
    <row r="34" spans="1:54" ht="12" customHeight="1">
      <c r="A34" s="12"/>
      <c r="B34" s="13"/>
      <c r="C34" s="1159"/>
      <c r="D34" s="1080"/>
      <c r="E34" s="1103"/>
      <c r="F34" s="1145"/>
      <c r="G34" s="1104"/>
      <c r="H34" s="1113"/>
      <c r="I34" s="1114"/>
      <c r="J34" s="1114"/>
      <c r="K34" s="1114"/>
      <c r="L34" s="1106"/>
      <c r="M34" s="1107"/>
      <c r="N34" s="1108"/>
      <c r="O34" s="1108"/>
      <c r="P34" s="1090"/>
      <c r="Q34" s="1102"/>
      <c r="R34" s="1102"/>
      <c r="S34" s="1102"/>
      <c r="T34" s="1092"/>
      <c r="U34" s="1094"/>
      <c r="V34" s="1094"/>
      <c r="W34" s="1094"/>
      <c r="X34" s="149" t="s">
        <v>685</v>
      </c>
      <c r="Y34" s="1159"/>
      <c r="Z34" s="1080"/>
      <c r="AA34" s="1103"/>
      <c r="AB34" s="1145"/>
      <c r="AC34" s="1104"/>
      <c r="AD34" s="1105"/>
      <c r="AE34" s="1102"/>
      <c r="AF34" s="1102"/>
      <c r="AG34" s="1102"/>
      <c r="AH34" s="1106"/>
      <c r="AI34" s="1107"/>
      <c r="AJ34" s="1108"/>
      <c r="AK34" s="1108"/>
      <c r="AL34" s="1090"/>
      <c r="AM34" s="1102"/>
      <c r="AN34" s="1102"/>
      <c r="AO34" s="1102"/>
      <c r="AP34" s="1092"/>
      <c r="AQ34" s="1094"/>
      <c r="AR34" s="1094"/>
      <c r="AS34" s="1094"/>
      <c r="AT34" s="149" t="s">
        <v>685</v>
      </c>
      <c r="AU34" s="53"/>
      <c r="AV34" s="14"/>
      <c r="AW34" s="8"/>
      <c r="AZ34" s="133">
        <v>2027</v>
      </c>
      <c r="BA34" s="133"/>
      <c r="BB34" s="133">
        <v>23</v>
      </c>
    </row>
    <row r="35" spans="1:54" ht="12" customHeight="1">
      <c r="A35" s="12"/>
      <c r="B35" s="13"/>
      <c r="C35" s="1142">
        <v>9</v>
      </c>
      <c r="D35" s="1079"/>
      <c r="E35" s="1081" t="s">
        <v>641</v>
      </c>
      <c r="F35" s="1144"/>
      <c r="G35" s="1083" t="s">
        <v>642</v>
      </c>
      <c r="H35" s="1111"/>
      <c r="I35" s="1112"/>
      <c r="J35" s="1112"/>
      <c r="K35" s="1112"/>
      <c r="L35" s="1095" t="s">
        <v>684</v>
      </c>
      <c r="M35" s="1097">
        <f>IF((H35-H33)&lt;=0,"",H35-H33)</f>
      </c>
      <c r="N35" s="1098"/>
      <c r="O35" s="1098"/>
      <c r="P35" s="1089" t="s">
        <v>684</v>
      </c>
      <c r="Q35" s="1086"/>
      <c r="R35" s="1086"/>
      <c r="S35" s="1086"/>
      <c r="T35" s="1091" t="s">
        <v>664</v>
      </c>
      <c r="U35" s="1093" t="str">
        <f>IF(Q35=""," ",(M35/Q35))</f>
        <v> </v>
      </c>
      <c r="V35" s="1093"/>
      <c r="W35" s="1093"/>
      <c r="X35" s="147" t="s">
        <v>684</v>
      </c>
      <c r="Y35" s="1142">
        <v>9</v>
      </c>
      <c r="Z35" s="1079"/>
      <c r="AA35" s="1081" t="s">
        <v>641</v>
      </c>
      <c r="AB35" s="1144"/>
      <c r="AC35" s="1083" t="s">
        <v>642</v>
      </c>
      <c r="AD35" s="1085"/>
      <c r="AE35" s="1086"/>
      <c r="AF35" s="1086"/>
      <c r="AG35" s="1086"/>
      <c r="AH35" s="1095" t="s">
        <v>684</v>
      </c>
      <c r="AI35" s="1097" t="str">
        <f>IF((AD35-AD33)&lt;=0," ",AD35-AD33)</f>
        <v> </v>
      </c>
      <c r="AJ35" s="1098"/>
      <c r="AK35" s="1098"/>
      <c r="AL35" s="1089" t="s">
        <v>684</v>
      </c>
      <c r="AM35" s="1086"/>
      <c r="AN35" s="1086"/>
      <c r="AO35" s="1086"/>
      <c r="AP35" s="1091" t="s">
        <v>664</v>
      </c>
      <c r="AQ35" s="1093" t="str">
        <f>IF(AM35=""," ",(AI35/AM35))</f>
        <v> </v>
      </c>
      <c r="AR35" s="1093"/>
      <c r="AS35" s="1093"/>
      <c r="AT35" s="150" t="s">
        <v>684</v>
      </c>
      <c r="AU35" s="53"/>
      <c r="AV35" s="14"/>
      <c r="AW35" s="8"/>
      <c r="AY35" s="129"/>
      <c r="AZ35" s="133">
        <v>2026</v>
      </c>
      <c r="BA35" s="133"/>
      <c r="BB35" s="133">
        <v>24</v>
      </c>
    </row>
    <row r="36" spans="1:54" ht="12" customHeight="1">
      <c r="A36" s="12"/>
      <c r="B36" s="13"/>
      <c r="C36" s="1159"/>
      <c r="D36" s="1080"/>
      <c r="E36" s="1103"/>
      <c r="F36" s="1145"/>
      <c r="G36" s="1104"/>
      <c r="H36" s="1113"/>
      <c r="I36" s="1114"/>
      <c r="J36" s="1114"/>
      <c r="K36" s="1114"/>
      <c r="L36" s="1106"/>
      <c r="M36" s="1107"/>
      <c r="N36" s="1108"/>
      <c r="O36" s="1108"/>
      <c r="P36" s="1090"/>
      <c r="Q36" s="1102"/>
      <c r="R36" s="1102"/>
      <c r="S36" s="1102"/>
      <c r="T36" s="1092"/>
      <c r="U36" s="1094"/>
      <c r="V36" s="1094"/>
      <c r="W36" s="1094"/>
      <c r="X36" s="149" t="s">
        <v>685</v>
      </c>
      <c r="Y36" s="1159"/>
      <c r="Z36" s="1080"/>
      <c r="AA36" s="1103"/>
      <c r="AB36" s="1145"/>
      <c r="AC36" s="1104"/>
      <c r="AD36" s="1105"/>
      <c r="AE36" s="1102"/>
      <c r="AF36" s="1102"/>
      <c r="AG36" s="1102"/>
      <c r="AH36" s="1106"/>
      <c r="AI36" s="1107"/>
      <c r="AJ36" s="1108"/>
      <c r="AK36" s="1108"/>
      <c r="AL36" s="1090"/>
      <c r="AM36" s="1102"/>
      <c r="AN36" s="1102"/>
      <c r="AO36" s="1102"/>
      <c r="AP36" s="1092"/>
      <c r="AQ36" s="1094"/>
      <c r="AR36" s="1094"/>
      <c r="AS36" s="1094"/>
      <c r="AT36" s="148" t="s">
        <v>685</v>
      </c>
      <c r="AU36" s="53"/>
      <c r="AV36" s="14"/>
      <c r="AW36" s="8"/>
      <c r="AY36" s="130"/>
      <c r="AZ36" s="133">
        <v>2027</v>
      </c>
      <c r="BA36" s="133"/>
      <c r="BB36" s="133">
        <v>25</v>
      </c>
    </row>
    <row r="37" spans="1:54" ht="12" customHeight="1">
      <c r="A37" s="12"/>
      <c r="B37" s="13"/>
      <c r="C37" s="1142">
        <v>10</v>
      </c>
      <c r="D37" s="1079"/>
      <c r="E37" s="1081" t="s">
        <v>641</v>
      </c>
      <c r="F37" s="1144"/>
      <c r="G37" s="1083" t="s">
        <v>642</v>
      </c>
      <c r="H37" s="1111"/>
      <c r="I37" s="1112"/>
      <c r="J37" s="1112"/>
      <c r="K37" s="1112"/>
      <c r="L37" s="1095" t="s">
        <v>684</v>
      </c>
      <c r="M37" s="1097">
        <f>IF((H37-H35)&lt;=0,"",H37-H35)</f>
      </c>
      <c r="N37" s="1098"/>
      <c r="O37" s="1098"/>
      <c r="P37" s="1089" t="s">
        <v>684</v>
      </c>
      <c r="Q37" s="1086"/>
      <c r="R37" s="1086"/>
      <c r="S37" s="1086"/>
      <c r="T37" s="1091" t="s">
        <v>664</v>
      </c>
      <c r="U37" s="1093" t="str">
        <f>IF(Q37=""," ",(M37/Q37))</f>
        <v> </v>
      </c>
      <c r="V37" s="1093"/>
      <c r="W37" s="1093"/>
      <c r="X37" s="147" t="s">
        <v>684</v>
      </c>
      <c r="Y37" s="1142">
        <v>10</v>
      </c>
      <c r="Z37" s="1079"/>
      <c r="AA37" s="1081" t="s">
        <v>641</v>
      </c>
      <c r="AB37" s="1144"/>
      <c r="AC37" s="1083" t="s">
        <v>642</v>
      </c>
      <c r="AD37" s="1085"/>
      <c r="AE37" s="1086"/>
      <c r="AF37" s="1086"/>
      <c r="AG37" s="1086"/>
      <c r="AH37" s="1095" t="s">
        <v>684</v>
      </c>
      <c r="AI37" s="1097" t="str">
        <f>IF((AD37-AD35)&lt;=0," ",AD37-AD35)</f>
        <v> </v>
      </c>
      <c r="AJ37" s="1098"/>
      <c r="AK37" s="1098"/>
      <c r="AL37" s="1089" t="s">
        <v>684</v>
      </c>
      <c r="AM37" s="1086"/>
      <c r="AN37" s="1086"/>
      <c r="AO37" s="1086"/>
      <c r="AP37" s="1091" t="s">
        <v>664</v>
      </c>
      <c r="AQ37" s="1093" t="str">
        <f>IF(AM37=""," ",(AI37/AM37))</f>
        <v> </v>
      </c>
      <c r="AR37" s="1093"/>
      <c r="AS37" s="1093"/>
      <c r="AT37" s="147" t="s">
        <v>684</v>
      </c>
      <c r="AU37" s="53"/>
      <c r="AV37" s="14"/>
      <c r="AW37" s="8"/>
      <c r="AZ37" s="133">
        <v>2026</v>
      </c>
      <c r="BA37" s="133"/>
      <c r="BB37" s="133">
        <v>26</v>
      </c>
    </row>
    <row r="38" spans="1:54" ht="12" customHeight="1">
      <c r="A38" s="12"/>
      <c r="B38" s="13"/>
      <c r="C38" s="1159"/>
      <c r="D38" s="1080"/>
      <c r="E38" s="1103"/>
      <c r="F38" s="1145"/>
      <c r="G38" s="1104"/>
      <c r="H38" s="1113"/>
      <c r="I38" s="1114"/>
      <c r="J38" s="1114"/>
      <c r="K38" s="1114"/>
      <c r="L38" s="1106"/>
      <c r="M38" s="1107"/>
      <c r="N38" s="1108"/>
      <c r="O38" s="1108"/>
      <c r="P38" s="1090"/>
      <c r="Q38" s="1102"/>
      <c r="R38" s="1102"/>
      <c r="S38" s="1102"/>
      <c r="T38" s="1092"/>
      <c r="U38" s="1094"/>
      <c r="V38" s="1094"/>
      <c r="W38" s="1094"/>
      <c r="X38" s="149" t="s">
        <v>685</v>
      </c>
      <c r="Y38" s="1159"/>
      <c r="Z38" s="1080"/>
      <c r="AA38" s="1103"/>
      <c r="AB38" s="1145"/>
      <c r="AC38" s="1104"/>
      <c r="AD38" s="1105"/>
      <c r="AE38" s="1102"/>
      <c r="AF38" s="1102"/>
      <c r="AG38" s="1102"/>
      <c r="AH38" s="1106"/>
      <c r="AI38" s="1107"/>
      <c r="AJ38" s="1108"/>
      <c r="AK38" s="1108"/>
      <c r="AL38" s="1090"/>
      <c r="AM38" s="1102"/>
      <c r="AN38" s="1102"/>
      <c r="AO38" s="1102"/>
      <c r="AP38" s="1092"/>
      <c r="AQ38" s="1094"/>
      <c r="AR38" s="1094"/>
      <c r="AS38" s="1094"/>
      <c r="AT38" s="149" t="s">
        <v>685</v>
      </c>
      <c r="AU38" s="53"/>
      <c r="AV38" s="14"/>
      <c r="AW38" s="8"/>
      <c r="AZ38" s="133">
        <v>2027</v>
      </c>
      <c r="BA38" s="133"/>
      <c r="BB38" s="133">
        <v>27</v>
      </c>
    </row>
    <row r="39" spans="1:54" ht="12" customHeight="1">
      <c r="A39" s="12"/>
      <c r="B39" s="13"/>
      <c r="C39" s="1142">
        <v>11</v>
      </c>
      <c r="D39" s="1079"/>
      <c r="E39" s="1081" t="s">
        <v>641</v>
      </c>
      <c r="F39" s="1144"/>
      <c r="G39" s="1083" t="s">
        <v>642</v>
      </c>
      <c r="H39" s="1111"/>
      <c r="I39" s="1112"/>
      <c r="J39" s="1112"/>
      <c r="K39" s="1112"/>
      <c r="L39" s="1095" t="s">
        <v>684</v>
      </c>
      <c r="M39" s="1097">
        <f>IF((H39-H37)&lt;=0,"",H39-H37)</f>
      </c>
      <c r="N39" s="1098"/>
      <c r="O39" s="1098"/>
      <c r="P39" s="1089" t="s">
        <v>684</v>
      </c>
      <c r="Q39" s="1086"/>
      <c r="R39" s="1086"/>
      <c r="S39" s="1086"/>
      <c r="T39" s="1091" t="s">
        <v>664</v>
      </c>
      <c r="U39" s="1093" t="str">
        <f>IF(Q39=""," ",(M39/Q39))</f>
        <v> </v>
      </c>
      <c r="V39" s="1093"/>
      <c r="W39" s="1093"/>
      <c r="X39" s="147" t="s">
        <v>684</v>
      </c>
      <c r="Y39" s="1142">
        <v>11</v>
      </c>
      <c r="Z39" s="1079"/>
      <c r="AA39" s="1081" t="s">
        <v>641</v>
      </c>
      <c r="AB39" s="1144"/>
      <c r="AC39" s="1083" t="s">
        <v>642</v>
      </c>
      <c r="AD39" s="1085"/>
      <c r="AE39" s="1086"/>
      <c r="AF39" s="1086"/>
      <c r="AG39" s="1086"/>
      <c r="AH39" s="1095" t="s">
        <v>684</v>
      </c>
      <c r="AI39" s="1097" t="str">
        <f>IF((AD39-AD37)&lt;=0," ",AD39-AD37)</f>
        <v> </v>
      </c>
      <c r="AJ39" s="1098"/>
      <c r="AK39" s="1098"/>
      <c r="AL39" s="1089" t="s">
        <v>684</v>
      </c>
      <c r="AM39" s="1086"/>
      <c r="AN39" s="1086"/>
      <c r="AO39" s="1086"/>
      <c r="AP39" s="1091" t="s">
        <v>664</v>
      </c>
      <c r="AQ39" s="1093" t="str">
        <f>IF(AM39=""," ",(AI39/AM39))</f>
        <v> </v>
      </c>
      <c r="AR39" s="1093"/>
      <c r="AS39" s="1093"/>
      <c r="AT39" s="150" t="s">
        <v>684</v>
      </c>
      <c r="AU39" s="53"/>
      <c r="AV39" s="14"/>
      <c r="AW39" s="8"/>
      <c r="AZ39" s="133">
        <v>2026</v>
      </c>
      <c r="BA39" s="133"/>
      <c r="BB39" s="133">
        <v>28</v>
      </c>
    </row>
    <row r="40" spans="1:54" ht="12" customHeight="1">
      <c r="A40" s="12"/>
      <c r="B40" s="13"/>
      <c r="C40" s="1159"/>
      <c r="D40" s="1080"/>
      <c r="E40" s="1103"/>
      <c r="F40" s="1145"/>
      <c r="G40" s="1104"/>
      <c r="H40" s="1113"/>
      <c r="I40" s="1114"/>
      <c r="J40" s="1114"/>
      <c r="K40" s="1114"/>
      <c r="L40" s="1106"/>
      <c r="M40" s="1107"/>
      <c r="N40" s="1108"/>
      <c r="O40" s="1108"/>
      <c r="P40" s="1090"/>
      <c r="Q40" s="1102"/>
      <c r="R40" s="1102"/>
      <c r="S40" s="1102"/>
      <c r="T40" s="1092"/>
      <c r="U40" s="1094"/>
      <c r="V40" s="1094"/>
      <c r="W40" s="1094"/>
      <c r="X40" s="149" t="s">
        <v>685</v>
      </c>
      <c r="Y40" s="1159"/>
      <c r="Z40" s="1080"/>
      <c r="AA40" s="1103"/>
      <c r="AB40" s="1145"/>
      <c r="AC40" s="1104"/>
      <c r="AD40" s="1105"/>
      <c r="AE40" s="1102"/>
      <c r="AF40" s="1102"/>
      <c r="AG40" s="1102"/>
      <c r="AH40" s="1106"/>
      <c r="AI40" s="1107"/>
      <c r="AJ40" s="1108"/>
      <c r="AK40" s="1108"/>
      <c r="AL40" s="1090"/>
      <c r="AM40" s="1102"/>
      <c r="AN40" s="1102"/>
      <c r="AO40" s="1102"/>
      <c r="AP40" s="1092"/>
      <c r="AQ40" s="1094"/>
      <c r="AR40" s="1094"/>
      <c r="AS40" s="1094"/>
      <c r="AT40" s="148" t="s">
        <v>685</v>
      </c>
      <c r="AU40" s="53"/>
      <c r="AV40" s="14"/>
      <c r="AW40" s="8"/>
      <c r="AZ40" s="133">
        <v>2027</v>
      </c>
      <c r="BA40" s="133"/>
      <c r="BB40" s="133">
        <v>29</v>
      </c>
    </row>
    <row r="41" spans="1:54" ht="12" customHeight="1">
      <c r="A41" s="12"/>
      <c r="B41" s="13"/>
      <c r="C41" s="1142">
        <v>12</v>
      </c>
      <c r="D41" s="1079"/>
      <c r="E41" s="1081" t="s">
        <v>641</v>
      </c>
      <c r="F41" s="1144"/>
      <c r="G41" s="1083" t="s">
        <v>642</v>
      </c>
      <c r="H41" s="1111"/>
      <c r="I41" s="1112"/>
      <c r="J41" s="1112"/>
      <c r="K41" s="1112"/>
      <c r="L41" s="1095" t="s">
        <v>684</v>
      </c>
      <c r="M41" s="1097">
        <f>IF((H41-H39)&lt;=0,"",H41-H39)</f>
      </c>
      <c r="N41" s="1098"/>
      <c r="O41" s="1098"/>
      <c r="P41" s="1089" t="s">
        <v>684</v>
      </c>
      <c r="Q41" s="1086"/>
      <c r="R41" s="1086"/>
      <c r="S41" s="1086"/>
      <c r="T41" s="1091" t="s">
        <v>664</v>
      </c>
      <c r="U41" s="1093" t="str">
        <f>IF(Q41=""," ",(M41/Q41))</f>
        <v> </v>
      </c>
      <c r="V41" s="1093"/>
      <c r="W41" s="1093"/>
      <c r="X41" s="147" t="s">
        <v>684</v>
      </c>
      <c r="Y41" s="1142">
        <v>12</v>
      </c>
      <c r="Z41" s="1079"/>
      <c r="AA41" s="1081" t="s">
        <v>641</v>
      </c>
      <c r="AB41" s="1144"/>
      <c r="AC41" s="1083" t="s">
        <v>642</v>
      </c>
      <c r="AD41" s="1085"/>
      <c r="AE41" s="1086"/>
      <c r="AF41" s="1086"/>
      <c r="AG41" s="1086"/>
      <c r="AH41" s="1095" t="s">
        <v>684</v>
      </c>
      <c r="AI41" s="1097" t="str">
        <f>IF((AD41-AD39)&lt;=0," ",AD41-AD39)</f>
        <v> </v>
      </c>
      <c r="AJ41" s="1098"/>
      <c r="AK41" s="1098"/>
      <c r="AL41" s="1089" t="s">
        <v>684</v>
      </c>
      <c r="AM41" s="1086"/>
      <c r="AN41" s="1086"/>
      <c r="AO41" s="1086"/>
      <c r="AP41" s="1091" t="s">
        <v>664</v>
      </c>
      <c r="AQ41" s="1093" t="str">
        <f>IF(AM41=""," ",(AI41/AM41))</f>
        <v> </v>
      </c>
      <c r="AR41" s="1093"/>
      <c r="AS41" s="1093"/>
      <c r="AT41" s="147" t="s">
        <v>684</v>
      </c>
      <c r="AU41" s="53"/>
      <c r="AV41" s="14"/>
      <c r="AW41" s="8"/>
      <c r="AZ41" s="133">
        <v>2026</v>
      </c>
      <c r="BA41" s="133"/>
      <c r="BB41" s="133">
        <v>30</v>
      </c>
    </row>
    <row r="42" spans="1:54" ht="12" customHeight="1">
      <c r="A42" s="12"/>
      <c r="B42" s="13"/>
      <c r="C42" s="1159"/>
      <c r="D42" s="1080"/>
      <c r="E42" s="1103"/>
      <c r="F42" s="1145"/>
      <c r="G42" s="1104"/>
      <c r="H42" s="1113"/>
      <c r="I42" s="1114"/>
      <c r="J42" s="1114"/>
      <c r="K42" s="1114"/>
      <c r="L42" s="1106"/>
      <c r="M42" s="1107"/>
      <c r="N42" s="1108"/>
      <c r="O42" s="1108"/>
      <c r="P42" s="1090"/>
      <c r="Q42" s="1102"/>
      <c r="R42" s="1102"/>
      <c r="S42" s="1102"/>
      <c r="T42" s="1092"/>
      <c r="U42" s="1094"/>
      <c r="V42" s="1094"/>
      <c r="W42" s="1094"/>
      <c r="X42" s="149" t="s">
        <v>685</v>
      </c>
      <c r="Y42" s="1159"/>
      <c r="Z42" s="1080"/>
      <c r="AA42" s="1103"/>
      <c r="AB42" s="1145"/>
      <c r="AC42" s="1104"/>
      <c r="AD42" s="1105"/>
      <c r="AE42" s="1102"/>
      <c r="AF42" s="1102"/>
      <c r="AG42" s="1102"/>
      <c r="AH42" s="1106"/>
      <c r="AI42" s="1107"/>
      <c r="AJ42" s="1108"/>
      <c r="AK42" s="1108"/>
      <c r="AL42" s="1090"/>
      <c r="AM42" s="1102"/>
      <c r="AN42" s="1102"/>
      <c r="AO42" s="1102"/>
      <c r="AP42" s="1092"/>
      <c r="AQ42" s="1094"/>
      <c r="AR42" s="1094"/>
      <c r="AS42" s="1094"/>
      <c r="AT42" s="149" t="s">
        <v>685</v>
      </c>
      <c r="AU42" s="53"/>
      <c r="AV42" s="14"/>
      <c r="AW42" s="264" t="str">
        <f>IF($J$67=""," ",$J$67)</f>
        <v>燃費くん「燃費計算シート（車毎）」</v>
      </c>
      <c r="AZ42" s="133">
        <v>2027</v>
      </c>
      <c r="BA42" s="133"/>
      <c r="BB42" s="133">
        <v>31</v>
      </c>
    </row>
    <row r="43" spans="1:49" ht="12" customHeight="1">
      <c r="A43" s="12"/>
      <c r="B43" s="13"/>
      <c r="C43" s="1142">
        <v>13</v>
      </c>
      <c r="D43" s="1079"/>
      <c r="E43" s="1081" t="s">
        <v>641</v>
      </c>
      <c r="F43" s="1144"/>
      <c r="G43" s="1083" t="s">
        <v>642</v>
      </c>
      <c r="H43" s="1111"/>
      <c r="I43" s="1112"/>
      <c r="J43" s="1112"/>
      <c r="K43" s="1112"/>
      <c r="L43" s="1095" t="s">
        <v>684</v>
      </c>
      <c r="M43" s="1097">
        <f>IF((H43-H41)&lt;=0,"",H43-H41)</f>
      </c>
      <c r="N43" s="1098"/>
      <c r="O43" s="1098"/>
      <c r="P43" s="1089" t="s">
        <v>684</v>
      </c>
      <c r="Q43" s="1086"/>
      <c r="R43" s="1086"/>
      <c r="S43" s="1086"/>
      <c r="T43" s="1091" t="s">
        <v>664</v>
      </c>
      <c r="U43" s="1093" t="str">
        <f>IF(Q43=""," ",(M43/Q43))</f>
        <v> </v>
      </c>
      <c r="V43" s="1093"/>
      <c r="W43" s="1093"/>
      <c r="X43" s="147" t="s">
        <v>684</v>
      </c>
      <c r="Y43" s="1142">
        <v>13</v>
      </c>
      <c r="Z43" s="1079"/>
      <c r="AA43" s="1081" t="s">
        <v>641</v>
      </c>
      <c r="AB43" s="1144"/>
      <c r="AC43" s="1083" t="s">
        <v>642</v>
      </c>
      <c r="AD43" s="1085"/>
      <c r="AE43" s="1086"/>
      <c r="AF43" s="1086"/>
      <c r="AG43" s="1086"/>
      <c r="AH43" s="1095" t="s">
        <v>684</v>
      </c>
      <c r="AI43" s="1097" t="str">
        <f>IF((AD43-AD41)&lt;=0," ",AD43-AD41)</f>
        <v> </v>
      </c>
      <c r="AJ43" s="1098"/>
      <c r="AK43" s="1098"/>
      <c r="AL43" s="1089" t="s">
        <v>684</v>
      </c>
      <c r="AM43" s="1086"/>
      <c r="AN43" s="1086"/>
      <c r="AO43" s="1086"/>
      <c r="AP43" s="1091" t="s">
        <v>664</v>
      </c>
      <c r="AQ43" s="1093" t="str">
        <f>IF(AM43=""," ",(AI43/AM43))</f>
        <v> </v>
      </c>
      <c r="AR43" s="1093"/>
      <c r="AS43" s="1093"/>
      <c r="AT43" s="150" t="s">
        <v>684</v>
      </c>
      <c r="AU43" s="53"/>
      <c r="AV43" s="14"/>
      <c r="AW43" s="265"/>
    </row>
    <row r="44" spans="1:49" ht="12" customHeight="1">
      <c r="A44" s="12"/>
      <c r="B44" s="13"/>
      <c r="C44" s="1159"/>
      <c r="D44" s="1080"/>
      <c r="E44" s="1103"/>
      <c r="F44" s="1145"/>
      <c r="G44" s="1104"/>
      <c r="H44" s="1113"/>
      <c r="I44" s="1114"/>
      <c r="J44" s="1114"/>
      <c r="K44" s="1114"/>
      <c r="L44" s="1106"/>
      <c r="M44" s="1107"/>
      <c r="N44" s="1108"/>
      <c r="O44" s="1108"/>
      <c r="P44" s="1090"/>
      <c r="Q44" s="1102"/>
      <c r="R44" s="1102"/>
      <c r="S44" s="1102"/>
      <c r="T44" s="1092"/>
      <c r="U44" s="1094"/>
      <c r="V44" s="1094"/>
      <c r="W44" s="1094"/>
      <c r="X44" s="149" t="s">
        <v>685</v>
      </c>
      <c r="Y44" s="1159"/>
      <c r="Z44" s="1080"/>
      <c r="AA44" s="1103"/>
      <c r="AB44" s="1145"/>
      <c r="AC44" s="1104"/>
      <c r="AD44" s="1105"/>
      <c r="AE44" s="1102"/>
      <c r="AF44" s="1102"/>
      <c r="AG44" s="1102"/>
      <c r="AH44" s="1106"/>
      <c r="AI44" s="1107"/>
      <c r="AJ44" s="1108"/>
      <c r="AK44" s="1108"/>
      <c r="AL44" s="1090"/>
      <c r="AM44" s="1102"/>
      <c r="AN44" s="1102"/>
      <c r="AO44" s="1102"/>
      <c r="AP44" s="1092"/>
      <c r="AQ44" s="1094"/>
      <c r="AR44" s="1094"/>
      <c r="AS44" s="1094"/>
      <c r="AT44" s="148" t="s">
        <v>685</v>
      </c>
      <c r="AU44" s="53"/>
      <c r="AV44" s="14"/>
      <c r="AW44" s="265"/>
    </row>
    <row r="45" spans="1:49" ht="12" customHeight="1">
      <c r="A45" s="12"/>
      <c r="B45" s="13"/>
      <c r="C45" s="1142">
        <v>14</v>
      </c>
      <c r="D45" s="1079"/>
      <c r="E45" s="1081" t="s">
        <v>641</v>
      </c>
      <c r="F45" s="1144"/>
      <c r="G45" s="1083" t="s">
        <v>642</v>
      </c>
      <c r="H45" s="1111"/>
      <c r="I45" s="1112"/>
      <c r="J45" s="1112"/>
      <c r="K45" s="1112"/>
      <c r="L45" s="1095" t="s">
        <v>684</v>
      </c>
      <c r="M45" s="1097">
        <f>IF((H45-H43)&lt;=0,"",H45-H43)</f>
      </c>
      <c r="N45" s="1098"/>
      <c r="O45" s="1098"/>
      <c r="P45" s="1089" t="s">
        <v>684</v>
      </c>
      <c r="Q45" s="1086"/>
      <c r="R45" s="1086"/>
      <c r="S45" s="1086"/>
      <c r="T45" s="1091" t="s">
        <v>664</v>
      </c>
      <c r="U45" s="1093" t="str">
        <f>IF(Q45=""," ",(M45/Q45))</f>
        <v> </v>
      </c>
      <c r="V45" s="1093"/>
      <c r="W45" s="1093"/>
      <c r="X45" s="147" t="s">
        <v>684</v>
      </c>
      <c r="Y45" s="1142">
        <v>14</v>
      </c>
      <c r="Z45" s="1079"/>
      <c r="AA45" s="1081" t="s">
        <v>641</v>
      </c>
      <c r="AB45" s="1144"/>
      <c r="AC45" s="1083" t="s">
        <v>642</v>
      </c>
      <c r="AD45" s="1085"/>
      <c r="AE45" s="1086"/>
      <c r="AF45" s="1086"/>
      <c r="AG45" s="1086"/>
      <c r="AH45" s="1095" t="s">
        <v>684</v>
      </c>
      <c r="AI45" s="1097" t="str">
        <f>IF((AD45-AD43)&lt;=0," ",AD45-AD43)</f>
        <v> </v>
      </c>
      <c r="AJ45" s="1098"/>
      <c r="AK45" s="1098"/>
      <c r="AL45" s="1089" t="s">
        <v>684</v>
      </c>
      <c r="AM45" s="1086"/>
      <c r="AN45" s="1086"/>
      <c r="AO45" s="1086"/>
      <c r="AP45" s="1091" t="s">
        <v>664</v>
      </c>
      <c r="AQ45" s="1093" t="str">
        <f>IF(AM45=""," ",(AI45/AM45))</f>
        <v> </v>
      </c>
      <c r="AR45" s="1093"/>
      <c r="AS45" s="1093"/>
      <c r="AT45" s="147" t="s">
        <v>684</v>
      </c>
      <c r="AU45" s="53"/>
      <c r="AV45" s="14"/>
      <c r="AW45" s="265"/>
    </row>
    <row r="46" spans="1:49" ht="12" customHeight="1">
      <c r="A46" s="12"/>
      <c r="B46" s="13"/>
      <c r="C46" s="1159"/>
      <c r="D46" s="1080"/>
      <c r="E46" s="1103"/>
      <c r="F46" s="1145"/>
      <c r="G46" s="1104"/>
      <c r="H46" s="1113"/>
      <c r="I46" s="1114"/>
      <c r="J46" s="1114"/>
      <c r="K46" s="1114"/>
      <c r="L46" s="1106"/>
      <c r="M46" s="1107"/>
      <c r="N46" s="1108"/>
      <c r="O46" s="1108"/>
      <c r="P46" s="1090"/>
      <c r="Q46" s="1102"/>
      <c r="R46" s="1102"/>
      <c r="S46" s="1102"/>
      <c r="T46" s="1092"/>
      <c r="U46" s="1094"/>
      <c r="V46" s="1094"/>
      <c r="W46" s="1094"/>
      <c r="X46" s="149" t="s">
        <v>685</v>
      </c>
      <c r="Y46" s="1159"/>
      <c r="Z46" s="1080"/>
      <c r="AA46" s="1103"/>
      <c r="AB46" s="1145"/>
      <c r="AC46" s="1104"/>
      <c r="AD46" s="1105"/>
      <c r="AE46" s="1102"/>
      <c r="AF46" s="1102"/>
      <c r="AG46" s="1102"/>
      <c r="AH46" s="1106"/>
      <c r="AI46" s="1107"/>
      <c r="AJ46" s="1108"/>
      <c r="AK46" s="1108"/>
      <c r="AL46" s="1090"/>
      <c r="AM46" s="1102"/>
      <c r="AN46" s="1102"/>
      <c r="AO46" s="1102"/>
      <c r="AP46" s="1092"/>
      <c r="AQ46" s="1094"/>
      <c r="AR46" s="1094"/>
      <c r="AS46" s="1094"/>
      <c r="AT46" s="149" t="s">
        <v>685</v>
      </c>
      <c r="AU46" s="53"/>
      <c r="AV46" s="14"/>
      <c r="AW46" s="265"/>
    </row>
    <row r="47" spans="1:49" ht="12" customHeight="1">
      <c r="A47" s="12"/>
      <c r="B47" s="13"/>
      <c r="C47" s="1142">
        <v>15</v>
      </c>
      <c r="D47" s="1079"/>
      <c r="E47" s="1081" t="s">
        <v>641</v>
      </c>
      <c r="F47" s="1144"/>
      <c r="G47" s="1083" t="s">
        <v>642</v>
      </c>
      <c r="H47" s="1111"/>
      <c r="I47" s="1112"/>
      <c r="J47" s="1112"/>
      <c r="K47" s="1112"/>
      <c r="L47" s="1095" t="s">
        <v>684</v>
      </c>
      <c r="M47" s="1097">
        <f>IF((H47-H45)&lt;=0,"",H47-H45)</f>
      </c>
      <c r="N47" s="1098"/>
      <c r="O47" s="1098"/>
      <c r="P47" s="1089" t="s">
        <v>684</v>
      </c>
      <c r="Q47" s="1086"/>
      <c r="R47" s="1086"/>
      <c r="S47" s="1086"/>
      <c r="T47" s="1091" t="s">
        <v>664</v>
      </c>
      <c r="U47" s="1093" t="str">
        <f>IF(Q47=""," ",(M47/Q47))</f>
        <v> </v>
      </c>
      <c r="V47" s="1093"/>
      <c r="W47" s="1093"/>
      <c r="X47" s="147" t="s">
        <v>684</v>
      </c>
      <c r="Y47" s="1142">
        <v>15</v>
      </c>
      <c r="Z47" s="1079"/>
      <c r="AA47" s="1081" t="s">
        <v>641</v>
      </c>
      <c r="AB47" s="1144"/>
      <c r="AC47" s="1083" t="s">
        <v>642</v>
      </c>
      <c r="AD47" s="1085"/>
      <c r="AE47" s="1086"/>
      <c r="AF47" s="1086"/>
      <c r="AG47" s="1086"/>
      <c r="AH47" s="1095" t="s">
        <v>684</v>
      </c>
      <c r="AI47" s="1097" t="str">
        <f>IF((AD47-AD45)&lt;=0," ",AD47-AD45)</f>
        <v> </v>
      </c>
      <c r="AJ47" s="1098"/>
      <c r="AK47" s="1098"/>
      <c r="AL47" s="1089" t="s">
        <v>684</v>
      </c>
      <c r="AM47" s="1086"/>
      <c r="AN47" s="1086"/>
      <c r="AO47" s="1086"/>
      <c r="AP47" s="1091" t="s">
        <v>664</v>
      </c>
      <c r="AQ47" s="1093" t="str">
        <f>IF(AM47=""," ",(AI47/AM47))</f>
        <v> </v>
      </c>
      <c r="AR47" s="1093"/>
      <c r="AS47" s="1093"/>
      <c r="AT47" s="150" t="s">
        <v>684</v>
      </c>
      <c r="AU47" s="53"/>
      <c r="AV47" s="14"/>
      <c r="AW47" s="265"/>
    </row>
    <row r="48" spans="1:49" ht="12" customHeight="1">
      <c r="A48" s="12"/>
      <c r="B48" s="13"/>
      <c r="C48" s="1159"/>
      <c r="D48" s="1080"/>
      <c r="E48" s="1103"/>
      <c r="F48" s="1145"/>
      <c r="G48" s="1104"/>
      <c r="H48" s="1113"/>
      <c r="I48" s="1114"/>
      <c r="J48" s="1114"/>
      <c r="K48" s="1114"/>
      <c r="L48" s="1106"/>
      <c r="M48" s="1107"/>
      <c r="N48" s="1108"/>
      <c r="O48" s="1108"/>
      <c r="P48" s="1090"/>
      <c r="Q48" s="1102"/>
      <c r="R48" s="1102"/>
      <c r="S48" s="1102"/>
      <c r="T48" s="1092"/>
      <c r="U48" s="1094"/>
      <c r="V48" s="1094"/>
      <c r="W48" s="1094"/>
      <c r="X48" s="149" t="s">
        <v>685</v>
      </c>
      <c r="Y48" s="1159"/>
      <c r="Z48" s="1080"/>
      <c r="AA48" s="1103"/>
      <c r="AB48" s="1145"/>
      <c r="AC48" s="1104"/>
      <c r="AD48" s="1105"/>
      <c r="AE48" s="1102"/>
      <c r="AF48" s="1102"/>
      <c r="AG48" s="1102"/>
      <c r="AH48" s="1106"/>
      <c r="AI48" s="1107"/>
      <c r="AJ48" s="1108"/>
      <c r="AK48" s="1108"/>
      <c r="AL48" s="1090"/>
      <c r="AM48" s="1102"/>
      <c r="AN48" s="1102"/>
      <c r="AO48" s="1102"/>
      <c r="AP48" s="1092"/>
      <c r="AQ48" s="1094"/>
      <c r="AR48" s="1094"/>
      <c r="AS48" s="1094"/>
      <c r="AT48" s="148" t="s">
        <v>685</v>
      </c>
      <c r="AU48" s="53"/>
      <c r="AV48" s="14"/>
      <c r="AW48" s="265"/>
    </row>
    <row r="49" spans="1:49" ht="12" customHeight="1">
      <c r="A49" s="12"/>
      <c r="B49" s="13"/>
      <c r="C49" s="1142">
        <v>16</v>
      </c>
      <c r="D49" s="1079"/>
      <c r="E49" s="1081" t="s">
        <v>641</v>
      </c>
      <c r="F49" s="1144"/>
      <c r="G49" s="1083" t="s">
        <v>642</v>
      </c>
      <c r="H49" s="1111"/>
      <c r="I49" s="1112"/>
      <c r="J49" s="1112"/>
      <c r="K49" s="1112"/>
      <c r="L49" s="1095" t="s">
        <v>684</v>
      </c>
      <c r="M49" s="1097">
        <f>IF((H49-H47)&lt;=0,"",H49-H47)</f>
      </c>
      <c r="N49" s="1098"/>
      <c r="O49" s="1098"/>
      <c r="P49" s="1089" t="s">
        <v>684</v>
      </c>
      <c r="Q49" s="1086"/>
      <c r="R49" s="1086"/>
      <c r="S49" s="1086"/>
      <c r="T49" s="1091" t="s">
        <v>664</v>
      </c>
      <c r="U49" s="1093" t="str">
        <f>IF(Q49=""," ",(M49/Q49))</f>
        <v> </v>
      </c>
      <c r="V49" s="1093"/>
      <c r="W49" s="1093"/>
      <c r="X49" s="147" t="s">
        <v>684</v>
      </c>
      <c r="Y49" s="1142">
        <v>16</v>
      </c>
      <c r="Z49" s="1079"/>
      <c r="AA49" s="1081" t="s">
        <v>641</v>
      </c>
      <c r="AB49" s="1144"/>
      <c r="AC49" s="1083" t="s">
        <v>642</v>
      </c>
      <c r="AD49" s="1085"/>
      <c r="AE49" s="1086"/>
      <c r="AF49" s="1086"/>
      <c r="AG49" s="1086"/>
      <c r="AH49" s="1095" t="s">
        <v>684</v>
      </c>
      <c r="AI49" s="1097" t="str">
        <f>IF((AD49-AD47)&lt;=0," ",AD49-AD47)</f>
        <v> </v>
      </c>
      <c r="AJ49" s="1098"/>
      <c r="AK49" s="1098"/>
      <c r="AL49" s="1089" t="s">
        <v>684</v>
      </c>
      <c r="AM49" s="1086"/>
      <c r="AN49" s="1086"/>
      <c r="AO49" s="1086"/>
      <c r="AP49" s="1091" t="s">
        <v>664</v>
      </c>
      <c r="AQ49" s="1093" t="str">
        <f>IF(AM49=""," ",(AI49/AM49))</f>
        <v> </v>
      </c>
      <c r="AR49" s="1093"/>
      <c r="AS49" s="1093"/>
      <c r="AT49" s="147" t="s">
        <v>684</v>
      </c>
      <c r="AU49" s="53"/>
      <c r="AV49" s="14"/>
      <c r="AW49" s="265"/>
    </row>
    <row r="50" spans="1:49" ht="12" customHeight="1">
      <c r="A50" s="12"/>
      <c r="B50" s="13"/>
      <c r="C50" s="1159"/>
      <c r="D50" s="1080"/>
      <c r="E50" s="1103"/>
      <c r="F50" s="1145"/>
      <c r="G50" s="1104"/>
      <c r="H50" s="1113"/>
      <c r="I50" s="1114"/>
      <c r="J50" s="1114"/>
      <c r="K50" s="1114"/>
      <c r="L50" s="1106"/>
      <c r="M50" s="1107"/>
      <c r="N50" s="1108"/>
      <c r="O50" s="1108"/>
      <c r="P50" s="1090"/>
      <c r="Q50" s="1102"/>
      <c r="R50" s="1102"/>
      <c r="S50" s="1102"/>
      <c r="T50" s="1092"/>
      <c r="U50" s="1094"/>
      <c r="V50" s="1094"/>
      <c r="W50" s="1094"/>
      <c r="X50" s="149" t="s">
        <v>685</v>
      </c>
      <c r="Y50" s="1159"/>
      <c r="Z50" s="1080"/>
      <c r="AA50" s="1103"/>
      <c r="AB50" s="1145"/>
      <c r="AC50" s="1104"/>
      <c r="AD50" s="1105"/>
      <c r="AE50" s="1102"/>
      <c r="AF50" s="1102"/>
      <c r="AG50" s="1102"/>
      <c r="AH50" s="1106"/>
      <c r="AI50" s="1107"/>
      <c r="AJ50" s="1108"/>
      <c r="AK50" s="1108"/>
      <c r="AL50" s="1090"/>
      <c r="AM50" s="1102"/>
      <c r="AN50" s="1102"/>
      <c r="AO50" s="1102"/>
      <c r="AP50" s="1092"/>
      <c r="AQ50" s="1094"/>
      <c r="AR50" s="1094"/>
      <c r="AS50" s="1094"/>
      <c r="AT50" s="149" t="s">
        <v>685</v>
      </c>
      <c r="AU50" s="53"/>
      <c r="AV50" s="14"/>
      <c r="AW50" s="265"/>
    </row>
    <row r="51" spans="1:49" ht="12" customHeight="1">
      <c r="A51" s="12"/>
      <c r="B51" s="13"/>
      <c r="C51" s="1142">
        <v>17</v>
      </c>
      <c r="D51" s="1079"/>
      <c r="E51" s="1081" t="s">
        <v>641</v>
      </c>
      <c r="F51" s="1144"/>
      <c r="G51" s="1083" t="s">
        <v>642</v>
      </c>
      <c r="H51" s="1111"/>
      <c r="I51" s="1112"/>
      <c r="J51" s="1112"/>
      <c r="K51" s="1112"/>
      <c r="L51" s="1095" t="s">
        <v>684</v>
      </c>
      <c r="M51" s="1097">
        <f>IF((H51-H49)&lt;=0,"",H51-H49)</f>
      </c>
      <c r="N51" s="1098"/>
      <c r="O51" s="1098"/>
      <c r="P51" s="1089" t="s">
        <v>684</v>
      </c>
      <c r="Q51" s="1086"/>
      <c r="R51" s="1086"/>
      <c r="S51" s="1086"/>
      <c r="T51" s="1091" t="s">
        <v>664</v>
      </c>
      <c r="U51" s="1093" t="str">
        <f>IF(Q51=""," ",(M51/Q51))</f>
        <v> </v>
      </c>
      <c r="V51" s="1093"/>
      <c r="W51" s="1093"/>
      <c r="X51" s="147" t="s">
        <v>684</v>
      </c>
      <c r="Y51" s="1142">
        <v>17</v>
      </c>
      <c r="Z51" s="1079"/>
      <c r="AA51" s="1081" t="s">
        <v>641</v>
      </c>
      <c r="AB51" s="1144"/>
      <c r="AC51" s="1083" t="s">
        <v>642</v>
      </c>
      <c r="AD51" s="1085"/>
      <c r="AE51" s="1086"/>
      <c r="AF51" s="1086"/>
      <c r="AG51" s="1086"/>
      <c r="AH51" s="1095" t="s">
        <v>684</v>
      </c>
      <c r="AI51" s="1097" t="str">
        <f>IF((AD51-AD49)&lt;=0," ",AD51-AD49)</f>
        <v> </v>
      </c>
      <c r="AJ51" s="1098"/>
      <c r="AK51" s="1098"/>
      <c r="AL51" s="1089" t="s">
        <v>684</v>
      </c>
      <c r="AM51" s="1086"/>
      <c r="AN51" s="1086"/>
      <c r="AO51" s="1086"/>
      <c r="AP51" s="1091" t="s">
        <v>664</v>
      </c>
      <c r="AQ51" s="1093" t="str">
        <f>IF(AM51=""," ",(AI51/AM51))</f>
        <v> </v>
      </c>
      <c r="AR51" s="1093"/>
      <c r="AS51" s="1093"/>
      <c r="AT51" s="150" t="s">
        <v>684</v>
      </c>
      <c r="AU51" s="53"/>
      <c r="AV51" s="14"/>
      <c r="AW51" s="265"/>
    </row>
    <row r="52" spans="1:49" ht="12" customHeight="1">
      <c r="A52" s="12"/>
      <c r="B52" s="13"/>
      <c r="C52" s="1159"/>
      <c r="D52" s="1080"/>
      <c r="E52" s="1103"/>
      <c r="F52" s="1145"/>
      <c r="G52" s="1104"/>
      <c r="H52" s="1113"/>
      <c r="I52" s="1114"/>
      <c r="J52" s="1114"/>
      <c r="K52" s="1114"/>
      <c r="L52" s="1106"/>
      <c r="M52" s="1107"/>
      <c r="N52" s="1108"/>
      <c r="O52" s="1108"/>
      <c r="P52" s="1090"/>
      <c r="Q52" s="1102"/>
      <c r="R52" s="1102"/>
      <c r="S52" s="1102"/>
      <c r="T52" s="1092"/>
      <c r="U52" s="1094"/>
      <c r="V52" s="1094"/>
      <c r="W52" s="1094"/>
      <c r="X52" s="149" t="s">
        <v>685</v>
      </c>
      <c r="Y52" s="1159"/>
      <c r="Z52" s="1080"/>
      <c r="AA52" s="1103"/>
      <c r="AB52" s="1145"/>
      <c r="AC52" s="1104"/>
      <c r="AD52" s="1105"/>
      <c r="AE52" s="1102"/>
      <c r="AF52" s="1102"/>
      <c r="AG52" s="1102"/>
      <c r="AH52" s="1106"/>
      <c r="AI52" s="1107"/>
      <c r="AJ52" s="1108"/>
      <c r="AK52" s="1108"/>
      <c r="AL52" s="1090"/>
      <c r="AM52" s="1102"/>
      <c r="AN52" s="1102"/>
      <c r="AO52" s="1102"/>
      <c r="AP52" s="1092"/>
      <c r="AQ52" s="1094"/>
      <c r="AR52" s="1094"/>
      <c r="AS52" s="1094"/>
      <c r="AT52" s="148" t="s">
        <v>685</v>
      </c>
      <c r="AU52" s="53"/>
      <c r="AV52" s="14"/>
      <c r="AW52" s="265"/>
    </row>
    <row r="53" spans="1:49" ht="12" customHeight="1">
      <c r="A53" s="12"/>
      <c r="B53" s="13"/>
      <c r="C53" s="1142">
        <v>18</v>
      </c>
      <c r="D53" s="1079"/>
      <c r="E53" s="1081" t="s">
        <v>641</v>
      </c>
      <c r="F53" s="1144"/>
      <c r="G53" s="1083" t="s">
        <v>642</v>
      </c>
      <c r="H53" s="1111"/>
      <c r="I53" s="1112"/>
      <c r="J53" s="1112"/>
      <c r="K53" s="1112"/>
      <c r="L53" s="1095" t="s">
        <v>684</v>
      </c>
      <c r="M53" s="1097">
        <f>IF((H53-H51)&lt;=0,"",H53-H51)</f>
      </c>
      <c r="N53" s="1098"/>
      <c r="O53" s="1098"/>
      <c r="P53" s="1089" t="s">
        <v>684</v>
      </c>
      <c r="Q53" s="1086"/>
      <c r="R53" s="1086"/>
      <c r="S53" s="1086"/>
      <c r="T53" s="1091" t="s">
        <v>664</v>
      </c>
      <c r="U53" s="1093" t="str">
        <f>IF(Q53=""," ",(M53/Q53))</f>
        <v> </v>
      </c>
      <c r="V53" s="1093"/>
      <c r="W53" s="1093"/>
      <c r="X53" s="147" t="s">
        <v>684</v>
      </c>
      <c r="Y53" s="1142">
        <v>18</v>
      </c>
      <c r="Z53" s="1079"/>
      <c r="AA53" s="1081" t="s">
        <v>641</v>
      </c>
      <c r="AB53" s="1144"/>
      <c r="AC53" s="1083" t="s">
        <v>642</v>
      </c>
      <c r="AD53" s="1085"/>
      <c r="AE53" s="1086"/>
      <c r="AF53" s="1086"/>
      <c r="AG53" s="1086"/>
      <c r="AH53" s="1095" t="s">
        <v>684</v>
      </c>
      <c r="AI53" s="1097" t="str">
        <f>IF((AD53-AD51)&lt;=0," ",AD53-AD51)</f>
        <v> </v>
      </c>
      <c r="AJ53" s="1098"/>
      <c r="AK53" s="1098"/>
      <c r="AL53" s="1089" t="s">
        <v>684</v>
      </c>
      <c r="AM53" s="1086"/>
      <c r="AN53" s="1086"/>
      <c r="AO53" s="1086"/>
      <c r="AP53" s="1091" t="s">
        <v>664</v>
      </c>
      <c r="AQ53" s="1093" t="str">
        <f>IF(AM53=""," ",(AI53/AM53))</f>
        <v> </v>
      </c>
      <c r="AR53" s="1093"/>
      <c r="AS53" s="1093"/>
      <c r="AT53" s="147" t="s">
        <v>684</v>
      </c>
      <c r="AU53" s="53"/>
      <c r="AV53" s="14"/>
      <c r="AW53" s="265"/>
    </row>
    <row r="54" spans="1:49" ht="12" customHeight="1">
      <c r="A54" s="12"/>
      <c r="B54" s="13"/>
      <c r="C54" s="1159"/>
      <c r="D54" s="1080"/>
      <c r="E54" s="1103"/>
      <c r="F54" s="1145"/>
      <c r="G54" s="1104"/>
      <c r="H54" s="1113"/>
      <c r="I54" s="1114"/>
      <c r="J54" s="1114"/>
      <c r="K54" s="1114"/>
      <c r="L54" s="1106"/>
      <c r="M54" s="1107"/>
      <c r="N54" s="1108"/>
      <c r="O54" s="1108"/>
      <c r="P54" s="1090"/>
      <c r="Q54" s="1102"/>
      <c r="R54" s="1102"/>
      <c r="S54" s="1102"/>
      <c r="T54" s="1092"/>
      <c r="U54" s="1094"/>
      <c r="V54" s="1094"/>
      <c r="W54" s="1094"/>
      <c r="X54" s="149" t="s">
        <v>685</v>
      </c>
      <c r="Y54" s="1159"/>
      <c r="Z54" s="1080"/>
      <c r="AA54" s="1103"/>
      <c r="AB54" s="1145"/>
      <c r="AC54" s="1104"/>
      <c r="AD54" s="1105"/>
      <c r="AE54" s="1102"/>
      <c r="AF54" s="1102"/>
      <c r="AG54" s="1102"/>
      <c r="AH54" s="1106"/>
      <c r="AI54" s="1107"/>
      <c r="AJ54" s="1108"/>
      <c r="AK54" s="1108"/>
      <c r="AL54" s="1090"/>
      <c r="AM54" s="1102"/>
      <c r="AN54" s="1102"/>
      <c r="AO54" s="1102"/>
      <c r="AP54" s="1092"/>
      <c r="AQ54" s="1094"/>
      <c r="AR54" s="1094"/>
      <c r="AS54" s="1094"/>
      <c r="AT54" s="149" t="s">
        <v>685</v>
      </c>
      <c r="AU54" s="53"/>
      <c r="AV54" s="14"/>
      <c r="AW54" s="265"/>
    </row>
    <row r="55" spans="1:49" ht="12" customHeight="1">
      <c r="A55" s="12"/>
      <c r="B55" s="13"/>
      <c r="C55" s="1142">
        <v>19</v>
      </c>
      <c r="D55" s="1079"/>
      <c r="E55" s="1081" t="s">
        <v>641</v>
      </c>
      <c r="F55" s="1144"/>
      <c r="G55" s="1083" t="s">
        <v>642</v>
      </c>
      <c r="H55" s="1111"/>
      <c r="I55" s="1112"/>
      <c r="J55" s="1112"/>
      <c r="K55" s="1112"/>
      <c r="L55" s="1095" t="s">
        <v>684</v>
      </c>
      <c r="M55" s="1097">
        <f>IF((H55-H53)&lt;=0,"",H55-H53)</f>
      </c>
      <c r="N55" s="1098"/>
      <c r="O55" s="1098"/>
      <c r="P55" s="1089" t="s">
        <v>684</v>
      </c>
      <c r="Q55" s="1086"/>
      <c r="R55" s="1086"/>
      <c r="S55" s="1086"/>
      <c r="T55" s="1091" t="s">
        <v>664</v>
      </c>
      <c r="U55" s="1093" t="str">
        <f>IF(Q55=""," ",(M55/Q55))</f>
        <v> </v>
      </c>
      <c r="V55" s="1093"/>
      <c r="W55" s="1093"/>
      <c r="X55" s="147" t="s">
        <v>684</v>
      </c>
      <c r="Y55" s="1142">
        <v>19</v>
      </c>
      <c r="Z55" s="1079"/>
      <c r="AA55" s="1081" t="s">
        <v>641</v>
      </c>
      <c r="AB55" s="1144"/>
      <c r="AC55" s="1083" t="s">
        <v>642</v>
      </c>
      <c r="AD55" s="1085"/>
      <c r="AE55" s="1086"/>
      <c r="AF55" s="1086"/>
      <c r="AG55" s="1086"/>
      <c r="AH55" s="1095" t="s">
        <v>684</v>
      </c>
      <c r="AI55" s="1097" t="str">
        <f>IF((AD55-AD53)&lt;=0," ",AD55-AD53)</f>
        <v> </v>
      </c>
      <c r="AJ55" s="1098"/>
      <c r="AK55" s="1098"/>
      <c r="AL55" s="1089" t="s">
        <v>684</v>
      </c>
      <c r="AM55" s="1086"/>
      <c r="AN55" s="1086"/>
      <c r="AO55" s="1086"/>
      <c r="AP55" s="1091" t="s">
        <v>664</v>
      </c>
      <c r="AQ55" s="1093" t="str">
        <f>IF(AM55=""," ",(AI55/AM55))</f>
        <v> </v>
      </c>
      <c r="AR55" s="1093"/>
      <c r="AS55" s="1093"/>
      <c r="AT55" s="150" t="s">
        <v>684</v>
      </c>
      <c r="AU55" s="53"/>
      <c r="AV55" s="14"/>
      <c r="AW55" s="265"/>
    </row>
    <row r="56" spans="1:49" ht="12" customHeight="1">
      <c r="A56" s="12"/>
      <c r="B56" s="13"/>
      <c r="C56" s="1159"/>
      <c r="D56" s="1080"/>
      <c r="E56" s="1103"/>
      <c r="F56" s="1145"/>
      <c r="G56" s="1104"/>
      <c r="H56" s="1113"/>
      <c r="I56" s="1114"/>
      <c r="J56" s="1114"/>
      <c r="K56" s="1114"/>
      <c r="L56" s="1106"/>
      <c r="M56" s="1107"/>
      <c r="N56" s="1108"/>
      <c r="O56" s="1108"/>
      <c r="P56" s="1090"/>
      <c r="Q56" s="1102"/>
      <c r="R56" s="1102"/>
      <c r="S56" s="1102"/>
      <c r="T56" s="1092"/>
      <c r="U56" s="1094"/>
      <c r="V56" s="1094"/>
      <c r="W56" s="1094"/>
      <c r="X56" s="149" t="s">
        <v>685</v>
      </c>
      <c r="Y56" s="1159"/>
      <c r="Z56" s="1080"/>
      <c r="AA56" s="1103"/>
      <c r="AB56" s="1145"/>
      <c r="AC56" s="1104"/>
      <c r="AD56" s="1105"/>
      <c r="AE56" s="1102"/>
      <c r="AF56" s="1102"/>
      <c r="AG56" s="1102"/>
      <c r="AH56" s="1106"/>
      <c r="AI56" s="1107"/>
      <c r="AJ56" s="1108"/>
      <c r="AK56" s="1108"/>
      <c r="AL56" s="1090"/>
      <c r="AM56" s="1102"/>
      <c r="AN56" s="1102"/>
      <c r="AO56" s="1102"/>
      <c r="AP56" s="1092"/>
      <c r="AQ56" s="1094"/>
      <c r="AR56" s="1094"/>
      <c r="AS56" s="1094"/>
      <c r="AT56" s="148" t="s">
        <v>685</v>
      </c>
      <c r="AU56" s="53"/>
      <c r="AV56" s="14"/>
      <c r="AW56" s="265"/>
    </row>
    <row r="57" spans="1:49" ht="12" customHeight="1">
      <c r="A57" s="12"/>
      <c r="B57" s="13"/>
      <c r="C57" s="1142">
        <v>20</v>
      </c>
      <c r="D57" s="1079"/>
      <c r="E57" s="1081" t="s">
        <v>641</v>
      </c>
      <c r="F57" s="1144"/>
      <c r="G57" s="1083" t="s">
        <v>642</v>
      </c>
      <c r="H57" s="1111"/>
      <c r="I57" s="1112"/>
      <c r="J57" s="1112"/>
      <c r="K57" s="1112"/>
      <c r="L57" s="1095" t="s">
        <v>684</v>
      </c>
      <c r="M57" s="1097">
        <f>IF((H57-H55)&lt;=0,"",H57-H55)</f>
      </c>
      <c r="N57" s="1098"/>
      <c r="O57" s="1098"/>
      <c r="P57" s="1089" t="s">
        <v>684</v>
      </c>
      <c r="Q57" s="1086"/>
      <c r="R57" s="1086"/>
      <c r="S57" s="1086"/>
      <c r="T57" s="1091" t="s">
        <v>664</v>
      </c>
      <c r="U57" s="1093" t="str">
        <f>IF(Q57=""," ",(M57/Q57))</f>
        <v> </v>
      </c>
      <c r="V57" s="1093"/>
      <c r="W57" s="1093"/>
      <c r="X57" s="160" t="s">
        <v>684</v>
      </c>
      <c r="Y57" s="1142">
        <v>20</v>
      </c>
      <c r="Z57" s="1079"/>
      <c r="AA57" s="1081" t="s">
        <v>641</v>
      </c>
      <c r="AB57" s="1144"/>
      <c r="AC57" s="1083" t="s">
        <v>642</v>
      </c>
      <c r="AD57" s="1085"/>
      <c r="AE57" s="1086"/>
      <c r="AF57" s="1086"/>
      <c r="AG57" s="1086"/>
      <c r="AH57" s="1095" t="s">
        <v>684</v>
      </c>
      <c r="AI57" s="1097" t="str">
        <f>IF((AD57-AD55)&lt;=0," ",AD57-AD55)</f>
        <v> </v>
      </c>
      <c r="AJ57" s="1098"/>
      <c r="AK57" s="1098"/>
      <c r="AL57" s="1089" t="s">
        <v>684</v>
      </c>
      <c r="AM57" s="1086"/>
      <c r="AN57" s="1086"/>
      <c r="AO57" s="1086"/>
      <c r="AP57" s="1091" t="s">
        <v>664</v>
      </c>
      <c r="AQ57" s="1093" t="str">
        <f>IF(AM57=""," ",(AI57/AM57))</f>
        <v> </v>
      </c>
      <c r="AR57" s="1093"/>
      <c r="AS57" s="1093"/>
      <c r="AT57" s="147" t="s">
        <v>684</v>
      </c>
      <c r="AU57" s="53"/>
      <c r="AV57" s="14"/>
      <c r="AW57" s="265"/>
    </row>
    <row r="58" spans="1:49" ht="12" customHeight="1" thickBot="1">
      <c r="A58" s="12"/>
      <c r="B58" s="13"/>
      <c r="C58" s="1167"/>
      <c r="D58" s="1080"/>
      <c r="E58" s="1168"/>
      <c r="F58" s="1145"/>
      <c r="G58" s="1163"/>
      <c r="H58" s="1164"/>
      <c r="I58" s="1165"/>
      <c r="J58" s="1165"/>
      <c r="K58" s="1165"/>
      <c r="L58" s="1166"/>
      <c r="M58" s="1107"/>
      <c r="N58" s="1108"/>
      <c r="O58" s="1108"/>
      <c r="P58" s="1141"/>
      <c r="Q58" s="1173"/>
      <c r="R58" s="1173"/>
      <c r="S58" s="1173"/>
      <c r="T58" s="1174"/>
      <c r="U58" s="1094"/>
      <c r="V58" s="1094"/>
      <c r="W58" s="1094"/>
      <c r="X58" s="161" t="s">
        <v>685</v>
      </c>
      <c r="Y58" s="1143"/>
      <c r="Z58" s="1080"/>
      <c r="AA58" s="1082"/>
      <c r="AB58" s="1145"/>
      <c r="AC58" s="1084"/>
      <c r="AD58" s="1087"/>
      <c r="AE58" s="1088"/>
      <c r="AF58" s="1088"/>
      <c r="AG58" s="1088"/>
      <c r="AH58" s="1096"/>
      <c r="AI58" s="1099"/>
      <c r="AJ58" s="1100"/>
      <c r="AK58" s="1100"/>
      <c r="AL58" s="1101"/>
      <c r="AM58" s="1088"/>
      <c r="AN58" s="1088"/>
      <c r="AO58" s="1088"/>
      <c r="AP58" s="1140"/>
      <c r="AQ58" s="1138"/>
      <c r="AR58" s="1138"/>
      <c r="AS58" s="1138"/>
      <c r="AT58" s="151" t="s">
        <v>685</v>
      </c>
      <c r="AU58" s="53"/>
      <c r="AV58" s="14"/>
      <c r="AW58" s="265"/>
    </row>
    <row r="59" spans="1:53" ht="12" customHeight="1" thickTop="1">
      <c r="A59" s="12"/>
      <c r="B59" s="13"/>
      <c r="C59" s="1115" t="s">
        <v>686</v>
      </c>
      <c r="D59" s="1116"/>
      <c r="E59" s="1116"/>
      <c r="F59" s="1116"/>
      <c r="G59" s="1117"/>
      <c r="H59" s="1134">
        <f>MAX(H19:H58)</f>
        <v>0</v>
      </c>
      <c r="I59" s="1134"/>
      <c r="J59" s="1134"/>
      <c r="K59" s="1134"/>
      <c r="L59" s="1135"/>
      <c r="M59" s="1125">
        <f>IF(M21="","",SUM(M21:O58))</f>
      </c>
      <c r="N59" s="1126"/>
      <c r="O59" s="1126"/>
      <c r="P59" s="1117" t="s">
        <v>687</v>
      </c>
      <c r="Q59" s="1139">
        <f>IF(Q19="","",SUM(Q19:S58))</f>
      </c>
      <c r="R59" s="1264"/>
      <c r="S59" s="1264"/>
      <c r="T59" s="1132" t="s">
        <v>265</v>
      </c>
      <c r="U59" s="1128">
        <f>IF(M59="","",M59/Q60)</f>
      </c>
      <c r="V59" s="1129"/>
      <c r="W59" s="1129"/>
      <c r="X59" s="159" t="s">
        <v>687</v>
      </c>
      <c r="Y59" s="1115" t="s">
        <v>688</v>
      </c>
      <c r="Z59" s="1116"/>
      <c r="AA59" s="1116"/>
      <c r="AB59" s="1116"/>
      <c r="AC59" s="1117"/>
      <c r="AD59" s="1121"/>
      <c r="AE59" s="1121"/>
      <c r="AF59" s="1121"/>
      <c r="AG59" s="1121"/>
      <c r="AH59" s="1122"/>
      <c r="AI59" s="1125">
        <f>IF(AI19="","",SUM(AI19:AK58))</f>
      </c>
      <c r="AJ59" s="1126"/>
      <c r="AK59" s="1126"/>
      <c r="AL59" s="1117" t="s">
        <v>687</v>
      </c>
      <c r="AM59" s="1139">
        <f>IF(AM19="","",SUM(AM19:AO58))</f>
      </c>
      <c r="AN59" s="1129"/>
      <c r="AO59" s="1129"/>
      <c r="AP59" s="1132" t="s">
        <v>265</v>
      </c>
      <c r="AQ59" s="1128">
        <f>IF(AI59="","",AI59/AM59)</f>
      </c>
      <c r="AR59" s="1129"/>
      <c r="AS59" s="1129"/>
      <c r="AT59" s="150" t="s">
        <v>687</v>
      </c>
      <c r="AU59" s="53"/>
      <c r="AV59" s="14"/>
      <c r="AW59" s="265"/>
      <c r="AZ59" s="9"/>
      <c r="BA59" s="131"/>
    </row>
    <row r="60" spans="1:53" ht="12" customHeight="1" thickBot="1">
      <c r="A60" s="12"/>
      <c r="B60" s="13"/>
      <c r="C60" s="1118"/>
      <c r="D60" s="1119"/>
      <c r="E60" s="1119"/>
      <c r="F60" s="1119"/>
      <c r="G60" s="1120"/>
      <c r="H60" s="1136"/>
      <c r="I60" s="1136"/>
      <c r="J60" s="1136"/>
      <c r="K60" s="1136"/>
      <c r="L60" s="1137"/>
      <c r="M60" s="1127"/>
      <c r="N60" s="1127"/>
      <c r="O60" s="1127"/>
      <c r="P60" s="1120"/>
      <c r="Q60" s="1265">
        <f>IF(Q19="","",SUM(Q19:S58)-Q19)</f>
      </c>
      <c r="R60" s="1266"/>
      <c r="S60" s="1266"/>
      <c r="T60" s="1133"/>
      <c r="U60" s="1130"/>
      <c r="V60" s="1131"/>
      <c r="W60" s="1131"/>
      <c r="X60" s="152" t="s">
        <v>265</v>
      </c>
      <c r="Y60" s="1118"/>
      <c r="Z60" s="1119"/>
      <c r="AA60" s="1119"/>
      <c r="AB60" s="1119"/>
      <c r="AC60" s="1120"/>
      <c r="AD60" s="1123"/>
      <c r="AE60" s="1123"/>
      <c r="AF60" s="1123"/>
      <c r="AG60" s="1123"/>
      <c r="AH60" s="1124"/>
      <c r="AI60" s="1127"/>
      <c r="AJ60" s="1127"/>
      <c r="AK60" s="1127"/>
      <c r="AL60" s="1120"/>
      <c r="AM60" s="1130"/>
      <c r="AN60" s="1131"/>
      <c r="AO60" s="1131"/>
      <c r="AP60" s="1133"/>
      <c r="AQ60" s="1130"/>
      <c r="AR60" s="1131"/>
      <c r="AS60" s="1131"/>
      <c r="AT60" s="152" t="s">
        <v>265</v>
      </c>
      <c r="AU60" s="53"/>
      <c r="AV60" s="14"/>
      <c r="AW60" s="265"/>
      <c r="AZ60" s="9"/>
      <c r="BA60" s="131"/>
    </row>
    <row r="61" spans="1:49" ht="12" customHeight="1">
      <c r="A61" s="12"/>
      <c r="B61" s="13"/>
      <c r="C61" s="134"/>
      <c r="D61" s="135"/>
      <c r="E61" s="135"/>
      <c r="F61" s="90"/>
      <c r="G61" s="90"/>
      <c r="H61" s="90"/>
      <c r="I61" s="90"/>
      <c r="J61" s="136"/>
      <c r="K61" s="136"/>
      <c r="L61" s="136"/>
      <c r="M61" s="136"/>
      <c r="N61" s="90"/>
      <c r="O61" s="90"/>
      <c r="P61" s="137"/>
      <c r="Q61" s="138"/>
      <c r="R61" s="139"/>
      <c r="S61" s="139"/>
      <c r="T61" s="137"/>
      <c r="U61" s="137"/>
      <c r="V61" s="137"/>
      <c r="W61" s="140"/>
      <c r="X61" s="140"/>
      <c r="Y61" s="134"/>
      <c r="Z61" s="135"/>
      <c r="AA61" s="135"/>
      <c r="AB61" s="90"/>
      <c r="AC61" s="90"/>
      <c r="AD61" s="90"/>
      <c r="AE61" s="90"/>
      <c r="AF61" s="136"/>
      <c r="AG61" s="136"/>
      <c r="AH61" s="136"/>
      <c r="AI61" s="136"/>
      <c r="AJ61" s="90"/>
      <c r="AK61" s="90"/>
      <c r="AL61" s="137"/>
      <c r="AM61" s="137"/>
      <c r="AN61" s="137"/>
      <c r="AO61" s="124"/>
      <c r="AP61" s="137"/>
      <c r="AQ61" s="137"/>
      <c r="AR61" s="137"/>
      <c r="AS61" s="140"/>
      <c r="AT61" s="140"/>
      <c r="AU61" s="53"/>
      <c r="AV61" s="14"/>
      <c r="AW61" s="265"/>
    </row>
    <row r="62" spans="1:49" ht="12" customHeight="1">
      <c r="A62" s="12"/>
      <c r="B62" s="13"/>
      <c r="C62" s="134"/>
      <c r="D62" s="141"/>
      <c r="E62" s="141"/>
      <c r="F62" s="141"/>
      <c r="G62" s="90"/>
      <c r="H62" s="90"/>
      <c r="I62" s="90"/>
      <c r="J62" s="136"/>
      <c r="K62" s="136"/>
      <c r="L62" s="136"/>
      <c r="M62" s="136"/>
      <c r="N62" s="90"/>
      <c r="O62" s="90"/>
      <c r="P62" s="137"/>
      <c r="Q62" s="137"/>
      <c r="R62" s="137"/>
      <c r="S62" s="124"/>
      <c r="T62" s="137"/>
      <c r="U62" s="137"/>
      <c r="V62" s="137"/>
      <c r="W62" s="140"/>
      <c r="X62" s="140"/>
      <c r="Y62" s="134"/>
      <c r="Z62" s="135"/>
      <c r="AA62" s="135"/>
      <c r="AB62" s="90"/>
      <c r="AC62" s="90"/>
      <c r="AD62" s="90"/>
      <c r="AE62" s="90"/>
      <c r="AF62" s="136"/>
      <c r="AG62" s="136"/>
      <c r="AH62" s="136"/>
      <c r="AI62" s="136"/>
      <c r="AJ62" s="90"/>
      <c r="AK62" s="90"/>
      <c r="AL62" s="137"/>
      <c r="AM62" s="137"/>
      <c r="AN62" s="137"/>
      <c r="AO62" s="124"/>
      <c r="AP62" s="137"/>
      <c r="AQ62" s="137"/>
      <c r="AR62" s="137"/>
      <c r="AS62" s="140"/>
      <c r="AT62" s="140"/>
      <c r="AU62" s="53"/>
      <c r="AV62" s="14"/>
      <c r="AW62" s="265"/>
    </row>
    <row r="63" spans="1:49" ht="12" customHeight="1">
      <c r="A63" s="12"/>
      <c r="B63" s="13"/>
      <c r="C63" s="122"/>
      <c r="D63" s="142"/>
      <c r="E63" s="142"/>
      <c r="F63" s="142"/>
      <c r="G63" s="134"/>
      <c r="H63" s="134"/>
      <c r="I63" s="134"/>
      <c r="J63" s="143"/>
      <c r="K63" s="142"/>
      <c r="L63" s="142"/>
      <c r="M63" s="142"/>
      <c r="N63" s="144"/>
      <c r="O63" s="144"/>
      <c r="P63" s="144"/>
      <c r="Q63" s="143"/>
      <c r="R63" s="142"/>
      <c r="S63" s="142"/>
      <c r="T63" s="142"/>
      <c r="U63" s="134"/>
      <c r="V63" s="134"/>
      <c r="W63" s="134"/>
      <c r="X63" s="143"/>
      <c r="Y63" s="122"/>
      <c r="Z63" s="142"/>
      <c r="AA63" s="142"/>
      <c r="AB63" s="142"/>
      <c r="AC63" s="134"/>
      <c r="AD63" s="134"/>
      <c r="AE63" s="134"/>
      <c r="AF63" s="143"/>
      <c r="AG63" s="142"/>
      <c r="AH63" s="142"/>
      <c r="AI63" s="142"/>
      <c r="AJ63" s="144"/>
      <c r="AK63" s="144"/>
      <c r="AL63" s="144"/>
      <c r="AM63" s="143"/>
      <c r="AN63" s="142"/>
      <c r="AO63" s="142"/>
      <c r="AP63" s="142"/>
      <c r="AQ63" s="134"/>
      <c r="AR63" s="134"/>
      <c r="AS63" s="134"/>
      <c r="AT63" s="143"/>
      <c r="AU63" s="53"/>
      <c r="AV63" s="14"/>
      <c r="AW63" s="265"/>
    </row>
    <row r="64" spans="1:49" ht="12"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21"/>
      <c r="AW64" s="265"/>
    </row>
    <row r="65" spans="1:93" ht="12"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4"/>
      <c r="AW65" s="265"/>
      <c r="BA65" s="22"/>
      <c r="BB65" s="22"/>
      <c r="BC65" s="22"/>
      <c r="BD65" s="22"/>
      <c r="BE65" s="22"/>
      <c r="BF65" s="22"/>
      <c r="BG65" s="22"/>
      <c r="BH65" s="22"/>
      <c r="BI65" s="22"/>
      <c r="BJ65" s="22"/>
      <c r="BK65" s="22"/>
      <c r="BL65" s="22"/>
      <c r="BM65" s="22"/>
      <c r="BN65" s="22"/>
      <c r="BO65" s="22"/>
      <c r="BP65" s="22"/>
      <c r="BQ65" s="22"/>
      <c r="BR65" s="22"/>
      <c r="BS65" s="22"/>
      <c r="BT65" s="18"/>
      <c r="BU65" s="18"/>
      <c r="BV65" s="18"/>
      <c r="BW65" s="18"/>
      <c r="BX65" s="18"/>
      <c r="BY65" s="18"/>
      <c r="BZ65" s="18"/>
      <c r="CA65" s="18"/>
      <c r="CB65" s="18"/>
      <c r="CC65" s="18"/>
      <c r="CD65" s="18"/>
      <c r="CE65" s="18"/>
      <c r="CF65" s="18"/>
      <c r="CG65" s="18"/>
      <c r="CH65" s="18"/>
      <c r="CI65" s="18"/>
      <c r="CJ65" s="18"/>
      <c r="CK65" s="18"/>
      <c r="CL65" s="18"/>
      <c r="CM65" s="18"/>
      <c r="CN65" s="18"/>
      <c r="CO65" s="18"/>
    </row>
    <row r="66" spans="1:93" ht="12" customHeight="1">
      <c r="A66" s="12"/>
      <c r="B66" s="13"/>
      <c r="C66" s="13"/>
      <c r="D66" s="13"/>
      <c r="E66" s="13"/>
      <c r="F66" s="353" t="s">
        <v>199</v>
      </c>
      <c r="G66" s="354"/>
      <c r="H66" s="354"/>
      <c r="I66" s="354"/>
      <c r="J66" s="354"/>
      <c r="K66" s="354"/>
      <c r="L66" s="354"/>
      <c r="M66" s="354"/>
      <c r="N66" s="354"/>
      <c r="O66" s="354"/>
      <c r="P66" s="354"/>
      <c r="Q66" s="354"/>
      <c r="R66" s="354"/>
      <c r="S66" s="354"/>
      <c r="T66" s="354"/>
      <c r="U66" s="354"/>
      <c r="V66" s="354"/>
      <c r="W66" s="354"/>
      <c r="X66" s="354"/>
      <c r="Y66" s="354"/>
      <c r="Z66" s="354"/>
      <c r="AA66" s="354"/>
      <c r="AB66" s="355"/>
      <c r="AC66" s="309" t="s">
        <v>168</v>
      </c>
      <c r="AD66" s="310"/>
      <c r="AE66" s="310"/>
      <c r="AF66" s="310"/>
      <c r="AG66" s="310"/>
      <c r="AH66" s="310"/>
      <c r="AI66" s="310"/>
      <c r="AJ66" s="310"/>
      <c r="AK66" s="310"/>
      <c r="AL66" s="310"/>
      <c r="AM66" s="366" t="s">
        <v>169</v>
      </c>
      <c r="AN66" s="367"/>
      <c r="AO66" s="367"/>
      <c r="AP66" s="367"/>
      <c r="AQ66" s="367"/>
      <c r="AR66" s="367"/>
      <c r="AS66" s="367"/>
      <c r="AT66" s="367"/>
      <c r="AU66" s="368"/>
      <c r="AV66" s="14"/>
      <c r="AW66" s="265"/>
      <c r="BA66" s="28"/>
      <c r="BB66" s="28"/>
      <c r="BC66" s="28"/>
      <c r="BD66" s="28"/>
      <c r="BE66" s="28"/>
      <c r="BF66" s="28"/>
      <c r="BG66" s="28"/>
      <c r="BH66" s="28"/>
      <c r="BI66" s="28"/>
      <c r="BJ66" s="28"/>
      <c r="BK66" s="29"/>
      <c r="BL66" s="29"/>
      <c r="BM66" s="29"/>
      <c r="BN66" s="29"/>
      <c r="BO66" s="29"/>
      <c r="BP66" s="29"/>
      <c r="BQ66" s="29"/>
      <c r="BR66" s="29"/>
      <c r="BS66" s="29"/>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ht="12" customHeight="1">
      <c r="A67" s="12"/>
      <c r="B67" s="13"/>
      <c r="C67" s="356" t="s">
        <v>198</v>
      </c>
      <c r="D67" s="357"/>
      <c r="E67" s="358"/>
      <c r="F67" s="1179">
        <v>13</v>
      </c>
      <c r="G67" s="1180"/>
      <c r="H67" s="1180"/>
      <c r="I67" s="1181"/>
      <c r="J67" s="1197" t="s">
        <v>700</v>
      </c>
      <c r="K67" s="1197"/>
      <c r="L67" s="1197"/>
      <c r="M67" s="1197"/>
      <c r="N67" s="1197"/>
      <c r="O67" s="1197"/>
      <c r="P67" s="1197"/>
      <c r="Q67" s="1197"/>
      <c r="R67" s="1197"/>
      <c r="S67" s="1197"/>
      <c r="T67" s="1197"/>
      <c r="U67" s="1197"/>
      <c r="V67" s="1197"/>
      <c r="W67" s="1197"/>
      <c r="X67" s="1197"/>
      <c r="Y67" s="1197"/>
      <c r="Z67" s="1197"/>
      <c r="AA67" s="1197"/>
      <c r="AB67" s="1198"/>
      <c r="AC67" s="1206" t="s">
        <v>170</v>
      </c>
      <c r="AD67" s="1207"/>
      <c r="AE67" s="1207"/>
      <c r="AF67" s="1207"/>
      <c r="AG67" s="1207"/>
      <c r="AH67" s="1207"/>
      <c r="AI67" s="1207"/>
      <c r="AJ67" s="1207"/>
      <c r="AK67" s="1207"/>
      <c r="AL67" s="1207"/>
      <c r="AM67" s="1208">
        <v>2008</v>
      </c>
      <c r="AN67" s="1209"/>
      <c r="AO67" s="1209"/>
      <c r="AP67" s="362" t="s">
        <v>133</v>
      </c>
      <c r="AQ67" s="362"/>
      <c r="AR67" s="1202">
        <v>12</v>
      </c>
      <c r="AS67" s="1202"/>
      <c r="AT67" s="364" t="s">
        <v>134</v>
      </c>
      <c r="AU67" s="365"/>
      <c r="AV67" s="14"/>
      <c r="AW67" s="265"/>
      <c r="BA67" s="32"/>
      <c r="BB67" s="32"/>
      <c r="BC67" s="32"/>
      <c r="BD67" s="32"/>
      <c r="BE67" s="32"/>
      <c r="BF67" s="32"/>
      <c r="BG67" s="32"/>
      <c r="BH67" s="32"/>
      <c r="BI67" s="32"/>
      <c r="BJ67" s="32"/>
      <c r="BK67" s="33"/>
      <c r="BL67" s="33"/>
      <c r="BM67" s="33"/>
      <c r="BN67" s="29"/>
      <c r="BO67" s="29"/>
      <c r="BP67" s="34"/>
      <c r="BQ67" s="34"/>
      <c r="BR67" s="30"/>
      <c r="BS67" s="30"/>
      <c r="BT67" s="18"/>
      <c r="BU67" s="18"/>
      <c r="BV67" s="18"/>
      <c r="BW67" s="18"/>
      <c r="BX67" s="18"/>
      <c r="BY67" s="18"/>
      <c r="BZ67" s="18"/>
      <c r="CA67" s="18"/>
      <c r="CB67" s="18"/>
      <c r="CC67" s="18"/>
      <c r="CD67" s="18"/>
      <c r="CE67" s="18"/>
      <c r="CF67" s="18"/>
      <c r="CG67" s="18"/>
      <c r="CH67" s="18"/>
      <c r="CI67" s="18"/>
      <c r="CJ67" s="18"/>
      <c r="CK67" s="18"/>
      <c r="CL67" s="18"/>
      <c r="CM67" s="18"/>
      <c r="CN67" s="18"/>
      <c r="CO67" s="18"/>
    </row>
    <row r="68" spans="1:93" ht="12" customHeight="1">
      <c r="A68" s="12"/>
      <c r="B68" s="13"/>
      <c r="C68" s="336" t="s">
        <v>135</v>
      </c>
      <c r="D68" s="337"/>
      <c r="E68" s="337"/>
      <c r="F68" s="344" t="s">
        <v>137</v>
      </c>
      <c r="G68" s="345"/>
      <c r="H68" s="345"/>
      <c r="I68" s="346"/>
      <c r="J68" s="1203" t="s">
        <v>689</v>
      </c>
      <c r="K68" s="1204"/>
      <c r="L68" s="1204"/>
      <c r="M68" s="1204"/>
      <c r="N68" s="1204"/>
      <c r="O68" s="1204"/>
      <c r="P68" s="1204"/>
      <c r="Q68" s="1204"/>
      <c r="R68" s="1204"/>
      <c r="S68" s="1204"/>
      <c r="T68" s="1204"/>
      <c r="U68" s="1204"/>
      <c r="V68" s="1204"/>
      <c r="W68" s="1204"/>
      <c r="X68" s="1204"/>
      <c r="Y68" s="1204"/>
      <c r="Z68" s="1204"/>
      <c r="AA68" s="1204"/>
      <c r="AB68" s="1204"/>
      <c r="AC68" s="1204"/>
      <c r="AD68" s="1204"/>
      <c r="AE68" s="1204"/>
      <c r="AF68" s="1204"/>
      <c r="AG68" s="1204"/>
      <c r="AH68" s="1204"/>
      <c r="AI68" s="1204"/>
      <c r="AJ68" s="1204"/>
      <c r="AK68" s="1204"/>
      <c r="AL68" s="1204"/>
      <c r="AM68" s="1204"/>
      <c r="AN68" s="1204"/>
      <c r="AO68" s="1204"/>
      <c r="AP68" s="1204"/>
      <c r="AQ68" s="1204"/>
      <c r="AR68" s="1204"/>
      <c r="AS68" s="1204"/>
      <c r="AT68" s="1204"/>
      <c r="AU68" s="1205"/>
      <c r="AV68" s="14"/>
      <c r="AW68" s="265"/>
      <c r="BA68" s="22"/>
      <c r="BB68" s="22"/>
      <c r="BC68" s="22"/>
      <c r="BD68" s="22"/>
      <c r="BE68" s="22"/>
      <c r="BF68" s="22"/>
      <c r="BG68" s="22"/>
      <c r="BH68" s="22"/>
      <c r="BI68" s="22"/>
      <c r="BJ68" s="22"/>
      <c r="BK68" s="22"/>
      <c r="BL68" s="22"/>
      <c r="BM68" s="22"/>
      <c r="BN68" s="22"/>
      <c r="BO68" s="22"/>
      <c r="BP68" s="22"/>
      <c r="BQ68" s="22"/>
      <c r="BR68" s="22"/>
      <c r="BS68" s="22"/>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ht="12" customHeight="1">
      <c r="A69" s="12"/>
      <c r="B69" s="13"/>
      <c r="C69" s="338"/>
      <c r="D69" s="339"/>
      <c r="E69" s="339"/>
      <c r="F69" s="347" t="s">
        <v>194</v>
      </c>
      <c r="G69" s="348"/>
      <c r="H69" s="348"/>
      <c r="I69" s="349"/>
      <c r="J69" s="1194" t="s">
        <v>690</v>
      </c>
      <c r="K69" s="1195"/>
      <c r="L69" s="1195"/>
      <c r="M69" s="1195"/>
      <c r="N69" s="1195"/>
      <c r="O69" s="1195"/>
      <c r="P69" s="1195"/>
      <c r="Q69" s="1195"/>
      <c r="R69" s="1195"/>
      <c r="S69" s="1195"/>
      <c r="T69" s="1195"/>
      <c r="U69" s="1195"/>
      <c r="V69" s="1195"/>
      <c r="W69" s="1195"/>
      <c r="X69" s="1195"/>
      <c r="Y69" s="1195"/>
      <c r="Z69" s="1195"/>
      <c r="AA69" s="1195"/>
      <c r="AB69" s="1195"/>
      <c r="AC69" s="1195"/>
      <c r="AD69" s="1195"/>
      <c r="AE69" s="1195"/>
      <c r="AF69" s="1195"/>
      <c r="AG69" s="1195"/>
      <c r="AH69" s="1195"/>
      <c r="AI69" s="1195"/>
      <c r="AJ69" s="1195"/>
      <c r="AK69" s="1195"/>
      <c r="AL69" s="1195"/>
      <c r="AM69" s="1195"/>
      <c r="AN69" s="1195"/>
      <c r="AO69" s="1195"/>
      <c r="AP69" s="1195"/>
      <c r="AQ69" s="1195"/>
      <c r="AR69" s="1195"/>
      <c r="AS69" s="1195"/>
      <c r="AT69" s="1195"/>
      <c r="AU69" s="1196"/>
      <c r="AV69" s="14"/>
      <c r="AW69" s="265"/>
      <c r="BA69" s="31"/>
      <c r="BB69" s="31"/>
      <c r="BC69" s="31"/>
      <c r="BD69" s="31"/>
      <c r="BE69" s="31"/>
      <c r="BF69" s="31"/>
      <c r="BG69" s="31"/>
      <c r="BH69" s="31"/>
      <c r="BI69" s="31"/>
      <c r="BJ69" s="31"/>
      <c r="BK69" s="31"/>
      <c r="BL69" s="31"/>
      <c r="BM69" s="31"/>
      <c r="BN69" s="31"/>
      <c r="BO69" s="31"/>
      <c r="BP69" s="31"/>
      <c r="BQ69" s="31"/>
      <c r="BR69" s="31"/>
      <c r="BS69" s="31"/>
      <c r="BT69" s="31"/>
      <c r="BU69" s="31"/>
      <c r="BV69" s="31"/>
      <c r="BW69" s="18"/>
      <c r="BX69" s="18"/>
      <c r="BY69" s="18"/>
      <c r="BZ69" s="18"/>
      <c r="CA69" s="18"/>
      <c r="CB69" s="18"/>
      <c r="CC69" s="18"/>
      <c r="CD69" s="18"/>
      <c r="CE69" s="18"/>
      <c r="CF69" s="18"/>
      <c r="CG69" s="18"/>
      <c r="CH69" s="18"/>
      <c r="CI69" s="18"/>
      <c r="CJ69" s="18"/>
      <c r="CK69" s="18"/>
      <c r="CL69" s="18"/>
      <c r="CM69" s="18"/>
      <c r="CN69" s="18"/>
      <c r="CO69" s="18"/>
    </row>
    <row r="70" spans="1:93" ht="12" customHeight="1">
      <c r="A70" s="12"/>
      <c r="B70" s="13"/>
      <c r="C70" s="340"/>
      <c r="D70" s="341"/>
      <c r="E70" s="341"/>
      <c r="F70" s="350"/>
      <c r="G70" s="351"/>
      <c r="H70" s="351"/>
      <c r="I70" s="352"/>
      <c r="J70" s="741"/>
      <c r="K70" s="742"/>
      <c r="L70" s="742"/>
      <c r="M70" s="742"/>
      <c r="N70" s="742"/>
      <c r="O70" s="742"/>
      <c r="P70" s="742"/>
      <c r="Q70" s="742"/>
      <c r="R70" s="742"/>
      <c r="S70" s="742"/>
      <c r="T70" s="742"/>
      <c r="U70" s="742"/>
      <c r="V70" s="742"/>
      <c r="W70" s="742"/>
      <c r="X70" s="742"/>
      <c r="Y70" s="742"/>
      <c r="Z70" s="742"/>
      <c r="AA70" s="742"/>
      <c r="AB70" s="742"/>
      <c r="AC70" s="742"/>
      <c r="AD70" s="742"/>
      <c r="AE70" s="742"/>
      <c r="AF70" s="742"/>
      <c r="AG70" s="742"/>
      <c r="AH70" s="742"/>
      <c r="AI70" s="742"/>
      <c r="AJ70" s="742"/>
      <c r="AK70" s="742"/>
      <c r="AL70" s="742"/>
      <c r="AM70" s="742"/>
      <c r="AN70" s="742"/>
      <c r="AO70" s="742"/>
      <c r="AP70" s="742"/>
      <c r="AQ70" s="742"/>
      <c r="AR70" s="742"/>
      <c r="AS70" s="742"/>
      <c r="AT70" s="742"/>
      <c r="AU70" s="743"/>
      <c r="AV70" s="14"/>
      <c r="AW70" s="265"/>
      <c r="BA70" s="31"/>
      <c r="BB70" s="31"/>
      <c r="BC70" s="31"/>
      <c r="BD70" s="31"/>
      <c r="BE70" s="31"/>
      <c r="BF70" s="31"/>
      <c r="BG70" s="31"/>
      <c r="BH70" s="31"/>
      <c r="BI70" s="31"/>
      <c r="BJ70" s="31"/>
      <c r="BK70" s="31"/>
      <c r="BL70" s="31"/>
      <c r="BM70" s="31"/>
      <c r="BN70" s="31"/>
      <c r="BO70" s="31"/>
      <c r="BP70" s="31"/>
      <c r="BQ70" s="31"/>
      <c r="BR70" s="31"/>
      <c r="BS70" s="31"/>
      <c r="BT70" s="31"/>
      <c r="BU70" s="31"/>
      <c r="BV70" s="31"/>
      <c r="BW70" s="18"/>
      <c r="BX70" s="18"/>
      <c r="BY70" s="18"/>
      <c r="BZ70" s="18"/>
      <c r="CA70" s="18"/>
      <c r="CB70" s="18"/>
      <c r="CC70" s="18"/>
      <c r="CD70" s="18"/>
      <c r="CE70" s="18"/>
      <c r="CF70" s="18"/>
      <c r="CG70" s="18"/>
      <c r="CH70" s="18"/>
      <c r="CI70" s="18"/>
      <c r="CJ70" s="18"/>
      <c r="CK70" s="18"/>
      <c r="CL70" s="18"/>
      <c r="CM70" s="18"/>
      <c r="CN70" s="18"/>
      <c r="CO70" s="18"/>
    </row>
    <row r="71" spans="1:93" ht="12" customHeight="1">
      <c r="A71" s="12"/>
      <c r="B71" s="13"/>
      <c r="C71" s="309" t="s">
        <v>136</v>
      </c>
      <c r="D71" s="310"/>
      <c r="E71" s="310"/>
      <c r="F71" s="310"/>
      <c r="G71" s="310"/>
      <c r="H71" s="310"/>
      <c r="I71" s="311"/>
      <c r="J71" s="1199" t="s">
        <v>691</v>
      </c>
      <c r="K71" s="1200"/>
      <c r="L71" s="1200"/>
      <c r="M71" s="1200"/>
      <c r="N71" s="1200"/>
      <c r="O71" s="1200"/>
      <c r="P71" s="1200"/>
      <c r="Q71" s="1200"/>
      <c r="R71" s="1200"/>
      <c r="S71" s="1200"/>
      <c r="T71" s="1200"/>
      <c r="U71" s="1200"/>
      <c r="V71" s="1200"/>
      <c r="W71" s="1200"/>
      <c r="X71" s="1200"/>
      <c r="Y71" s="1200"/>
      <c r="Z71" s="1200"/>
      <c r="AA71" s="1200"/>
      <c r="AB71" s="1200"/>
      <c r="AC71" s="1200"/>
      <c r="AD71" s="1200"/>
      <c r="AE71" s="1200"/>
      <c r="AF71" s="1200"/>
      <c r="AG71" s="1200"/>
      <c r="AH71" s="1200"/>
      <c r="AI71" s="1200"/>
      <c r="AJ71" s="1200"/>
      <c r="AK71" s="1200"/>
      <c r="AL71" s="1200"/>
      <c r="AM71" s="1200"/>
      <c r="AN71" s="1200"/>
      <c r="AO71" s="1200"/>
      <c r="AP71" s="1200"/>
      <c r="AQ71" s="1200"/>
      <c r="AR71" s="1200"/>
      <c r="AS71" s="1200"/>
      <c r="AT71" s="1200"/>
      <c r="AU71" s="1201"/>
      <c r="AV71" s="14"/>
      <c r="AW71" s="265"/>
      <c r="BA71" s="31"/>
      <c r="BB71" s="31"/>
      <c r="BC71" s="31"/>
      <c r="BD71" s="31"/>
      <c r="BE71" s="31"/>
      <c r="BF71" s="31"/>
      <c r="BG71" s="31"/>
      <c r="BH71" s="31"/>
      <c r="BI71" s="31"/>
      <c r="BJ71" s="31"/>
      <c r="BK71" s="31"/>
      <c r="BL71" s="31"/>
      <c r="BM71" s="31"/>
      <c r="BN71" s="31"/>
      <c r="BO71" s="31"/>
      <c r="BP71" s="31"/>
      <c r="BQ71" s="31"/>
      <c r="BR71" s="31"/>
      <c r="BS71" s="31"/>
      <c r="BT71" s="31"/>
      <c r="BU71" s="31"/>
      <c r="BV71" s="31"/>
      <c r="BW71" s="18"/>
      <c r="BX71" s="18"/>
      <c r="BY71" s="18"/>
      <c r="BZ71" s="18"/>
      <c r="CA71" s="18"/>
      <c r="CB71" s="18"/>
      <c r="CC71" s="18"/>
      <c r="CD71" s="18"/>
      <c r="CE71" s="18"/>
      <c r="CF71" s="18"/>
      <c r="CG71" s="18"/>
      <c r="CH71" s="18"/>
      <c r="CI71" s="18"/>
      <c r="CJ71" s="18"/>
      <c r="CK71" s="18"/>
      <c r="CL71" s="18"/>
      <c r="CM71" s="18"/>
      <c r="CN71" s="18"/>
      <c r="CO71" s="18"/>
    </row>
    <row r="72" spans="1:93" ht="12" customHeight="1">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1"/>
      <c r="AW72" s="266"/>
      <c r="BA72" s="35"/>
      <c r="BB72" s="35"/>
      <c r="BC72" s="35"/>
      <c r="BD72" s="35"/>
      <c r="BE72" s="35"/>
      <c r="BF72" s="35"/>
      <c r="BG72" s="35"/>
      <c r="BH72" s="35"/>
      <c r="BI72" s="35"/>
      <c r="BJ72" s="35"/>
      <c r="BK72" s="35"/>
      <c r="BL72" s="35"/>
      <c r="BM72" s="35"/>
      <c r="BN72" s="35"/>
      <c r="BO72" s="35"/>
      <c r="BP72" s="35"/>
      <c r="BQ72" s="35"/>
      <c r="BR72" s="35"/>
      <c r="BS72" s="35"/>
      <c r="BT72" s="35"/>
      <c r="BU72" s="35"/>
      <c r="BV72" s="35"/>
      <c r="BW72" s="18"/>
      <c r="BX72" s="18"/>
      <c r="BY72" s="18"/>
      <c r="BZ72" s="18"/>
      <c r="CA72" s="18"/>
      <c r="CB72" s="18"/>
      <c r="CC72" s="18"/>
      <c r="CD72" s="18"/>
      <c r="CE72" s="18"/>
      <c r="CF72" s="18"/>
      <c r="CG72" s="18"/>
      <c r="CH72" s="18"/>
      <c r="CI72" s="18"/>
      <c r="CJ72" s="18"/>
      <c r="CK72" s="18"/>
      <c r="CL72" s="18"/>
      <c r="CM72" s="18"/>
      <c r="CN72" s="18"/>
      <c r="CO72" s="18"/>
    </row>
    <row r="73" ht="12" customHeight="1">
      <c r="AW73" s="8"/>
    </row>
    <row r="74" ht="12" customHeight="1">
      <c r="AW74" s="8"/>
    </row>
    <row r="75" ht="12" customHeight="1">
      <c r="AW75" s="8"/>
    </row>
    <row r="76" ht="12" customHeight="1">
      <c r="AW76" s="8"/>
    </row>
    <row r="77" ht="12" customHeight="1">
      <c r="AW77" s="8"/>
    </row>
    <row r="78" ht="12" customHeight="1">
      <c r="AW78" s="8"/>
    </row>
    <row r="79" ht="12" customHeight="1">
      <c r="AW79" s="8"/>
    </row>
    <row r="80" spans="2:49" ht="12" customHeight="1">
      <c r="B80" s="19"/>
      <c r="AW80" s="8"/>
    </row>
    <row r="81" ht="12" customHeight="1">
      <c r="AW81" s="8"/>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sheetProtection password="D922" sheet="1" objects="1" scenarios="1"/>
  <mergeCells count="563">
    <mergeCell ref="D49:D50"/>
    <mergeCell ref="H16:L17"/>
    <mergeCell ref="AW2:AW11"/>
    <mergeCell ref="AW42:AW72"/>
    <mergeCell ref="AF12:AG12"/>
    <mergeCell ref="Q59:S59"/>
    <mergeCell ref="Q60:S60"/>
    <mergeCell ref="U53:W54"/>
    <mergeCell ref="T45:T46"/>
    <mergeCell ref="Q49:S50"/>
    <mergeCell ref="D55:D56"/>
    <mergeCell ref="E55:E56"/>
    <mergeCell ref="G55:G56"/>
    <mergeCell ref="H55:K56"/>
    <mergeCell ref="L55:L56"/>
    <mergeCell ref="M55:O56"/>
    <mergeCell ref="F55:F56"/>
    <mergeCell ref="E49:E50"/>
    <mergeCell ref="G49:G50"/>
    <mergeCell ref="H49:K50"/>
    <mergeCell ref="F49:F50"/>
    <mergeCell ref="Q47:S48"/>
    <mergeCell ref="T39:T40"/>
    <mergeCell ref="T47:T48"/>
    <mergeCell ref="Q45:S46"/>
    <mergeCell ref="P45:P46"/>
    <mergeCell ref="L43:L44"/>
    <mergeCell ref="F51:F52"/>
    <mergeCell ref="D51:D52"/>
    <mergeCell ref="L45:L46"/>
    <mergeCell ref="M45:O46"/>
    <mergeCell ref="E47:E48"/>
    <mergeCell ref="G47:G48"/>
    <mergeCell ref="F47:F48"/>
    <mergeCell ref="D47:D48"/>
    <mergeCell ref="E51:E52"/>
    <mergeCell ref="G51:G52"/>
    <mergeCell ref="D45:D46"/>
    <mergeCell ref="E45:E46"/>
    <mergeCell ref="G45:G46"/>
    <mergeCell ref="H45:K46"/>
    <mergeCell ref="F45:F46"/>
    <mergeCell ref="D43:D44"/>
    <mergeCell ref="E43:E44"/>
    <mergeCell ref="G43:G44"/>
    <mergeCell ref="H43:K44"/>
    <mergeCell ref="F43:F44"/>
    <mergeCell ref="P43:P44"/>
    <mergeCell ref="U43:W44"/>
    <mergeCell ref="T43:T44"/>
    <mergeCell ref="Q43:S44"/>
    <mergeCell ref="L41:L42"/>
    <mergeCell ref="M41:O42"/>
    <mergeCell ref="P41:P42"/>
    <mergeCell ref="T41:T42"/>
    <mergeCell ref="Q41:S42"/>
    <mergeCell ref="D41:D42"/>
    <mergeCell ref="E41:E42"/>
    <mergeCell ref="G41:G42"/>
    <mergeCell ref="H41:K42"/>
    <mergeCell ref="G39:G40"/>
    <mergeCell ref="H39:K40"/>
    <mergeCell ref="F39:F40"/>
    <mergeCell ref="F41:F42"/>
    <mergeCell ref="M33:O34"/>
    <mergeCell ref="L39:L40"/>
    <mergeCell ref="M39:O40"/>
    <mergeCell ref="P39:P40"/>
    <mergeCell ref="G37:G38"/>
    <mergeCell ref="H37:K38"/>
    <mergeCell ref="L37:L38"/>
    <mergeCell ref="M37:O38"/>
    <mergeCell ref="P37:P38"/>
    <mergeCell ref="Q33:S34"/>
    <mergeCell ref="P31:P32"/>
    <mergeCell ref="Q31:S32"/>
    <mergeCell ref="G33:G34"/>
    <mergeCell ref="H33:K34"/>
    <mergeCell ref="G35:G36"/>
    <mergeCell ref="H35:K36"/>
    <mergeCell ref="L35:L36"/>
    <mergeCell ref="M35:O36"/>
    <mergeCell ref="L33:L34"/>
    <mergeCell ref="E27:E28"/>
    <mergeCell ref="G27:G28"/>
    <mergeCell ref="H27:K28"/>
    <mergeCell ref="L27:L28"/>
    <mergeCell ref="F27:F28"/>
    <mergeCell ref="G31:G32"/>
    <mergeCell ref="H31:K32"/>
    <mergeCell ref="L31:L32"/>
    <mergeCell ref="G29:G30"/>
    <mergeCell ref="H29:K30"/>
    <mergeCell ref="F23:F24"/>
    <mergeCell ref="D25:D26"/>
    <mergeCell ref="E25:E26"/>
    <mergeCell ref="G25:G26"/>
    <mergeCell ref="H25:K26"/>
    <mergeCell ref="F25:F26"/>
    <mergeCell ref="C11:G12"/>
    <mergeCell ref="O11:S12"/>
    <mergeCell ref="H11:N12"/>
    <mergeCell ref="E19:E20"/>
    <mergeCell ref="G19:G20"/>
    <mergeCell ref="F19:F20"/>
    <mergeCell ref="H19:K20"/>
    <mergeCell ref="L19:L20"/>
    <mergeCell ref="M19:O20"/>
    <mergeCell ref="M18:P18"/>
    <mergeCell ref="AQ55:AS56"/>
    <mergeCell ref="AB55:AB56"/>
    <mergeCell ref="AH55:AH56"/>
    <mergeCell ref="AI55:AK56"/>
    <mergeCell ref="AL55:AL56"/>
    <mergeCell ref="C14:O15"/>
    <mergeCell ref="P21:P22"/>
    <mergeCell ref="M21:O22"/>
    <mergeCell ref="D23:D24"/>
    <mergeCell ref="E23:E24"/>
    <mergeCell ref="AM55:AO56"/>
    <mergeCell ref="AP55:AP56"/>
    <mergeCell ref="Z55:Z56"/>
    <mergeCell ref="AA55:AA56"/>
    <mergeCell ref="AC55:AC56"/>
    <mergeCell ref="AD55:AG56"/>
    <mergeCell ref="L49:L50"/>
    <mergeCell ref="M49:O50"/>
    <mergeCell ref="P49:P50"/>
    <mergeCell ref="L51:L52"/>
    <mergeCell ref="U41:W42"/>
    <mergeCell ref="Q55:S56"/>
    <mergeCell ref="T55:T56"/>
    <mergeCell ref="U55:W56"/>
    <mergeCell ref="P55:P56"/>
    <mergeCell ref="M43:O44"/>
    <mergeCell ref="C35:C36"/>
    <mergeCell ref="F37:F38"/>
    <mergeCell ref="C37:C38"/>
    <mergeCell ref="F33:F34"/>
    <mergeCell ref="C39:C40"/>
    <mergeCell ref="D39:D40"/>
    <mergeCell ref="E39:E40"/>
    <mergeCell ref="AM35:AO36"/>
    <mergeCell ref="AP19:AP20"/>
    <mergeCell ref="C29:C30"/>
    <mergeCell ref="F31:F32"/>
    <mergeCell ref="C31:C32"/>
    <mergeCell ref="F29:F30"/>
    <mergeCell ref="D31:D32"/>
    <mergeCell ref="E31:E32"/>
    <mergeCell ref="D29:D30"/>
    <mergeCell ref="E29:E30"/>
    <mergeCell ref="AT11:AU12"/>
    <mergeCell ref="AP33:AP34"/>
    <mergeCell ref="AQ33:AS34"/>
    <mergeCell ref="AP21:AP22"/>
    <mergeCell ref="AQ21:AS22"/>
    <mergeCell ref="AN16:AQ17"/>
    <mergeCell ref="AP11:AS12"/>
    <mergeCell ref="AQ19:AS20"/>
    <mergeCell ref="AM29:AO30"/>
    <mergeCell ref="AP31:AP32"/>
    <mergeCell ref="C7:O8"/>
    <mergeCell ref="Y41:Y42"/>
    <mergeCell ref="AB41:AB42"/>
    <mergeCell ref="AP43:AP44"/>
    <mergeCell ref="X11:Y12"/>
    <mergeCell ref="Z11:AD12"/>
    <mergeCell ref="AI11:AJ12"/>
    <mergeCell ref="AK11:AO12"/>
    <mergeCell ref="T33:T34"/>
    <mergeCell ref="U33:W34"/>
    <mergeCell ref="AM66:AU66"/>
    <mergeCell ref="C4:G5"/>
    <mergeCell ref="C9:G10"/>
    <mergeCell ref="H9:Q10"/>
    <mergeCell ref="AC66:AL66"/>
    <mergeCell ref="D27:D28"/>
    <mergeCell ref="AL9:AU10"/>
    <mergeCell ref="AG9:AK10"/>
    <mergeCell ref="AH41:AH42"/>
    <mergeCell ref="AI41:AK42"/>
    <mergeCell ref="AC67:AL67"/>
    <mergeCell ref="AM67:AO67"/>
    <mergeCell ref="AP67:AQ67"/>
    <mergeCell ref="F68:I68"/>
    <mergeCell ref="AT67:AU67"/>
    <mergeCell ref="AJ2:AP2"/>
    <mergeCell ref="AQ2:AU2"/>
    <mergeCell ref="AC2:AI2"/>
    <mergeCell ref="AJ4:AU5"/>
    <mergeCell ref="H4:AI5"/>
    <mergeCell ref="C27:C28"/>
    <mergeCell ref="Y29:Y30"/>
    <mergeCell ref="J69:AU70"/>
    <mergeCell ref="J67:AB67"/>
    <mergeCell ref="J71:AU71"/>
    <mergeCell ref="AR67:AS67"/>
    <mergeCell ref="F69:I70"/>
    <mergeCell ref="J68:AU68"/>
    <mergeCell ref="C68:E70"/>
    <mergeCell ref="C67:E67"/>
    <mergeCell ref="R9:V10"/>
    <mergeCell ref="W9:AF10"/>
    <mergeCell ref="P19:P20"/>
    <mergeCell ref="Q19:S20"/>
    <mergeCell ref="AB31:AB32"/>
    <mergeCell ref="AD41:AG42"/>
    <mergeCell ref="P35:P36"/>
    <mergeCell ref="T37:T38"/>
    <mergeCell ref="U37:W38"/>
    <mergeCell ref="Q39:S40"/>
    <mergeCell ref="AC39:AC40"/>
    <mergeCell ref="C71:I71"/>
    <mergeCell ref="F66:AB66"/>
    <mergeCell ref="F67:I67"/>
    <mergeCell ref="C33:C34"/>
    <mergeCell ref="D35:D36"/>
    <mergeCell ref="D37:D38"/>
    <mergeCell ref="E37:E38"/>
    <mergeCell ref="D33:D34"/>
    <mergeCell ref="E33:E34"/>
    <mergeCell ref="T29:T30"/>
    <mergeCell ref="U29:W30"/>
    <mergeCell ref="Z41:Z42"/>
    <mergeCell ref="AA41:AA42"/>
    <mergeCell ref="AC41:AC42"/>
    <mergeCell ref="Q35:S36"/>
    <mergeCell ref="T35:T36"/>
    <mergeCell ref="Q37:S38"/>
    <mergeCell ref="AA37:AA38"/>
    <mergeCell ref="AC37:AC38"/>
    <mergeCell ref="AI35:AK36"/>
    <mergeCell ref="AH31:AH32"/>
    <mergeCell ref="AI31:AK32"/>
    <mergeCell ref="T31:T32"/>
    <mergeCell ref="AC31:AC32"/>
    <mergeCell ref="Y31:Y32"/>
    <mergeCell ref="U31:W32"/>
    <mergeCell ref="M29:O30"/>
    <mergeCell ref="P29:P30"/>
    <mergeCell ref="AC33:AC34"/>
    <mergeCell ref="Y33:Y34"/>
    <mergeCell ref="P33:P34"/>
    <mergeCell ref="M27:O28"/>
    <mergeCell ref="P27:P28"/>
    <mergeCell ref="Q27:S28"/>
    <mergeCell ref="M31:O32"/>
    <mergeCell ref="Q29:S30"/>
    <mergeCell ref="Y25:Y26"/>
    <mergeCell ref="AM33:AO34"/>
    <mergeCell ref="L25:L26"/>
    <mergeCell ref="M25:O26"/>
    <mergeCell ref="P25:P26"/>
    <mergeCell ref="Q25:S26"/>
    <mergeCell ref="AM27:AO28"/>
    <mergeCell ref="AC29:AC30"/>
    <mergeCell ref="AB25:AB26"/>
    <mergeCell ref="AD27:AG28"/>
    <mergeCell ref="AA19:AA20"/>
    <mergeCell ref="Y23:Y24"/>
    <mergeCell ref="AA25:AA26"/>
    <mergeCell ref="Z19:Z20"/>
    <mergeCell ref="AA23:AA24"/>
    <mergeCell ref="M23:O24"/>
    <mergeCell ref="P23:P24"/>
    <mergeCell ref="Q23:S24"/>
    <mergeCell ref="T23:T24"/>
    <mergeCell ref="T21:T22"/>
    <mergeCell ref="T53:T54"/>
    <mergeCell ref="T19:T20"/>
    <mergeCell ref="U19:W20"/>
    <mergeCell ref="U23:W24"/>
    <mergeCell ref="T25:T26"/>
    <mergeCell ref="Q21:S22"/>
    <mergeCell ref="U21:W22"/>
    <mergeCell ref="U35:W36"/>
    <mergeCell ref="T51:T52"/>
    <mergeCell ref="U51:W52"/>
    <mergeCell ref="Q51:S52"/>
    <mergeCell ref="AM53:AO54"/>
    <mergeCell ref="T49:T50"/>
    <mergeCell ref="U49:W50"/>
    <mergeCell ref="Y49:Y50"/>
    <mergeCell ref="Y53:Y54"/>
    <mergeCell ref="AB53:AB54"/>
    <mergeCell ref="Y51:Y52"/>
    <mergeCell ref="AB51:AB52"/>
    <mergeCell ref="AB49:AB50"/>
    <mergeCell ref="F53:F54"/>
    <mergeCell ref="Q57:S58"/>
    <mergeCell ref="T57:T58"/>
    <mergeCell ref="U57:W58"/>
    <mergeCell ref="T27:T28"/>
    <mergeCell ref="U27:W28"/>
    <mergeCell ref="U39:W40"/>
    <mergeCell ref="U45:W46"/>
    <mergeCell ref="U47:W48"/>
    <mergeCell ref="Q53:S54"/>
    <mergeCell ref="L47:L48"/>
    <mergeCell ref="F21:F22"/>
    <mergeCell ref="E21:E22"/>
    <mergeCell ref="G21:G22"/>
    <mergeCell ref="H21:K22"/>
    <mergeCell ref="L21:L22"/>
    <mergeCell ref="F35:F36"/>
    <mergeCell ref="L29:L30"/>
    <mergeCell ref="G23:G24"/>
    <mergeCell ref="H23:K24"/>
    <mergeCell ref="H47:K48"/>
    <mergeCell ref="D53:D54"/>
    <mergeCell ref="E53:E54"/>
    <mergeCell ref="G53:G54"/>
    <mergeCell ref="D18:G18"/>
    <mergeCell ref="H18:L18"/>
    <mergeCell ref="D21:D22"/>
    <mergeCell ref="D19:D20"/>
    <mergeCell ref="L23:L24"/>
    <mergeCell ref="E35:E36"/>
    <mergeCell ref="AB19:AB20"/>
    <mergeCell ref="M47:O48"/>
    <mergeCell ref="P53:P54"/>
    <mergeCell ref="P51:P52"/>
    <mergeCell ref="P47:P48"/>
    <mergeCell ref="H53:K54"/>
    <mergeCell ref="L53:L54"/>
    <mergeCell ref="M53:O54"/>
    <mergeCell ref="H51:K52"/>
    <mergeCell ref="M51:O52"/>
    <mergeCell ref="C51:C52"/>
    <mergeCell ref="AD19:AG20"/>
    <mergeCell ref="C53:C54"/>
    <mergeCell ref="C19:C20"/>
    <mergeCell ref="C21:C22"/>
    <mergeCell ref="C23:C24"/>
    <mergeCell ref="AA39:AA40"/>
    <mergeCell ref="AB27:AB28"/>
    <mergeCell ref="AB23:AB24"/>
    <mergeCell ref="Y19:Y20"/>
    <mergeCell ref="AB21:AB22"/>
    <mergeCell ref="Z21:Z22"/>
    <mergeCell ref="AA21:AA22"/>
    <mergeCell ref="AA27:AA28"/>
    <mergeCell ref="C55:C56"/>
    <mergeCell ref="C41:C42"/>
    <mergeCell ref="C43:C44"/>
    <mergeCell ref="C45:C46"/>
    <mergeCell ref="C47:C48"/>
    <mergeCell ref="C49:C50"/>
    <mergeCell ref="Z43:Z44"/>
    <mergeCell ref="AA43:AA44"/>
    <mergeCell ref="Z33:Z34"/>
    <mergeCell ref="AA33:AA34"/>
    <mergeCell ref="AC25:AC26"/>
    <mergeCell ref="AB33:AB34"/>
    <mergeCell ref="AB29:AB30"/>
    <mergeCell ref="AA31:AA32"/>
    <mergeCell ref="AC27:AC28"/>
    <mergeCell ref="Z37:Z38"/>
    <mergeCell ref="C25:C26"/>
    <mergeCell ref="O16:P17"/>
    <mergeCell ref="AC19:AC20"/>
    <mergeCell ref="Y39:Y40"/>
    <mergeCell ref="AB39:AB40"/>
    <mergeCell ref="Y35:Y36"/>
    <mergeCell ref="AB35:AB36"/>
    <mergeCell ref="Y37:Y38"/>
    <mergeCell ref="AB37:AB38"/>
    <mergeCell ref="Z39:Z40"/>
    <mergeCell ref="AI18:AL18"/>
    <mergeCell ref="AM18:AP18"/>
    <mergeCell ref="AQ18:AT18"/>
    <mergeCell ref="AE16:AH17"/>
    <mergeCell ref="AI16:AJ17"/>
    <mergeCell ref="AK16:AL17"/>
    <mergeCell ref="AR16:AS17"/>
    <mergeCell ref="C57:C58"/>
    <mergeCell ref="F57:F58"/>
    <mergeCell ref="D57:D58"/>
    <mergeCell ref="E57:E58"/>
    <mergeCell ref="R16:U17"/>
    <mergeCell ref="AD18:AH18"/>
    <mergeCell ref="C16:G17"/>
    <mergeCell ref="M16:N17"/>
    <mergeCell ref="Z31:Z32"/>
    <mergeCell ref="Y27:Y28"/>
    <mergeCell ref="Q18:T18"/>
    <mergeCell ref="Y21:Y22"/>
    <mergeCell ref="U18:X18"/>
    <mergeCell ref="U25:W26"/>
    <mergeCell ref="AE11:AH11"/>
    <mergeCell ref="G57:G58"/>
    <mergeCell ref="H57:K58"/>
    <mergeCell ref="L57:L58"/>
    <mergeCell ref="M57:O58"/>
    <mergeCell ref="Z23:Z24"/>
    <mergeCell ref="AA45:AA46"/>
    <mergeCell ref="V16:W17"/>
    <mergeCell ref="Y55:Y56"/>
    <mergeCell ref="Y47:Y48"/>
    <mergeCell ref="Y43:Y44"/>
    <mergeCell ref="Y45:Y46"/>
    <mergeCell ref="Z25:Z26"/>
    <mergeCell ref="Z27:Z28"/>
    <mergeCell ref="Z29:Z30"/>
    <mergeCell ref="AA29:AA30"/>
    <mergeCell ref="P57:P58"/>
    <mergeCell ref="Y57:Y58"/>
    <mergeCell ref="AB57:AB58"/>
    <mergeCell ref="T11:W12"/>
    <mergeCell ref="Y16:AC17"/>
    <mergeCell ref="Z18:AC18"/>
    <mergeCell ref="AB47:AB48"/>
    <mergeCell ref="AB43:AB44"/>
    <mergeCell ref="AB45:AB46"/>
    <mergeCell ref="Z45:Z46"/>
    <mergeCell ref="AQ57:AS58"/>
    <mergeCell ref="AI59:AK60"/>
    <mergeCell ref="AL59:AL60"/>
    <mergeCell ref="AM59:AO60"/>
    <mergeCell ref="AP59:AP60"/>
    <mergeCell ref="AQ59:AS60"/>
    <mergeCell ref="AP57:AP58"/>
    <mergeCell ref="AM19:AO20"/>
    <mergeCell ref="C59:G60"/>
    <mergeCell ref="Y59:AC60"/>
    <mergeCell ref="AD59:AH60"/>
    <mergeCell ref="M59:O60"/>
    <mergeCell ref="U59:W60"/>
    <mergeCell ref="T59:T60"/>
    <mergeCell ref="AC23:AC24"/>
    <mergeCell ref="P59:P60"/>
    <mergeCell ref="H59:L60"/>
    <mergeCell ref="AC21:AC22"/>
    <mergeCell ref="AD21:AG22"/>
    <mergeCell ref="AH21:AH22"/>
    <mergeCell ref="AI21:AK22"/>
    <mergeCell ref="AL21:AL22"/>
    <mergeCell ref="AM21:AO22"/>
    <mergeCell ref="AH19:AH20"/>
    <mergeCell ref="AM25:AO26"/>
    <mergeCell ref="AP25:AP26"/>
    <mergeCell ref="AQ25:AS26"/>
    <mergeCell ref="AD23:AG24"/>
    <mergeCell ref="AH23:AH24"/>
    <mergeCell ref="AI23:AK24"/>
    <mergeCell ref="AL23:AL24"/>
    <mergeCell ref="AI19:AK20"/>
    <mergeCell ref="AL19:AL20"/>
    <mergeCell ref="AM23:AO24"/>
    <mergeCell ref="AP23:AP24"/>
    <mergeCell ref="AQ23:AS24"/>
    <mergeCell ref="AD25:AG26"/>
    <mergeCell ref="AH25:AH26"/>
    <mergeCell ref="AI25:AK26"/>
    <mergeCell ref="AL25:AL26"/>
    <mergeCell ref="AQ35:AS36"/>
    <mergeCell ref="AH27:AH28"/>
    <mergeCell ref="AI27:AK28"/>
    <mergeCell ref="AL27:AL28"/>
    <mergeCell ref="AP27:AP28"/>
    <mergeCell ref="AQ27:AS28"/>
    <mergeCell ref="AL29:AL30"/>
    <mergeCell ref="AP29:AP30"/>
    <mergeCell ref="AQ29:AS30"/>
    <mergeCell ref="AH35:AH36"/>
    <mergeCell ref="Z35:Z36"/>
    <mergeCell ref="AD33:AG34"/>
    <mergeCell ref="AL31:AL32"/>
    <mergeCell ref="AM31:AO32"/>
    <mergeCell ref="AH29:AH30"/>
    <mergeCell ref="AI29:AK30"/>
    <mergeCell ref="AD29:AG30"/>
    <mergeCell ref="AA35:AA36"/>
    <mergeCell ref="AC35:AC36"/>
    <mergeCell ref="AD35:AG36"/>
    <mergeCell ref="AQ31:AS32"/>
    <mergeCell ref="AH33:AH34"/>
    <mergeCell ref="AI33:AK34"/>
    <mergeCell ref="AL33:AL34"/>
    <mergeCell ref="AD31:AG32"/>
    <mergeCell ref="AD37:AG38"/>
    <mergeCell ref="AH37:AH38"/>
    <mergeCell ref="AQ37:AS38"/>
    <mergeCell ref="AL35:AL36"/>
    <mergeCell ref="AP35:AP36"/>
    <mergeCell ref="AQ39:AS40"/>
    <mergeCell ref="AL41:AL42"/>
    <mergeCell ref="AD39:AG40"/>
    <mergeCell ref="AH39:AH40"/>
    <mergeCell ref="AI39:AK40"/>
    <mergeCell ref="AL39:AL40"/>
    <mergeCell ref="AI37:AK38"/>
    <mergeCell ref="AL37:AL38"/>
    <mergeCell ref="AM37:AO38"/>
    <mergeCell ref="AP37:AP38"/>
    <mergeCell ref="AI43:AK44"/>
    <mergeCell ref="AM39:AO40"/>
    <mergeCell ref="AP39:AP40"/>
    <mergeCell ref="AM41:AO42"/>
    <mergeCell ref="AL43:AL44"/>
    <mergeCell ref="AM43:AO44"/>
    <mergeCell ref="AP41:AP42"/>
    <mergeCell ref="AQ41:AS42"/>
    <mergeCell ref="AL45:AL46"/>
    <mergeCell ref="AM45:AO46"/>
    <mergeCell ref="AP45:AP46"/>
    <mergeCell ref="AQ45:AS46"/>
    <mergeCell ref="AQ43:AS44"/>
    <mergeCell ref="AC43:AC44"/>
    <mergeCell ref="AD43:AG44"/>
    <mergeCell ref="AC45:AC46"/>
    <mergeCell ref="AD45:AG46"/>
    <mergeCell ref="AH45:AH46"/>
    <mergeCell ref="AI45:AK46"/>
    <mergeCell ref="AH43:AH44"/>
    <mergeCell ref="AI49:AK50"/>
    <mergeCell ref="Z47:Z48"/>
    <mergeCell ref="AA47:AA48"/>
    <mergeCell ref="AC47:AC48"/>
    <mergeCell ref="AD47:AG48"/>
    <mergeCell ref="AH47:AH48"/>
    <mergeCell ref="AI47:AK48"/>
    <mergeCell ref="AI51:AK52"/>
    <mergeCell ref="AL47:AL48"/>
    <mergeCell ref="AM47:AO48"/>
    <mergeCell ref="AP47:AP48"/>
    <mergeCell ref="AQ47:AS48"/>
    <mergeCell ref="Z49:Z50"/>
    <mergeCell ref="AA49:AA50"/>
    <mergeCell ref="AC49:AC50"/>
    <mergeCell ref="AD49:AG50"/>
    <mergeCell ref="AH49:AH50"/>
    <mergeCell ref="AI53:AK54"/>
    <mergeCell ref="AL49:AL50"/>
    <mergeCell ref="AM49:AO50"/>
    <mergeCell ref="AP49:AP50"/>
    <mergeCell ref="AQ49:AS50"/>
    <mergeCell ref="Z51:Z52"/>
    <mergeCell ref="AA51:AA52"/>
    <mergeCell ref="AC51:AC52"/>
    <mergeCell ref="AD51:AG52"/>
    <mergeCell ref="AH51:AH52"/>
    <mergeCell ref="AQ53:AS54"/>
    <mergeCell ref="AH57:AH58"/>
    <mergeCell ref="AI57:AK58"/>
    <mergeCell ref="AL57:AL58"/>
    <mergeCell ref="AM57:AO58"/>
    <mergeCell ref="AL51:AL52"/>
    <mergeCell ref="AM51:AO52"/>
    <mergeCell ref="AP51:AP52"/>
    <mergeCell ref="AQ51:AS52"/>
    <mergeCell ref="AH53:AH54"/>
    <mergeCell ref="Z57:Z58"/>
    <mergeCell ref="AA57:AA58"/>
    <mergeCell ref="AC57:AC58"/>
    <mergeCell ref="AD57:AG58"/>
    <mergeCell ref="AL53:AL54"/>
    <mergeCell ref="AP53:AP54"/>
    <mergeCell ref="Z53:Z54"/>
    <mergeCell ref="AA53:AA54"/>
    <mergeCell ref="AC53:AC54"/>
    <mergeCell ref="AD53:AG54"/>
  </mergeCells>
  <dataValidations count="3">
    <dataValidation type="list" allowBlank="1" showInputMessage="1" showErrorMessage="1" sqref="AR67:AS67 D19:D58 Z19:Z58 H16">
      <formula1>$BA$12:$BA$23</formula1>
    </dataValidation>
    <dataValidation type="list" allowBlank="1" showInputMessage="1" showErrorMessage="1" sqref="F19:F58 AB19:AB58">
      <formula1>$BB$12:$BB$42</formula1>
    </dataValidation>
    <dataValidation type="list" allowBlank="1" showInputMessage="1" showErrorMessage="1" sqref="AM67:AO67">
      <formula1>$AZ$12:$AZ$42</formula1>
    </dataValidation>
  </dataValidations>
  <printOptions/>
  <pageMargins left="0.984251968503937" right="0.1968503937007874" top="0.7874015748031497" bottom="0.3937007874015748" header="0.5905511811023623" footer="0.5118110236220472"/>
  <pageSetup fitToHeight="1" fitToWidth="1" horizontalDpi="600" verticalDpi="600" orientation="portrait" paperSize="9" scale="94" r:id="rId2"/>
  <headerFooter alignWithMargins="0">
    <oddHeader>&amp;R&amp;9板橋エコアクション２００８組織版　　強化シート（&amp;A）</oddHeader>
    <oddFooter>&amp;L&amp;"ＭＳ Ｐ明朝,標準"&amp;6ライフスタイルマネジメント（エコアクションの実践を通じた、学習、意識向上、フィードバックによる継続的改善をマネジメントすることによって、環境配慮型ライフスタイルの確立とその定着を図る活動）</oddFooter>
  </headerFooter>
  <ignoredErrors>
    <ignoredError sqref="M51" formula="1"/>
  </ignoredErrors>
  <drawing r:id="rId1"/>
</worksheet>
</file>

<file path=xl/worksheets/sheet16.xml><?xml version="1.0" encoding="utf-8"?>
<worksheet xmlns="http://schemas.openxmlformats.org/spreadsheetml/2006/main" xmlns:r="http://schemas.openxmlformats.org/officeDocument/2006/relationships">
  <sheetPr>
    <tabColor indexed="46"/>
    <pageSetUpPr fitToPage="1"/>
  </sheetPr>
  <dimension ref="A1:CO81"/>
  <sheetViews>
    <sheetView zoomScalePageLayoutView="0" workbookViewId="0" topLeftCell="A1">
      <selection activeCell="AQ2" sqref="AQ2:AU2"/>
    </sheetView>
  </sheetViews>
  <sheetFormatPr defaultColWidth="2.00390625" defaultRowHeight="12" customHeight="1" zeroHeight="1"/>
  <cols>
    <col min="1" max="51" width="2.00390625" style="9" customWidth="1"/>
    <col min="52" max="71" width="2.00390625" style="20" customWidth="1"/>
    <col min="72" max="16384" width="2.00390625" style="9" customWidth="1"/>
  </cols>
  <sheetData>
    <row r="1" spans="1:49" ht="12" customHeight="1">
      <c r="A1" s="85" t="s">
        <v>522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52" ht="12" customHeight="1">
      <c r="A2" s="12"/>
      <c r="B2" s="13"/>
      <c r="C2" s="13"/>
      <c r="D2" s="13"/>
      <c r="E2" s="13"/>
      <c r="F2" s="13"/>
      <c r="G2" s="13"/>
      <c r="H2" s="13"/>
      <c r="I2" s="13"/>
      <c r="J2" s="13"/>
      <c r="K2" s="13"/>
      <c r="L2" s="13"/>
      <c r="M2" s="13"/>
      <c r="N2" s="36"/>
      <c r="O2" s="36"/>
      <c r="P2" s="36"/>
      <c r="Q2" s="36"/>
      <c r="R2" s="36"/>
      <c r="S2" s="36"/>
      <c r="T2" s="36"/>
      <c r="U2" s="36"/>
      <c r="V2" s="36"/>
      <c r="W2" s="37"/>
      <c r="X2" s="37"/>
      <c r="Y2" s="37"/>
      <c r="Z2" s="37"/>
      <c r="AA2" s="37"/>
      <c r="AB2" s="13"/>
      <c r="AC2" s="309" t="s">
        <v>71</v>
      </c>
      <c r="AD2" s="310"/>
      <c r="AE2" s="310"/>
      <c r="AF2" s="310"/>
      <c r="AG2" s="310"/>
      <c r="AH2" s="310"/>
      <c r="AI2" s="311"/>
      <c r="AJ2" s="301" t="s">
        <v>351</v>
      </c>
      <c r="AK2" s="302"/>
      <c r="AL2" s="302"/>
      <c r="AM2" s="302"/>
      <c r="AN2" s="302"/>
      <c r="AO2" s="302"/>
      <c r="AP2" s="302"/>
      <c r="AQ2" s="303"/>
      <c r="AR2" s="303"/>
      <c r="AS2" s="303"/>
      <c r="AT2" s="303"/>
      <c r="AU2" s="304"/>
      <c r="AV2" s="14"/>
      <c r="AW2" s="261" t="str">
        <f>CONCATENATE("強化シート",TEXT($F$67,"000"))</f>
        <v>強化シート014</v>
      </c>
      <c r="AZ2" s="20" t="s">
        <v>523</v>
      </c>
    </row>
    <row r="3" spans="1:49" ht="12" customHeight="1">
      <c r="A3" s="12"/>
      <c r="B3" s="13"/>
      <c r="C3" s="13"/>
      <c r="D3" s="13"/>
      <c r="E3" s="13"/>
      <c r="F3" s="13"/>
      <c r="G3" s="13"/>
      <c r="H3" s="13"/>
      <c r="I3" s="13"/>
      <c r="J3" s="13"/>
      <c r="K3" s="13"/>
      <c r="L3" s="13"/>
      <c r="M3" s="13"/>
      <c r="N3" s="15"/>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4"/>
      <c r="AW3" s="262"/>
    </row>
    <row r="4" spans="1:93" ht="12" customHeight="1">
      <c r="A4" s="12"/>
      <c r="B4" s="13"/>
      <c r="C4" s="399" t="s">
        <v>201</v>
      </c>
      <c r="D4" s="400"/>
      <c r="E4" s="400"/>
      <c r="F4" s="400"/>
      <c r="G4" s="400"/>
      <c r="H4" s="307" t="str">
        <f>IF(J67=""," ",J67)</f>
        <v>エコアクション項目の追加</v>
      </c>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t="str">
        <f>IF(AC67=""," ",CONCATENATE("&lt;",AC67,"&gt;"))</f>
        <v>&lt;板橋エコアクション事務局&gt;</v>
      </c>
      <c r="AK4" s="307"/>
      <c r="AL4" s="307"/>
      <c r="AM4" s="307"/>
      <c r="AN4" s="307"/>
      <c r="AO4" s="307"/>
      <c r="AP4" s="307"/>
      <c r="AQ4" s="307"/>
      <c r="AR4" s="307"/>
      <c r="AS4" s="307"/>
      <c r="AT4" s="307"/>
      <c r="AU4" s="388"/>
      <c r="AV4" s="14"/>
      <c r="AW4" s="262"/>
      <c r="AZ4" s="132" t="s">
        <v>697</v>
      </c>
      <c r="BA4" s="132" t="s">
        <v>697</v>
      </c>
      <c r="BB4" s="133"/>
      <c r="BC4" s="22"/>
      <c r="BE4" s="22"/>
      <c r="BF4" s="22"/>
      <c r="BG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12"/>
      <c r="B5" s="13"/>
      <c r="C5" s="401"/>
      <c r="D5" s="402"/>
      <c r="E5" s="402"/>
      <c r="F5" s="402"/>
      <c r="G5" s="402"/>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89"/>
      <c r="AV5" s="14"/>
      <c r="AW5" s="262"/>
      <c r="AZ5" s="133" t="s">
        <v>699</v>
      </c>
      <c r="BA5" s="133"/>
      <c r="BB5" s="133"/>
      <c r="BC5" s="22"/>
      <c r="BE5" s="22"/>
      <c r="BF5" s="22"/>
      <c r="BG5" s="22"/>
      <c r="BI5" s="22"/>
      <c r="BJ5" s="22"/>
      <c r="BK5" s="22"/>
      <c r="BL5" s="22"/>
      <c r="BM5" s="22"/>
      <c r="BN5" s="22"/>
      <c r="BO5" s="22"/>
      <c r="BP5" s="22"/>
      <c r="BQ5" s="22"/>
      <c r="BR5" s="22"/>
      <c r="BS5" s="22"/>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12"/>
      <c r="B6" s="13"/>
      <c r="C6" s="13"/>
      <c r="D6" s="24"/>
      <c r="E6" s="24"/>
      <c r="F6" s="24"/>
      <c r="G6" s="24"/>
      <c r="H6" s="24"/>
      <c r="I6" s="24"/>
      <c r="J6" s="24"/>
      <c r="K6" s="25"/>
      <c r="L6" s="25"/>
      <c r="M6" s="25"/>
      <c r="N6" s="25"/>
      <c r="O6" s="25"/>
      <c r="P6" s="25"/>
      <c r="Q6" s="25"/>
      <c r="R6" s="25"/>
      <c r="S6" s="25"/>
      <c r="T6" s="25"/>
      <c r="U6" s="25"/>
      <c r="V6" s="25"/>
      <c r="W6" s="25"/>
      <c r="X6" s="25"/>
      <c r="Y6" s="25"/>
      <c r="Z6" s="25"/>
      <c r="AA6" s="26"/>
      <c r="AB6" s="26"/>
      <c r="AC6" s="23"/>
      <c r="AD6" s="23"/>
      <c r="AE6" s="23"/>
      <c r="AF6" s="25"/>
      <c r="AG6" s="25"/>
      <c r="AH6" s="25"/>
      <c r="AI6" s="25"/>
      <c r="AJ6" s="25"/>
      <c r="AK6" s="25"/>
      <c r="AL6" s="25"/>
      <c r="AM6" s="25"/>
      <c r="AN6" s="25"/>
      <c r="AO6" s="25"/>
      <c r="AP6" s="25"/>
      <c r="AQ6" s="25"/>
      <c r="AR6" s="25"/>
      <c r="AS6" s="25"/>
      <c r="AT6" s="25"/>
      <c r="AU6" s="25"/>
      <c r="AV6" s="14"/>
      <c r="AW6" s="262"/>
      <c r="BA6" s="22"/>
      <c r="BB6" s="22"/>
      <c r="BC6" s="22"/>
      <c r="BE6" s="22"/>
      <c r="BF6" s="22"/>
      <c r="BG6" s="22"/>
      <c r="BI6" s="22"/>
      <c r="BJ6" s="22"/>
      <c r="BK6" s="22"/>
      <c r="BL6" s="22"/>
      <c r="BM6" s="22"/>
      <c r="BN6" s="22"/>
      <c r="BO6" s="22"/>
      <c r="BP6" s="22"/>
      <c r="BQ6" s="22"/>
      <c r="BR6" s="22"/>
      <c r="BS6" s="22"/>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12"/>
      <c r="B7" s="13"/>
      <c r="C7" s="318" t="s">
        <v>524</v>
      </c>
      <c r="D7" s="319"/>
      <c r="E7" s="319"/>
      <c r="F7" s="319"/>
      <c r="G7" s="319"/>
      <c r="H7" s="319"/>
      <c r="I7" s="319"/>
      <c r="J7" s="319"/>
      <c r="K7" s="319"/>
      <c r="L7" s="319"/>
      <c r="M7" s="319"/>
      <c r="N7" s="319"/>
      <c r="O7" s="319"/>
      <c r="P7" s="319"/>
      <c r="Q7" s="319"/>
      <c r="R7" s="319"/>
      <c r="S7" s="319"/>
      <c r="T7" s="319"/>
      <c r="U7" s="319"/>
      <c r="V7" s="319"/>
      <c r="W7" s="319"/>
      <c r="X7" s="319"/>
      <c r="Y7" s="319"/>
      <c r="Z7" s="305"/>
      <c r="AA7" s="305"/>
      <c r="AB7" s="305"/>
      <c r="AC7" s="305"/>
      <c r="AD7" s="305"/>
      <c r="AE7" s="305"/>
      <c r="AF7" s="305"/>
      <c r="AG7" s="305"/>
      <c r="AH7" s="305"/>
      <c r="AI7" s="305"/>
      <c r="AJ7" s="297" t="s">
        <v>525</v>
      </c>
      <c r="AK7" s="297"/>
      <c r="AL7" s="297"/>
      <c r="AM7" s="297"/>
      <c r="AN7" s="297"/>
      <c r="AO7" s="297"/>
      <c r="AP7" s="297"/>
      <c r="AQ7" s="297"/>
      <c r="AR7" s="297"/>
      <c r="AS7" s="297"/>
      <c r="AT7" s="297"/>
      <c r="AU7" s="298"/>
      <c r="AV7" s="14"/>
      <c r="AW7" s="262"/>
      <c r="BA7" s="22"/>
      <c r="BB7" s="22"/>
      <c r="BC7" s="22"/>
      <c r="BE7" s="22"/>
      <c r="BF7" s="22"/>
      <c r="BG7" s="22"/>
      <c r="BI7" s="22"/>
      <c r="BJ7" s="22"/>
      <c r="BK7" s="22"/>
      <c r="BL7" s="22"/>
      <c r="BM7" s="22"/>
      <c r="BN7" s="22"/>
      <c r="BO7" s="22"/>
      <c r="BP7" s="22"/>
      <c r="BQ7" s="22"/>
      <c r="BR7" s="22"/>
      <c r="BS7" s="22"/>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c r="A8" s="12"/>
      <c r="B8" s="13"/>
      <c r="C8" s="320"/>
      <c r="D8" s="321"/>
      <c r="E8" s="321"/>
      <c r="F8" s="321"/>
      <c r="G8" s="321"/>
      <c r="H8" s="321"/>
      <c r="I8" s="321"/>
      <c r="J8" s="321"/>
      <c r="K8" s="321"/>
      <c r="L8" s="321"/>
      <c r="M8" s="321"/>
      <c r="N8" s="321"/>
      <c r="O8" s="321"/>
      <c r="P8" s="321"/>
      <c r="Q8" s="321"/>
      <c r="R8" s="321"/>
      <c r="S8" s="321"/>
      <c r="T8" s="321"/>
      <c r="U8" s="321"/>
      <c r="V8" s="321"/>
      <c r="W8" s="321"/>
      <c r="X8" s="321"/>
      <c r="Y8" s="321"/>
      <c r="Z8" s="306"/>
      <c r="AA8" s="306"/>
      <c r="AB8" s="306"/>
      <c r="AC8" s="306"/>
      <c r="AD8" s="306"/>
      <c r="AE8" s="306"/>
      <c r="AF8" s="306"/>
      <c r="AG8" s="306"/>
      <c r="AH8" s="306"/>
      <c r="AI8" s="306"/>
      <c r="AJ8" s="299"/>
      <c r="AK8" s="299"/>
      <c r="AL8" s="299"/>
      <c r="AM8" s="299"/>
      <c r="AN8" s="299"/>
      <c r="AO8" s="299"/>
      <c r="AP8" s="299"/>
      <c r="AQ8" s="299"/>
      <c r="AR8" s="299"/>
      <c r="AS8" s="299"/>
      <c r="AT8" s="299"/>
      <c r="AU8" s="300"/>
      <c r="AV8" s="14"/>
      <c r="AW8" s="262"/>
      <c r="BA8" s="22"/>
      <c r="BC8" s="22"/>
      <c r="BE8" s="22"/>
      <c r="BF8" s="22"/>
      <c r="BG8" s="22"/>
      <c r="BI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12"/>
      <c r="B9" s="13"/>
      <c r="C9" s="70"/>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14"/>
      <c r="AW9" s="262"/>
      <c r="BA9" s="22"/>
      <c r="BC9" s="22"/>
      <c r="BE9" s="22"/>
      <c r="BF9" s="22"/>
      <c r="BG9" s="22"/>
      <c r="BI9" s="22"/>
      <c r="BJ9" s="22"/>
      <c r="BK9" s="22"/>
      <c r="BL9" s="22"/>
      <c r="BM9" s="22"/>
      <c r="BN9" s="22"/>
      <c r="BO9" s="22"/>
      <c r="BP9" s="22"/>
      <c r="BQ9" s="22"/>
      <c r="BR9" s="22"/>
      <c r="BS9" s="22"/>
      <c r="BT9" s="18"/>
      <c r="BU9" s="18"/>
      <c r="BV9" s="18"/>
      <c r="BW9" s="18"/>
      <c r="BX9" s="18"/>
      <c r="BY9" s="18"/>
      <c r="BZ9" s="18"/>
      <c r="CA9" s="18"/>
      <c r="CB9" s="18"/>
      <c r="CC9" s="18"/>
      <c r="CD9" s="18"/>
      <c r="CE9" s="18"/>
      <c r="CF9" s="18"/>
      <c r="CG9" s="18"/>
      <c r="CH9" s="18"/>
      <c r="CI9" s="18"/>
      <c r="CJ9" s="18"/>
      <c r="CK9" s="18"/>
      <c r="CL9" s="18"/>
      <c r="CM9" s="18"/>
      <c r="CN9" s="18"/>
      <c r="CO9" s="18"/>
    </row>
    <row r="10" spans="1:93" ht="12" customHeight="1">
      <c r="A10" s="12"/>
      <c r="B10" s="13"/>
      <c r="C10" s="13"/>
      <c r="D10" s="13"/>
      <c r="E10" s="13"/>
      <c r="F10" s="13"/>
      <c r="G10" s="414" t="s">
        <v>524</v>
      </c>
      <c r="H10" s="415"/>
      <c r="I10" s="415"/>
      <c r="J10" s="415"/>
      <c r="K10" s="415"/>
      <c r="L10" s="415"/>
      <c r="M10" s="415"/>
      <c r="N10" s="415"/>
      <c r="O10" s="415"/>
      <c r="P10" s="415"/>
      <c r="Q10" s="415"/>
      <c r="R10" s="415"/>
      <c r="S10" s="415"/>
      <c r="T10" s="415"/>
      <c r="U10" s="415"/>
      <c r="V10" s="415"/>
      <c r="W10" s="415"/>
      <c r="X10" s="415"/>
      <c r="Y10" s="415"/>
      <c r="Z10" s="415"/>
      <c r="AA10" s="415"/>
      <c r="AB10" s="415"/>
      <c r="AC10" s="415"/>
      <c r="AD10" s="416"/>
      <c r="AE10" s="414" t="s">
        <v>526</v>
      </c>
      <c r="AF10" s="415"/>
      <c r="AG10" s="415"/>
      <c r="AH10" s="415"/>
      <c r="AI10" s="415"/>
      <c r="AJ10" s="415"/>
      <c r="AK10" s="415"/>
      <c r="AL10" s="415"/>
      <c r="AM10" s="415"/>
      <c r="AN10" s="415"/>
      <c r="AO10" s="416"/>
      <c r="AP10" s="309" t="s">
        <v>527</v>
      </c>
      <c r="AQ10" s="310"/>
      <c r="AR10" s="310"/>
      <c r="AS10" s="310"/>
      <c r="AT10" s="310"/>
      <c r="AU10" s="311"/>
      <c r="AV10" s="14"/>
      <c r="AW10" s="262"/>
      <c r="BA10" s="22"/>
      <c r="BB10" s="22"/>
      <c r="BC10" s="22"/>
      <c r="BE10" s="22"/>
      <c r="BF10" s="22"/>
      <c r="BG10" s="22"/>
      <c r="BI10" s="22"/>
      <c r="BJ10" s="22"/>
      <c r="BK10" s="22"/>
      <c r="BL10" s="22"/>
      <c r="BM10" s="22"/>
      <c r="BN10" s="22"/>
      <c r="BO10" s="22"/>
      <c r="BP10" s="22"/>
      <c r="BQ10" s="22"/>
      <c r="BR10" s="22"/>
      <c r="BS10" s="22"/>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ht="12" customHeight="1">
      <c r="A11" s="12"/>
      <c r="B11" s="13"/>
      <c r="C11" s="13"/>
      <c r="D11" s="13"/>
      <c r="E11" s="13"/>
      <c r="F11" s="13"/>
      <c r="G11" s="417"/>
      <c r="H11" s="418"/>
      <c r="I11" s="418"/>
      <c r="J11" s="418"/>
      <c r="K11" s="418"/>
      <c r="L11" s="418"/>
      <c r="M11" s="418"/>
      <c r="N11" s="418"/>
      <c r="O11" s="418"/>
      <c r="P11" s="418"/>
      <c r="Q11" s="418"/>
      <c r="R11" s="418"/>
      <c r="S11" s="418"/>
      <c r="T11" s="418"/>
      <c r="U11" s="418"/>
      <c r="V11" s="418"/>
      <c r="W11" s="418"/>
      <c r="X11" s="418"/>
      <c r="Y11" s="418"/>
      <c r="Z11" s="418"/>
      <c r="AA11" s="418"/>
      <c r="AB11" s="418"/>
      <c r="AC11" s="418"/>
      <c r="AD11" s="419"/>
      <c r="AE11" s="417"/>
      <c r="AF11" s="418"/>
      <c r="AG11" s="418"/>
      <c r="AH11" s="418"/>
      <c r="AI11" s="418"/>
      <c r="AJ11" s="418"/>
      <c r="AK11" s="418"/>
      <c r="AL11" s="418"/>
      <c r="AM11" s="418"/>
      <c r="AN11" s="418"/>
      <c r="AO11" s="419"/>
      <c r="AP11" s="703" t="s">
        <v>380</v>
      </c>
      <c r="AQ11" s="704"/>
      <c r="AR11" s="770"/>
      <c r="AS11" s="755" t="s">
        <v>379</v>
      </c>
      <c r="AT11" s="704"/>
      <c r="AU11" s="705"/>
      <c r="AV11" s="14"/>
      <c r="AW11" s="263"/>
      <c r="AZ11" s="132" t="s">
        <v>697</v>
      </c>
      <c r="BA11" s="132" t="s">
        <v>697</v>
      </c>
      <c r="BB11" s="132" t="s">
        <v>697</v>
      </c>
      <c r="BC11" s="22"/>
      <c r="BE11" s="22"/>
      <c r="BF11" s="22"/>
      <c r="BG11" s="22"/>
      <c r="BI11" s="22"/>
      <c r="BJ11" s="22"/>
      <c r="BK11" s="22"/>
      <c r="BL11" s="22"/>
      <c r="BM11" s="22"/>
      <c r="BN11" s="22"/>
      <c r="BO11" s="22"/>
      <c r="BP11" s="22"/>
      <c r="BQ11" s="22"/>
      <c r="BR11" s="22"/>
      <c r="BS11" s="22"/>
      <c r="BT11" s="18"/>
      <c r="BU11" s="18"/>
      <c r="BV11" s="18"/>
      <c r="BW11" s="18"/>
      <c r="BX11" s="18"/>
      <c r="BY11" s="18"/>
      <c r="BZ11" s="18"/>
      <c r="CA11" s="18"/>
      <c r="CB11" s="18"/>
      <c r="CC11" s="18"/>
      <c r="CD11" s="18"/>
      <c r="CE11" s="18"/>
      <c r="CF11" s="18"/>
      <c r="CG11" s="18"/>
      <c r="CH11" s="18"/>
      <c r="CI11" s="18"/>
      <c r="CJ11" s="18"/>
      <c r="CK11" s="18"/>
      <c r="CL11" s="18"/>
      <c r="CM11" s="18"/>
      <c r="CN11" s="18"/>
      <c r="CO11" s="18"/>
    </row>
    <row r="12" spans="1:93" ht="12" customHeight="1">
      <c r="A12" s="12"/>
      <c r="B12" s="13"/>
      <c r="C12" s="13"/>
      <c r="D12" s="13"/>
      <c r="E12" s="13"/>
      <c r="F12" s="13"/>
      <c r="G12" s="411" t="s">
        <v>528</v>
      </c>
      <c r="H12" s="412"/>
      <c r="I12" s="412"/>
      <c r="J12" s="412"/>
      <c r="K12" s="412"/>
      <c r="L12" s="412"/>
      <c r="M12" s="412"/>
      <c r="N12" s="412"/>
      <c r="O12" s="412"/>
      <c r="P12" s="412"/>
      <c r="Q12" s="412"/>
      <c r="R12" s="412"/>
      <c r="S12" s="412"/>
      <c r="T12" s="412"/>
      <c r="U12" s="412"/>
      <c r="V12" s="412"/>
      <c r="W12" s="412"/>
      <c r="X12" s="412"/>
      <c r="Y12" s="412"/>
      <c r="Z12" s="412"/>
      <c r="AA12" s="412"/>
      <c r="AB12" s="412"/>
      <c r="AC12" s="412"/>
      <c r="AD12" s="413"/>
      <c r="AE12" s="411" t="s">
        <v>540</v>
      </c>
      <c r="AF12" s="412"/>
      <c r="AG12" s="412"/>
      <c r="AH12" s="412"/>
      <c r="AI12" s="412"/>
      <c r="AJ12" s="412"/>
      <c r="AK12" s="412"/>
      <c r="AL12" s="412"/>
      <c r="AM12" s="412"/>
      <c r="AN12" s="412"/>
      <c r="AO12" s="413"/>
      <c r="AP12" s="747"/>
      <c r="AQ12" s="748"/>
      <c r="AR12" s="771"/>
      <c r="AS12" s="756"/>
      <c r="AT12" s="748"/>
      <c r="AU12" s="749"/>
      <c r="AV12" s="14"/>
      <c r="AW12" s="8"/>
      <c r="AZ12" s="133">
        <v>2005</v>
      </c>
      <c r="BA12" s="133">
        <v>1</v>
      </c>
      <c r="BB12" s="133">
        <v>1</v>
      </c>
      <c r="BC12" s="22"/>
      <c r="BE12" s="22"/>
      <c r="BF12" s="22"/>
      <c r="BG12" s="22"/>
      <c r="BI12" s="22"/>
      <c r="BJ12" s="22"/>
      <c r="BK12" s="22"/>
      <c r="BL12" s="22"/>
      <c r="BM12" s="22"/>
      <c r="BN12" s="22"/>
      <c r="BO12" s="22"/>
      <c r="BP12" s="22"/>
      <c r="BQ12" s="22"/>
      <c r="BR12" s="22"/>
      <c r="BS12" s="22"/>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ht="12" customHeight="1">
      <c r="A13" s="12"/>
      <c r="B13" s="13"/>
      <c r="C13" s="1273" t="s">
        <v>171</v>
      </c>
      <c r="D13" s="1274"/>
      <c r="E13" s="1274"/>
      <c r="F13" s="1275"/>
      <c r="G13" s="267"/>
      <c r="H13" s="268"/>
      <c r="I13" s="268"/>
      <c r="J13" s="268"/>
      <c r="K13" s="268"/>
      <c r="L13" s="268"/>
      <c r="M13" s="268"/>
      <c r="N13" s="268"/>
      <c r="O13" s="268"/>
      <c r="P13" s="268"/>
      <c r="Q13" s="268"/>
      <c r="R13" s="268"/>
      <c r="S13" s="268"/>
      <c r="T13" s="268"/>
      <c r="U13" s="268"/>
      <c r="V13" s="268"/>
      <c r="W13" s="268"/>
      <c r="X13" s="268"/>
      <c r="Y13" s="268"/>
      <c r="Z13" s="268"/>
      <c r="AA13" s="268"/>
      <c r="AB13" s="268"/>
      <c r="AC13" s="268"/>
      <c r="AD13" s="269"/>
      <c r="AE13" s="267"/>
      <c r="AF13" s="268"/>
      <c r="AG13" s="268"/>
      <c r="AH13" s="268"/>
      <c r="AI13" s="268"/>
      <c r="AJ13" s="268"/>
      <c r="AK13" s="268"/>
      <c r="AL13" s="268"/>
      <c r="AM13" s="268"/>
      <c r="AN13" s="268"/>
      <c r="AO13" s="269"/>
      <c r="AP13" s="426"/>
      <c r="AQ13" s="427"/>
      <c r="AR13" s="679"/>
      <c r="AS13" s="678"/>
      <c r="AT13" s="427"/>
      <c r="AU13" s="428"/>
      <c r="AV13" s="14"/>
      <c r="AW13" s="8"/>
      <c r="AZ13" s="133">
        <v>2006</v>
      </c>
      <c r="BA13" s="133">
        <v>2</v>
      </c>
      <c r="BB13" s="133">
        <v>2</v>
      </c>
      <c r="BC13" s="22"/>
      <c r="BE13" s="22"/>
      <c r="BF13" s="22"/>
      <c r="BG13" s="22"/>
      <c r="BI13" s="22"/>
      <c r="BJ13" s="22"/>
      <c r="BK13" s="22"/>
      <c r="BL13" s="22"/>
      <c r="BM13" s="22"/>
      <c r="BN13" s="22"/>
      <c r="BO13" s="22"/>
      <c r="BP13" s="22"/>
      <c r="BQ13" s="22"/>
      <c r="BR13" s="22"/>
      <c r="BS13" s="22"/>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ht="12" customHeight="1">
      <c r="A14" s="12"/>
      <c r="B14" s="13"/>
      <c r="C14" s="1276"/>
      <c r="D14" s="1277"/>
      <c r="E14" s="1277"/>
      <c r="F14" s="1278"/>
      <c r="G14" s="270"/>
      <c r="H14" s="271"/>
      <c r="I14" s="271"/>
      <c r="J14" s="271"/>
      <c r="K14" s="271"/>
      <c r="L14" s="271"/>
      <c r="M14" s="271"/>
      <c r="N14" s="271"/>
      <c r="O14" s="271"/>
      <c r="P14" s="271"/>
      <c r="Q14" s="271"/>
      <c r="R14" s="271"/>
      <c r="S14" s="271"/>
      <c r="T14" s="271"/>
      <c r="U14" s="271"/>
      <c r="V14" s="271"/>
      <c r="W14" s="271"/>
      <c r="X14" s="271"/>
      <c r="Y14" s="271"/>
      <c r="Z14" s="271"/>
      <c r="AA14" s="271"/>
      <c r="AB14" s="271"/>
      <c r="AC14" s="271"/>
      <c r="AD14" s="272"/>
      <c r="AE14" s="270"/>
      <c r="AF14" s="271"/>
      <c r="AG14" s="271"/>
      <c r="AH14" s="271"/>
      <c r="AI14" s="271"/>
      <c r="AJ14" s="271"/>
      <c r="AK14" s="271"/>
      <c r="AL14" s="271"/>
      <c r="AM14" s="271"/>
      <c r="AN14" s="271"/>
      <c r="AO14" s="272"/>
      <c r="AP14" s="429"/>
      <c r="AQ14" s="430"/>
      <c r="AR14" s="719"/>
      <c r="AS14" s="718"/>
      <c r="AT14" s="430"/>
      <c r="AU14" s="431"/>
      <c r="AV14" s="14"/>
      <c r="AW14" s="8"/>
      <c r="AZ14" s="133">
        <v>2007</v>
      </c>
      <c r="BA14" s="133">
        <v>3</v>
      </c>
      <c r="BB14" s="133">
        <v>3</v>
      </c>
      <c r="BC14" s="22"/>
      <c r="BE14" s="22"/>
      <c r="BF14" s="22"/>
      <c r="BG14" s="22"/>
      <c r="BI14" s="22"/>
      <c r="BJ14" s="22"/>
      <c r="BK14" s="22"/>
      <c r="BL14" s="22"/>
      <c r="BM14" s="22"/>
      <c r="BN14" s="22"/>
      <c r="BO14" s="22"/>
      <c r="BP14" s="22"/>
      <c r="BQ14" s="22"/>
      <c r="BR14" s="22"/>
      <c r="BS14" s="22"/>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ht="12" customHeight="1">
      <c r="A15" s="12"/>
      <c r="B15" s="13"/>
      <c r="C15" s="1267"/>
      <c r="D15" s="1268"/>
      <c r="E15" s="1268"/>
      <c r="F15" s="1269"/>
      <c r="G15" s="1270" t="str">
        <f>IF($C15=""," ",VLOOKUP($C15,'エコアクション一覧'!$K$7:$AN$1007,4))</f>
        <v> </v>
      </c>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2"/>
      <c r="AE15" s="273"/>
      <c r="AF15" s="274"/>
      <c r="AG15" s="274"/>
      <c r="AH15" s="274"/>
      <c r="AI15" s="274"/>
      <c r="AJ15" s="274"/>
      <c r="AK15" s="274"/>
      <c r="AL15" s="274"/>
      <c r="AM15" s="274"/>
      <c r="AN15" s="274"/>
      <c r="AO15" s="275"/>
      <c r="AP15" s="432"/>
      <c r="AQ15" s="433"/>
      <c r="AR15" s="681"/>
      <c r="AS15" s="680"/>
      <c r="AT15" s="433"/>
      <c r="AU15" s="434"/>
      <c r="AV15" s="14"/>
      <c r="AW15" s="8"/>
      <c r="AZ15" s="133">
        <v>2008</v>
      </c>
      <c r="BA15" s="133">
        <v>4</v>
      </c>
      <c r="BB15" s="133">
        <v>4</v>
      </c>
      <c r="BC15" s="22"/>
      <c r="BE15" s="22"/>
      <c r="BF15" s="22"/>
      <c r="BG15" s="22"/>
      <c r="BI15" s="22"/>
      <c r="BJ15" s="22"/>
      <c r="BK15" s="22"/>
      <c r="BL15" s="22"/>
      <c r="BM15" s="22"/>
      <c r="BN15" s="22"/>
      <c r="BO15" s="22"/>
      <c r="BP15" s="22"/>
      <c r="BQ15" s="22"/>
      <c r="BR15" s="22"/>
      <c r="BS15" s="22"/>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ht="12" customHeight="1">
      <c r="A16" s="12"/>
      <c r="B16" s="13"/>
      <c r="C16" s="1273" t="s">
        <v>172</v>
      </c>
      <c r="D16" s="1274"/>
      <c r="E16" s="1274"/>
      <c r="F16" s="1275"/>
      <c r="G16" s="267"/>
      <c r="H16" s="268"/>
      <c r="I16" s="268"/>
      <c r="J16" s="268"/>
      <c r="K16" s="268"/>
      <c r="L16" s="268"/>
      <c r="M16" s="268"/>
      <c r="N16" s="268"/>
      <c r="O16" s="268"/>
      <c r="P16" s="268"/>
      <c r="Q16" s="268"/>
      <c r="R16" s="268"/>
      <c r="S16" s="268"/>
      <c r="T16" s="268"/>
      <c r="U16" s="268"/>
      <c r="V16" s="268"/>
      <c r="W16" s="268"/>
      <c r="X16" s="268"/>
      <c r="Y16" s="268"/>
      <c r="Z16" s="268"/>
      <c r="AA16" s="268"/>
      <c r="AB16" s="268"/>
      <c r="AC16" s="268"/>
      <c r="AD16" s="269"/>
      <c r="AE16" s="267"/>
      <c r="AF16" s="268"/>
      <c r="AG16" s="268"/>
      <c r="AH16" s="268"/>
      <c r="AI16" s="268"/>
      <c r="AJ16" s="268"/>
      <c r="AK16" s="268"/>
      <c r="AL16" s="268"/>
      <c r="AM16" s="268"/>
      <c r="AN16" s="268"/>
      <c r="AO16" s="269"/>
      <c r="AP16" s="426"/>
      <c r="AQ16" s="427"/>
      <c r="AR16" s="679"/>
      <c r="AS16" s="678"/>
      <c r="AT16" s="427"/>
      <c r="AU16" s="428"/>
      <c r="AV16" s="14"/>
      <c r="AW16" s="8"/>
      <c r="AZ16" s="133">
        <v>2009</v>
      </c>
      <c r="BA16" s="133">
        <v>5</v>
      </c>
      <c r="BB16" s="133">
        <v>5</v>
      </c>
      <c r="BC16" s="22"/>
      <c r="BE16" s="22"/>
      <c r="BF16" s="22"/>
      <c r="BG16" s="22"/>
      <c r="BI16" s="22"/>
      <c r="BJ16" s="22"/>
      <c r="BK16" s="22"/>
      <c r="BL16" s="22"/>
      <c r="BM16" s="22"/>
      <c r="BN16" s="22"/>
      <c r="BO16" s="22"/>
      <c r="BP16" s="22"/>
      <c r="BQ16" s="22"/>
      <c r="BR16" s="22"/>
      <c r="BS16" s="22"/>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ht="12" customHeight="1">
      <c r="A17" s="12"/>
      <c r="B17" s="13"/>
      <c r="C17" s="1276"/>
      <c r="D17" s="1277"/>
      <c r="E17" s="1277"/>
      <c r="F17" s="1278"/>
      <c r="G17" s="270"/>
      <c r="H17" s="271"/>
      <c r="I17" s="271"/>
      <c r="J17" s="271"/>
      <c r="K17" s="271"/>
      <c r="L17" s="271"/>
      <c r="M17" s="271"/>
      <c r="N17" s="271"/>
      <c r="O17" s="271"/>
      <c r="P17" s="271"/>
      <c r="Q17" s="271"/>
      <c r="R17" s="271"/>
      <c r="S17" s="271"/>
      <c r="T17" s="271"/>
      <c r="U17" s="271"/>
      <c r="V17" s="271"/>
      <c r="W17" s="271"/>
      <c r="X17" s="271"/>
      <c r="Y17" s="271"/>
      <c r="Z17" s="271"/>
      <c r="AA17" s="271"/>
      <c r="AB17" s="271"/>
      <c r="AC17" s="271"/>
      <c r="AD17" s="272"/>
      <c r="AE17" s="270"/>
      <c r="AF17" s="271"/>
      <c r="AG17" s="271"/>
      <c r="AH17" s="271"/>
      <c r="AI17" s="271"/>
      <c r="AJ17" s="271"/>
      <c r="AK17" s="271"/>
      <c r="AL17" s="271"/>
      <c r="AM17" s="271"/>
      <c r="AN17" s="271"/>
      <c r="AO17" s="272"/>
      <c r="AP17" s="429"/>
      <c r="AQ17" s="430"/>
      <c r="AR17" s="719"/>
      <c r="AS17" s="718"/>
      <c r="AT17" s="430"/>
      <c r="AU17" s="431"/>
      <c r="AV17" s="14"/>
      <c r="AW17" s="8"/>
      <c r="AZ17" s="133">
        <v>2010</v>
      </c>
      <c r="BA17" s="133">
        <v>6</v>
      </c>
      <c r="BB17" s="133">
        <v>6</v>
      </c>
      <c r="BC17" s="22"/>
      <c r="BE17" s="22"/>
      <c r="BF17" s="22"/>
      <c r="BG17" s="22"/>
      <c r="BI17" s="22"/>
      <c r="BJ17" s="22"/>
      <c r="BK17" s="22"/>
      <c r="BL17" s="22"/>
      <c r="BM17" s="22"/>
      <c r="BN17" s="22"/>
      <c r="BO17" s="22"/>
      <c r="BP17" s="22"/>
      <c r="BQ17" s="22"/>
      <c r="BR17" s="22"/>
      <c r="BS17" s="22"/>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ht="12" customHeight="1">
      <c r="A18" s="12"/>
      <c r="B18" s="13"/>
      <c r="C18" s="1267"/>
      <c r="D18" s="1268"/>
      <c r="E18" s="1268"/>
      <c r="F18" s="1269"/>
      <c r="G18" s="1270" t="str">
        <f>IF($C18=""," ",VLOOKUP($C18,'エコアクション一覧'!$K$7:$AN$1007,4))</f>
        <v> </v>
      </c>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2"/>
      <c r="AE18" s="273"/>
      <c r="AF18" s="274"/>
      <c r="AG18" s="274"/>
      <c r="AH18" s="274"/>
      <c r="AI18" s="274"/>
      <c r="AJ18" s="274"/>
      <c r="AK18" s="274"/>
      <c r="AL18" s="274"/>
      <c r="AM18" s="274"/>
      <c r="AN18" s="274"/>
      <c r="AO18" s="275"/>
      <c r="AP18" s="432"/>
      <c r="AQ18" s="433"/>
      <c r="AR18" s="681"/>
      <c r="AS18" s="680"/>
      <c r="AT18" s="433"/>
      <c r="AU18" s="434"/>
      <c r="AV18" s="14"/>
      <c r="AW18" s="8"/>
      <c r="AZ18" s="133">
        <v>2011</v>
      </c>
      <c r="BA18" s="133">
        <v>7</v>
      </c>
      <c r="BB18" s="133">
        <v>7</v>
      </c>
      <c r="BC18" s="22"/>
      <c r="BE18" s="22"/>
      <c r="BF18" s="22"/>
      <c r="BG18" s="22"/>
      <c r="BI18" s="22"/>
      <c r="BJ18" s="22"/>
      <c r="BK18" s="22"/>
      <c r="BL18" s="22"/>
      <c r="BM18" s="22"/>
      <c r="BN18" s="22"/>
      <c r="BO18" s="22"/>
      <c r="BP18" s="22"/>
      <c r="BQ18" s="22"/>
      <c r="BR18" s="22"/>
      <c r="BS18" s="22"/>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ht="12" customHeight="1">
      <c r="A19" s="12"/>
      <c r="B19" s="13"/>
      <c r="C19" s="1273" t="s">
        <v>173</v>
      </c>
      <c r="D19" s="1274"/>
      <c r="E19" s="1274"/>
      <c r="F19" s="1275"/>
      <c r="G19" s="267"/>
      <c r="H19" s="268"/>
      <c r="I19" s="268"/>
      <c r="J19" s="268"/>
      <c r="K19" s="268"/>
      <c r="L19" s="268"/>
      <c r="M19" s="268"/>
      <c r="N19" s="268"/>
      <c r="O19" s="268"/>
      <c r="P19" s="268"/>
      <c r="Q19" s="268"/>
      <c r="R19" s="268"/>
      <c r="S19" s="268"/>
      <c r="T19" s="268"/>
      <c r="U19" s="268"/>
      <c r="V19" s="268"/>
      <c r="W19" s="268"/>
      <c r="X19" s="268"/>
      <c r="Y19" s="268"/>
      <c r="Z19" s="268"/>
      <c r="AA19" s="268"/>
      <c r="AB19" s="268"/>
      <c r="AC19" s="268"/>
      <c r="AD19" s="269"/>
      <c r="AE19" s="267"/>
      <c r="AF19" s="268"/>
      <c r="AG19" s="268"/>
      <c r="AH19" s="268"/>
      <c r="AI19" s="268"/>
      <c r="AJ19" s="268"/>
      <c r="AK19" s="268"/>
      <c r="AL19" s="268"/>
      <c r="AM19" s="268"/>
      <c r="AN19" s="268"/>
      <c r="AO19" s="269"/>
      <c r="AP19" s="426"/>
      <c r="AQ19" s="427"/>
      <c r="AR19" s="679"/>
      <c r="AS19" s="678"/>
      <c r="AT19" s="427"/>
      <c r="AU19" s="428"/>
      <c r="AV19" s="14"/>
      <c r="AW19" s="8"/>
      <c r="AZ19" s="133">
        <v>2012</v>
      </c>
      <c r="BA19" s="133">
        <v>8</v>
      </c>
      <c r="BB19" s="133">
        <v>8</v>
      </c>
      <c r="BC19" s="22"/>
      <c r="BE19" s="22"/>
      <c r="BF19" s="22"/>
      <c r="BG19" s="22"/>
      <c r="BI19" s="22"/>
      <c r="BJ19" s="22"/>
      <c r="BK19" s="22"/>
      <c r="BL19" s="22"/>
      <c r="BM19" s="22"/>
      <c r="BN19" s="22"/>
      <c r="BO19" s="22"/>
      <c r="BP19" s="22"/>
      <c r="BQ19" s="22"/>
      <c r="BR19" s="22"/>
      <c r="BS19" s="22"/>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ht="12" customHeight="1">
      <c r="A20" s="12"/>
      <c r="B20" s="13"/>
      <c r="C20" s="1276"/>
      <c r="D20" s="1277"/>
      <c r="E20" s="1277"/>
      <c r="F20" s="1278"/>
      <c r="G20" s="270"/>
      <c r="H20" s="271"/>
      <c r="I20" s="271"/>
      <c r="J20" s="271"/>
      <c r="K20" s="271"/>
      <c r="L20" s="271"/>
      <c r="M20" s="271"/>
      <c r="N20" s="271"/>
      <c r="O20" s="271"/>
      <c r="P20" s="271"/>
      <c r="Q20" s="271"/>
      <c r="R20" s="271"/>
      <c r="S20" s="271"/>
      <c r="T20" s="271"/>
      <c r="U20" s="271"/>
      <c r="V20" s="271"/>
      <c r="W20" s="271"/>
      <c r="X20" s="271"/>
      <c r="Y20" s="271"/>
      <c r="Z20" s="271"/>
      <c r="AA20" s="271"/>
      <c r="AB20" s="271"/>
      <c r="AC20" s="271"/>
      <c r="AD20" s="272"/>
      <c r="AE20" s="270"/>
      <c r="AF20" s="271"/>
      <c r="AG20" s="271"/>
      <c r="AH20" s="271"/>
      <c r="AI20" s="271"/>
      <c r="AJ20" s="271"/>
      <c r="AK20" s="271"/>
      <c r="AL20" s="271"/>
      <c r="AM20" s="271"/>
      <c r="AN20" s="271"/>
      <c r="AO20" s="272"/>
      <c r="AP20" s="429"/>
      <c r="AQ20" s="430"/>
      <c r="AR20" s="719"/>
      <c r="AS20" s="718"/>
      <c r="AT20" s="430"/>
      <c r="AU20" s="431"/>
      <c r="AV20" s="14"/>
      <c r="AW20" s="8"/>
      <c r="AZ20" s="133">
        <v>2013</v>
      </c>
      <c r="BA20" s="133">
        <v>9</v>
      </c>
      <c r="BB20" s="133">
        <v>9</v>
      </c>
      <c r="BC20" s="22"/>
      <c r="BE20" s="22"/>
      <c r="BF20" s="22"/>
      <c r="BG20" s="22"/>
      <c r="BI20" s="22"/>
      <c r="BJ20" s="22"/>
      <c r="BK20" s="22"/>
      <c r="BL20" s="22"/>
      <c r="BM20" s="22"/>
      <c r="BN20" s="22"/>
      <c r="BO20" s="22"/>
      <c r="BP20" s="22"/>
      <c r="BQ20" s="22"/>
      <c r="BR20" s="22"/>
      <c r="BS20" s="22"/>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ht="12" customHeight="1">
      <c r="A21" s="12"/>
      <c r="B21" s="13"/>
      <c r="C21" s="1267"/>
      <c r="D21" s="1268"/>
      <c r="E21" s="1268"/>
      <c r="F21" s="1269"/>
      <c r="G21" s="1270" t="str">
        <f>IF($C21=""," ",VLOOKUP($C21,'エコアクション一覧'!$K$7:$AN$1007,4))</f>
        <v> </v>
      </c>
      <c r="H21" s="1271"/>
      <c r="I21" s="1271"/>
      <c r="J21" s="1271"/>
      <c r="K21" s="1271"/>
      <c r="L21" s="1271"/>
      <c r="M21" s="1271"/>
      <c r="N21" s="1271"/>
      <c r="O21" s="1271"/>
      <c r="P21" s="1271"/>
      <c r="Q21" s="1271"/>
      <c r="R21" s="1271"/>
      <c r="S21" s="1271"/>
      <c r="T21" s="1271"/>
      <c r="U21" s="1271"/>
      <c r="V21" s="1271"/>
      <c r="W21" s="1271"/>
      <c r="X21" s="1271"/>
      <c r="Y21" s="1271"/>
      <c r="Z21" s="1271"/>
      <c r="AA21" s="1271"/>
      <c r="AB21" s="1271"/>
      <c r="AC21" s="1271"/>
      <c r="AD21" s="1272"/>
      <c r="AE21" s="273"/>
      <c r="AF21" s="274"/>
      <c r="AG21" s="274"/>
      <c r="AH21" s="274"/>
      <c r="AI21" s="274"/>
      <c r="AJ21" s="274"/>
      <c r="AK21" s="274"/>
      <c r="AL21" s="274"/>
      <c r="AM21" s="274"/>
      <c r="AN21" s="274"/>
      <c r="AO21" s="275"/>
      <c r="AP21" s="432"/>
      <c r="AQ21" s="433"/>
      <c r="AR21" s="681"/>
      <c r="AS21" s="680"/>
      <c r="AT21" s="433"/>
      <c r="AU21" s="434"/>
      <c r="AV21" s="14"/>
      <c r="AW21" s="8"/>
      <c r="AZ21" s="133">
        <v>2014</v>
      </c>
      <c r="BA21" s="133">
        <v>10</v>
      </c>
      <c r="BB21" s="133">
        <v>10</v>
      </c>
      <c r="BC21" s="22"/>
      <c r="BE21" s="22"/>
      <c r="BF21" s="22"/>
      <c r="BG21" s="22"/>
      <c r="BI21" s="22"/>
      <c r="BJ21" s="22"/>
      <c r="BK21" s="22"/>
      <c r="BL21" s="22"/>
      <c r="BM21" s="22"/>
      <c r="BN21" s="22"/>
      <c r="BO21" s="22"/>
      <c r="BP21" s="22"/>
      <c r="BQ21" s="22"/>
      <c r="BR21" s="22"/>
      <c r="BS21" s="22"/>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ht="12" customHeight="1">
      <c r="A22" s="12"/>
      <c r="B22" s="13"/>
      <c r="C22" s="1273" t="s">
        <v>174</v>
      </c>
      <c r="D22" s="1274"/>
      <c r="E22" s="1274"/>
      <c r="F22" s="1275"/>
      <c r="G22" s="267"/>
      <c r="H22" s="268"/>
      <c r="I22" s="268"/>
      <c r="J22" s="268"/>
      <c r="K22" s="268"/>
      <c r="L22" s="268"/>
      <c r="M22" s="268"/>
      <c r="N22" s="268"/>
      <c r="O22" s="268"/>
      <c r="P22" s="268"/>
      <c r="Q22" s="268"/>
      <c r="R22" s="268"/>
      <c r="S22" s="268"/>
      <c r="T22" s="268"/>
      <c r="U22" s="268"/>
      <c r="V22" s="268"/>
      <c r="W22" s="268"/>
      <c r="X22" s="268"/>
      <c r="Y22" s="268"/>
      <c r="Z22" s="268"/>
      <c r="AA22" s="268"/>
      <c r="AB22" s="268"/>
      <c r="AC22" s="268"/>
      <c r="AD22" s="269"/>
      <c r="AE22" s="267"/>
      <c r="AF22" s="268"/>
      <c r="AG22" s="268"/>
      <c r="AH22" s="268"/>
      <c r="AI22" s="268"/>
      <c r="AJ22" s="268"/>
      <c r="AK22" s="268"/>
      <c r="AL22" s="268"/>
      <c r="AM22" s="268"/>
      <c r="AN22" s="268"/>
      <c r="AO22" s="269"/>
      <c r="AP22" s="426"/>
      <c r="AQ22" s="427"/>
      <c r="AR22" s="679"/>
      <c r="AS22" s="678"/>
      <c r="AT22" s="427"/>
      <c r="AU22" s="428"/>
      <c r="AV22" s="14"/>
      <c r="AW22" s="8"/>
      <c r="AZ22" s="133">
        <v>2015</v>
      </c>
      <c r="BA22" s="133">
        <v>11</v>
      </c>
      <c r="BB22" s="133">
        <v>11</v>
      </c>
      <c r="BC22" s="22"/>
      <c r="BE22" s="22"/>
      <c r="BF22" s="22"/>
      <c r="BG22" s="22"/>
      <c r="BI22" s="22"/>
      <c r="BJ22" s="22"/>
      <c r="BK22" s="22"/>
      <c r="BL22" s="22"/>
      <c r="BM22" s="22"/>
      <c r="BN22" s="22"/>
      <c r="BO22" s="22"/>
      <c r="BP22" s="22"/>
      <c r="BQ22" s="22"/>
      <c r="BR22" s="22"/>
      <c r="BS22" s="22"/>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ht="12" customHeight="1">
      <c r="A23" s="12"/>
      <c r="B23" s="13"/>
      <c r="C23" s="1276"/>
      <c r="D23" s="1277"/>
      <c r="E23" s="1277"/>
      <c r="F23" s="1278"/>
      <c r="G23" s="270"/>
      <c r="H23" s="271"/>
      <c r="I23" s="271"/>
      <c r="J23" s="271"/>
      <c r="K23" s="271"/>
      <c r="L23" s="271"/>
      <c r="M23" s="271"/>
      <c r="N23" s="271"/>
      <c r="O23" s="271"/>
      <c r="P23" s="271"/>
      <c r="Q23" s="271"/>
      <c r="R23" s="271"/>
      <c r="S23" s="271"/>
      <c r="T23" s="271"/>
      <c r="U23" s="271"/>
      <c r="V23" s="271"/>
      <c r="W23" s="271"/>
      <c r="X23" s="271"/>
      <c r="Y23" s="271"/>
      <c r="Z23" s="271"/>
      <c r="AA23" s="271"/>
      <c r="AB23" s="271"/>
      <c r="AC23" s="271"/>
      <c r="AD23" s="272"/>
      <c r="AE23" s="270"/>
      <c r="AF23" s="271"/>
      <c r="AG23" s="271"/>
      <c r="AH23" s="271"/>
      <c r="AI23" s="271"/>
      <c r="AJ23" s="271"/>
      <c r="AK23" s="271"/>
      <c r="AL23" s="271"/>
      <c r="AM23" s="271"/>
      <c r="AN23" s="271"/>
      <c r="AO23" s="272"/>
      <c r="AP23" s="429"/>
      <c r="AQ23" s="430"/>
      <c r="AR23" s="719"/>
      <c r="AS23" s="718"/>
      <c r="AT23" s="430"/>
      <c r="AU23" s="431"/>
      <c r="AV23" s="14"/>
      <c r="AW23" s="8"/>
      <c r="AZ23" s="133">
        <v>2016</v>
      </c>
      <c r="BA23" s="133">
        <v>12</v>
      </c>
      <c r="BB23" s="133">
        <v>12</v>
      </c>
      <c r="BC23" s="22"/>
      <c r="BE23" s="22"/>
      <c r="BF23" s="22"/>
      <c r="BG23" s="22"/>
      <c r="BI23" s="22"/>
      <c r="BJ23" s="22"/>
      <c r="BK23" s="22"/>
      <c r="BL23" s="22"/>
      <c r="BM23" s="22"/>
      <c r="BN23" s="22"/>
      <c r="BO23" s="22"/>
      <c r="BP23" s="22"/>
      <c r="BQ23" s="22"/>
      <c r="BR23" s="22"/>
      <c r="BS23" s="22"/>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93" ht="12" customHeight="1">
      <c r="A24" s="12"/>
      <c r="B24" s="13"/>
      <c r="C24" s="1267"/>
      <c r="D24" s="1268"/>
      <c r="E24" s="1268"/>
      <c r="F24" s="1269"/>
      <c r="G24" s="1270" t="str">
        <f>IF($C24=""," ",VLOOKUP($C24,'エコアクション一覧'!$K$7:$AN$1007,4))</f>
        <v> </v>
      </c>
      <c r="H24" s="1271"/>
      <c r="I24" s="1271"/>
      <c r="J24" s="1271"/>
      <c r="K24" s="1271"/>
      <c r="L24" s="1271"/>
      <c r="M24" s="1271"/>
      <c r="N24" s="1271"/>
      <c r="O24" s="1271"/>
      <c r="P24" s="1271"/>
      <c r="Q24" s="1271"/>
      <c r="R24" s="1271"/>
      <c r="S24" s="1271"/>
      <c r="T24" s="1271"/>
      <c r="U24" s="1271"/>
      <c r="V24" s="1271"/>
      <c r="W24" s="1271"/>
      <c r="X24" s="1271"/>
      <c r="Y24" s="1271"/>
      <c r="Z24" s="1271"/>
      <c r="AA24" s="1271"/>
      <c r="AB24" s="1271"/>
      <c r="AC24" s="1271"/>
      <c r="AD24" s="1272"/>
      <c r="AE24" s="273"/>
      <c r="AF24" s="274"/>
      <c r="AG24" s="274"/>
      <c r="AH24" s="274"/>
      <c r="AI24" s="274"/>
      <c r="AJ24" s="274"/>
      <c r="AK24" s="274"/>
      <c r="AL24" s="274"/>
      <c r="AM24" s="274"/>
      <c r="AN24" s="274"/>
      <c r="AO24" s="275"/>
      <c r="AP24" s="432"/>
      <c r="AQ24" s="433"/>
      <c r="AR24" s="681"/>
      <c r="AS24" s="680"/>
      <c r="AT24" s="433"/>
      <c r="AU24" s="434"/>
      <c r="AV24" s="14"/>
      <c r="AW24" s="8"/>
      <c r="AZ24" s="133">
        <v>2017</v>
      </c>
      <c r="BA24" s="133"/>
      <c r="BB24" s="133">
        <v>13</v>
      </c>
      <c r="BC24" s="22"/>
      <c r="BE24" s="22"/>
      <c r="BF24" s="22"/>
      <c r="BG24" s="22"/>
      <c r="BI24" s="22"/>
      <c r="BJ24" s="22"/>
      <c r="BK24" s="22"/>
      <c r="BL24" s="22"/>
      <c r="BM24" s="22"/>
      <c r="BN24" s="22"/>
      <c r="BO24" s="22"/>
      <c r="BP24" s="22"/>
      <c r="BQ24" s="22"/>
      <c r="BR24" s="22"/>
      <c r="BS24" s="22"/>
      <c r="BT24" s="18"/>
      <c r="BU24" s="18"/>
      <c r="BV24" s="18"/>
      <c r="BW24" s="18"/>
      <c r="BX24" s="18"/>
      <c r="BY24" s="18"/>
      <c r="BZ24" s="18"/>
      <c r="CA24" s="18"/>
      <c r="CB24" s="18"/>
      <c r="CC24" s="18"/>
      <c r="CD24" s="18"/>
      <c r="CE24" s="18"/>
      <c r="CF24" s="18"/>
      <c r="CG24" s="18"/>
      <c r="CH24" s="18"/>
      <c r="CI24" s="18"/>
      <c r="CJ24" s="18"/>
      <c r="CK24" s="18"/>
      <c r="CL24" s="18"/>
      <c r="CM24" s="18"/>
      <c r="CN24" s="18"/>
      <c r="CO24" s="18"/>
    </row>
    <row r="25" spans="1:54" ht="12" customHeight="1">
      <c r="A25" s="12"/>
      <c r="B25" s="13"/>
      <c r="C25" s="1273" t="s">
        <v>175</v>
      </c>
      <c r="D25" s="1274"/>
      <c r="E25" s="1274"/>
      <c r="F25" s="1275"/>
      <c r="G25" s="267"/>
      <c r="H25" s="268"/>
      <c r="I25" s="268"/>
      <c r="J25" s="268"/>
      <c r="K25" s="268"/>
      <c r="L25" s="268"/>
      <c r="M25" s="268"/>
      <c r="N25" s="268"/>
      <c r="O25" s="268"/>
      <c r="P25" s="268"/>
      <c r="Q25" s="268"/>
      <c r="R25" s="268"/>
      <c r="S25" s="268"/>
      <c r="T25" s="268"/>
      <c r="U25" s="268"/>
      <c r="V25" s="268"/>
      <c r="W25" s="268"/>
      <c r="X25" s="268"/>
      <c r="Y25" s="268"/>
      <c r="Z25" s="268"/>
      <c r="AA25" s="268"/>
      <c r="AB25" s="268"/>
      <c r="AC25" s="268"/>
      <c r="AD25" s="269"/>
      <c r="AE25" s="267"/>
      <c r="AF25" s="268"/>
      <c r="AG25" s="268"/>
      <c r="AH25" s="268"/>
      <c r="AI25" s="268"/>
      <c r="AJ25" s="268"/>
      <c r="AK25" s="268"/>
      <c r="AL25" s="268"/>
      <c r="AM25" s="268"/>
      <c r="AN25" s="268"/>
      <c r="AO25" s="269"/>
      <c r="AP25" s="426"/>
      <c r="AQ25" s="427"/>
      <c r="AR25" s="679"/>
      <c r="AS25" s="678"/>
      <c r="AT25" s="427"/>
      <c r="AU25" s="428"/>
      <c r="AV25" s="14"/>
      <c r="AW25" s="8"/>
      <c r="AZ25" s="133">
        <v>2018</v>
      </c>
      <c r="BA25" s="133"/>
      <c r="BB25" s="133">
        <v>14</v>
      </c>
    </row>
    <row r="26" spans="1:54" ht="12" customHeight="1">
      <c r="A26" s="12"/>
      <c r="B26" s="13"/>
      <c r="C26" s="1276"/>
      <c r="D26" s="1277"/>
      <c r="E26" s="1277"/>
      <c r="F26" s="1278"/>
      <c r="G26" s="270"/>
      <c r="H26" s="271"/>
      <c r="I26" s="271"/>
      <c r="J26" s="271"/>
      <c r="K26" s="271"/>
      <c r="L26" s="271"/>
      <c r="M26" s="271"/>
      <c r="N26" s="271"/>
      <c r="O26" s="271"/>
      <c r="P26" s="271"/>
      <c r="Q26" s="271"/>
      <c r="R26" s="271"/>
      <c r="S26" s="271"/>
      <c r="T26" s="271"/>
      <c r="U26" s="271"/>
      <c r="V26" s="271"/>
      <c r="W26" s="271"/>
      <c r="X26" s="271"/>
      <c r="Y26" s="271"/>
      <c r="Z26" s="271"/>
      <c r="AA26" s="271"/>
      <c r="AB26" s="271"/>
      <c r="AC26" s="271"/>
      <c r="AD26" s="272"/>
      <c r="AE26" s="270"/>
      <c r="AF26" s="271"/>
      <c r="AG26" s="271"/>
      <c r="AH26" s="271"/>
      <c r="AI26" s="271"/>
      <c r="AJ26" s="271"/>
      <c r="AK26" s="271"/>
      <c r="AL26" s="271"/>
      <c r="AM26" s="271"/>
      <c r="AN26" s="271"/>
      <c r="AO26" s="272"/>
      <c r="AP26" s="429"/>
      <c r="AQ26" s="430"/>
      <c r="AR26" s="719"/>
      <c r="AS26" s="718"/>
      <c r="AT26" s="430"/>
      <c r="AU26" s="431"/>
      <c r="AV26" s="14"/>
      <c r="AW26" s="8"/>
      <c r="AZ26" s="133">
        <v>2019</v>
      </c>
      <c r="BA26" s="133"/>
      <c r="BB26" s="133">
        <v>15</v>
      </c>
    </row>
    <row r="27" spans="1:54" ht="12" customHeight="1">
      <c r="A27" s="12"/>
      <c r="B27" s="13"/>
      <c r="C27" s="1267"/>
      <c r="D27" s="1268"/>
      <c r="E27" s="1268"/>
      <c r="F27" s="1269"/>
      <c r="G27" s="1270" t="str">
        <f>IF($C27=""," ",VLOOKUP($C27,'エコアクション一覧'!$K$7:$AN$1007,4))</f>
        <v> </v>
      </c>
      <c r="H27" s="1271"/>
      <c r="I27" s="1271"/>
      <c r="J27" s="1271"/>
      <c r="K27" s="1271"/>
      <c r="L27" s="1271"/>
      <c r="M27" s="1271"/>
      <c r="N27" s="1271"/>
      <c r="O27" s="1271"/>
      <c r="P27" s="1271"/>
      <c r="Q27" s="1271"/>
      <c r="R27" s="1271"/>
      <c r="S27" s="1271"/>
      <c r="T27" s="1271"/>
      <c r="U27" s="1271"/>
      <c r="V27" s="1271"/>
      <c r="W27" s="1271"/>
      <c r="X27" s="1271"/>
      <c r="Y27" s="1271"/>
      <c r="Z27" s="1271"/>
      <c r="AA27" s="1271"/>
      <c r="AB27" s="1271"/>
      <c r="AC27" s="1271"/>
      <c r="AD27" s="1272"/>
      <c r="AE27" s="273"/>
      <c r="AF27" s="274"/>
      <c r="AG27" s="274"/>
      <c r="AH27" s="274"/>
      <c r="AI27" s="274"/>
      <c r="AJ27" s="274"/>
      <c r="AK27" s="274"/>
      <c r="AL27" s="274"/>
      <c r="AM27" s="274"/>
      <c r="AN27" s="274"/>
      <c r="AO27" s="275"/>
      <c r="AP27" s="432"/>
      <c r="AQ27" s="433"/>
      <c r="AR27" s="681"/>
      <c r="AS27" s="680"/>
      <c r="AT27" s="433"/>
      <c r="AU27" s="434"/>
      <c r="AV27" s="14"/>
      <c r="AW27" s="8"/>
      <c r="AZ27" s="133">
        <v>2020</v>
      </c>
      <c r="BA27" s="133"/>
      <c r="BB27" s="133">
        <v>16</v>
      </c>
    </row>
    <row r="28" spans="1:54" ht="12" customHeight="1">
      <c r="A28" s="12"/>
      <c r="B28" s="13"/>
      <c r="C28" s="1273" t="s">
        <v>176</v>
      </c>
      <c r="D28" s="1274"/>
      <c r="E28" s="1274"/>
      <c r="F28" s="1275"/>
      <c r="G28" s="267"/>
      <c r="H28" s="268"/>
      <c r="I28" s="268"/>
      <c r="J28" s="268"/>
      <c r="K28" s="268"/>
      <c r="L28" s="268"/>
      <c r="M28" s="268"/>
      <c r="N28" s="268"/>
      <c r="O28" s="268"/>
      <c r="P28" s="268"/>
      <c r="Q28" s="268"/>
      <c r="R28" s="268"/>
      <c r="S28" s="268"/>
      <c r="T28" s="268"/>
      <c r="U28" s="268"/>
      <c r="V28" s="268"/>
      <c r="W28" s="268"/>
      <c r="X28" s="268"/>
      <c r="Y28" s="268"/>
      <c r="Z28" s="268"/>
      <c r="AA28" s="268"/>
      <c r="AB28" s="268"/>
      <c r="AC28" s="268"/>
      <c r="AD28" s="269"/>
      <c r="AE28" s="267"/>
      <c r="AF28" s="268"/>
      <c r="AG28" s="268"/>
      <c r="AH28" s="268"/>
      <c r="AI28" s="268"/>
      <c r="AJ28" s="268"/>
      <c r="AK28" s="268"/>
      <c r="AL28" s="268"/>
      <c r="AM28" s="268"/>
      <c r="AN28" s="268"/>
      <c r="AO28" s="269"/>
      <c r="AP28" s="426"/>
      <c r="AQ28" s="427"/>
      <c r="AR28" s="679"/>
      <c r="AS28" s="678"/>
      <c r="AT28" s="427"/>
      <c r="AU28" s="428"/>
      <c r="AV28" s="14"/>
      <c r="AW28" s="8"/>
      <c r="AZ28" s="133">
        <v>2021</v>
      </c>
      <c r="BA28" s="133"/>
      <c r="BB28" s="133">
        <v>17</v>
      </c>
    </row>
    <row r="29" spans="1:54" ht="12" customHeight="1">
      <c r="A29" s="12"/>
      <c r="B29" s="13"/>
      <c r="C29" s="1276"/>
      <c r="D29" s="1277"/>
      <c r="E29" s="1277"/>
      <c r="F29" s="1278"/>
      <c r="G29" s="270"/>
      <c r="H29" s="271"/>
      <c r="I29" s="271"/>
      <c r="J29" s="271"/>
      <c r="K29" s="271"/>
      <c r="L29" s="271"/>
      <c r="M29" s="271"/>
      <c r="N29" s="271"/>
      <c r="O29" s="271"/>
      <c r="P29" s="271"/>
      <c r="Q29" s="271"/>
      <c r="R29" s="271"/>
      <c r="S29" s="271"/>
      <c r="T29" s="271"/>
      <c r="U29" s="271"/>
      <c r="V29" s="271"/>
      <c r="W29" s="271"/>
      <c r="X29" s="271"/>
      <c r="Y29" s="271"/>
      <c r="Z29" s="271"/>
      <c r="AA29" s="271"/>
      <c r="AB29" s="271"/>
      <c r="AC29" s="271"/>
      <c r="AD29" s="272"/>
      <c r="AE29" s="270"/>
      <c r="AF29" s="271"/>
      <c r="AG29" s="271"/>
      <c r="AH29" s="271"/>
      <c r="AI29" s="271"/>
      <c r="AJ29" s="271"/>
      <c r="AK29" s="271"/>
      <c r="AL29" s="271"/>
      <c r="AM29" s="271"/>
      <c r="AN29" s="271"/>
      <c r="AO29" s="272"/>
      <c r="AP29" s="429"/>
      <c r="AQ29" s="430"/>
      <c r="AR29" s="719"/>
      <c r="AS29" s="718"/>
      <c r="AT29" s="430"/>
      <c r="AU29" s="431"/>
      <c r="AV29" s="14"/>
      <c r="AW29" s="8"/>
      <c r="AZ29" s="133">
        <v>2022</v>
      </c>
      <c r="BA29" s="133"/>
      <c r="BB29" s="133">
        <v>18</v>
      </c>
    </row>
    <row r="30" spans="1:54" ht="12" customHeight="1">
      <c r="A30" s="12"/>
      <c r="B30" s="13"/>
      <c r="C30" s="1267"/>
      <c r="D30" s="1268"/>
      <c r="E30" s="1268"/>
      <c r="F30" s="1269"/>
      <c r="G30" s="1270" t="str">
        <f>IF($C30=""," ",VLOOKUP($C30,'エコアクション一覧'!$K$7:$AN$1007,4))</f>
        <v> </v>
      </c>
      <c r="H30" s="1271"/>
      <c r="I30" s="1271"/>
      <c r="J30" s="1271"/>
      <c r="K30" s="1271"/>
      <c r="L30" s="1271"/>
      <c r="M30" s="1271"/>
      <c r="N30" s="1271"/>
      <c r="O30" s="1271"/>
      <c r="P30" s="1271"/>
      <c r="Q30" s="1271"/>
      <c r="R30" s="1271"/>
      <c r="S30" s="1271"/>
      <c r="T30" s="1271"/>
      <c r="U30" s="1271"/>
      <c r="V30" s="1271"/>
      <c r="W30" s="1271"/>
      <c r="X30" s="1271"/>
      <c r="Y30" s="1271"/>
      <c r="Z30" s="1271"/>
      <c r="AA30" s="1271"/>
      <c r="AB30" s="1271"/>
      <c r="AC30" s="1271"/>
      <c r="AD30" s="1272"/>
      <c r="AE30" s="273"/>
      <c r="AF30" s="274"/>
      <c r="AG30" s="274"/>
      <c r="AH30" s="274"/>
      <c r="AI30" s="274"/>
      <c r="AJ30" s="274"/>
      <c r="AK30" s="274"/>
      <c r="AL30" s="274"/>
      <c r="AM30" s="274"/>
      <c r="AN30" s="274"/>
      <c r="AO30" s="275"/>
      <c r="AP30" s="432"/>
      <c r="AQ30" s="433"/>
      <c r="AR30" s="681"/>
      <c r="AS30" s="680"/>
      <c r="AT30" s="433"/>
      <c r="AU30" s="434"/>
      <c r="AV30" s="14"/>
      <c r="AW30" s="8"/>
      <c r="AZ30" s="133">
        <v>2023</v>
      </c>
      <c r="BA30" s="133"/>
      <c r="BB30" s="133">
        <v>19</v>
      </c>
    </row>
    <row r="31" spans="1:54" ht="12" customHeight="1">
      <c r="A31" s="12"/>
      <c r="B31" s="13"/>
      <c r="C31" s="1273" t="s">
        <v>529</v>
      </c>
      <c r="D31" s="1274"/>
      <c r="E31" s="1274"/>
      <c r="F31" s="1275"/>
      <c r="G31" s="267"/>
      <c r="H31" s="268"/>
      <c r="I31" s="268"/>
      <c r="J31" s="268"/>
      <c r="K31" s="268"/>
      <c r="L31" s="268"/>
      <c r="M31" s="268"/>
      <c r="N31" s="268"/>
      <c r="O31" s="268"/>
      <c r="P31" s="268"/>
      <c r="Q31" s="268"/>
      <c r="R31" s="268"/>
      <c r="S31" s="268"/>
      <c r="T31" s="268"/>
      <c r="U31" s="268"/>
      <c r="V31" s="268"/>
      <c r="W31" s="268"/>
      <c r="X31" s="268"/>
      <c r="Y31" s="268"/>
      <c r="Z31" s="268"/>
      <c r="AA31" s="268"/>
      <c r="AB31" s="268"/>
      <c r="AC31" s="268"/>
      <c r="AD31" s="269"/>
      <c r="AE31" s="267"/>
      <c r="AF31" s="268"/>
      <c r="AG31" s="268"/>
      <c r="AH31" s="268"/>
      <c r="AI31" s="268"/>
      <c r="AJ31" s="268"/>
      <c r="AK31" s="268"/>
      <c r="AL31" s="268"/>
      <c r="AM31" s="268"/>
      <c r="AN31" s="268"/>
      <c r="AO31" s="269"/>
      <c r="AP31" s="426"/>
      <c r="AQ31" s="427"/>
      <c r="AR31" s="679"/>
      <c r="AS31" s="678"/>
      <c r="AT31" s="427"/>
      <c r="AU31" s="428"/>
      <c r="AV31" s="14"/>
      <c r="AW31" s="8"/>
      <c r="AZ31" s="133">
        <v>2024</v>
      </c>
      <c r="BA31" s="133"/>
      <c r="BB31" s="133">
        <v>20</v>
      </c>
    </row>
    <row r="32" spans="1:54" ht="12" customHeight="1">
      <c r="A32" s="12"/>
      <c r="B32" s="13"/>
      <c r="C32" s="1276"/>
      <c r="D32" s="1277"/>
      <c r="E32" s="1277"/>
      <c r="F32" s="1278"/>
      <c r="G32" s="270"/>
      <c r="H32" s="271"/>
      <c r="I32" s="271"/>
      <c r="J32" s="271"/>
      <c r="K32" s="271"/>
      <c r="L32" s="271"/>
      <c r="M32" s="271"/>
      <c r="N32" s="271"/>
      <c r="O32" s="271"/>
      <c r="P32" s="271"/>
      <c r="Q32" s="271"/>
      <c r="R32" s="271"/>
      <c r="S32" s="271"/>
      <c r="T32" s="271"/>
      <c r="U32" s="271"/>
      <c r="V32" s="271"/>
      <c r="W32" s="271"/>
      <c r="X32" s="271"/>
      <c r="Y32" s="271"/>
      <c r="Z32" s="271"/>
      <c r="AA32" s="271"/>
      <c r="AB32" s="271"/>
      <c r="AC32" s="271"/>
      <c r="AD32" s="272"/>
      <c r="AE32" s="270"/>
      <c r="AF32" s="271"/>
      <c r="AG32" s="271"/>
      <c r="AH32" s="271"/>
      <c r="AI32" s="271"/>
      <c r="AJ32" s="271"/>
      <c r="AK32" s="271"/>
      <c r="AL32" s="271"/>
      <c r="AM32" s="271"/>
      <c r="AN32" s="271"/>
      <c r="AO32" s="272"/>
      <c r="AP32" s="429"/>
      <c r="AQ32" s="430"/>
      <c r="AR32" s="719"/>
      <c r="AS32" s="718"/>
      <c r="AT32" s="430"/>
      <c r="AU32" s="431"/>
      <c r="AV32" s="14"/>
      <c r="AW32" s="8"/>
      <c r="AZ32" s="133">
        <v>2025</v>
      </c>
      <c r="BA32" s="133"/>
      <c r="BB32" s="133">
        <v>21</v>
      </c>
    </row>
    <row r="33" spans="1:54" ht="12" customHeight="1">
      <c r="A33" s="12"/>
      <c r="B33" s="13"/>
      <c r="C33" s="1267"/>
      <c r="D33" s="1268"/>
      <c r="E33" s="1268"/>
      <c r="F33" s="1269"/>
      <c r="G33" s="1270" t="str">
        <f>IF($C33=""," ",VLOOKUP($C33,'エコアクション一覧'!$K$7:$AN$1007,4))</f>
        <v> </v>
      </c>
      <c r="H33" s="1271"/>
      <c r="I33" s="1271"/>
      <c r="J33" s="1271"/>
      <c r="K33" s="1271"/>
      <c r="L33" s="1271"/>
      <c r="M33" s="1271"/>
      <c r="N33" s="1271"/>
      <c r="O33" s="1271"/>
      <c r="P33" s="1271"/>
      <c r="Q33" s="1271"/>
      <c r="R33" s="1271"/>
      <c r="S33" s="1271"/>
      <c r="T33" s="1271"/>
      <c r="U33" s="1271"/>
      <c r="V33" s="1271"/>
      <c r="W33" s="1271"/>
      <c r="X33" s="1271"/>
      <c r="Y33" s="1271"/>
      <c r="Z33" s="1271"/>
      <c r="AA33" s="1271"/>
      <c r="AB33" s="1271"/>
      <c r="AC33" s="1271"/>
      <c r="AD33" s="1272"/>
      <c r="AE33" s="273"/>
      <c r="AF33" s="274"/>
      <c r="AG33" s="274"/>
      <c r="AH33" s="274"/>
      <c r="AI33" s="274"/>
      <c r="AJ33" s="274"/>
      <c r="AK33" s="274"/>
      <c r="AL33" s="274"/>
      <c r="AM33" s="274"/>
      <c r="AN33" s="274"/>
      <c r="AO33" s="275"/>
      <c r="AP33" s="432"/>
      <c r="AQ33" s="433"/>
      <c r="AR33" s="681"/>
      <c r="AS33" s="680"/>
      <c r="AT33" s="433"/>
      <c r="AU33" s="434"/>
      <c r="AV33" s="14"/>
      <c r="AW33" s="8"/>
      <c r="AZ33" s="133">
        <v>2026</v>
      </c>
      <c r="BA33" s="133"/>
      <c r="BB33" s="133">
        <v>22</v>
      </c>
    </row>
    <row r="34" spans="1:54" ht="12" customHeight="1">
      <c r="A34" s="12"/>
      <c r="B34" s="13"/>
      <c r="C34" s="1273" t="s">
        <v>530</v>
      </c>
      <c r="D34" s="1274"/>
      <c r="E34" s="1274"/>
      <c r="F34" s="1275"/>
      <c r="G34" s="267"/>
      <c r="H34" s="268"/>
      <c r="I34" s="268"/>
      <c r="J34" s="268"/>
      <c r="K34" s="268"/>
      <c r="L34" s="268"/>
      <c r="M34" s="268"/>
      <c r="N34" s="268"/>
      <c r="O34" s="268"/>
      <c r="P34" s="268"/>
      <c r="Q34" s="268"/>
      <c r="R34" s="268"/>
      <c r="S34" s="268"/>
      <c r="T34" s="268"/>
      <c r="U34" s="268"/>
      <c r="V34" s="268"/>
      <c r="W34" s="268"/>
      <c r="X34" s="268"/>
      <c r="Y34" s="268"/>
      <c r="Z34" s="268"/>
      <c r="AA34" s="268"/>
      <c r="AB34" s="268"/>
      <c r="AC34" s="268"/>
      <c r="AD34" s="269"/>
      <c r="AE34" s="267"/>
      <c r="AF34" s="268"/>
      <c r="AG34" s="268"/>
      <c r="AH34" s="268"/>
      <c r="AI34" s="268"/>
      <c r="AJ34" s="268"/>
      <c r="AK34" s="268"/>
      <c r="AL34" s="268"/>
      <c r="AM34" s="268"/>
      <c r="AN34" s="268"/>
      <c r="AO34" s="269"/>
      <c r="AP34" s="426"/>
      <c r="AQ34" s="427"/>
      <c r="AR34" s="679"/>
      <c r="AS34" s="678"/>
      <c r="AT34" s="427"/>
      <c r="AU34" s="428"/>
      <c r="AV34" s="14"/>
      <c r="AW34" s="8"/>
      <c r="AZ34" s="133">
        <v>2027</v>
      </c>
      <c r="BA34" s="133"/>
      <c r="BB34" s="133">
        <v>23</v>
      </c>
    </row>
    <row r="35" spans="1:54" ht="12" customHeight="1">
      <c r="A35" s="12"/>
      <c r="B35" s="13"/>
      <c r="C35" s="1276"/>
      <c r="D35" s="1277"/>
      <c r="E35" s="1277"/>
      <c r="F35" s="1278"/>
      <c r="G35" s="270"/>
      <c r="H35" s="271"/>
      <c r="I35" s="271"/>
      <c r="J35" s="271"/>
      <c r="K35" s="271"/>
      <c r="L35" s="271"/>
      <c r="M35" s="271"/>
      <c r="N35" s="271"/>
      <c r="O35" s="271"/>
      <c r="P35" s="271"/>
      <c r="Q35" s="271"/>
      <c r="R35" s="271"/>
      <c r="S35" s="271"/>
      <c r="T35" s="271"/>
      <c r="U35" s="271"/>
      <c r="V35" s="271"/>
      <c r="W35" s="271"/>
      <c r="X35" s="271"/>
      <c r="Y35" s="271"/>
      <c r="Z35" s="271"/>
      <c r="AA35" s="271"/>
      <c r="AB35" s="271"/>
      <c r="AC35" s="271"/>
      <c r="AD35" s="272"/>
      <c r="AE35" s="270"/>
      <c r="AF35" s="271"/>
      <c r="AG35" s="271"/>
      <c r="AH35" s="271"/>
      <c r="AI35" s="271"/>
      <c r="AJ35" s="271"/>
      <c r="AK35" s="271"/>
      <c r="AL35" s="271"/>
      <c r="AM35" s="271"/>
      <c r="AN35" s="271"/>
      <c r="AO35" s="272"/>
      <c r="AP35" s="429"/>
      <c r="AQ35" s="430"/>
      <c r="AR35" s="719"/>
      <c r="AS35" s="718"/>
      <c r="AT35" s="430"/>
      <c r="AU35" s="431"/>
      <c r="AV35" s="14"/>
      <c r="AW35" s="8"/>
      <c r="AZ35" s="133">
        <v>2026</v>
      </c>
      <c r="BA35" s="133"/>
      <c r="BB35" s="133">
        <v>24</v>
      </c>
    </row>
    <row r="36" spans="1:54" ht="12" customHeight="1">
      <c r="A36" s="12"/>
      <c r="B36" s="13"/>
      <c r="C36" s="1267"/>
      <c r="D36" s="1268"/>
      <c r="E36" s="1268"/>
      <c r="F36" s="1269"/>
      <c r="G36" s="1270" t="str">
        <f>IF($C36=""," ",VLOOKUP($C36,'エコアクション一覧'!$K$7:$AN$1007,4))</f>
        <v> </v>
      </c>
      <c r="H36" s="1271"/>
      <c r="I36" s="1271"/>
      <c r="J36" s="1271"/>
      <c r="K36" s="1271"/>
      <c r="L36" s="1271"/>
      <c r="M36" s="1271"/>
      <c r="N36" s="1271"/>
      <c r="O36" s="1271"/>
      <c r="P36" s="1271"/>
      <c r="Q36" s="1271"/>
      <c r="R36" s="1271"/>
      <c r="S36" s="1271"/>
      <c r="T36" s="1271"/>
      <c r="U36" s="1271"/>
      <c r="V36" s="1271"/>
      <c r="W36" s="1271"/>
      <c r="X36" s="1271"/>
      <c r="Y36" s="1271"/>
      <c r="Z36" s="1271"/>
      <c r="AA36" s="1271"/>
      <c r="AB36" s="1271"/>
      <c r="AC36" s="1271"/>
      <c r="AD36" s="1272"/>
      <c r="AE36" s="273"/>
      <c r="AF36" s="274"/>
      <c r="AG36" s="274"/>
      <c r="AH36" s="274"/>
      <c r="AI36" s="274"/>
      <c r="AJ36" s="274"/>
      <c r="AK36" s="274"/>
      <c r="AL36" s="274"/>
      <c r="AM36" s="274"/>
      <c r="AN36" s="274"/>
      <c r="AO36" s="275"/>
      <c r="AP36" s="432"/>
      <c r="AQ36" s="433"/>
      <c r="AR36" s="681"/>
      <c r="AS36" s="680"/>
      <c r="AT36" s="433"/>
      <c r="AU36" s="434"/>
      <c r="AV36" s="14"/>
      <c r="AW36" s="8"/>
      <c r="AZ36" s="133">
        <v>2027</v>
      </c>
      <c r="BA36" s="133"/>
      <c r="BB36" s="133">
        <v>25</v>
      </c>
    </row>
    <row r="37" spans="1:54" ht="12" customHeight="1">
      <c r="A37" s="12"/>
      <c r="B37" s="13"/>
      <c r="C37" s="1273" t="s">
        <v>531</v>
      </c>
      <c r="D37" s="1274"/>
      <c r="E37" s="1274"/>
      <c r="F37" s="1275"/>
      <c r="G37" s="267"/>
      <c r="H37" s="268"/>
      <c r="I37" s="268"/>
      <c r="J37" s="268"/>
      <c r="K37" s="268"/>
      <c r="L37" s="268"/>
      <c r="M37" s="268"/>
      <c r="N37" s="268"/>
      <c r="O37" s="268"/>
      <c r="P37" s="268"/>
      <c r="Q37" s="268"/>
      <c r="R37" s="268"/>
      <c r="S37" s="268"/>
      <c r="T37" s="268"/>
      <c r="U37" s="268"/>
      <c r="V37" s="268"/>
      <c r="W37" s="268"/>
      <c r="X37" s="268"/>
      <c r="Y37" s="268"/>
      <c r="Z37" s="268"/>
      <c r="AA37" s="268"/>
      <c r="AB37" s="268"/>
      <c r="AC37" s="268"/>
      <c r="AD37" s="269"/>
      <c r="AE37" s="267"/>
      <c r="AF37" s="268"/>
      <c r="AG37" s="268"/>
      <c r="AH37" s="268"/>
      <c r="AI37" s="268"/>
      <c r="AJ37" s="268"/>
      <c r="AK37" s="268"/>
      <c r="AL37" s="268"/>
      <c r="AM37" s="268"/>
      <c r="AN37" s="268"/>
      <c r="AO37" s="269"/>
      <c r="AP37" s="426"/>
      <c r="AQ37" s="427"/>
      <c r="AR37" s="679"/>
      <c r="AS37" s="678"/>
      <c r="AT37" s="427"/>
      <c r="AU37" s="428"/>
      <c r="AV37" s="14"/>
      <c r="AW37" s="8"/>
      <c r="AZ37" s="133">
        <v>2026</v>
      </c>
      <c r="BA37" s="133"/>
      <c r="BB37" s="133">
        <v>26</v>
      </c>
    </row>
    <row r="38" spans="1:54" ht="12" customHeight="1">
      <c r="A38" s="12"/>
      <c r="B38" s="13"/>
      <c r="C38" s="1276"/>
      <c r="D38" s="1277"/>
      <c r="E38" s="1277"/>
      <c r="F38" s="1278"/>
      <c r="G38" s="270"/>
      <c r="H38" s="271"/>
      <c r="I38" s="271"/>
      <c r="J38" s="271"/>
      <c r="K38" s="271"/>
      <c r="L38" s="271"/>
      <c r="M38" s="271"/>
      <c r="N38" s="271"/>
      <c r="O38" s="271"/>
      <c r="P38" s="271"/>
      <c r="Q38" s="271"/>
      <c r="R38" s="271"/>
      <c r="S38" s="271"/>
      <c r="T38" s="271"/>
      <c r="U38" s="271"/>
      <c r="V38" s="271"/>
      <c r="W38" s="271"/>
      <c r="X38" s="271"/>
      <c r="Y38" s="271"/>
      <c r="Z38" s="271"/>
      <c r="AA38" s="271"/>
      <c r="AB38" s="271"/>
      <c r="AC38" s="271"/>
      <c r="AD38" s="272"/>
      <c r="AE38" s="270"/>
      <c r="AF38" s="271"/>
      <c r="AG38" s="271"/>
      <c r="AH38" s="271"/>
      <c r="AI38" s="271"/>
      <c r="AJ38" s="271"/>
      <c r="AK38" s="271"/>
      <c r="AL38" s="271"/>
      <c r="AM38" s="271"/>
      <c r="AN38" s="271"/>
      <c r="AO38" s="272"/>
      <c r="AP38" s="429"/>
      <c r="AQ38" s="430"/>
      <c r="AR38" s="719"/>
      <c r="AS38" s="718"/>
      <c r="AT38" s="430"/>
      <c r="AU38" s="431"/>
      <c r="AV38" s="14"/>
      <c r="AW38" s="8"/>
      <c r="AZ38" s="133">
        <v>2027</v>
      </c>
      <c r="BA38" s="133"/>
      <c r="BB38" s="133">
        <v>27</v>
      </c>
    </row>
    <row r="39" spans="1:54" ht="12" customHeight="1">
      <c r="A39" s="12"/>
      <c r="B39" s="13"/>
      <c r="C39" s="1267"/>
      <c r="D39" s="1268"/>
      <c r="E39" s="1268"/>
      <c r="F39" s="1269"/>
      <c r="G39" s="1270" t="str">
        <f>IF($C39=""," ",VLOOKUP($C39,'エコアクション一覧'!$K$7:$AN$1007,4))</f>
        <v> </v>
      </c>
      <c r="H39" s="1271"/>
      <c r="I39" s="1271"/>
      <c r="J39" s="1271"/>
      <c r="K39" s="1271"/>
      <c r="L39" s="1271"/>
      <c r="M39" s="1271"/>
      <c r="N39" s="1271"/>
      <c r="O39" s="1271"/>
      <c r="P39" s="1271"/>
      <c r="Q39" s="1271"/>
      <c r="R39" s="1271"/>
      <c r="S39" s="1271"/>
      <c r="T39" s="1271"/>
      <c r="U39" s="1271"/>
      <c r="V39" s="1271"/>
      <c r="W39" s="1271"/>
      <c r="X39" s="1271"/>
      <c r="Y39" s="1271"/>
      <c r="Z39" s="1271"/>
      <c r="AA39" s="1271"/>
      <c r="AB39" s="1271"/>
      <c r="AC39" s="1271"/>
      <c r="AD39" s="1272"/>
      <c r="AE39" s="273"/>
      <c r="AF39" s="274"/>
      <c r="AG39" s="274"/>
      <c r="AH39" s="274"/>
      <c r="AI39" s="274"/>
      <c r="AJ39" s="274"/>
      <c r="AK39" s="274"/>
      <c r="AL39" s="274"/>
      <c r="AM39" s="274"/>
      <c r="AN39" s="274"/>
      <c r="AO39" s="275"/>
      <c r="AP39" s="432"/>
      <c r="AQ39" s="433"/>
      <c r="AR39" s="681"/>
      <c r="AS39" s="680"/>
      <c r="AT39" s="433"/>
      <c r="AU39" s="434"/>
      <c r="AV39" s="14"/>
      <c r="AW39" s="8"/>
      <c r="AZ39" s="133">
        <v>2026</v>
      </c>
      <c r="BA39" s="133"/>
      <c r="BB39" s="133">
        <v>28</v>
      </c>
    </row>
    <row r="40" spans="1:54" ht="12" customHeight="1">
      <c r="A40" s="12"/>
      <c r="B40" s="13"/>
      <c r="C40" s="1273" t="s">
        <v>532</v>
      </c>
      <c r="D40" s="1274"/>
      <c r="E40" s="1274"/>
      <c r="F40" s="1275"/>
      <c r="G40" s="267"/>
      <c r="H40" s="268"/>
      <c r="I40" s="268"/>
      <c r="J40" s="268"/>
      <c r="K40" s="268"/>
      <c r="L40" s="268"/>
      <c r="M40" s="268"/>
      <c r="N40" s="268"/>
      <c r="O40" s="268"/>
      <c r="P40" s="268"/>
      <c r="Q40" s="268"/>
      <c r="R40" s="268"/>
      <c r="S40" s="268"/>
      <c r="T40" s="268"/>
      <c r="U40" s="268"/>
      <c r="V40" s="268"/>
      <c r="W40" s="268"/>
      <c r="X40" s="268"/>
      <c r="Y40" s="268"/>
      <c r="Z40" s="268"/>
      <c r="AA40" s="268"/>
      <c r="AB40" s="268"/>
      <c r="AC40" s="268"/>
      <c r="AD40" s="269"/>
      <c r="AE40" s="267"/>
      <c r="AF40" s="268"/>
      <c r="AG40" s="268"/>
      <c r="AH40" s="268"/>
      <c r="AI40" s="268"/>
      <c r="AJ40" s="268"/>
      <c r="AK40" s="268"/>
      <c r="AL40" s="268"/>
      <c r="AM40" s="268"/>
      <c r="AN40" s="268"/>
      <c r="AO40" s="269"/>
      <c r="AP40" s="426"/>
      <c r="AQ40" s="427"/>
      <c r="AR40" s="679"/>
      <c r="AS40" s="678"/>
      <c r="AT40" s="427"/>
      <c r="AU40" s="428"/>
      <c r="AV40" s="14"/>
      <c r="AW40" s="8"/>
      <c r="AZ40" s="133">
        <v>2027</v>
      </c>
      <c r="BA40" s="133"/>
      <c r="BB40" s="133">
        <v>29</v>
      </c>
    </row>
    <row r="41" spans="1:54" ht="12" customHeight="1">
      <c r="A41" s="12"/>
      <c r="B41" s="13"/>
      <c r="C41" s="1276"/>
      <c r="D41" s="1277"/>
      <c r="E41" s="1277"/>
      <c r="F41" s="1278"/>
      <c r="G41" s="270"/>
      <c r="H41" s="271"/>
      <c r="I41" s="271"/>
      <c r="J41" s="271"/>
      <c r="K41" s="271"/>
      <c r="L41" s="271"/>
      <c r="M41" s="271"/>
      <c r="N41" s="271"/>
      <c r="O41" s="271"/>
      <c r="P41" s="271"/>
      <c r="Q41" s="271"/>
      <c r="R41" s="271"/>
      <c r="S41" s="271"/>
      <c r="T41" s="271"/>
      <c r="U41" s="271"/>
      <c r="V41" s="271"/>
      <c r="W41" s="271"/>
      <c r="X41" s="271"/>
      <c r="Y41" s="271"/>
      <c r="Z41" s="271"/>
      <c r="AA41" s="271"/>
      <c r="AB41" s="271"/>
      <c r="AC41" s="271"/>
      <c r="AD41" s="272"/>
      <c r="AE41" s="270"/>
      <c r="AF41" s="271"/>
      <c r="AG41" s="271"/>
      <c r="AH41" s="271"/>
      <c r="AI41" s="271"/>
      <c r="AJ41" s="271"/>
      <c r="AK41" s="271"/>
      <c r="AL41" s="271"/>
      <c r="AM41" s="271"/>
      <c r="AN41" s="271"/>
      <c r="AO41" s="272"/>
      <c r="AP41" s="429"/>
      <c r="AQ41" s="430"/>
      <c r="AR41" s="719"/>
      <c r="AS41" s="718"/>
      <c r="AT41" s="430"/>
      <c r="AU41" s="431"/>
      <c r="AV41" s="14"/>
      <c r="AW41" s="8"/>
      <c r="AZ41" s="133">
        <v>2026</v>
      </c>
      <c r="BA41" s="133"/>
      <c r="BB41" s="133">
        <v>30</v>
      </c>
    </row>
    <row r="42" spans="1:54" ht="12" customHeight="1">
      <c r="A42" s="12"/>
      <c r="B42" s="13"/>
      <c r="C42" s="1267"/>
      <c r="D42" s="1268"/>
      <c r="E42" s="1268"/>
      <c r="F42" s="1269"/>
      <c r="G42" s="1270" t="str">
        <f>IF($C42=""," ",VLOOKUP($C42,'エコアクション一覧'!$K$7:$AN$1007,4))</f>
        <v> </v>
      </c>
      <c r="H42" s="1271"/>
      <c r="I42" s="1271"/>
      <c r="J42" s="1271"/>
      <c r="K42" s="1271"/>
      <c r="L42" s="1271"/>
      <c r="M42" s="1271"/>
      <c r="N42" s="1271"/>
      <c r="O42" s="1271"/>
      <c r="P42" s="1271"/>
      <c r="Q42" s="1271"/>
      <c r="R42" s="1271"/>
      <c r="S42" s="1271"/>
      <c r="T42" s="1271"/>
      <c r="U42" s="1271"/>
      <c r="V42" s="1271"/>
      <c r="W42" s="1271"/>
      <c r="X42" s="1271"/>
      <c r="Y42" s="1271"/>
      <c r="Z42" s="1271"/>
      <c r="AA42" s="1271"/>
      <c r="AB42" s="1271"/>
      <c r="AC42" s="1271"/>
      <c r="AD42" s="1272"/>
      <c r="AE42" s="273"/>
      <c r="AF42" s="274"/>
      <c r="AG42" s="274"/>
      <c r="AH42" s="274"/>
      <c r="AI42" s="274"/>
      <c r="AJ42" s="274"/>
      <c r="AK42" s="274"/>
      <c r="AL42" s="274"/>
      <c r="AM42" s="274"/>
      <c r="AN42" s="274"/>
      <c r="AO42" s="275"/>
      <c r="AP42" s="432"/>
      <c r="AQ42" s="433"/>
      <c r="AR42" s="681"/>
      <c r="AS42" s="680"/>
      <c r="AT42" s="433"/>
      <c r="AU42" s="434"/>
      <c r="AV42" s="14"/>
      <c r="AW42" s="264" t="str">
        <f>IF($J$67=""," ",$J$67)</f>
        <v>エコアクション項目の追加</v>
      </c>
      <c r="AZ42" s="133">
        <v>2027</v>
      </c>
      <c r="BA42" s="133"/>
      <c r="BB42" s="133">
        <v>31</v>
      </c>
    </row>
    <row r="43" spans="1:49" ht="12" customHeight="1">
      <c r="A43" s="12"/>
      <c r="B43" s="13"/>
      <c r="C43" s="1273" t="s">
        <v>533</v>
      </c>
      <c r="D43" s="1274"/>
      <c r="E43" s="1274"/>
      <c r="F43" s="1275"/>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9"/>
      <c r="AE43" s="267"/>
      <c r="AF43" s="268"/>
      <c r="AG43" s="268"/>
      <c r="AH43" s="268"/>
      <c r="AI43" s="268"/>
      <c r="AJ43" s="268"/>
      <c r="AK43" s="268"/>
      <c r="AL43" s="268"/>
      <c r="AM43" s="268"/>
      <c r="AN43" s="268"/>
      <c r="AO43" s="269"/>
      <c r="AP43" s="426"/>
      <c r="AQ43" s="427"/>
      <c r="AR43" s="679"/>
      <c r="AS43" s="678"/>
      <c r="AT43" s="427"/>
      <c r="AU43" s="428"/>
      <c r="AV43" s="14"/>
      <c r="AW43" s="265"/>
    </row>
    <row r="44" spans="1:49" ht="12" customHeight="1">
      <c r="A44" s="12"/>
      <c r="B44" s="13"/>
      <c r="C44" s="1276"/>
      <c r="D44" s="1277"/>
      <c r="E44" s="1277"/>
      <c r="F44" s="1278"/>
      <c r="G44" s="270"/>
      <c r="H44" s="271"/>
      <c r="I44" s="271"/>
      <c r="J44" s="271"/>
      <c r="K44" s="271"/>
      <c r="L44" s="271"/>
      <c r="M44" s="271"/>
      <c r="N44" s="271"/>
      <c r="O44" s="271"/>
      <c r="P44" s="271"/>
      <c r="Q44" s="271"/>
      <c r="R44" s="271"/>
      <c r="S44" s="271"/>
      <c r="T44" s="271"/>
      <c r="U44" s="271"/>
      <c r="V44" s="271"/>
      <c r="W44" s="271"/>
      <c r="X44" s="271"/>
      <c r="Y44" s="271"/>
      <c r="Z44" s="271"/>
      <c r="AA44" s="271"/>
      <c r="AB44" s="271"/>
      <c r="AC44" s="271"/>
      <c r="AD44" s="272"/>
      <c r="AE44" s="270"/>
      <c r="AF44" s="271"/>
      <c r="AG44" s="271"/>
      <c r="AH44" s="271"/>
      <c r="AI44" s="271"/>
      <c r="AJ44" s="271"/>
      <c r="AK44" s="271"/>
      <c r="AL44" s="271"/>
      <c r="AM44" s="271"/>
      <c r="AN44" s="271"/>
      <c r="AO44" s="272"/>
      <c r="AP44" s="429"/>
      <c r="AQ44" s="430"/>
      <c r="AR44" s="719"/>
      <c r="AS44" s="718"/>
      <c r="AT44" s="430"/>
      <c r="AU44" s="431"/>
      <c r="AV44" s="14"/>
      <c r="AW44" s="265"/>
    </row>
    <row r="45" spans="1:49" ht="12" customHeight="1">
      <c r="A45" s="12"/>
      <c r="B45" s="13"/>
      <c r="C45" s="1267"/>
      <c r="D45" s="1268"/>
      <c r="E45" s="1268"/>
      <c r="F45" s="1269"/>
      <c r="G45" s="1270" t="str">
        <f>IF($C45=""," ",VLOOKUP($C45,'エコアクション一覧'!$K$7:$AN$1007,4))</f>
        <v> </v>
      </c>
      <c r="H45" s="1271"/>
      <c r="I45" s="1271"/>
      <c r="J45" s="1271"/>
      <c r="K45" s="1271"/>
      <c r="L45" s="1271"/>
      <c r="M45" s="1271"/>
      <c r="N45" s="1271"/>
      <c r="O45" s="1271"/>
      <c r="P45" s="1271"/>
      <c r="Q45" s="1271"/>
      <c r="R45" s="1271"/>
      <c r="S45" s="1271"/>
      <c r="T45" s="1271"/>
      <c r="U45" s="1271"/>
      <c r="V45" s="1271"/>
      <c r="W45" s="1271"/>
      <c r="X45" s="1271"/>
      <c r="Y45" s="1271"/>
      <c r="Z45" s="1271"/>
      <c r="AA45" s="1271"/>
      <c r="AB45" s="1271"/>
      <c r="AC45" s="1271"/>
      <c r="AD45" s="1272"/>
      <c r="AE45" s="273"/>
      <c r="AF45" s="274"/>
      <c r="AG45" s="274"/>
      <c r="AH45" s="274"/>
      <c r="AI45" s="274"/>
      <c r="AJ45" s="274"/>
      <c r="AK45" s="274"/>
      <c r="AL45" s="274"/>
      <c r="AM45" s="274"/>
      <c r="AN45" s="274"/>
      <c r="AO45" s="275"/>
      <c r="AP45" s="432"/>
      <c r="AQ45" s="433"/>
      <c r="AR45" s="681"/>
      <c r="AS45" s="680"/>
      <c r="AT45" s="433"/>
      <c r="AU45" s="434"/>
      <c r="AV45" s="14"/>
      <c r="AW45" s="265"/>
    </row>
    <row r="46" spans="1:49" ht="12" customHeight="1">
      <c r="A46" s="12"/>
      <c r="B46" s="13"/>
      <c r="C46" s="1273" t="s">
        <v>534</v>
      </c>
      <c r="D46" s="1274"/>
      <c r="E46" s="1274"/>
      <c r="F46" s="1275"/>
      <c r="G46" s="267"/>
      <c r="H46" s="268"/>
      <c r="I46" s="268"/>
      <c r="J46" s="268"/>
      <c r="K46" s="268"/>
      <c r="L46" s="268"/>
      <c r="M46" s="268"/>
      <c r="N46" s="268"/>
      <c r="O46" s="268"/>
      <c r="P46" s="268"/>
      <c r="Q46" s="268"/>
      <c r="R46" s="268"/>
      <c r="S46" s="268"/>
      <c r="T46" s="268"/>
      <c r="U46" s="268"/>
      <c r="V46" s="268"/>
      <c r="W46" s="268"/>
      <c r="X46" s="268"/>
      <c r="Y46" s="268"/>
      <c r="Z46" s="268"/>
      <c r="AA46" s="268"/>
      <c r="AB46" s="268"/>
      <c r="AC46" s="268"/>
      <c r="AD46" s="269"/>
      <c r="AE46" s="267"/>
      <c r="AF46" s="268"/>
      <c r="AG46" s="268"/>
      <c r="AH46" s="268"/>
      <c r="AI46" s="268"/>
      <c r="AJ46" s="268"/>
      <c r="AK46" s="268"/>
      <c r="AL46" s="268"/>
      <c r="AM46" s="268"/>
      <c r="AN46" s="268"/>
      <c r="AO46" s="269"/>
      <c r="AP46" s="426"/>
      <c r="AQ46" s="427"/>
      <c r="AR46" s="679"/>
      <c r="AS46" s="678"/>
      <c r="AT46" s="427"/>
      <c r="AU46" s="428"/>
      <c r="AV46" s="14"/>
      <c r="AW46" s="265"/>
    </row>
    <row r="47" spans="1:49" ht="12" customHeight="1">
      <c r="A47" s="12"/>
      <c r="B47" s="13"/>
      <c r="C47" s="1276"/>
      <c r="D47" s="1277"/>
      <c r="E47" s="1277"/>
      <c r="F47" s="1278"/>
      <c r="G47" s="270"/>
      <c r="H47" s="271"/>
      <c r="I47" s="271"/>
      <c r="J47" s="271"/>
      <c r="K47" s="271"/>
      <c r="L47" s="271"/>
      <c r="M47" s="271"/>
      <c r="N47" s="271"/>
      <c r="O47" s="271"/>
      <c r="P47" s="271"/>
      <c r="Q47" s="271"/>
      <c r="R47" s="271"/>
      <c r="S47" s="271"/>
      <c r="T47" s="271"/>
      <c r="U47" s="271"/>
      <c r="V47" s="271"/>
      <c r="W47" s="271"/>
      <c r="X47" s="271"/>
      <c r="Y47" s="271"/>
      <c r="Z47" s="271"/>
      <c r="AA47" s="271"/>
      <c r="AB47" s="271"/>
      <c r="AC47" s="271"/>
      <c r="AD47" s="272"/>
      <c r="AE47" s="270"/>
      <c r="AF47" s="271"/>
      <c r="AG47" s="271"/>
      <c r="AH47" s="271"/>
      <c r="AI47" s="271"/>
      <c r="AJ47" s="271"/>
      <c r="AK47" s="271"/>
      <c r="AL47" s="271"/>
      <c r="AM47" s="271"/>
      <c r="AN47" s="271"/>
      <c r="AO47" s="272"/>
      <c r="AP47" s="429"/>
      <c r="AQ47" s="430"/>
      <c r="AR47" s="719"/>
      <c r="AS47" s="718"/>
      <c r="AT47" s="430"/>
      <c r="AU47" s="431"/>
      <c r="AV47" s="14"/>
      <c r="AW47" s="265"/>
    </row>
    <row r="48" spans="1:49" ht="12" customHeight="1">
      <c r="A48" s="12"/>
      <c r="B48" s="13"/>
      <c r="C48" s="1267"/>
      <c r="D48" s="1268"/>
      <c r="E48" s="1268"/>
      <c r="F48" s="1269"/>
      <c r="G48" s="1270" t="str">
        <f>IF($C48=""," ",VLOOKUP($C48,'エコアクション一覧'!$K$7:$AN$1007,4))</f>
        <v> </v>
      </c>
      <c r="H48" s="1271"/>
      <c r="I48" s="1271"/>
      <c r="J48" s="1271"/>
      <c r="K48" s="1271"/>
      <c r="L48" s="1271"/>
      <c r="M48" s="1271"/>
      <c r="N48" s="1271"/>
      <c r="O48" s="1271"/>
      <c r="P48" s="1271"/>
      <c r="Q48" s="1271"/>
      <c r="R48" s="1271"/>
      <c r="S48" s="1271"/>
      <c r="T48" s="1271"/>
      <c r="U48" s="1271"/>
      <c r="V48" s="1271"/>
      <c r="W48" s="1271"/>
      <c r="X48" s="1271"/>
      <c r="Y48" s="1271"/>
      <c r="Z48" s="1271"/>
      <c r="AA48" s="1271"/>
      <c r="AB48" s="1271"/>
      <c r="AC48" s="1271"/>
      <c r="AD48" s="1272"/>
      <c r="AE48" s="273"/>
      <c r="AF48" s="274"/>
      <c r="AG48" s="274"/>
      <c r="AH48" s="274"/>
      <c r="AI48" s="274"/>
      <c r="AJ48" s="274"/>
      <c r="AK48" s="274"/>
      <c r="AL48" s="274"/>
      <c r="AM48" s="274"/>
      <c r="AN48" s="274"/>
      <c r="AO48" s="275"/>
      <c r="AP48" s="432"/>
      <c r="AQ48" s="433"/>
      <c r="AR48" s="681"/>
      <c r="AS48" s="680"/>
      <c r="AT48" s="433"/>
      <c r="AU48" s="434"/>
      <c r="AV48" s="14"/>
      <c r="AW48" s="265"/>
    </row>
    <row r="49" spans="1:57" ht="12" customHeight="1">
      <c r="A49" s="12"/>
      <c r="B49" s="13"/>
      <c r="C49" s="1273" t="s">
        <v>535</v>
      </c>
      <c r="D49" s="1274"/>
      <c r="E49" s="1274"/>
      <c r="F49" s="1275"/>
      <c r="G49" s="267"/>
      <c r="H49" s="268"/>
      <c r="I49" s="268"/>
      <c r="J49" s="268"/>
      <c r="K49" s="268"/>
      <c r="L49" s="268"/>
      <c r="M49" s="268"/>
      <c r="N49" s="268"/>
      <c r="O49" s="268"/>
      <c r="P49" s="268"/>
      <c r="Q49" s="268"/>
      <c r="R49" s="268"/>
      <c r="S49" s="268"/>
      <c r="T49" s="268"/>
      <c r="U49" s="268"/>
      <c r="V49" s="268"/>
      <c r="W49" s="268"/>
      <c r="X49" s="268"/>
      <c r="Y49" s="268"/>
      <c r="Z49" s="268"/>
      <c r="AA49" s="268"/>
      <c r="AB49" s="268"/>
      <c r="AC49" s="268"/>
      <c r="AD49" s="269"/>
      <c r="AE49" s="267"/>
      <c r="AF49" s="268"/>
      <c r="AG49" s="268"/>
      <c r="AH49" s="268"/>
      <c r="AI49" s="268"/>
      <c r="AJ49" s="268"/>
      <c r="AK49" s="268"/>
      <c r="AL49" s="268"/>
      <c r="AM49" s="268"/>
      <c r="AN49" s="268"/>
      <c r="AO49" s="269"/>
      <c r="AP49" s="426"/>
      <c r="AQ49" s="427"/>
      <c r="AR49" s="679"/>
      <c r="AS49" s="678"/>
      <c r="AT49" s="427"/>
      <c r="AU49" s="428"/>
      <c r="AV49" s="14"/>
      <c r="AW49" s="265"/>
      <c r="BC49" s="83"/>
      <c r="BE49" s="83"/>
    </row>
    <row r="50" spans="1:57" ht="12" customHeight="1">
      <c r="A50" s="12"/>
      <c r="B50" s="13"/>
      <c r="C50" s="1276"/>
      <c r="D50" s="1277"/>
      <c r="E50" s="1277"/>
      <c r="F50" s="1278"/>
      <c r="G50" s="270"/>
      <c r="H50" s="271"/>
      <c r="I50" s="271"/>
      <c r="J50" s="271"/>
      <c r="K50" s="271"/>
      <c r="L50" s="271"/>
      <c r="M50" s="271"/>
      <c r="N50" s="271"/>
      <c r="O50" s="271"/>
      <c r="P50" s="271"/>
      <c r="Q50" s="271"/>
      <c r="R50" s="271"/>
      <c r="S50" s="271"/>
      <c r="T50" s="271"/>
      <c r="U50" s="271"/>
      <c r="V50" s="271"/>
      <c r="W50" s="271"/>
      <c r="X50" s="271"/>
      <c r="Y50" s="271"/>
      <c r="Z50" s="271"/>
      <c r="AA50" s="271"/>
      <c r="AB50" s="271"/>
      <c r="AC50" s="271"/>
      <c r="AD50" s="272"/>
      <c r="AE50" s="270"/>
      <c r="AF50" s="271"/>
      <c r="AG50" s="271"/>
      <c r="AH50" s="271"/>
      <c r="AI50" s="271"/>
      <c r="AJ50" s="271"/>
      <c r="AK50" s="271"/>
      <c r="AL50" s="271"/>
      <c r="AM50" s="271"/>
      <c r="AN50" s="271"/>
      <c r="AO50" s="272"/>
      <c r="AP50" s="429"/>
      <c r="AQ50" s="430"/>
      <c r="AR50" s="719"/>
      <c r="AS50" s="718"/>
      <c r="AT50" s="430"/>
      <c r="AU50" s="431"/>
      <c r="AV50" s="14"/>
      <c r="AW50" s="265"/>
      <c r="BC50" s="83"/>
      <c r="BE50" s="83"/>
    </row>
    <row r="51" spans="1:57" ht="12" customHeight="1">
      <c r="A51" s="12"/>
      <c r="B51" s="13"/>
      <c r="C51" s="1267"/>
      <c r="D51" s="1268"/>
      <c r="E51" s="1268"/>
      <c r="F51" s="1269"/>
      <c r="G51" s="1270" t="str">
        <f>IF($C51=""," ",VLOOKUP($C51,'エコアクション一覧'!$K$7:$AN$1007,4))</f>
        <v> </v>
      </c>
      <c r="H51" s="1271"/>
      <c r="I51" s="1271"/>
      <c r="J51" s="1271"/>
      <c r="K51" s="1271"/>
      <c r="L51" s="1271"/>
      <c r="M51" s="1271"/>
      <c r="N51" s="1271"/>
      <c r="O51" s="1271"/>
      <c r="P51" s="1271"/>
      <c r="Q51" s="1271"/>
      <c r="R51" s="1271"/>
      <c r="S51" s="1271"/>
      <c r="T51" s="1271"/>
      <c r="U51" s="1271"/>
      <c r="V51" s="1271"/>
      <c r="W51" s="1271"/>
      <c r="X51" s="1271"/>
      <c r="Y51" s="1271"/>
      <c r="Z51" s="1271"/>
      <c r="AA51" s="1271"/>
      <c r="AB51" s="1271"/>
      <c r="AC51" s="1271"/>
      <c r="AD51" s="1272"/>
      <c r="AE51" s="273"/>
      <c r="AF51" s="274"/>
      <c r="AG51" s="274"/>
      <c r="AH51" s="274"/>
      <c r="AI51" s="274"/>
      <c r="AJ51" s="274"/>
      <c r="AK51" s="274"/>
      <c r="AL51" s="274"/>
      <c r="AM51" s="274"/>
      <c r="AN51" s="274"/>
      <c r="AO51" s="275"/>
      <c r="AP51" s="432"/>
      <c r="AQ51" s="433"/>
      <c r="AR51" s="681"/>
      <c r="AS51" s="680"/>
      <c r="AT51" s="433"/>
      <c r="AU51" s="434"/>
      <c r="AV51" s="14"/>
      <c r="AW51" s="265"/>
      <c r="BC51" s="83"/>
      <c r="BE51" s="83"/>
    </row>
    <row r="52" spans="1:57" ht="12" customHeight="1">
      <c r="A52" s="12"/>
      <c r="B52" s="13"/>
      <c r="C52" s="1273" t="s">
        <v>536</v>
      </c>
      <c r="D52" s="1274"/>
      <c r="E52" s="1274"/>
      <c r="F52" s="1275"/>
      <c r="G52" s="267"/>
      <c r="H52" s="268"/>
      <c r="I52" s="268"/>
      <c r="J52" s="268"/>
      <c r="K52" s="268"/>
      <c r="L52" s="268"/>
      <c r="M52" s="268"/>
      <c r="N52" s="268"/>
      <c r="O52" s="268"/>
      <c r="P52" s="268"/>
      <c r="Q52" s="268"/>
      <c r="R52" s="268"/>
      <c r="S52" s="268"/>
      <c r="T52" s="268"/>
      <c r="U52" s="268"/>
      <c r="V52" s="268"/>
      <c r="W52" s="268"/>
      <c r="X52" s="268"/>
      <c r="Y52" s="268"/>
      <c r="Z52" s="268"/>
      <c r="AA52" s="268"/>
      <c r="AB52" s="268"/>
      <c r="AC52" s="268"/>
      <c r="AD52" s="269"/>
      <c r="AE52" s="267"/>
      <c r="AF52" s="268"/>
      <c r="AG52" s="268"/>
      <c r="AH52" s="268"/>
      <c r="AI52" s="268"/>
      <c r="AJ52" s="268"/>
      <c r="AK52" s="268"/>
      <c r="AL52" s="268"/>
      <c r="AM52" s="268"/>
      <c r="AN52" s="268"/>
      <c r="AO52" s="269"/>
      <c r="AP52" s="426"/>
      <c r="AQ52" s="427"/>
      <c r="AR52" s="679"/>
      <c r="AS52" s="678"/>
      <c r="AT52" s="427"/>
      <c r="AU52" s="428"/>
      <c r="AV52" s="14"/>
      <c r="AW52" s="265"/>
      <c r="BC52" s="83"/>
      <c r="BE52" s="83"/>
    </row>
    <row r="53" spans="1:57" ht="12" customHeight="1">
      <c r="A53" s="12"/>
      <c r="B53" s="13"/>
      <c r="C53" s="1276"/>
      <c r="D53" s="1277"/>
      <c r="E53" s="1277"/>
      <c r="F53" s="1278"/>
      <c r="G53" s="270"/>
      <c r="H53" s="271"/>
      <c r="I53" s="271"/>
      <c r="J53" s="271"/>
      <c r="K53" s="271"/>
      <c r="L53" s="271"/>
      <c r="M53" s="271"/>
      <c r="N53" s="271"/>
      <c r="O53" s="271"/>
      <c r="P53" s="271"/>
      <c r="Q53" s="271"/>
      <c r="R53" s="271"/>
      <c r="S53" s="271"/>
      <c r="T53" s="271"/>
      <c r="U53" s="271"/>
      <c r="V53" s="271"/>
      <c r="W53" s="271"/>
      <c r="X53" s="271"/>
      <c r="Y53" s="271"/>
      <c r="Z53" s="271"/>
      <c r="AA53" s="271"/>
      <c r="AB53" s="271"/>
      <c r="AC53" s="271"/>
      <c r="AD53" s="272"/>
      <c r="AE53" s="270"/>
      <c r="AF53" s="271"/>
      <c r="AG53" s="271"/>
      <c r="AH53" s="271"/>
      <c r="AI53" s="271"/>
      <c r="AJ53" s="271"/>
      <c r="AK53" s="271"/>
      <c r="AL53" s="271"/>
      <c r="AM53" s="271"/>
      <c r="AN53" s="271"/>
      <c r="AO53" s="272"/>
      <c r="AP53" s="429"/>
      <c r="AQ53" s="430"/>
      <c r="AR53" s="719"/>
      <c r="AS53" s="718"/>
      <c r="AT53" s="430"/>
      <c r="AU53" s="431"/>
      <c r="AV53" s="14"/>
      <c r="AW53" s="265"/>
      <c r="BC53" s="83"/>
      <c r="BE53" s="83"/>
    </row>
    <row r="54" spans="1:57" ht="12" customHeight="1">
      <c r="A54" s="12"/>
      <c r="B54" s="13"/>
      <c r="C54" s="1267"/>
      <c r="D54" s="1268"/>
      <c r="E54" s="1268"/>
      <c r="F54" s="1269"/>
      <c r="G54" s="1270" t="str">
        <f>IF($C54=""," ",VLOOKUP($C54,'エコアクション一覧'!$K$7:$AN$1007,4))</f>
        <v> </v>
      </c>
      <c r="H54" s="1271"/>
      <c r="I54" s="1271"/>
      <c r="J54" s="1271"/>
      <c r="K54" s="1271"/>
      <c r="L54" s="1271"/>
      <c r="M54" s="1271"/>
      <c r="N54" s="1271"/>
      <c r="O54" s="1271"/>
      <c r="P54" s="1271"/>
      <c r="Q54" s="1271"/>
      <c r="R54" s="1271"/>
      <c r="S54" s="1271"/>
      <c r="T54" s="1271"/>
      <c r="U54" s="1271"/>
      <c r="V54" s="1271"/>
      <c r="W54" s="1271"/>
      <c r="X54" s="1271"/>
      <c r="Y54" s="1271"/>
      <c r="Z54" s="1271"/>
      <c r="AA54" s="1271"/>
      <c r="AB54" s="1271"/>
      <c r="AC54" s="1271"/>
      <c r="AD54" s="1272"/>
      <c r="AE54" s="273"/>
      <c r="AF54" s="274"/>
      <c r="AG54" s="274"/>
      <c r="AH54" s="274"/>
      <c r="AI54" s="274"/>
      <c r="AJ54" s="274"/>
      <c r="AK54" s="274"/>
      <c r="AL54" s="274"/>
      <c r="AM54" s="274"/>
      <c r="AN54" s="274"/>
      <c r="AO54" s="275"/>
      <c r="AP54" s="432"/>
      <c r="AQ54" s="433"/>
      <c r="AR54" s="681"/>
      <c r="AS54" s="680"/>
      <c r="AT54" s="433"/>
      <c r="AU54" s="434"/>
      <c r="AV54" s="14"/>
      <c r="AW54" s="265"/>
      <c r="BC54" s="83"/>
      <c r="BE54" s="83"/>
    </row>
    <row r="55" spans="1:57" ht="12" customHeight="1">
      <c r="A55" s="12"/>
      <c r="B55" s="13"/>
      <c r="C55" s="1273" t="s">
        <v>537</v>
      </c>
      <c r="D55" s="1274"/>
      <c r="E55" s="1274"/>
      <c r="F55" s="1275"/>
      <c r="G55" s="267"/>
      <c r="H55" s="268"/>
      <c r="I55" s="268"/>
      <c r="J55" s="268"/>
      <c r="K55" s="268"/>
      <c r="L55" s="268"/>
      <c r="M55" s="268"/>
      <c r="N55" s="268"/>
      <c r="O55" s="268"/>
      <c r="P55" s="268"/>
      <c r="Q55" s="268"/>
      <c r="R55" s="268"/>
      <c r="S55" s="268"/>
      <c r="T55" s="268"/>
      <c r="U55" s="268"/>
      <c r="V55" s="268"/>
      <c r="W55" s="268"/>
      <c r="X55" s="268"/>
      <c r="Y55" s="268"/>
      <c r="Z55" s="268"/>
      <c r="AA55" s="268"/>
      <c r="AB55" s="268"/>
      <c r="AC55" s="268"/>
      <c r="AD55" s="269"/>
      <c r="AE55" s="267"/>
      <c r="AF55" s="268"/>
      <c r="AG55" s="268"/>
      <c r="AH55" s="268"/>
      <c r="AI55" s="268"/>
      <c r="AJ55" s="268"/>
      <c r="AK55" s="268"/>
      <c r="AL55" s="268"/>
      <c r="AM55" s="268"/>
      <c r="AN55" s="268"/>
      <c r="AO55" s="269"/>
      <c r="AP55" s="426"/>
      <c r="AQ55" s="427"/>
      <c r="AR55" s="679"/>
      <c r="AS55" s="678"/>
      <c r="AT55" s="427"/>
      <c r="AU55" s="428"/>
      <c r="AV55" s="14"/>
      <c r="AW55" s="265"/>
      <c r="BC55" s="83"/>
      <c r="BE55" s="83"/>
    </row>
    <row r="56" spans="1:57" ht="12" customHeight="1">
      <c r="A56" s="12"/>
      <c r="B56" s="13"/>
      <c r="C56" s="1276"/>
      <c r="D56" s="1277"/>
      <c r="E56" s="1277"/>
      <c r="F56" s="1278"/>
      <c r="G56" s="270"/>
      <c r="H56" s="271"/>
      <c r="I56" s="271"/>
      <c r="J56" s="271"/>
      <c r="K56" s="271"/>
      <c r="L56" s="271"/>
      <c r="M56" s="271"/>
      <c r="N56" s="271"/>
      <c r="O56" s="271"/>
      <c r="P56" s="271"/>
      <c r="Q56" s="271"/>
      <c r="R56" s="271"/>
      <c r="S56" s="271"/>
      <c r="T56" s="271"/>
      <c r="U56" s="271"/>
      <c r="V56" s="271"/>
      <c r="W56" s="271"/>
      <c r="X56" s="271"/>
      <c r="Y56" s="271"/>
      <c r="Z56" s="271"/>
      <c r="AA56" s="271"/>
      <c r="AB56" s="271"/>
      <c r="AC56" s="271"/>
      <c r="AD56" s="272"/>
      <c r="AE56" s="270"/>
      <c r="AF56" s="271"/>
      <c r="AG56" s="271"/>
      <c r="AH56" s="271"/>
      <c r="AI56" s="271"/>
      <c r="AJ56" s="271"/>
      <c r="AK56" s="271"/>
      <c r="AL56" s="271"/>
      <c r="AM56" s="271"/>
      <c r="AN56" s="271"/>
      <c r="AO56" s="272"/>
      <c r="AP56" s="429"/>
      <c r="AQ56" s="430"/>
      <c r="AR56" s="719"/>
      <c r="AS56" s="718"/>
      <c r="AT56" s="430"/>
      <c r="AU56" s="431"/>
      <c r="AV56" s="14"/>
      <c r="AW56" s="265"/>
      <c r="BC56" s="83"/>
      <c r="BE56" s="83"/>
    </row>
    <row r="57" spans="1:57" ht="12" customHeight="1">
      <c r="A57" s="12"/>
      <c r="B57" s="13"/>
      <c r="C57" s="1267"/>
      <c r="D57" s="1268"/>
      <c r="E57" s="1268"/>
      <c r="F57" s="1269"/>
      <c r="G57" s="1270" t="str">
        <f>IF($C57=""," ",VLOOKUP($C57,'エコアクション一覧'!$K$7:$AN$1007,4))</f>
        <v> </v>
      </c>
      <c r="H57" s="1271"/>
      <c r="I57" s="1271"/>
      <c r="J57" s="1271"/>
      <c r="K57" s="1271"/>
      <c r="L57" s="1271"/>
      <c r="M57" s="1271"/>
      <c r="N57" s="1271"/>
      <c r="O57" s="1271"/>
      <c r="P57" s="1271"/>
      <c r="Q57" s="1271"/>
      <c r="R57" s="1271"/>
      <c r="S57" s="1271"/>
      <c r="T57" s="1271"/>
      <c r="U57" s="1271"/>
      <c r="V57" s="1271"/>
      <c r="W57" s="1271"/>
      <c r="X57" s="1271"/>
      <c r="Y57" s="1271"/>
      <c r="Z57" s="1271"/>
      <c r="AA57" s="1271"/>
      <c r="AB57" s="1271"/>
      <c r="AC57" s="1271"/>
      <c r="AD57" s="1272"/>
      <c r="AE57" s="273"/>
      <c r="AF57" s="274"/>
      <c r="AG57" s="274"/>
      <c r="AH57" s="274"/>
      <c r="AI57" s="274"/>
      <c r="AJ57" s="274"/>
      <c r="AK57" s="274"/>
      <c r="AL57" s="274"/>
      <c r="AM57" s="274"/>
      <c r="AN57" s="274"/>
      <c r="AO57" s="275"/>
      <c r="AP57" s="432"/>
      <c r="AQ57" s="433"/>
      <c r="AR57" s="681"/>
      <c r="AS57" s="680"/>
      <c r="AT57" s="433"/>
      <c r="AU57" s="434"/>
      <c r="AV57" s="14"/>
      <c r="AW57" s="265"/>
      <c r="BC57" s="83"/>
      <c r="BE57" s="83"/>
    </row>
    <row r="58" spans="1:57" ht="12" customHeight="1">
      <c r="A58" s="12"/>
      <c r="B58" s="13"/>
      <c r="C58" s="1273" t="s">
        <v>538</v>
      </c>
      <c r="D58" s="1274"/>
      <c r="E58" s="1274"/>
      <c r="F58" s="1275"/>
      <c r="G58" s="267"/>
      <c r="H58" s="268"/>
      <c r="I58" s="268"/>
      <c r="J58" s="268"/>
      <c r="K58" s="268"/>
      <c r="L58" s="268"/>
      <c r="M58" s="268"/>
      <c r="N58" s="268"/>
      <c r="O58" s="268"/>
      <c r="P58" s="268"/>
      <c r="Q58" s="268"/>
      <c r="R58" s="268"/>
      <c r="S58" s="268"/>
      <c r="T58" s="268"/>
      <c r="U58" s="268"/>
      <c r="V58" s="268"/>
      <c r="W58" s="268"/>
      <c r="X58" s="268"/>
      <c r="Y58" s="268"/>
      <c r="Z58" s="268"/>
      <c r="AA58" s="268"/>
      <c r="AB58" s="268"/>
      <c r="AC58" s="268"/>
      <c r="AD58" s="269"/>
      <c r="AE58" s="267"/>
      <c r="AF58" s="268"/>
      <c r="AG58" s="268"/>
      <c r="AH58" s="268"/>
      <c r="AI58" s="268"/>
      <c r="AJ58" s="268"/>
      <c r="AK58" s="268"/>
      <c r="AL58" s="268"/>
      <c r="AM58" s="268"/>
      <c r="AN58" s="268"/>
      <c r="AO58" s="269"/>
      <c r="AP58" s="426"/>
      <c r="AQ58" s="427"/>
      <c r="AR58" s="679"/>
      <c r="AS58" s="678"/>
      <c r="AT58" s="427"/>
      <c r="AU58" s="428"/>
      <c r="AV58" s="14"/>
      <c r="AW58" s="265"/>
      <c r="BC58" s="83"/>
      <c r="BE58" s="83"/>
    </row>
    <row r="59" spans="1:57" ht="12" customHeight="1">
      <c r="A59" s="12"/>
      <c r="B59" s="13"/>
      <c r="C59" s="1276"/>
      <c r="D59" s="1277"/>
      <c r="E59" s="1277"/>
      <c r="F59" s="1278"/>
      <c r="G59" s="270"/>
      <c r="H59" s="271"/>
      <c r="I59" s="271"/>
      <c r="J59" s="271"/>
      <c r="K59" s="271"/>
      <c r="L59" s="271"/>
      <c r="M59" s="271"/>
      <c r="N59" s="271"/>
      <c r="O59" s="271"/>
      <c r="P59" s="271"/>
      <c r="Q59" s="271"/>
      <c r="R59" s="271"/>
      <c r="S59" s="271"/>
      <c r="T59" s="271"/>
      <c r="U59" s="271"/>
      <c r="V59" s="271"/>
      <c r="W59" s="271"/>
      <c r="X59" s="271"/>
      <c r="Y59" s="271"/>
      <c r="Z59" s="271"/>
      <c r="AA59" s="271"/>
      <c r="AB59" s="271"/>
      <c r="AC59" s="271"/>
      <c r="AD59" s="272"/>
      <c r="AE59" s="270"/>
      <c r="AF59" s="271"/>
      <c r="AG59" s="271"/>
      <c r="AH59" s="271"/>
      <c r="AI59" s="271"/>
      <c r="AJ59" s="271"/>
      <c r="AK59" s="271"/>
      <c r="AL59" s="271"/>
      <c r="AM59" s="271"/>
      <c r="AN59" s="271"/>
      <c r="AO59" s="272"/>
      <c r="AP59" s="429"/>
      <c r="AQ59" s="430"/>
      <c r="AR59" s="719"/>
      <c r="AS59" s="718"/>
      <c r="AT59" s="430"/>
      <c r="AU59" s="431"/>
      <c r="AV59" s="14"/>
      <c r="AW59" s="265"/>
      <c r="BC59" s="83"/>
      <c r="BE59" s="83"/>
    </row>
    <row r="60" spans="1:57" ht="12" customHeight="1">
      <c r="A60" s="12"/>
      <c r="B60" s="13"/>
      <c r="C60" s="1267"/>
      <c r="D60" s="1268"/>
      <c r="E60" s="1268"/>
      <c r="F60" s="1269"/>
      <c r="G60" s="1270" t="str">
        <f>IF($C60=""," ",VLOOKUP($C60,'エコアクション一覧'!$K$7:$AN$1007,4))</f>
        <v> </v>
      </c>
      <c r="H60" s="1271"/>
      <c r="I60" s="1271"/>
      <c r="J60" s="1271"/>
      <c r="K60" s="1271"/>
      <c r="L60" s="1271"/>
      <c r="M60" s="1271"/>
      <c r="N60" s="1271"/>
      <c r="O60" s="1271"/>
      <c r="P60" s="1271"/>
      <c r="Q60" s="1271"/>
      <c r="R60" s="1271"/>
      <c r="S60" s="1271"/>
      <c r="T60" s="1271"/>
      <c r="U60" s="1271"/>
      <c r="V60" s="1271"/>
      <c r="W60" s="1271"/>
      <c r="X60" s="1271"/>
      <c r="Y60" s="1271"/>
      <c r="Z60" s="1271"/>
      <c r="AA60" s="1271"/>
      <c r="AB60" s="1271"/>
      <c r="AC60" s="1271"/>
      <c r="AD60" s="1272"/>
      <c r="AE60" s="273"/>
      <c r="AF60" s="274"/>
      <c r="AG60" s="274"/>
      <c r="AH60" s="274"/>
      <c r="AI60" s="274"/>
      <c r="AJ60" s="274"/>
      <c r="AK60" s="274"/>
      <c r="AL60" s="274"/>
      <c r="AM60" s="274"/>
      <c r="AN60" s="274"/>
      <c r="AO60" s="275"/>
      <c r="AP60" s="432"/>
      <c r="AQ60" s="433"/>
      <c r="AR60" s="681"/>
      <c r="AS60" s="680"/>
      <c r="AT60" s="433"/>
      <c r="AU60" s="434"/>
      <c r="AV60" s="14"/>
      <c r="AW60" s="265"/>
      <c r="BC60" s="83"/>
      <c r="BE60" s="83"/>
    </row>
    <row r="61" spans="1:57" ht="12" customHeight="1">
      <c r="A61" s="12"/>
      <c r="B61" s="13"/>
      <c r="C61" s="1273" t="s">
        <v>539</v>
      </c>
      <c r="D61" s="1274"/>
      <c r="E61" s="1274"/>
      <c r="F61" s="1275"/>
      <c r="G61" s="267"/>
      <c r="H61" s="268"/>
      <c r="I61" s="268"/>
      <c r="J61" s="268"/>
      <c r="K61" s="268"/>
      <c r="L61" s="268"/>
      <c r="M61" s="268"/>
      <c r="N61" s="268"/>
      <c r="O61" s="268"/>
      <c r="P61" s="268"/>
      <c r="Q61" s="268"/>
      <c r="R61" s="268"/>
      <c r="S61" s="268"/>
      <c r="T61" s="268"/>
      <c r="U61" s="268"/>
      <c r="V61" s="268"/>
      <c r="W61" s="268"/>
      <c r="X61" s="268"/>
      <c r="Y61" s="268"/>
      <c r="Z61" s="268"/>
      <c r="AA61" s="268"/>
      <c r="AB61" s="268"/>
      <c r="AC61" s="268"/>
      <c r="AD61" s="269"/>
      <c r="AE61" s="267"/>
      <c r="AF61" s="268"/>
      <c r="AG61" s="268"/>
      <c r="AH61" s="268"/>
      <c r="AI61" s="268"/>
      <c r="AJ61" s="268"/>
      <c r="AK61" s="268"/>
      <c r="AL61" s="268"/>
      <c r="AM61" s="268"/>
      <c r="AN61" s="268"/>
      <c r="AO61" s="269"/>
      <c r="AP61" s="426"/>
      <c r="AQ61" s="427"/>
      <c r="AR61" s="679"/>
      <c r="AS61" s="678"/>
      <c r="AT61" s="427"/>
      <c r="AU61" s="428"/>
      <c r="AV61" s="14"/>
      <c r="AW61" s="265"/>
      <c r="BC61" s="83"/>
      <c r="BE61" s="83"/>
    </row>
    <row r="62" spans="1:57" ht="12" customHeight="1">
      <c r="A62" s="12"/>
      <c r="B62" s="13"/>
      <c r="C62" s="1276"/>
      <c r="D62" s="1277"/>
      <c r="E62" s="1277"/>
      <c r="F62" s="1278"/>
      <c r="G62" s="270"/>
      <c r="H62" s="271"/>
      <c r="I62" s="271"/>
      <c r="J62" s="271"/>
      <c r="K62" s="271"/>
      <c r="L62" s="271"/>
      <c r="M62" s="271"/>
      <c r="N62" s="271"/>
      <c r="O62" s="271"/>
      <c r="P62" s="271"/>
      <c r="Q62" s="271"/>
      <c r="R62" s="271"/>
      <c r="S62" s="271"/>
      <c r="T62" s="271"/>
      <c r="U62" s="271"/>
      <c r="V62" s="271"/>
      <c r="W62" s="271"/>
      <c r="X62" s="271"/>
      <c r="Y62" s="271"/>
      <c r="Z62" s="271"/>
      <c r="AA62" s="271"/>
      <c r="AB62" s="271"/>
      <c r="AC62" s="271"/>
      <c r="AD62" s="272"/>
      <c r="AE62" s="270"/>
      <c r="AF62" s="271"/>
      <c r="AG62" s="271"/>
      <c r="AH62" s="271"/>
      <c r="AI62" s="271"/>
      <c r="AJ62" s="271"/>
      <c r="AK62" s="271"/>
      <c r="AL62" s="271"/>
      <c r="AM62" s="271"/>
      <c r="AN62" s="271"/>
      <c r="AO62" s="272"/>
      <c r="AP62" s="429"/>
      <c r="AQ62" s="430"/>
      <c r="AR62" s="719"/>
      <c r="AS62" s="718"/>
      <c r="AT62" s="430"/>
      <c r="AU62" s="431"/>
      <c r="AV62" s="14"/>
      <c r="AW62" s="265"/>
      <c r="BC62" s="83"/>
      <c r="BE62" s="83"/>
    </row>
    <row r="63" spans="1:57" ht="12" customHeight="1">
      <c r="A63" s="12"/>
      <c r="B63" s="13"/>
      <c r="C63" s="1267"/>
      <c r="D63" s="1268"/>
      <c r="E63" s="1268"/>
      <c r="F63" s="1269"/>
      <c r="G63" s="1270" t="str">
        <f>IF($C63=""," ",VLOOKUP($C63,'エコアクション一覧'!$K$7:$AN$1007,4))</f>
        <v> </v>
      </c>
      <c r="H63" s="1271"/>
      <c r="I63" s="1271"/>
      <c r="J63" s="1271"/>
      <c r="K63" s="1271"/>
      <c r="L63" s="1271"/>
      <c r="M63" s="1271"/>
      <c r="N63" s="1271"/>
      <c r="O63" s="1271"/>
      <c r="P63" s="1271"/>
      <c r="Q63" s="1271"/>
      <c r="R63" s="1271"/>
      <c r="S63" s="1271"/>
      <c r="T63" s="1271"/>
      <c r="U63" s="1271"/>
      <c r="V63" s="1271"/>
      <c r="W63" s="1271"/>
      <c r="X63" s="1271"/>
      <c r="Y63" s="1271"/>
      <c r="Z63" s="1271"/>
      <c r="AA63" s="1271"/>
      <c r="AB63" s="1271"/>
      <c r="AC63" s="1271"/>
      <c r="AD63" s="1272"/>
      <c r="AE63" s="273"/>
      <c r="AF63" s="274"/>
      <c r="AG63" s="274"/>
      <c r="AH63" s="274"/>
      <c r="AI63" s="274"/>
      <c r="AJ63" s="274"/>
      <c r="AK63" s="274"/>
      <c r="AL63" s="274"/>
      <c r="AM63" s="274"/>
      <c r="AN63" s="274"/>
      <c r="AO63" s="275"/>
      <c r="AP63" s="432"/>
      <c r="AQ63" s="433"/>
      <c r="AR63" s="681"/>
      <c r="AS63" s="680"/>
      <c r="AT63" s="433"/>
      <c r="AU63" s="434"/>
      <c r="AV63" s="14"/>
      <c r="AW63" s="265"/>
      <c r="BC63" s="83"/>
      <c r="BE63" s="83"/>
    </row>
    <row r="64" spans="1:57" ht="12"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21"/>
      <c r="AW64" s="265"/>
      <c r="BC64" s="83"/>
      <c r="BE64" s="83"/>
    </row>
    <row r="65" spans="1:93" ht="12"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4"/>
      <c r="AW65" s="265"/>
      <c r="BA65" s="22"/>
      <c r="BB65" s="22"/>
      <c r="BC65" s="83"/>
      <c r="BE65" s="83"/>
      <c r="BF65" s="22"/>
      <c r="BG65" s="22"/>
      <c r="BI65" s="22"/>
      <c r="BJ65" s="22"/>
      <c r="BK65" s="22"/>
      <c r="BL65" s="22"/>
      <c r="BM65" s="22"/>
      <c r="BN65" s="22"/>
      <c r="BO65" s="22"/>
      <c r="BP65" s="22"/>
      <c r="BQ65" s="22"/>
      <c r="BR65" s="22"/>
      <c r="BS65" s="22"/>
      <c r="BT65" s="18"/>
      <c r="BU65" s="18"/>
      <c r="BV65" s="18"/>
      <c r="BW65" s="18"/>
      <c r="BX65" s="18"/>
      <c r="BY65" s="18"/>
      <c r="BZ65" s="18"/>
      <c r="CA65" s="18"/>
      <c r="CB65" s="18"/>
      <c r="CC65" s="18"/>
      <c r="CD65" s="18"/>
      <c r="CE65" s="18"/>
      <c r="CF65" s="18"/>
      <c r="CG65" s="18"/>
      <c r="CH65" s="18"/>
      <c r="CI65" s="18"/>
      <c r="CJ65" s="18"/>
      <c r="CK65" s="18"/>
      <c r="CL65" s="18"/>
      <c r="CM65" s="18"/>
      <c r="CN65" s="18"/>
      <c r="CO65" s="18"/>
    </row>
    <row r="66" spans="1:93" ht="12" customHeight="1">
      <c r="A66" s="12"/>
      <c r="B66" s="13"/>
      <c r="C66" s="13"/>
      <c r="D66" s="13"/>
      <c r="E66" s="13"/>
      <c r="F66" s="353" t="s">
        <v>199</v>
      </c>
      <c r="G66" s="354"/>
      <c r="H66" s="354"/>
      <c r="I66" s="354"/>
      <c r="J66" s="354"/>
      <c r="K66" s="354"/>
      <c r="L66" s="354"/>
      <c r="M66" s="354"/>
      <c r="N66" s="354"/>
      <c r="O66" s="354"/>
      <c r="P66" s="354"/>
      <c r="Q66" s="354"/>
      <c r="R66" s="354"/>
      <c r="S66" s="354"/>
      <c r="T66" s="354"/>
      <c r="U66" s="354"/>
      <c r="V66" s="354"/>
      <c r="W66" s="354"/>
      <c r="X66" s="354"/>
      <c r="Y66" s="354"/>
      <c r="Z66" s="354"/>
      <c r="AA66" s="354"/>
      <c r="AB66" s="355"/>
      <c r="AC66" s="309" t="s">
        <v>168</v>
      </c>
      <c r="AD66" s="310"/>
      <c r="AE66" s="310"/>
      <c r="AF66" s="310"/>
      <c r="AG66" s="310"/>
      <c r="AH66" s="310"/>
      <c r="AI66" s="310"/>
      <c r="AJ66" s="310"/>
      <c r="AK66" s="310"/>
      <c r="AL66" s="310"/>
      <c r="AM66" s="366" t="s">
        <v>169</v>
      </c>
      <c r="AN66" s="367"/>
      <c r="AO66" s="367"/>
      <c r="AP66" s="367"/>
      <c r="AQ66" s="367"/>
      <c r="AR66" s="367"/>
      <c r="AS66" s="367"/>
      <c r="AT66" s="367"/>
      <c r="AU66" s="368"/>
      <c r="AV66" s="14"/>
      <c r="AW66" s="265"/>
      <c r="BA66" s="28"/>
      <c r="BB66" s="28"/>
      <c r="BC66" s="83"/>
      <c r="BE66" s="83"/>
      <c r="BF66" s="28"/>
      <c r="BG66" s="28"/>
      <c r="BI66" s="28"/>
      <c r="BJ66" s="28"/>
      <c r="BK66" s="29"/>
      <c r="BL66" s="29"/>
      <c r="BM66" s="29"/>
      <c r="BN66" s="29"/>
      <c r="BO66" s="29"/>
      <c r="BP66" s="29"/>
      <c r="BQ66" s="29"/>
      <c r="BR66" s="29"/>
      <c r="BS66" s="29"/>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ht="12" customHeight="1">
      <c r="A67" s="12"/>
      <c r="B67" s="13"/>
      <c r="C67" s="356" t="s">
        <v>198</v>
      </c>
      <c r="D67" s="357"/>
      <c r="E67" s="358"/>
      <c r="F67" s="359">
        <v>14</v>
      </c>
      <c r="G67" s="360"/>
      <c r="H67" s="360"/>
      <c r="I67" s="361"/>
      <c r="J67" s="342" t="s">
        <v>695</v>
      </c>
      <c r="K67" s="342"/>
      <c r="L67" s="342"/>
      <c r="M67" s="342"/>
      <c r="N67" s="342"/>
      <c r="O67" s="342"/>
      <c r="P67" s="342"/>
      <c r="Q67" s="342"/>
      <c r="R67" s="342"/>
      <c r="S67" s="342"/>
      <c r="T67" s="342"/>
      <c r="U67" s="342"/>
      <c r="V67" s="342"/>
      <c r="W67" s="342"/>
      <c r="X67" s="342"/>
      <c r="Y67" s="342"/>
      <c r="Z67" s="342"/>
      <c r="AA67" s="342"/>
      <c r="AB67" s="343"/>
      <c r="AC67" s="328" t="s">
        <v>170</v>
      </c>
      <c r="AD67" s="329"/>
      <c r="AE67" s="329"/>
      <c r="AF67" s="329"/>
      <c r="AG67" s="329"/>
      <c r="AH67" s="329"/>
      <c r="AI67" s="329"/>
      <c r="AJ67" s="329"/>
      <c r="AK67" s="329"/>
      <c r="AL67" s="329"/>
      <c r="AM67" s="369">
        <v>2008</v>
      </c>
      <c r="AN67" s="370"/>
      <c r="AO67" s="370"/>
      <c r="AP67" s="362" t="s">
        <v>133</v>
      </c>
      <c r="AQ67" s="362"/>
      <c r="AR67" s="363">
        <v>12</v>
      </c>
      <c r="AS67" s="363"/>
      <c r="AT67" s="364" t="s">
        <v>134</v>
      </c>
      <c r="AU67" s="365"/>
      <c r="AV67" s="14"/>
      <c r="AW67" s="265"/>
      <c r="BA67" s="32"/>
      <c r="BB67" s="32"/>
      <c r="BC67" s="83"/>
      <c r="BE67" s="83"/>
      <c r="BF67" s="32"/>
      <c r="BG67" s="32"/>
      <c r="BI67" s="32"/>
      <c r="BJ67" s="32"/>
      <c r="BK67" s="33"/>
      <c r="BL67" s="33"/>
      <c r="BM67" s="33"/>
      <c r="BN67" s="29"/>
      <c r="BO67" s="29"/>
      <c r="BP67" s="34"/>
      <c r="BQ67" s="34"/>
      <c r="BR67" s="30"/>
      <c r="BS67" s="30"/>
      <c r="BT67" s="18"/>
      <c r="BU67" s="18"/>
      <c r="BV67" s="18"/>
      <c r="BW67" s="18"/>
      <c r="BX67" s="18"/>
      <c r="BY67" s="18"/>
      <c r="BZ67" s="18"/>
      <c r="CA67" s="18"/>
      <c r="CB67" s="18"/>
      <c r="CC67" s="18"/>
      <c r="CD67" s="18"/>
      <c r="CE67" s="18"/>
      <c r="CF67" s="18"/>
      <c r="CG67" s="18"/>
      <c r="CH67" s="18"/>
      <c r="CI67" s="18"/>
      <c r="CJ67" s="18"/>
      <c r="CK67" s="18"/>
      <c r="CL67" s="18"/>
      <c r="CM67" s="18"/>
      <c r="CN67" s="18"/>
      <c r="CO67" s="18"/>
    </row>
    <row r="68" spans="1:93" ht="12" customHeight="1">
      <c r="A68" s="12"/>
      <c r="B68" s="13"/>
      <c r="C68" s="336" t="s">
        <v>135</v>
      </c>
      <c r="D68" s="337"/>
      <c r="E68" s="337"/>
      <c r="F68" s="344" t="s">
        <v>137</v>
      </c>
      <c r="G68" s="345"/>
      <c r="H68" s="345"/>
      <c r="I68" s="346"/>
      <c r="J68" s="322" t="s">
        <v>706</v>
      </c>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4"/>
      <c r="AV68" s="14"/>
      <c r="AW68" s="265"/>
      <c r="BA68" s="22"/>
      <c r="BB68" s="22"/>
      <c r="BC68" s="83"/>
      <c r="BE68" s="83"/>
      <c r="BF68" s="22"/>
      <c r="BG68" s="22"/>
      <c r="BI68" s="22"/>
      <c r="BJ68" s="22"/>
      <c r="BK68" s="22"/>
      <c r="BL68" s="22"/>
      <c r="BM68" s="22"/>
      <c r="BN68" s="22"/>
      <c r="BO68" s="22"/>
      <c r="BP68" s="22"/>
      <c r="BQ68" s="22"/>
      <c r="BR68" s="22"/>
      <c r="BS68" s="22"/>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ht="12" customHeight="1">
      <c r="A69" s="12"/>
      <c r="B69" s="13"/>
      <c r="C69" s="338"/>
      <c r="D69" s="339"/>
      <c r="E69" s="339"/>
      <c r="F69" s="347" t="s">
        <v>194</v>
      </c>
      <c r="G69" s="348"/>
      <c r="H69" s="348"/>
      <c r="I69" s="349"/>
      <c r="J69" s="330" t="s">
        <v>708</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14"/>
      <c r="AW69" s="265"/>
      <c r="BA69" s="31"/>
      <c r="BB69" s="31"/>
      <c r="BC69" s="83"/>
      <c r="BE69" s="83"/>
      <c r="BF69" s="31"/>
      <c r="BG69" s="31"/>
      <c r="BI69" s="31"/>
      <c r="BJ69" s="31"/>
      <c r="BK69" s="31"/>
      <c r="BL69" s="31"/>
      <c r="BM69" s="31"/>
      <c r="BN69" s="31"/>
      <c r="BO69" s="31"/>
      <c r="BP69" s="31"/>
      <c r="BQ69" s="31"/>
      <c r="BR69" s="31"/>
      <c r="BS69" s="31"/>
      <c r="BT69" s="31"/>
      <c r="BU69" s="31"/>
      <c r="BV69" s="31"/>
      <c r="BW69" s="18"/>
      <c r="BX69" s="18"/>
      <c r="BY69" s="18"/>
      <c r="BZ69" s="18"/>
      <c r="CA69" s="18"/>
      <c r="CB69" s="18"/>
      <c r="CC69" s="18"/>
      <c r="CD69" s="18"/>
      <c r="CE69" s="18"/>
      <c r="CF69" s="18"/>
      <c r="CG69" s="18"/>
      <c r="CH69" s="18"/>
      <c r="CI69" s="18"/>
      <c r="CJ69" s="18"/>
      <c r="CK69" s="18"/>
      <c r="CL69" s="18"/>
      <c r="CM69" s="18"/>
      <c r="CN69" s="18"/>
      <c r="CO69" s="18"/>
    </row>
    <row r="70" spans="1:93" ht="12" customHeight="1">
      <c r="A70" s="12"/>
      <c r="B70" s="13"/>
      <c r="C70" s="340"/>
      <c r="D70" s="341"/>
      <c r="E70" s="341"/>
      <c r="F70" s="350"/>
      <c r="G70" s="351"/>
      <c r="H70" s="351"/>
      <c r="I70" s="352"/>
      <c r="J70" s="333"/>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5"/>
      <c r="AV70" s="14"/>
      <c r="AW70" s="265"/>
      <c r="BA70" s="31"/>
      <c r="BB70" s="31"/>
      <c r="BC70" s="83"/>
      <c r="BE70" s="83"/>
      <c r="BF70" s="31"/>
      <c r="BG70" s="31"/>
      <c r="BI70" s="31"/>
      <c r="BJ70" s="31"/>
      <c r="BK70" s="31"/>
      <c r="BL70" s="31"/>
      <c r="BM70" s="31"/>
      <c r="BN70" s="31"/>
      <c r="BO70" s="31"/>
      <c r="BP70" s="31"/>
      <c r="BQ70" s="31"/>
      <c r="BR70" s="31"/>
      <c r="BS70" s="31"/>
      <c r="BT70" s="31"/>
      <c r="BU70" s="31"/>
      <c r="BV70" s="31"/>
      <c r="BW70" s="18"/>
      <c r="BX70" s="18"/>
      <c r="BY70" s="18"/>
      <c r="BZ70" s="18"/>
      <c r="CA70" s="18"/>
      <c r="CB70" s="18"/>
      <c r="CC70" s="18"/>
      <c r="CD70" s="18"/>
      <c r="CE70" s="18"/>
      <c r="CF70" s="18"/>
      <c r="CG70" s="18"/>
      <c r="CH70" s="18"/>
      <c r="CI70" s="18"/>
      <c r="CJ70" s="18"/>
      <c r="CK70" s="18"/>
      <c r="CL70" s="18"/>
      <c r="CM70" s="18"/>
      <c r="CN70" s="18"/>
      <c r="CO70" s="18"/>
    </row>
    <row r="71" spans="1:93" ht="12" customHeight="1">
      <c r="A71" s="12"/>
      <c r="B71" s="13"/>
      <c r="C71" s="309" t="s">
        <v>136</v>
      </c>
      <c r="D71" s="310"/>
      <c r="E71" s="310"/>
      <c r="F71" s="310"/>
      <c r="G71" s="310"/>
      <c r="H71" s="310"/>
      <c r="I71" s="311"/>
      <c r="J71" s="325" t="s">
        <v>707</v>
      </c>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7"/>
      <c r="AV71" s="14"/>
      <c r="AW71" s="265"/>
      <c r="BA71" s="31"/>
      <c r="BB71" s="31"/>
      <c r="BC71" s="83"/>
      <c r="BE71" s="83"/>
      <c r="BF71" s="31"/>
      <c r="BG71" s="31"/>
      <c r="BI71" s="31"/>
      <c r="BJ71" s="31"/>
      <c r="BK71" s="31"/>
      <c r="BL71" s="31"/>
      <c r="BM71" s="31"/>
      <c r="BN71" s="31"/>
      <c r="BO71" s="31"/>
      <c r="BP71" s="31"/>
      <c r="BQ71" s="31"/>
      <c r="BR71" s="31"/>
      <c r="BS71" s="31"/>
      <c r="BT71" s="31"/>
      <c r="BU71" s="31"/>
      <c r="BV71" s="31"/>
      <c r="BW71" s="18"/>
      <c r="BX71" s="18"/>
      <c r="BY71" s="18"/>
      <c r="BZ71" s="18"/>
      <c r="CA71" s="18"/>
      <c r="CB71" s="18"/>
      <c r="CC71" s="18"/>
      <c r="CD71" s="18"/>
      <c r="CE71" s="18"/>
      <c r="CF71" s="18"/>
      <c r="CG71" s="18"/>
      <c r="CH71" s="18"/>
      <c r="CI71" s="18"/>
      <c r="CJ71" s="18"/>
      <c r="CK71" s="18"/>
      <c r="CL71" s="18"/>
      <c r="CM71" s="18"/>
      <c r="CN71" s="18"/>
      <c r="CO71" s="18"/>
    </row>
    <row r="72" spans="1:93" ht="12" customHeight="1">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1"/>
      <c r="AW72" s="266"/>
      <c r="BA72" s="35"/>
      <c r="BB72" s="35"/>
      <c r="BC72" s="83"/>
      <c r="BE72" s="83"/>
      <c r="BF72" s="35"/>
      <c r="BG72" s="35"/>
      <c r="BH72" s="35"/>
      <c r="BI72" s="35"/>
      <c r="BJ72" s="35"/>
      <c r="BK72" s="35"/>
      <c r="BL72" s="35"/>
      <c r="BM72" s="35"/>
      <c r="BN72" s="35"/>
      <c r="BO72" s="35"/>
      <c r="BP72" s="35"/>
      <c r="BQ72" s="35"/>
      <c r="BR72" s="35"/>
      <c r="BS72" s="35"/>
      <c r="BT72" s="35"/>
      <c r="BU72" s="35"/>
      <c r="BV72" s="35"/>
      <c r="BW72" s="18"/>
      <c r="BX72" s="18"/>
      <c r="BY72" s="18"/>
      <c r="BZ72" s="18"/>
      <c r="CA72" s="18"/>
      <c r="CB72" s="18"/>
      <c r="CC72" s="18"/>
      <c r="CD72" s="18"/>
      <c r="CE72" s="18"/>
      <c r="CF72" s="18"/>
      <c r="CG72" s="18"/>
      <c r="CH72" s="18"/>
      <c r="CI72" s="18"/>
      <c r="CJ72" s="18"/>
      <c r="CK72" s="18"/>
      <c r="CL72" s="18"/>
      <c r="CM72" s="18"/>
      <c r="CN72" s="18"/>
      <c r="CO72" s="18"/>
    </row>
    <row r="73" spans="49:57" ht="12" customHeight="1">
      <c r="AW73" s="8"/>
      <c r="BC73" s="83"/>
      <c r="BE73" s="83"/>
    </row>
    <row r="74" spans="49:57" ht="12" customHeight="1">
      <c r="AW74" s="8"/>
      <c r="BC74" s="83"/>
      <c r="BD74" s="84"/>
      <c r="BE74" s="83"/>
    </row>
    <row r="75" spans="49:57" ht="12" customHeight="1">
      <c r="AW75" s="8"/>
      <c r="BC75" s="83"/>
      <c r="BD75" s="84"/>
      <c r="BE75" s="83"/>
    </row>
    <row r="76" spans="49:57" ht="12" customHeight="1">
      <c r="AW76" s="8"/>
      <c r="BC76" s="83"/>
      <c r="BD76" s="84"/>
      <c r="BE76" s="83"/>
    </row>
    <row r="77" spans="49:57" ht="12" customHeight="1">
      <c r="AW77" s="8"/>
      <c r="BC77" s="83"/>
      <c r="BD77" s="84"/>
      <c r="BE77" s="83"/>
    </row>
    <row r="78" spans="49:57" ht="12" customHeight="1">
      <c r="AW78" s="8"/>
      <c r="BC78" s="83"/>
      <c r="BD78" s="84"/>
      <c r="BE78" s="83"/>
    </row>
    <row r="79" spans="49:57" ht="12" customHeight="1">
      <c r="AW79" s="8"/>
      <c r="BC79" s="83"/>
      <c r="BD79" s="84"/>
      <c r="BE79" s="83"/>
    </row>
    <row r="80" spans="2:49" ht="12" customHeight="1">
      <c r="B80" s="19"/>
      <c r="AW80" s="8"/>
    </row>
    <row r="81" ht="12" customHeight="1">
      <c r="AW81" s="8"/>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sheetProtection password="D922" sheet="1" objects="1" scenarios="1"/>
  <mergeCells count="155">
    <mergeCell ref="AW2:AW11"/>
    <mergeCell ref="AW42:AW72"/>
    <mergeCell ref="AC66:AL66"/>
    <mergeCell ref="AM66:AU66"/>
    <mergeCell ref="AJ4:AU5"/>
    <mergeCell ref="AJ2:AP2"/>
    <mergeCell ref="AQ2:AU2"/>
    <mergeCell ref="AC2:AI2"/>
    <mergeCell ref="AR67:AS67"/>
    <mergeCell ref="AE25:AO27"/>
    <mergeCell ref="C4:G5"/>
    <mergeCell ref="H4:AI5"/>
    <mergeCell ref="AC67:AL67"/>
    <mergeCell ref="F66:AB66"/>
    <mergeCell ref="F67:I67"/>
    <mergeCell ref="G37:AD38"/>
    <mergeCell ref="AE37:AO39"/>
    <mergeCell ref="AE16:AO18"/>
    <mergeCell ref="G25:AD26"/>
    <mergeCell ref="C27:F27"/>
    <mergeCell ref="C71:I71"/>
    <mergeCell ref="J71:AU71"/>
    <mergeCell ref="C68:E70"/>
    <mergeCell ref="AM67:AO67"/>
    <mergeCell ref="AP67:AQ67"/>
    <mergeCell ref="F69:I70"/>
    <mergeCell ref="J69:AU70"/>
    <mergeCell ref="AT67:AU67"/>
    <mergeCell ref="F68:I68"/>
    <mergeCell ref="J68:AU68"/>
    <mergeCell ref="AP37:AR39"/>
    <mergeCell ref="C55:F56"/>
    <mergeCell ref="G55:AD56"/>
    <mergeCell ref="AE55:AO57"/>
    <mergeCell ref="AP55:AR57"/>
    <mergeCell ref="G57:AD57"/>
    <mergeCell ref="G39:AD39"/>
    <mergeCell ref="C40:F41"/>
    <mergeCell ref="G40:AD41"/>
    <mergeCell ref="AE40:AO42"/>
    <mergeCell ref="AS55:AU57"/>
    <mergeCell ref="C67:E67"/>
    <mergeCell ref="AP25:AR27"/>
    <mergeCell ref="AS25:AU27"/>
    <mergeCell ref="AS28:AU30"/>
    <mergeCell ref="AS31:AU33"/>
    <mergeCell ref="AP28:AR30"/>
    <mergeCell ref="J67:AB67"/>
    <mergeCell ref="AS34:AU36"/>
    <mergeCell ref="AS37:AU39"/>
    <mergeCell ref="G27:AD27"/>
    <mergeCell ref="G16:AD17"/>
    <mergeCell ref="AP22:AR24"/>
    <mergeCell ref="G19:AD20"/>
    <mergeCell ref="AE19:AO21"/>
    <mergeCell ref="AP19:AR21"/>
    <mergeCell ref="AE22:AO24"/>
    <mergeCell ref="AS22:AU24"/>
    <mergeCell ref="AE28:AO30"/>
    <mergeCell ref="C16:F17"/>
    <mergeCell ref="AJ7:AU8"/>
    <mergeCell ref="C7:Y8"/>
    <mergeCell ref="Z7:AI8"/>
    <mergeCell ref="AP13:AR15"/>
    <mergeCell ref="AS13:AU15"/>
    <mergeCell ref="C15:F15"/>
    <mergeCell ref="G15:AD15"/>
    <mergeCell ref="AP10:AU10"/>
    <mergeCell ref="AP11:AR12"/>
    <mergeCell ref="C57:F57"/>
    <mergeCell ref="C25:F26"/>
    <mergeCell ref="G10:AD11"/>
    <mergeCell ref="AE10:AO11"/>
    <mergeCell ref="C21:F21"/>
    <mergeCell ref="C13:F14"/>
    <mergeCell ref="C18:F18"/>
    <mergeCell ref="G22:AD23"/>
    <mergeCell ref="C19:F20"/>
    <mergeCell ref="AS11:AU12"/>
    <mergeCell ref="G12:AD12"/>
    <mergeCell ref="AE12:AO12"/>
    <mergeCell ref="AS19:AU21"/>
    <mergeCell ref="G21:AD21"/>
    <mergeCell ref="G13:AD14"/>
    <mergeCell ref="AE13:AO15"/>
    <mergeCell ref="G18:AD18"/>
    <mergeCell ref="AP16:AR18"/>
    <mergeCell ref="AS16:AU18"/>
    <mergeCell ref="C30:F30"/>
    <mergeCell ref="G30:AD30"/>
    <mergeCell ref="C22:F23"/>
    <mergeCell ref="C31:F32"/>
    <mergeCell ref="G31:AD32"/>
    <mergeCell ref="C24:F24"/>
    <mergeCell ref="G24:AD24"/>
    <mergeCell ref="C28:F29"/>
    <mergeCell ref="G28:AD29"/>
    <mergeCell ref="AP34:AR36"/>
    <mergeCell ref="C36:F36"/>
    <mergeCell ref="G36:AD36"/>
    <mergeCell ref="AE31:AO33"/>
    <mergeCell ref="AP31:AR33"/>
    <mergeCell ref="C33:F33"/>
    <mergeCell ref="G33:AD33"/>
    <mergeCell ref="C39:F39"/>
    <mergeCell ref="C34:F35"/>
    <mergeCell ref="G34:AD35"/>
    <mergeCell ref="AE34:AO36"/>
    <mergeCell ref="C37:F38"/>
    <mergeCell ref="C43:F44"/>
    <mergeCell ref="G43:AD44"/>
    <mergeCell ref="AE43:AO45"/>
    <mergeCell ref="AP43:AR45"/>
    <mergeCell ref="AP40:AR42"/>
    <mergeCell ref="AS40:AU42"/>
    <mergeCell ref="C42:F42"/>
    <mergeCell ref="G42:AD42"/>
    <mergeCell ref="AS43:AU45"/>
    <mergeCell ref="C45:F45"/>
    <mergeCell ref="G45:AD45"/>
    <mergeCell ref="C46:F47"/>
    <mergeCell ref="G46:AD47"/>
    <mergeCell ref="AE46:AO48"/>
    <mergeCell ref="AP46:AR48"/>
    <mergeCell ref="AS46:AU48"/>
    <mergeCell ref="C48:F48"/>
    <mergeCell ref="G48:AD48"/>
    <mergeCell ref="AP52:AR54"/>
    <mergeCell ref="AS52:AU54"/>
    <mergeCell ref="C54:F54"/>
    <mergeCell ref="G54:AD54"/>
    <mergeCell ref="C49:F50"/>
    <mergeCell ref="G49:AD50"/>
    <mergeCell ref="AE49:AO51"/>
    <mergeCell ref="AP49:AR51"/>
    <mergeCell ref="C58:F59"/>
    <mergeCell ref="G58:AD59"/>
    <mergeCell ref="AE58:AO60"/>
    <mergeCell ref="AP58:AR60"/>
    <mergeCell ref="AS49:AU51"/>
    <mergeCell ref="C51:F51"/>
    <mergeCell ref="G51:AD51"/>
    <mergeCell ref="C52:F53"/>
    <mergeCell ref="G52:AD53"/>
    <mergeCell ref="AE52:AO54"/>
    <mergeCell ref="AS58:AU60"/>
    <mergeCell ref="C60:F60"/>
    <mergeCell ref="G60:AD60"/>
    <mergeCell ref="AS61:AU63"/>
    <mergeCell ref="C63:F63"/>
    <mergeCell ref="G63:AD63"/>
    <mergeCell ref="C61:F62"/>
    <mergeCell ref="G61:AD62"/>
    <mergeCell ref="AE61:AO63"/>
    <mergeCell ref="AP61:AR63"/>
  </mergeCells>
  <dataValidations count="3">
    <dataValidation type="list" allowBlank="1" showInputMessage="1" showErrorMessage="1" sqref="AP13:AU63">
      <formula1>$AZ$5:$BA$5</formula1>
    </dataValidation>
    <dataValidation type="list" allowBlank="1" showInputMessage="1" showErrorMessage="1" sqref="Z7:AI8 AM67:AO67">
      <formula1>$AZ$12:$AZ$42</formula1>
    </dataValidation>
    <dataValidation type="list" allowBlank="1" showInputMessage="1" showErrorMessage="1" sqref="AR67:AS67">
      <formula1>$BA$12:$BA$23</formula1>
    </dataValidation>
  </dataValidations>
  <printOptions/>
  <pageMargins left="0.984251968503937" right="0.1968503937007874" top="0.7874015748031497" bottom="0.3937007874015748" header="0.5905511811023623" footer="0.5118110236220472"/>
  <pageSetup fitToHeight="1" fitToWidth="1" horizontalDpi="600" verticalDpi="600" orientation="portrait" paperSize="9" scale="94" r:id="rId1"/>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worksheet>
</file>

<file path=xl/worksheets/sheet17.xml><?xml version="1.0" encoding="utf-8"?>
<worksheet xmlns="http://schemas.openxmlformats.org/spreadsheetml/2006/main" xmlns:r="http://schemas.openxmlformats.org/officeDocument/2006/relationships">
  <sheetPr>
    <tabColor indexed="61"/>
  </sheetPr>
  <dimension ref="A1:BG48"/>
  <sheetViews>
    <sheetView zoomScale="70" zoomScaleNormal="70" zoomScalePageLayoutView="0" workbookViewId="0" topLeftCell="A1">
      <selection activeCell="G46" sqref="G46"/>
    </sheetView>
  </sheetViews>
  <sheetFormatPr defaultColWidth="2.00390625" defaultRowHeight="12" customHeight="1"/>
  <cols>
    <col min="1" max="1" width="14.625" style="5" bestFit="1" customWidth="1"/>
    <col min="2" max="2" width="49.00390625" style="5" customWidth="1"/>
    <col min="3" max="10" width="9.125" style="5" customWidth="1"/>
    <col min="11" max="59" width="2.00390625" style="5" customWidth="1"/>
    <col min="60" max="71" width="2.00390625" style="7" customWidth="1"/>
    <col min="72" max="16384" width="2.00390625" style="5" customWidth="1"/>
  </cols>
  <sheetData>
    <row r="1" spans="1:10" ht="12" customHeight="1">
      <c r="A1" s="1" t="s">
        <v>131</v>
      </c>
      <c r="B1" s="1" t="s">
        <v>132</v>
      </c>
      <c r="C1" s="2" t="s">
        <v>72</v>
      </c>
      <c r="D1" s="3" t="s">
        <v>73</v>
      </c>
      <c r="E1" s="3" t="s">
        <v>74</v>
      </c>
      <c r="F1" s="3" t="s">
        <v>75</v>
      </c>
      <c r="G1" s="3" t="s">
        <v>76</v>
      </c>
      <c r="H1" s="3" t="s">
        <v>77</v>
      </c>
      <c r="I1" s="3" t="s">
        <v>78</v>
      </c>
      <c r="J1" s="4" t="s">
        <v>79</v>
      </c>
    </row>
    <row r="2" spans="1:10" ht="12" customHeight="1">
      <c r="A2" s="5" t="s">
        <v>82</v>
      </c>
      <c r="B2" s="5" t="s">
        <v>106</v>
      </c>
      <c r="C2" s="5" t="s">
        <v>81</v>
      </c>
      <c r="D2" s="5" t="s">
        <v>107</v>
      </c>
      <c r="E2" s="5" t="s">
        <v>108</v>
      </c>
      <c r="F2" s="5" t="s">
        <v>109</v>
      </c>
      <c r="G2" s="5" t="s">
        <v>110</v>
      </c>
      <c r="H2" s="5" t="s">
        <v>111</v>
      </c>
      <c r="I2" s="5" t="s">
        <v>112</v>
      </c>
      <c r="J2" s="5" t="s">
        <v>113</v>
      </c>
    </row>
    <row r="3" spans="1:10" ht="12" customHeight="1">
      <c r="A3" s="5" t="s">
        <v>83</v>
      </c>
      <c r="B3" s="5" t="s">
        <v>114</v>
      </c>
      <c r="C3" s="5" t="s">
        <v>115</v>
      </c>
      <c r="D3" s="5" t="s">
        <v>116</v>
      </c>
      <c r="E3" s="5" t="s">
        <v>117</v>
      </c>
      <c r="F3" s="5" t="s">
        <v>118</v>
      </c>
      <c r="G3" s="5" t="s">
        <v>110</v>
      </c>
      <c r="H3" s="5" t="s">
        <v>111</v>
      </c>
      <c r="I3" s="5" t="s">
        <v>112</v>
      </c>
      <c r="J3" s="5" t="s">
        <v>113</v>
      </c>
    </row>
    <row r="4" spans="1:59" ht="12" customHeight="1">
      <c r="A4" s="6" t="s">
        <v>84</v>
      </c>
      <c r="B4" s="6" t="s">
        <v>80</v>
      </c>
      <c r="C4" s="5" t="s">
        <v>116</v>
      </c>
      <c r="D4" s="5" t="s">
        <v>117</v>
      </c>
      <c r="E4" s="5" t="s">
        <v>118</v>
      </c>
      <c r="F4" s="5" t="s">
        <v>119</v>
      </c>
      <c r="G4" s="5" t="s">
        <v>110</v>
      </c>
      <c r="H4" s="5" t="s">
        <v>111</v>
      </c>
      <c r="I4" s="5" t="s">
        <v>112</v>
      </c>
      <c r="J4" s="5" t="s">
        <v>113</v>
      </c>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row>
    <row r="5" spans="1:59" ht="12" customHeight="1">
      <c r="A5" s="6" t="s">
        <v>85</v>
      </c>
      <c r="B5" s="6"/>
      <c r="C5" s="5" t="s">
        <v>117</v>
      </c>
      <c r="D5" s="5" t="s">
        <v>118</v>
      </c>
      <c r="E5" s="5" t="s">
        <v>119</v>
      </c>
      <c r="F5" s="5" t="s">
        <v>120</v>
      </c>
      <c r="G5" s="5" t="s">
        <v>110</v>
      </c>
      <c r="H5" s="5" t="s">
        <v>111</v>
      </c>
      <c r="I5" s="5" t="s">
        <v>112</v>
      </c>
      <c r="J5" s="5" t="s">
        <v>113</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row>
    <row r="6" spans="1:59" ht="12" customHeight="1">
      <c r="A6" s="6" t="s">
        <v>86</v>
      </c>
      <c r="B6" s="6"/>
      <c r="C6" s="5" t="s">
        <v>118</v>
      </c>
      <c r="D6" s="5" t="s">
        <v>119</v>
      </c>
      <c r="E6" s="5" t="s">
        <v>120</v>
      </c>
      <c r="F6" s="5" t="s">
        <v>121</v>
      </c>
      <c r="G6" s="5" t="s">
        <v>110</v>
      </c>
      <c r="H6" s="5" t="s">
        <v>111</v>
      </c>
      <c r="I6" s="5" t="s">
        <v>112</v>
      </c>
      <c r="J6" s="5" t="s">
        <v>113</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row>
    <row r="7" spans="1:59" ht="12" customHeight="1">
      <c r="A7" s="6" t="s">
        <v>87</v>
      </c>
      <c r="B7" s="6"/>
      <c r="C7" s="5" t="s">
        <v>119</v>
      </c>
      <c r="D7" s="5" t="s">
        <v>120</v>
      </c>
      <c r="E7" s="5" t="s">
        <v>121</v>
      </c>
      <c r="F7" s="5" t="s">
        <v>122</v>
      </c>
      <c r="G7" s="5" t="s">
        <v>110</v>
      </c>
      <c r="H7" s="5" t="s">
        <v>111</v>
      </c>
      <c r="I7" s="5" t="s">
        <v>112</v>
      </c>
      <c r="J7" s="5" t="s">
        <v>113</v>
      </c>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row>
    <row r="8" spans="1:59" ht="12" customHeight="1">
      <c r="A8" s="6" t="s">
        <v>88</v>
      </c>
      <c r="B8" s="6"/>
      <c r="C8" s="5" t="s">
        <v>120</v>
      </c>
      <c r="D8" s="5" t="s">
        <v>121</v>
      </c>
      <c r="E8" s="5" t="s">
        <v>122</v>
      </c>
      <c r="F8" s="5" t="s">
        <v>123</v>
      </c>
      <c r="G8" s="5" t="s">
        <v>110</v>
      </c>
      <c r="H8" s="5" t="s">
        <v>111</v>
      </c>
      <c r="I8" s="5" t="s">
        <v>112</v>
      </c>
      <c r="J8" s="5" t="s">
        <v>113</v>
      </c>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row>
    <row r="9" spans="1:59" ht="12" customHeight="1">
      <c r="A9" s="6" t="s">
        <v>89</v>
      </c>
      <c r="B9" s="6"/>
      <c r="C9" s="5" t="s">
        <v>121</v>
      </c>
      <c r="D9" s="5" t="s">
        <v>122</v>
      </c>
      <c r="E9" s="5" t="s">
        <v>123</v>
      </c>
      <c r="F9" s="5" t="s">
        <v>124</v>
      </c>
      <c r="G9" s="5" t="s">
        <v>110</v>
      </c>
      <c r="H9" s="5" t="s">
        <v>111</v>
      </c>
      <c r="I9" s="5" t="s">
        <v>112</v>
      </c>
      <c r="J9" s="5" t="s">
        <v>113</v>
      </c>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row>
    <row r="10" spans="1:59" ht="12" customHeight="1">
      <c r="A10" s="6" t="s">
        <v>90</v>
      </c>
      <c r="B10" s="6"/>
      <c r="C10" s="5" t="s">
        <v>122</v>
      </c>
      <c r="D10" s="5" t="s">
        <v>123</v>
      </c>
      <c r="E10" s="5" t="s">
        <v>124</v>
      </c>
      <c r="F10" s="5" t="s">
        <v>125</v>
      </c>
      <c r="G10" s="5" t="s">
        <v>110</v>
      </c>
      <c r="H10" s="5" t="s">
        <v>111</v>
      </c>
      <c r="I10" s="5" t="s">
        <v>112</v>
      </c>
      <c r="J10" s="5" t="s">
        <v>113</v>
      </c>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row>
    <row r="11" spans="1:59" ht="12" customHeight="1">
      <c r="A11" s="6" t="s">
        <v>91</v>
      </c>
      <c r="B11" s="6"/>
      <c r="C11" s="5" t="s">
        <v>123</v>
      </c>
      <c r="D11" s="5" t="s">
        <v>124</v>
      </c>
      <c r="E11" s="5" t="s">
        <v>125</v>
      </c>
      <c r="F11" s="5" t="s">
        <v>126</v>
      </c>
      <c r="G11" s="5" t="s">
        <v>110</v>
      </c>
      <c r="H11" s="5" t="s">
        <v>111</v>
      </c>
      <c r="I11" s="5" t="s">
        <v>112</v>
      </c>
      <c r="J11" s="5" t="s">
        <v>113</v>
      </c>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row>
    <row r="12" spans="1:59" ht="12" customHeight="1">
      <c r="A12" s="6" t="s">
        <v>92</v>
      </c>
      <c r="B12" s="6"/>
      <c r="C12" s="5" t="s">
        <v>124</v>
      </c>
      <c r="D12" s="5" t="s">
        <v>125</v>
      </c>
      <c r="E12" s="5" t="s">
        <v>126</v>
      </c>
      <c r="F12" s="5" t="s">
        <v>127</v>
      </c>
      <c r="G12" s="5" t="s">
        <v>110</v>
      </c>
      <c r="H12" s="5" t="s">
        <v>111</v>
      </c>
      <c r="I12" s="5" t="s">
        <v>112</v>
      </c>
      <c r="J12" s="5" t="s">
        <v>113</v>
      </c>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row>
    <row r="13" spans="1:59" ht="12" customHeight="1">
      <c r="A13" s="6" t="s">
        <v>93</v>
      </c>
      <c r="B13" s="6"/>
      <c r="C13" s="5" t="s">
        <v>125</v>
      </c>
      <c r="D13" s="5" t="s">
        <v>126</v>
      </c>
      <c r="E13" s="5" t="s">
        <v>127</v>
      </c>
      <c r="F13" s="5" t="s">
        <v>128</v>
      </c>
      <c r="G13" s="5" t="s">
        <v>110</v>
      </c>
      <c r="H13" s="5" t="s">
        <v>111</v>
      </c>
      <c r="I13" s="5" t="s">
        <v>112</v>
      </c>
      <c r="J13" s="5" t="s">
        <v>113</v>
      </c>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59" ht="12" customHeight="1">
      <c r="A14" s="6" t="s">
        <v>94</v>
      </c>
      <c r="B14" s="6"/>
      <c r="C14" s="5" t="s">
        <v>126</v>
      </c>
      <c r="D14" s="5" t="s">
        <v>127</v>
      </c>
      <c r="E14" s="5" t="s">
        <v>128</v>
      </c>
      <c r="F14" s="5" t="s">
        <v>129</v>
      </c>
      <c r="G14" s="5" t="s">
        <v>110</v>
      </c>
      <c r="H14" s="5" t="s">
        <v>111</v>
      </c>
      <c r="I14" s="5" t="s">
        <v>112</v>
      </c>
      <c r="J14" s="5" t="s">
        <v>113</v>
      </c>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row>
    <row r="15" spans="1:59" ht="12" customHeight="1">
      <c r="A15" s="6" t="s">
        <v>95</v>
      </c>
      <c r="B15" s="6"/>
      <c r="C15" s="5" t="s">
        <v>127</v>
      </c>
      <c r="D15" s="5" t="s">
        <v>128</v>
      </c>
      <c r="E15" s="5" t="s">
        <v>129</v>
      </c>
      <c r="F15" s="5" t="s">
        <v>130</v>
      </c>
      <c r="G15" s="5" t="s">
        <v>110</v>
      </c>
      <c r="H15" s="5" t="s">
        <v>111</v>
      </c>
      <c r="I15" s="5" t="s">
        <v>112</v>
      </c>
      <c r="J15" s="5" t="s">
        <v>113</v>
      </c>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row>
    <row r="16" spans="1:59" ht="12" customHeight="1">
      <c r="A16" s="6" t="s">
        <v>96</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row>
    <row r="17" spans="1:59" ht="12" customHeight="1">
      <c r="A17" s="6" t="s">
        <v>97</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row>
    <row r="18" spans="1:59" ht="12" customHeight="1">
      <c r="A18" s="6" t="s">
        <v>98</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row>
    <row r="19" spans="1:59" ht="12" customHeight="1">
      <c r="A19" s="6" t="s">
        <v>99</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row>
    <row r="20" spans="1:59" ht="12" customHeight="1">
      <c r="A20" s="6" t="s">
        <v>100</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row>
    <row r="21" spans="1:59" ht="12" customHeight="1">
      <c r="A21" s="6" t="s">
        <v>101</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row>
    <row r="22" spans="1:59" ht="12" customHeight="1">
      <c r="A22" s="6" t="s">
        <v>102</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row>
    <row r="23" spans="1:59" ht="12" customHeight="1">
      <c r="A23" s="6" t="s">
        <v>103</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row>
    <row r="24" spans="1:59" ht="12" customHeight="1">
      <c r="A24" s="6" t="s">
        <v>104</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row>
    <row r="25" spans="1:59" ht="12" customHeight="1">
      <c r="A25" s="6" t="s">
        <v>105</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row>
    <row r="26" spans="1:59" ht="12"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row>
    <row r="27" spans="1:59" ht="12"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row>
    <row r="28" spans="1:59" ht="12"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row>
    <row r="29" spans="1:59" ht="12"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row>
    <row r="30" spans="1:59" ht="12"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row>
    <row r="31" spans="1:59" ht="12"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row>
    <row r="32" spans="1:59" ht="12"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row>
    <row r="33" spans="1:59" ht="12"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row>
    <row r="34" spans="1:59" ht="12"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row>
    <row r="35" spans="1:59" ht="12"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row>
    <row r="36" spans="1:59" ht="12"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row>
    <row r="37" spans="1:59" ht="12"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row>
    <row r="38" spans="1:59" ht="12"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row>
    <row r="39" spans="1:59" ht="12"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row>
    <row r="40" spans="1:59" ht="12"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row>
    <row r="41" spans="1:59" ht="12"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row>
    <row r="42" spans="1:59" ht="12"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row>
    <row r="43" spans="1:59" ht="12"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row>
    <row r="44" spans="1:59" ht="12"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row>
    <row r="45" spans="1:59" ht="12"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row>
    <row r="46" spans="1:59" ht="12"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row>
    <row r="47" spans="1:59" ht="12"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row>
    <row r="48" spans="1:59" ht="12"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row>
  </sheetData>
  <sheetProtection/>
  <printOptions/>
  <pageMargins left="0.3937007874015748" right="0.3937007874015748" top="0.5905511811023623" bottom="0.3937007874015748" header="0.5905511811023623" footer="0.5118110236220472"/>
  <pageSetup horizontalDpi="600" verticalDpi="600" orientation="landscape" paperSize="9" r:id="rId1"/>
  <headerFooter alignWithMargins="0">
    <oddHeader>&amp;L&amp;"MS UI Gothic,太字"&amp;A&amp;R&amp;"ＭＳ Ｐ明朝,標準"&amp;9ＩＥＡ板橋エコアクション 事業所版 （様式ver.2）</oddHeader>
  </headerFooter>
</worksheet>
</file>

<file path=xl/worksheets/sheet2.xml><?xml version="1.0" encoding="utf-8"?>
<worksheet xmlns="http://schemas.openxmlformats.org/spreadsheetml/2006/main" xmlns:r="http://schemas.openxmlformats.org/officeDocument/2006/relationships">
  <sheetPr>
    <tabColor indexed="22"/>
    <pageSetUpPr fitToPage="1"/>
  </sheetPr>
  <dimension ref="A1:CO1007"/>
  <sheetViews>
    <sheetView zoomScalePageLayoutView="0" workbookViewId="0" topLeftCell="A1">
      <selection activeCell="A1" sqref="A1"/>
    </sheetView>
  </sheetViews>
  <sheetFormatPr defaultColWidth="0" defaultRowHeight="12" customHeight="1" zeroHeight="1"/>
  <cols>
    <col min="1" max="2" width="2.00390625" style="9" customWidth="1"/>
    <col min="3" max="47" width="2.00390625" style="89" customWidth="1"/>
    <col min="48" max="49" width="2.00390625" style="9" customWidth="1"/>
    <col min="50" max="51" width="2.00390625" style="9" hidden="1" customWidth="1"/>
    <col min="52" max="71" width="2.00390625" style="20" hidden="1" customWidth="1"/>
    <col min="72" max="16384" width="0" style="9" hidden="1" customWidth="1"/>
  </cols>
  <sheetData>
    <row r="1" spans="1:49" ht="12" customHeight="1">
      <c r="A1" s="85"/>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93" ht="12" customHeight="1">
      <c r="A2" s="12"/>
      <c r="B2" s="13"/>
      <c r="C2" s="190" t="s">
        <v>520</v>
      </c>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2"/>
      <c r="AV2" s="14"/>
      <c r="AW2" s="208" t="s">
        <v>492</v>
      </c>
      <c r="BA2" s="22"/>
      <c r="BB2" s="22"/>
      <c r="BC2" s="22"/>
      <c r="BD2" s="22"/>
      <c r="BE2" s="22"/>
      <c r="BF2" s="22"/>
      <c r="BG2" s="22"/>
      <c r="BH2" s="22"/>
      <c r="BI2" s="22"/>
      <c r="BJ2" s="22"/>
      <c r="BK2" s="22"/>
      <c r="BL2" s="22"/>
      <c r="BM2" s="22"/>
      <c r="BN2" s="22"/>
      <c r="BO2" s="22"/>
      <c r="BP2" s="22"/>
      <c r="BQ2" s="22"/>
      <c r="BR2" s="22"/>
      <c r="BS2" s="22"/>
      <c r="BT2" s="18"/>
      <c r="BU2" s="18"/>
      <c r="BV2" s="18"/>
      <c r="BW2" s="18"/>
      <c r="BX2" s="18"/>
      <c r="BY2" s="18"/>
      <c r="BZ2" s="18"/>
      <c r="CA2" s="18"/>
      <c r="CB2" s="18"/>
      <c r="CC2" s="18"/>
      <c r="CD2" s="18"/>
      <c r="CE2" s="18"/>
      <c r="CF2" s="18"/>
      <c r="CG2" s="18"/>
      <c r="CH2" s="18"/>
      <c r="CI2" s="18"/>
      <c r="CJ2" s="18"/>
      <c r="CK2" s="18"/>
      <c r="CL2" s="18"/>
      <c r="CM2" s="18"/>
      <c r="CN2" s="18"/>
      <c r="CO2" s="18"/>
    </row>
    <row r="3" spans="1:93" ht="12" customHeight="1">
      <c r="A3" s="12"/>
      <c r="B3" s="13"/>
      <c r="C3" s="193"/>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5"/>
      <c r="AV3" s="14"/>
      <c r="AW3" s="209"/>
      <c r="BA3" s="22"/>
      <c r="BB3" s="22"/>
      <c r="BC3" s="22"/>
      <c r="BD3" s="22"/>
      <c r="BE3" s="22"/>
      <c r="BF3" s="22"/>
      <c r="BG3" s="22"/>
      <c r="BH3" s="22"/>
      <c r="BI3" s="22"/>
      <c r="BJ3" s="22"/>
      <c r="BK3" s="22"/>
      <c r="BL3" s="22"/>
      <c r="BM3" s="22"/>
      <c r="BN3" s="22"/>
      <c r="BO3" s="22"/>
      <c r="BP3" s="22"/>
      <c r="BQ3" s="22"/>
      <c r="BR3" s="22"/>
      <c r="BS3" s="22"/>
      <c r="BT3" s="18"/>
      <c r="BU3" s="18"/>
      <c r="BV3" s="18"/>
      <c r="BW3" s="18"/>
      <c r="BX3" s="18"/>
      <c r="BY3" s="18"/>
      <c r="BZ3" s="18"/>
      <c r="CA3" s="18"/>
      <c r="CB3" s="18"/>
      <c r="CC3" s="18"/>
      <c r="CD3" s="18"/>
      <c r="CE3" s="18"/>
      <c r="CF3" s="18"/>
      <c r="CG3" s="18"/>
      <c r="CH3" s="18"/>
      <c r="CI3" s="18"/>
      <c r="CJ3" s="18"/>
      <c r="CK3" s="18"/>
      <c r="CL3" s="18"/>
      <c r="CM3" s="18"/>
      <c r="CN3" s="18"/>
      <c r="CO3" s="18"/>
    </row>
    <row r="4" spans="1:93" ht="12" customHeight="1">
      <c r="A4" s="86"/>
      <c r="B4" s="87"/>
      <c r="C4" s="25"/>
      <c r="D4" s="25"/>
      <c r="E4" s="25"/>
      <c r="F4" s="25"/>
      <c r="G4" s="25"/>
      <c r="H4" s="25"/>
      <c r="I4" s="25"/>
      <c r="J4" s="25"/>
      <c r="K4" s="25"/>
      <c r="L4" s="25"/>
      <c r="M4" s="25"/>
      <c r="N4" s="24"/>
      <c r="O4" s="24"/>
      <c r="P4" s="24"/>
      <c r="Q4" s="24"/>
      <c r="R4" s="24"/>
      <c r="S4" s="24"/>
      <c r="T4" s="24"/>
      <c r="U4" s="24"/>
      <c r="V4" s="24"/>
      <c r="W4" s="25"/>
      <c r="X4" s="25"/>
      <c r="Y4" s="25"/>
      <c r="Z4" s="25"/>
      <c r="AA4" s="25"/>
      <c r="AB4" s="25"/>
      <c r="AC4" s="25"/>
      <c r="AD4" s="25"/>
      <c r="AE4" s="25"/>
      <c r="AF4" s="25"/>
      <c r="AG4" s="25"/>
      <c r="AH4" s="25"/>
      <c r="AI4" s="25"/>
      <c r="AJ4" s="25"/>
      <c r="AK4" s="25"/>
      <c r="AL4" s="26"/>
      <c r="AM4" s="23"/>
      <c r="AN4" s="25"/>
      <c r="AO4" s="25"/>
      <c r="AP4" s="25"/>
      <c r="AQ4" s="25"/>
      <c r="AR4" s="25"/>
      <c r="AS4" s="25"/>
      <c r="AT4" s="25"/>
      <c r="AU4" s="25"/>
      <c r="AV4" s="88"/>
      <c r="AW4" s="209"/>
      <c r="BA4" s="22"/>
      <c r="BB4" s="22"/>
      <c r="BC4" s="22"/>
      <c r="BD4" s="22"/>
      <c r="BE4" s="22"/>
      <c r="BF4" s="22"/>
      <c r="BG4" s="22"/>
      <c r="BH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86"/>
      <c r="B5" s="87"/>
      <c r="C5" s="13"/>
      <c r="D5" s="13"/>
      <c r="E5" s="13"/>
      <c r="F5" s="222" t="s">
        <v>200</v>
      </c>
      <c r="G5" s="222"/>
      <c r="H5" s="222"/>
      <c r="I5" s="196" t="s">
        <v>199</v>
      </c>
      <c r="J5" s="197"/>
      <c r="K5" s="197"/>
      <c r="L5" s="197"/>
      <c r="M5" s="197"/>
      <c r="N5" s="197"/>
      <c r="O5" s="197"/>
      <c r="P5" s="197"/>
      <c r="Q5" s="197"/>
      <c r="R5" s="197"/>
      <c r="S5" s="197"/>
      <c r="T5" s="197"/>
      <c r="U5" s="197"/>
      <c r="V5" s="197"/>
      <c r="W5" s="197"/>
      <c r="X5" s="197"/>
      <c r="Y5" s="197"/>
      <c r="Z5" s="197"/>
      <c r="AA5" s="197"/>
      <c r="AB5" s="198"/>
      <c r="AC5" s="234" t="s">
        <v>168</v>
      </c>
      <c r="AD5" s="235"/>
      <c r="AE5" s="235"/>
      <c r="AF5" s="235"/>
      <c r="AG5" s="235"/>
      <c r="AH5" s="235"/>
      <c r="AI5" s="235"/>
      <c r="AJ5" s="235"/>
      <c r="AK5" s="235"/>
      <c r="AL5" s="236"/>
      <c r="AM5" s="243" t="s">
        <v>169</v>
      </c>
      <c r="AN5" s="175"/>
      <c r="AO5" s="175"/>
      <c r="AP5" s="175"/>
      <c r="AQ5" s="175"/>
      <c r="AR5" s="175"/>
      <c r="AS5" s="175"/>
      <c r="AT5" s="175"/>
      <c r="AU5" s="176"/>
      <c r="AV5" s="88"/>
      <c r="AW5" s="209"/>
      <c r="BA5" s="32"/>
      <c r="BB5" s="32"/>
      <c r="BL5" s="33"/>
      <c r="BM5" s="33"/>
      <c r="BN5" s="29"/>
      <c r="BO5" s="29"/>
      <c r="BP5" s="34"/>
      <c r="BQ5" s="34"/>
      <c r="BR5" s="30"/>
      <c r="BS5" s="30"/>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86"/>
      <c r="B6" s="87"/>
      <c r="C6" s="13"/>
      <c r="D6" s="13"/>
      <c r="E6" s="13"/>
      <c r="F6" s="223"/>
      <c r="G6" s="223"/>
      <c r="H6" s="223"/>
      <c r="I6" s="246"/>
      <c r="J6" s="247"/>
      <c r="K6" s="247"/>
      <c r="L6" s="247"/>
      <c r="M6" s="247"/>
      <c r="N6" s="247"/>
      <c r="O6" s="247"/>
      <c r="P6" s="247"/>
      <c r="Q6" s="247"/>
      <c r="R6" s="247"/>
      <c r="S6" s="247"/>
      <c r="T6" s="247"/>
      <c r="U6" s="247"/>
      <c r="V6" s="247"/>
      <c r="W6" s="247"/>
      <c r="X6" s="247"/>
      <c r="Y6" s="247"/>
      <c r="Z6" s="247"/>
      <c r="AA6" s="247"/>
      <c r="AB6" s="248"/>
      <c r="AC6" s="237"/>
      <c r="AD6" s="238"/>
      <c r="AE6" s="238"/>
      <c r="AF6" s="238"/>
      <c r="AG6" s="238"/>
      <c r="AH6" s="238"/>
      <c r="AI6" s="238"/>
      <c r="AJ6" s="238"/>
      <c r="AK6" s="238"/>
      <c r="AL6" s="239"/>
      <c r="AM6" s="244"/>
      <c r="AN6" s="177"/>
      <c r="AO6" s="177"/>
      <c r="AP6" s="177"/>
      <c r="AQ6" s="177"/>
      <c r="AR6" s="177"/>
      <c r="AS6" s="177"/>
      <c r="AT6" s="177"/>
      <c r="AU6" s="178"/>
      <c r="AV6" s="88"/>
      <c r="AW6" s="209"/>
      <c r="BA6" s="32"/>
      <c r="BB6" s="32"/>
      <c r="BL6" s="33"/>
      <c r="BM6" s="33"/>
      <c r="BN6" s="29"/>
      <c r="BO6" s="29"/>
      <c r="BP6" s="34"/>
      <c r="BQ6" s="34"/>
      <c r="BR6" s="30"/>
      <c r="BS6" s="30"/>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86"/>
      <c r="B7" s="87"/>
      <c r="C7" s="13"/>
      <c r="D7" s="13"/>
      <c r="E7" s="13"/>
      <c r="F7" s="224"/>
      <c r="G7" s="224"/>
      <c r="H7" s="224"/>
      <c r="I7" s="199"/>
      <c r="J7" s="200"/>
      <c r="K7" s="200"/>
      <c r="L7" s="200"/>
      <c r="M7" s="200"/>
      <c r="N7" s="200"/>
      <c r="O7" s="200"/>
      <c r="P7" s="200"/>
      <c r="Q7" s="200"/>
      <c r="R7" s="200"/>
      <c r="S7" s="200"/>
      <c r="T7" s="200"/>
      <c r="U7" s="200"/>
      <c r="V7" s="200"/>
      <c r="W7" s="200"/>
      <c r="X7" s="200"/>
      <c r="Y7" s="200"/>
      <c r="Z7" s="200"/>
      <c r="AA7" s="200"/>
      <c r="AB7" s="201"/>
      <c r="AC7" s="240"/>
      <c r="AD7" s="241"/>
      <c r="AE7" s="241"/>
      <c r="AF7" s="241"/>
      <c r="AG7" s="241"/>
      <c r="AH7" s="241"/>
      <c r="AI7" s="241"/>
      <c r="AJ7" s="241"/>
      <c r="AK7" s="241"/>
      <c r="AL7" s="242"/>
      <c r="AM7" s="245"/>
      <c r="AN7" s="179"/>
      <c r="AO7" s="179"/>
      <c r="AP7" s="179"/>
      <c r="AQ7" s="179"/>
      <c r="AR7" s="179"/>
      <c r="AS7" s="179"/>
      <c r="AT7" s="179"/>
      <c r="AU7" s="180"/>
      <c r="AV7" s="88"/>
      <c r="AW7" s="209"/>
      <c r="BA7" s="32"/>
      <c r="BB7" s="32"/>
      <c r="BL7" s="33"/>
      <c r="BM7" s="33"/>
      <c r="BN7" s="29"/>
      <c r="BO7" s="29"/>
      <c r="BP7" s="34"/>
      <c r="BQ7" s="34"/>
      <c r="BR7" s="30"/>
      <c r="BS7" s="30"/>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c r="A8" s="86"/>
      <c r="B8" s="87"/>
      <c r="C8" s="227" t="s">
        <v>201</v>
      </c>
      <c r="D8" s="227"/>
      <c r="E8" s="227"/>
      <c r="F8" s="172">
        <v>1</v>
      </c>
      <c r="G8" s="173"/>
      <c r="H8" s="174"/>
      <c r="I8" s="225" t="s">
        <v>515</v>
      </c>
      <c r="J8" s="225"/>
      <c r="K8" s="225"/>
      <c r="L8" s="225"/>
      <c r="M8" s="225"/>
      <c r="N8" s="225"/>
      <c r="O8" s="225"/>
      <c r="P8" s="225"/>
      <c r="Q8" s="225"/>
      <c r="R8" s="225"/>
      <c r="S8" s="225"/>
      <c r="T8" s="225"/>
      <c r="U8" s="225"/>
      <c r="V8" s="225"/>
      <c r="W8" s="225"/>
      <c r="X8" s="225"/>
      <c r="Y8" s="225"/>
      <c r="Z8" s="225"/>
      <c r="AA8" s="225"/>
      <c r="AB8" s="225"/>
      <c r="AC8" s="225" t="s">
        <v>170</v>
      </c>
      <c r="AD8" s="225"/>
      <c r="AE8" s="225"/>
      <c r="AF8" s="225"/>
      <c r="AG8" s="225"/>
      <c r="AH8" s="225"/>
      <c r="AI8" s="225"/>
      <c r="AJ8" s="225"/>
      <c r="AK8" s="225"/>
      <c r="AL8" s="225"/>
      <c r="AM8" s="231">
        <v>39602</v>
      </c>
      <c r="AN8" s="232"/>
      <c r="AO8" s="232"/>
      <c r="AP8" s="232"/>
      <c r="AQ8" s="232"/>
      <c r="AR8" s="232"/>
      <c r="AS8" s="232"/>
      <c r="AT8" s="232"/>
      <c r="AU8" s="233"/>
      <c r="AV8" s="88"/>
      <c r="AW8" s="209"/>
      <c r="BA8" s="22"/>
      <c r="BB8" s="22"/>
      <c r="BC8" s="22"/>
      <c r="BD8" s="22"/>
      <c r="BE8" s="22"/>
      <c r="BF8" s="22"/>
      <c r="BG8" s="22"/>
      <c r="BH8" s="22"/>
      <c r="BI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86"/>
      <c r="B9" s="87"/>
      <c r="C9" s="227"/>
      <c r="D9" s="227"/>
      <c r="E9" s="227"/>
      <c r="F9" s="169">
        <v>2</v>
      </c>
      <c r="G9" s="170"/>
      <c r="H9" s="171"/>
      <c r="I9" s="214" t="s">
        <v>516</v>
      </c>
      <c r="J9" s="214"/>
      <c r="K9" s="214"/>
      <c r="L9" s="214"/>
      <c r="M9" s="214"/>
      <c r="N9" s="214"/>
      <c r="O9" s="214"/>
      <c r="P9" s="214"/>
      <c r="Q9" s="214"/>
      <c r="R9" s="214"/>
      <c r="S9" s="214"/>
      <c r="T9" s="214"/>
      <c r="U9" s="214"/>
      <c r="V9" s="214"/>
      <c r="W9" s="214"/>
      <c r="X9" s="214"/>
      <c r="Y9" s="214"/>
      <c r="Z9" s="214"/>
      <c r="AA9" s="214"/>
      <c r="AB9" s="214"/>
      <c r="AC9" s="214" t="s">
        <v>170</v>
      </c>
      <c r="AD9" s="214"/>
      <c r="AE9" s="214"/>
      <c r="AF9" s="214"/>
      <c r="AG9" s="214"/>
      <c r="AH9" s="214"/>
      <c r="AI9" s="214"/>
      <c r="AJ9" s="214"/>
      <c r="AK9" s="214"/>
      <c r="AL9" s="214"/>
      <c r="AM9" s="215">
        <v>39609</v>
      </c>
      <c r="AN9" s="216"/>
      <c r="AO9" s="216"/>
      <c r="AP9" s="216"/>
      <c r="AQ9" s="216"/>
      <c r="AR9" s="216"/>
      <c r="AS9" s="216"/>
      <c r="AT9" s="216"/>
      <c r="AU9" s="217"/>
      <c r="AV9" s="88"/>
      <c r="AW9" s="209"/>
      <c r="BA9" s="31"/>
      <c r="BB9" s="31"/>
      <c r="CK9" s="18"/>
      <c r="CL9" s="18"/>
      <c r="CM9" s="18"/>
      <c r="CN9" s="18"/>
      <c r="CO9" s="18"/>
    </row>
    <row r="10" spans="1:93" ht="12" customHeight="1">
      <c r="A10" s="86"/>
      <c r="B10" s="87"/>
      <c r="C10" s="227"/>
      <c r="D10" s="227"/>
      <c r="E10" s="227"/>
      <c r="F10" s="228">
        <v>3</v>
      </c>
      <c r="G10" s="229"/>
      <c r="H10" s="230"/>
      <c r="I10" s="226" t="s">
        <v>497</v>
      </c>
      <c r="J10" s="226"/>
      <c r="K10" s="226"/>
      <c r="L10" s="226"/>
      <c r="M10" s="226"/>
      <c r="N10" s="226"/>
      <c r="O10" s="226"/>
      <c r="P10" s="226"/>
      <c r="Q10" s="226"/>
      <c r="R10" s="226"/>
      <c r="S10" s="226"/>
      <c r="T10" s="226"/>
      <c r="U10" s="226"/>
      <c r="V10" s="226"/>
      <c r="W10" s="226"/>
      <c r="X10" s="226"/>
      <c r="Y10" s="226"/>
      <c r="Z10" s="226"/>
      <c r="AA10" s="226"/>
      <c r="AB10" s="226"/>
      <c r="AC10" s="226" t="s">
        <v>170</v>
      </c>
      <c r="AD10" s="226"/>
      <c r="AE10" s="226"/>
      <c r="AF10" s="226"/>
      <c r="AG10" s="226"/>
      <c r="AH10" s="226"/>
      <c r="AI10" s="226"/>
      <c r="AJ10" s="226"/>
      <c r="AK10" s="226"/>
      <c r="AL10" s="226"/>
      <c r="AM10" s="231">
        <v>39602</v>
      </c>
      <c r="AN10" s="232"/>
      <c r="AO10" s="232"/>
      <c r="AP10" s="232"/>
      <c r="AQ10" s="232"/>
      <c r="AR10" s="232"/>
      <c r="AS10" s="232"/>
      <c r="AT10" s="232"/>
      <c r="AU10" s="233"/>
      <c r="AV10" s="88"/>
      <c r="AW10" s="209"/>
      <c r="BA10" s="31"/>
      <c r="BB10" s="31"/>
      <c r="CK10" s="18"/>
      <c r="CL10" s="18"/>
      <c r="CM10" s="18"/>
      <c r="CN10" s="18"/>
      <c r="CO10" s="18"/>
    </row>
    <row r="11" spans="1:93" ht="12" customHeight="1">
      <c r="A11" s="86"/>
      <c r="B11" s="87"/>
      <c r="C11" s="227"/>
      <c r="D11" s="227"/>
      <c r="E11" s="227"/>
      <c r="F11" s="166">
        <v>4</v>
      </c>
      <c r="G11" s="167"/>
      <c r="H11" s="168"/>
      <c r="I11" s="221" t="s">
        <v>496</v>
      </c>
      <c r="J11" s="221"/>
      <c r="K11" s="221"/>
      <c r="L11" s="221"/>
      <c r="M11" s="221"/>
      <c r="N11" s="221"/>
      <c r="O11" s="221"/>
      <c r="P11" s="221"/>
      <c r="Q11" s="221"/>
      <c r="R11" s="221"/>
      <c r="S11" s="221"/>
      <c r="T11" s="221"/>
      <c r="U11" s="221"/>
      <c r="V11" s="221"/>
      <c r="W11" s="221"/>
      <c r="X11" s="221"/>
      <c r="Y11" s="221"/>
      <c r="Z11" s="221"/>
      <c r="AA11" s="221"/>
      <c r="AB11" s="221"/>
      <c r="AC11" s="221" t="s">
        <v>170</v>
      </c>
      <c r="AD11" s="221"/>
      <c r="AE11" s="221"/>
      <c r="AF11" s="221"/>
      <c r="AG11" s="221"/>
      <c r="AH11" s="221"/>
      <c r="AI11" s="221"/>
      <c r="AJ11" s="221"/>
      <c r="AK11" s="221"/>
      <c r="AL11" s="221"/>
      <c r="AM11" s="218">
        <v>39603</v>
      </c>
      <c r="AN11" s="219"/>
      <c r="AO11" s="219"/>
      <c r="AP11" s="219"/>
      <c r="AQ11" s="219"/>
      <c r="AR11" s="219"/>
      <c r="AS11" s="219"/>
      <c r="AT11" s="219"/>
      <c r="AU11" s="220"/>
      <c r="AV11" s="88"/>
      <c r="AW11" s="210"/>
      <c r="BA11" s="31"/>
      <c r="BB11" s="31"/>
      <c r="CK11" s="18"/>
      <c r="CL11" s="18"/>
      <c r="CM11" s="18"/>
      <c r="CN11" s="18"/>
      <c r="CO11" s="18"/>
    </row>
    <row r="12" spans="1:93" ht="12" customHeight="1">
      <c r="A12" s="86"/>
      <c r="B12" s="87"/>
      <c r="C12" s="227"/>
      <c r="D12" s="227"/>
      <c r="E12" s="227"/>
      <c r="F12" s="228">
        <v>5</v>
      </c>
      <c r="G12" s="229"/>
      <c r="H12" s="230"/>
      <c r="I12" s="226" t="s">
        <v>517</v>
      </c>
      <c r="J12" s="226"/>
      <c r="K12" s="226"/>
      <c r="L12" s="226"/>
      <c r="M12" s="226"/>
      <c r="N12" s="226"/>
      <c r="O12" s="226"/>
      <c r="P12" s="226"/>
      <c r="Q12" s="226"/>
      <c r="R12" s="226"/>
      <c r="S12" s="226"/>
      <c r="T12" s="226"/>
      <c r="U12" s="226"/>
      <c r="V12" s="226"/>
      <c r="W12" s="226"/>
      <c r="X12" s="226"/>
      <c r="Y12" s="226"/>
      <c r="Z12" s="226"/>
      <c r="AA12" s="226"/>
      <c r="AB12" s="226"/>
      <c r="AC12" s="226" t="s">
        <v>170</v>
      </c>
      <c r="AD12" s="226"/>
      <c r="AE12" s="226"/>
      <c r="AF12" s="226"/>
      <c r="AG12" s="226"/>
      <c r="AH12" s="226"/>
      <c r="AI12" s="226"/>
      <c r="AJ12" s="226"/>
      <c r="AK12" s="226"/>
      <c r="AL12" s="226"/>
      <c r="AM12" s="231">
        <v>39604</v>
      </c>
      <c r="AN12" s="232"/>
      <c r="AO12" s="232"/>
      <c r="AP12" s="232"/>
      <c r="AQ12" s="232"/>
      <c r="AR12" s="232"/>
      <c r="AS12" s="232"/>
      <c r="AT12" s="232"/>
      <c r="AU12" s="233"/>
      <c r="AV12" s="88"/>
      <c r="AW12" s="8"/>
      <c r="BA12" s="35"/>
      <c r="BB12" s="35"/>
      <c r="CK12" s="18"/>
      <c r="CL12" s="18"/>
      <c r="CM12" s="18"/>
      <c r="CN12" s="18"/>
      <c r="CO12" s="18"/>
    </row>
    <row r="13" spans="1:93" ht="12" customHeight="1">
      <c r="A13" s="86"/>
      <c r="B13" s="87"/>
      <c r="C13" s="227"/>
      <c r="D13" s="227"/>
      <c r="E13" s="227"/>
      <c r="F13" s="166">
        <v>6</v>
      </c>
      <c r="G13" s="167"/>
      <c r="H13" s="168"/>
      <c r="I13" s="221" t="s">
        <v>495</v>
      </c>
      <c r="J13" s="221"/>
      <c r="K13" s="221"/>
      <c r="L13" s="221"/>
      <c r="M13" s="221"/>
      <c r="N13" s="221"/>
      <c r="O13" s="221"/>
      <c r="P13" s="221"/>
      <c r="Q13" s="221"/>
      <c r="R13" s="221"/>
      <c r="S13" s="221"/>
      <c r="T13" s="221"/>
      <c r="U13" s="221"/>
      <c r="V13" s="221"/>
      <c r="W13" s="221"/>
      <c r="X13" s="221"/>
      <c r="Y13" s="221"/>
      <c r="Z13" s="221"/>
      <c r="AA13" s="221"/>
      <c r="AB13" s="221"/>
      <c r="AC13" s="221" t="s">
        <v>170</v>
      </c>
      <c r="AD13" s="221"/>
      <c r="AE13" s="221"/>
      <c r="AF13" s="221"/>
      <c r="AG13" s="221"/>
      <c r="AH13" s="221"/>
      <c r="AI13" s="221"/>
      <c r="AJ13" s="221"/>
      <c r="AK13" s="221"/>
      <c r="AL13" s="221"/>
      <c r="AM13" s="218">
        <v>39605</v>
      </c>
      <c r="AN13" s="219"/>
      <c r="AO13" s="219"/>
      <c r="AP13" s="219"/>
      <c r="AQ13" s="219"/>
      <c r="AR13" s="219"/>
      <c r="AS13" s="219"/>
      <c r="AT13" s="219"/>
      <c r="AU13" s="220"/>
      <c r="AV13" s="88"/>
      <c r="AW13" s="8"/>
      <c r="BA13" s="22"/>
      <c r="BB13" s="22"/>
      <c r="CK13" s="18"/>
      <c r="CL13" s="18"/>
      <c r="CM13" s="18"/>
      <c r="CN13" s="18"/>
      <c r="CO13" s="18"/>
    </row>
    <row r="14" spans="1:93" ht="12" customHeight="1">
      <c r="A14" s="86"/>
      <c r="B14" s="87"/>
      <c r="C14" s="227"/>
      <c r="D14" s="227"/>
      <c r="E14" s="227"/>
      <c r="F14" s="166">
        <v>7</v>
      </c>
      <c r="G14" s="167"/>
      <c r="H14" s="168"/>
      <c r="I14" s="221" t="s">
        <v>493</v>
      </c>
      <c r="J14" s="221"/>
      <c r="K14" s="221"/>
      <c r="L14" s="221"/>
      <c r="M14" s="221"/>
      <c r="N14" s="221"/>
      <c r="O14" s="221"/>
      <c r="P14" s="221"/>
      <c r="Q14" s="221"/>
      <c r="R14" s="221"/>
      <c r="S14" s="221"/>
      <c r="T14" s="221"/>
      <c r="U14" s="221"/>
      <c r="V14" s="221"/>
      <c r="W14" s="221"/>
      <c r="X14" s="221"/>
      <c r="Y14" s="221"/>
      <c r="Z14" s="221"/>
      <c r="AA14" s="221"/>
      <c r="AB14" s="221"/>
      <c r="AC14" s="221" t="s">
        <v>170</v>
      </c>
      <c r="AD14" s="221"/>
      <c r="AE14" s="221"/>
      <c r="AF14" s="221"/>
      <c r="AG14" s="221"/>
      <c r="AH14" s="221"/>
      <c r="AI14" s="221"/>
      <c r="AJ14" s="221"/>
      <c r="AK14" s="221"/>
      <c r="AL14" s="221"/>
      <c r="AM14" s="218">
        <v>39606</v>
      </c>
      <c r="AN14" s="219"/>
      <c r="AO14" s="219"/>
      <c r="AP14" s="219"/>
      <c r="AQ14" s="219"/>
      <c r="AR14" s="219"/>
      <c r="AS14" s="219"/>
      <c r="AT14" s="219"/>
      <c r="AU14" s="220"/>
      <c r="AV14" s="88"/>
      <c r="AW14" s="8"/>
      <c r="BA14" s="22"/>
      <c r="BB14" s="22"/>
      <c r="CK14" s="18"/>
      <c r="CL14" s="18"/>
      <c r="CM14" s="18"/>
      <c r="CN14" s="18"/>
      <c r="CO14" s="18"/>
    </row>
    <row r="15" spans="1:93" ht="12" customHeight="1">
      <c r="A15" s="86"/>
      <c r="B15" s="87"/>
      <c r="C15" s="227"/>
      <c r="D15" s="227"/>
      <c r="E15" s="227"/>
      <c r="F15" s="166">
        <v>8</v>
      </c>
      <c r="G15" s="167"/>
      <c r="H15" s="168"/>
      <c r="I15" s="221" t="s">
        <v>494</v>
      </c>
      <c r="J15" s="221"/>
      <c r="K15" s="221"/>
      <c r="L15" s="221"/>
      <c r="M15" s="221"/>
      <c r="N15" s="221"/>
      <c r="O15" s="221"/>
      <c r="P15" s="221"/>
      <c r="Q15" s="221"/>
      <c r="R15" s="221"/>
      <c r="S15" s="221"/>
      <c r="T15" s="221"/>
      <c r="U15" s="221"/>
      <c r="V15" s="221"/>
      <c r="W15" s="221"/>
      <c r="X15" s="221"/>
      <c r="Y15" s="221"/>
      <c r="Z15" s="221"/>
      <c r="AA15" s="221"/>
      <c r="AB15" s="221"/>
      <c r="AC15" s="221" t="s">
        <v>170</v>
      </c>
      <c r="AD15" s="221"/>
      <c r="AE15" s="221"/>
      <c r="AF15" s="221"/>
      <c r="AG15" s="221"/>
      <c r="AH15" s="221"/>
      <c r="AI15" s="221"/>
      <c r="AJ15" s="221"/>
      <c r="AK15" s="221"/>
      <c r="AL15" s="221"/>
      <c r="AM15" s="218">
        <v>39607</v>
      </c>
      <c r="AN15" s="219"/>
      <c r="AO15" s="219"/>
      <c r="AP15" s="219"/>
      <c r="AQ15" s="219"/>
      <c r="AR15" s="219"/>
      <c r="AS15" s="219"/>
      <c r="AT15" s="219"/>
      <c r="AU15" s="220"/>
      <c r="AV15" s="88"/>
      <c r="AW15" s="8"/>
      <c r="BA15" s="22"/>
      <c r="BB15" s="22"/>
      <c r="CK15" s="18"/>
      <c r="CL15" s="18"/>
      <c r="CM15" s="18"/>
      <c r="CN15" s="18"/>
      <c r="CO15" s="18"/>
    </row>
    <row r="16" spans="1:93" ht="12" customHeight="1">
      <c r="A16" s="86"/>
      <c r="B16" s="87"/>
      <c r="C16" s="227"/>
      <c r="D16" s="227"/>
      <c r="E16" s="227"/>
      <c r="F16" s="166">
        <v>9</v>
      </c>
      <c r="G16" s="167"/>
      <c r="H16" s="168"/>
      <c r="I16" s="221" t="s">
        <v>498</v>
      </c>
      <c r="J16" s="221"/>
      <c r="K16" s="221"/>
      <c r="L16" s="221"/>
      <c r="M16" s="221"/>
      <c r="N16" s="221"/>
      <c r="O16" s="221"/>
      <c r="P16" s="221"/>
      <c r="Q16" s="221"/>
      <c r="R16" s="221"/>
      <c r="S16" s="221"/>
      <c r="T16" s="221"/>
      <c r="U16" s="221"/>
      <c r="V16" s="221"/>
      <c r="W16" s="221"/>
      <c r="X16" s="221"/>
      <c r="Y16" s="221"/>
      <c r="Z16" s="221"/>
      <c r="AA16" s="221"/>
      <c r="AB16" s="221"/>
      <c r="AC16" s="221" t="s">
        <v>170</v>
      </c>
      <c r="AD16" s="221"/>
      <c r="AE16" s="221"/>
      <c r="AF16" s="221"/>
      <c r="AG16" s="221"/>
      <c r="AH16" s="221"/>
      <c r="AI16" s="221"/>
      <c r="AJ16" s="221"/>
      <c r="AK16" s="221"/>
      <c r="AL16" s="221"/>
      <c r="AM16" s="218">
        <v>39608</v>
      </c>
      <c r="AN16" s="219"/>
      <c r="AO16" s="219"/>
      <c r="AP16" s="219"/>
      <c r="AQ16" s="219"/>
      <c r="AR16" s="219"/>
      <c r="AS16" s="219"/>
      <c r="AT16" s="219"/>
      <c r="AU16" s="220"/>
      <c r="AV16" s="88"/>
      <c r="AW16" s="8"/>
      <c r="BA16" s="22"/>
      <c r="BB16" s="22"/>
      <c r="CK16" s="18"/>
      <c r="CL16" s="18"/>
      <c r="CM16" s="18"/>
      <c r="CN16" s="18"/>
      <c r="CO16" s="18"/>
    </row>
    <row r="17" spans="1:93" ht="12" customHeight="1">
      <c r="A17" s="86"/>
      <c r="B17" s="87"/>
      <c r="C17" s="227"/>
      <c r="D17" s="227"/>
      <c r="E17" s="227"/>
      <c r="F17" s="169">
        <v>10</v>
      </c>
      <c r="G17" s="170"/>
      <c r="H17" s="171"/>
      <c r="I17" s="214" t="s">
        <v>499</v>
      </c>
      <c r="J17" s="214"/>
      <c r="K17" s="214"/>
      <c r="L17" s="214"/>
      <c r="M17" s="214"/>
      <c r="N17" s="214"/>
      <c r="O17" s="214"/>
      <c r="P17" s="214"/>
      <c r="Q17" s="214"/>
      <c r="R17" s="214"/>
      <c r="S17" s="214"/>
      <c r="T17" s="214"/>
      <c r="U17" s="214"/>
      <c r="V17" s="214"/>
      <c r="W17" s="214"/>
      <c r="X17" s="214"/>
      <c r="Y17" s="214"/>
      <c r="Z17" s="214"/>
      <c r="AA17" s="214"/>
      <c r="AB17" s="214"/>
      <c r="AC17" s="214" t="s">
        <v>170</v>
      </c>
      <c r="AD17" s="214"/>
      <c r="AE17" s="214"/>
      <c r="AF17" s="214"/>
      <c r="AG17" s="214"/>
      <c r="AH17" s="214"/>
      <c r="AI17" s="214"/>
      <c r="AJ17" s="214"/>
      <c r="AK17" s="214"/>
      <c r="AL17" s="214"/>
      <c r="AM17" s="215">
        <v>39609</v>
      </c>
      <c r="AN17" s="216"/>
      <c r="AO17" s="216"/>
      <c r="AP17" s="216"/>
      <c r="AQ17" s="216"/>
      <c r="AR17" s="216"/>
      <c r="AS17" s="216"/>
      <c r="AT17" s="216"/>
      <c r="AU17" s="217"/>
      <c r="AV17" s="88"/>
      <c r="AW17" s="8"/>
      <c r="BA17" s="22"/>
      <c r="BB17" s="22"/>
      <c r="CK17" s="18"/>
      <c r="CL17" s="18"/>
      <c r="CM17" s="18"/>
      <c r="CN17" s="18"/>
      <c r="CO17" s="18"/>
    </row>
    <row r="18" spans="1:93" ht="12" customHeight="1">
      <c r="A18" s="86"/>
      <c r="B18" s="87"/>
      <c r="C18" s="227"/>
      <c r="D18" s="227"/>
      <c r="E18" s="227"/>
      <c r="F18" s="172">
        <v>11</v>
      </c>
      <c r="G18" s="173"/>
      <c r="H18" s="174"/>
      <c r="I18" s="249" t="s">
        <v>693</v>
      </c>
      <c r="J18" s="250"/>
      <c r="K18" s="250"/>
      <c r="L18" s="250"/>
      <c r="M18" s="250"/>
      <c r="N18" s="250"/>
      <c r="O18" s="250"/>
      <c r="P18" s="250"/>
      <c r="Q18" s="250"/>
      <c r="R18" s="250"/>
      <c r="S18" s="250"/>
      <c r="T18" s="250"/>
      <c r="U18" s="250"/>
      <c r="V18" s="250"/>
      <c r="W18" s="250"/>
      <c r="X18" s="250"/>
      <c r="Y18" s="250"/>
      <c r="Z18" s="250"/>
      <c r="AA18" s="250"/>
      <c r="AB18" s="251"/>
      <c r="AC18" s="249" t="s">
        <v>705</v>
      </c>
      <c r="AD18" s="250"/>
      <c r="AE18" s="250"/>
      <c r="AF18" s="250"/>
      <c r="AG18" s="250"/>
      <c r="AH18" s="250"/>
      <c r="AI18" s="250"/>
      <c r="AJ18" s="250"/>
      <c r="AK18" s="250"/>
      <c r="AL18" s="251"/>
      <c r="AM18" s="252">
        <v>39783</v>
      </c>
      <c r="AN18" s="253"/>
      <c r="AO18" s="253"/>
      <c r="AP18" s="253"/>
      <c r="AQ18" s="253"/>
      <c r="AR18" s="253"/>
      <c r="AS18" s="253"/>
      <c r="AT18" s="253"/>
      <c r="AU18" s="254"/>
      <c r="AV18" s="88"/>
      <c r="AW18" s="8"/>
      <c r="BA18" s="22"/>
      <c r="BB18" s="22"/>
      <c r="CK18" s="18"/>
      <c r="CL18" s="18"/>
      <c r="CM18" s="18"/>
      <c r="CN18" s="18"/>
      <c r="CO18" s="18"/>
    </row>
    <row r="19" spans="1:93" ht="12" customHeight="1">
      <c r="A19" s="86"/>
      <c r="B19" s="87"/>
      <c r="C19" s="227"/>
      <c r="D19" s="227"/>
      <c r="E19" s="227"/>
      <c r="F19" s="166">
        <v>12</v>
      </c>
      <c r="G19" s="167"/>
      <c r="H19" s="168"/>
      <c r="I19" s="221" t="s">
        <v>694</v>
      </c>
      <c r="J19" s="221"/>
      <c r="K19" s="221"/>
      <c r="L19" s="221"/>
      <c r="M19" s="221"/>
      <c r="N19" s="221"/>
      <c r="O19" s="221"/>
      <c r="P19" s="221"/>
      <c r="Q19" s="221"/>
      <c r="R19" s="221"/>
      <c r="S19" s="221"/>
      <c r="T19" s="221"/>
      <c r="U19" s="221"/>
      <c r="V19" s="221"/>
      <c r="W19" s="221"/>
      <c r="X19" s="221"/>
      <c r="Y19" s="221"/>
      <c r="Z19" s="221"/>
      <c r="AA19" s="221"/>
      <c r="AB19" s="221"/>
      <c r="AC19" s="221" t="s">
        <v>705</v>
      </c>
      <c r="AD19" s="221"/>
      <c r="AE19" s="221"/>
      <c r="AF19" s="221"/>
      <c r="AG19" s="221"/>
      <c r="AH19" s="221"/>
      <c r="AI19" s="221"/>
      <c r="AJ19" s="221"/>
      <c r="AK19" s="221"/>
      <c r="AL19" s="221"/>
      <c r="AM19" s="218">
        <v>39783</v>
      </c>
      <c r="AN19" s="219"/>
      <c r="AO19" s="219"/>
      <c r="AP19" s="219"/>
      <c r="AQ19" s="219"/>
      <c r="AR19" s="219"/>
      <c r="AS19" s="219"/>
      <c r="AT19" s="219"/>
      <c r="AU19" s="220"/>
      <c r="AV19" s="88"/>
      <c r="AW19" s="8"/>
      <c r="BA19" s="22"/>
      <c r="BB19" s="22"/>
      <c r="CK19" s="18"/>
      <c r="CL19" s="18"/>
      <c r="CM19" s="18"/>
      <c r="CN19" s="18"/>
      <c r="CO19" s="18"/>
    </row>
    <row r="20" spans="1:93" ht="12" customHeight="1">
      <c r="A20" s="86"/>
      <c r="B20" s="87"/>
      <c r="C20" s="227"/>
      <c r="D20" s="227"/>
      <c r="E20" s="227"/>
      <c r="F20" s="166">
        <v>13</v>
      </c>
      <c r="G20" s="167"/>
      <c r="H20" s="168"/>
      <c r="I20" s="221" t="s">
        <v>692</v>
      </c>
      <c r="J20" s="221"/>
      <c r="K20" s="221"/>
      <c r="L20" s="221"/>
      <c r="M20" s="221"/>
      <c r="N20" s="221"/>
      <c r="O20" s="221"/>
      <c r="P20" s="221"/>
      <c r="Q20" s="221"/>
      <c r="R20" s="221"/>
      <c r="S20" s="221"/>
      <c r="T20" s="221"/>
      <c r="U20" s="221"/>
      <c r="V20" s="221"/>
      <c r="W20" s="221"/>
      <c r="X20" s="221"/>
      <c r="Y20" s="221"/>
      <c r="Z20" s="221"/>
      <c r="AA20" s="221"/>
      <c r="AB20" s="221"/>
      <c r="AC20" s="221" t="s">
        <v>170</v>
      </c>
      <c r="AD20" s="221"/>
      <c r="AE20" s="221"/>
      <c r="AF20" s="221"/>
      <c r="AG20" s="221"/>
      <c r="AH20" s="221"/>
      <c r="AI20" s="221"/>
      <c r="AJ20" s="221"/>
      <c r="AK20" s="221"/>
      <c r="AL20" s="221"/>
      <c r="AM20" s="218">
        <v>39783</v>
      </c>
      <c r="AN20" s="219"/>
      <c r="AO20" s="219"/>
      <c r="AP20" s="219"/>
      <c r="AQ20" s="219"/>
      <c r="AR20" s="219"/>
      <c r="AS20" s="219"/>
      <c r="AT20" s="219"/>
      <c r="AU20" s="220"/>
      <c r="AV20" s="88"/>
      <c r="AW20" s="8"/>
      <c r="BA20" s="22"/>
      <c r="BB20" s="22"/>
      <c r="CK20" s="18"/>
      <c r="CL20" s="18"/>
      <c r="CM20" s="18"/>
      <c r="CN20" s="18"/>
      <c r="CO20" s="18"/>
    </row>
    <row r="21" spans="1:93" ht="12" customHeight="1">
      <c r="A21" s="86"/>
      <c r="B21" s="87"/>
      <c r="C21" s="227"/>
      <c r="D21" s="227"/>
      <c r="E21" s="227"/>
      <c r="F21" s="169">
        <v>14</v>
      </c>
      <c r="G21" s="170"/>
      <c r="H21" s="171"/>
      <c r="I21" s="214" t="s">
        <v>695</v>
      </c>
      <c r="J21" s="214"/>
      <c r="K21" s="214"/>
      <c r="L21" s="214"/>
      <c r="M21" s="214"/>
      <c r="N21" s="214"/>
      <c r="O21" s="214"/>
      <c r="P21" s="214"/>
      <c r="Q21" s="214"/>
      <c r="R21" s="214"/>
      <c r="S21" s="214"/>
      <c r="T21" s="214"/>
      <c r="U21" s="214"/>
      <c r="V21" s="214"/>
      <c r="W21" s="214"/>
      <c r="X21" s="214"/>
      <c r="Y21" s="214"/>
      <c r="Z21" s="214"/>
      <c r="AA21" s="214"/>
      <c r="AB21" s="214"/>
      <c r="AC21" s="214" t="s">
        <v>170</v>
      </c>
      <c r="AD21" s="214"/>
      <c r="AE21" s="214"/>
      <c r="AF21" s="214"/>
      <c r="AG21" s="214"/>
      <c r="AH21" s="214"/>
      <c r="AI21" s="214"/>
      <c r="AJ21" s="214"/>
      <c r="AK21" s="214"/>
      <c r="AL21" s="214"/>
      <c r="AM21" s="215">
        <v>39783</v>
      </c>
      <c r="AN21" s="216"/>
      <c r="AO21" s="216"/>
      <c r="AP21" s="216"/>
      <c r="AQ21" s="216"/>
      <c r="AR21" s="216"/>
      <c r="AS21" s="216"/>
      <c r="AT21" s="216"/>
      <c r="AU21" s="217"/>
      <c r="AV21" s="88"/>
      <c r="AW21" s="8"/>
      <c r="BA21" s="22"/>
      <c r="BB21" s="22"/>
      <c r="CK21" s="18"/>
      <c r="CL21" s="18"/>
      <c r="CM21" s="18"/>
      <c r="CN21" s="18"/>
      <c r="CO21" s="18"/>
    </row>
    <row r="22" spans="1:93" ht="12" customHeight="1">
      <c r="A22" s="86"/>
      <c r="B22" s="87"/>
      <c r="C22" s="227"/>
      <c r="D22" s="227"/>
      <c r="E22" s="227"/>
      <c r="F22" s="228">
        <v>15</v>
      </c>
      <c r="G22" s="229"/>
      <c r="H22" s="230"/>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31"/>
      <c r="AN22" s="232"/>
      <c r="AO22" s="232"/>
      <c r="AP22" s="232"/>
      <c r="AQ22" s="232"/>
      <c r="AR22" s="232"/>
      <c r="AS22" s="232"/>
      <c r="AT22" s="232"/>
      <c r="AU22" s="233"/>
      <c r="AV22" s="88"/>
      <c r="AW22" s="8"/>
      <c r="BA22" s="22"/>
      <c r="BB22" s="22"/>
      <c r="CK22" s="18"/>
      <c r="CL22" s="18"/>
      <c r="CM22" s="18"/>
      <c r="CN22" s="18"/>
      <c r="CO22" s="18"/>
    </row>
    <row r="23" spans="1:93" ht="12" customHeight="1">
      <c r="A23" s="86"/>
      <c r="B23" s="87"/>
      <c r="C23" s="227"/>
      <c r="D23" s="227"/>
      <c r="E23" s="227"/>
      <c r="F23" s="166">
        <v>16</v>
      </c>
      <c r="G23" s="167"/>
      <c r="H23" s="168"/>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18"/>
      <c r="AN23" s="219"/>
      <c r="AO23" s="219"/>
      <c r="AP23" s="219"/>
      <c r="AQ23" s="219"/>
      <c r="AR23" s="219"/>
      <c r="AS23" s="219"/>
      <c r="AT23" s="219"/>
      <c r="AU23" s="220"/>
      <c r="AV23" s="88"/>
      <c r="AW23" s="8"/>
      <c r="BA23" s="22"/>
      <c r="BB23" s="22"/>
      <c r="CK23" s="18"/>
      <c r="CL23" s="18"/>
      <c r="CM23" s="18"/>
      <c r="CN23" s="18"/>
      <c r="CO23" s="18"/>
    </row>
    <row r="24" spans="1:93" ht="12" customHeight="1">
      <c r="A24" s="86"/>
      <c r="B24" s="87"/>
      <c r="C24" s="227"/>
      <c r="D24" s="227"/>
      <c r="E24" s="227"/>
      <c r="F24" s="166">
        <v>17</v>
      </c>
      <c r="G24" s="167"/>
      <c r="H24" s="168"/>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18"/>
      <c r="AN24" s="219"/>
      <c r="AO24" s="219"/>
      <c r="AP24" s="219"/>
      <c r="AQ24" s="219"/>
      <c r="AR24" s="219"/>
      <c r="AS24" s="219"/>
      <c r="AT24" s="219"/>
      <c r="AU24" s="220"/>
      <c r="AV24" s="88"/>
      <c r="AW24" s="8"/>
      <c r="BA24" s="22"/>
      <c r="BB24" s="22"/>
      <c r="CK24" s="18"/>
      <c r="CL24" s="18"/>
      <c r="CM24" s="18"/>
      <c r="CN24" s="18"/>
      <c r="CO24" s="18"/>
    </row>
    <row r="25" spans="1:93" ht="12" customHeight="1">
      <c r="A25" s="86"/>
      <c r="B25" s="87"/>
      <c r="C25" s="227"/>
      <c r="D25" s="227"/>
      <c r="E25" s="227"/>
      <c r="F25" s="166">
        <v>18</v>
      </c>
      <c r="G25" s="167"/>
      <c r="H25" s="168"/>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18"/>
      <c r="AN25" s="219"/>
      <c r="AO25" s="219"/>
      <c r="AP25" s="219"/>
      <c r="AQ25" s="219"/>
      <c r="AR25" s="219"/>
      <c r="AS25" s="219"/>
      <c r="AT25" s="219"/>
      <c r="AU25" s="220"/>
      <c r="AV25" s="88"/>
      <c r="AW25" s="8"/>
      <c r="BA25" s="22"/>
      <c r="BB25" s="22"/>
      <c r="CK25" s="18"/>
      <c r="CL25" s="18"/>
      <c r="CM25" s="18"/>
      <c r="CN25" s="18"/>
      <c r="CO25" s="18"/>
    </row>
    <row r="26" spans="1:93" ht="12" customHeight="1">
      <c r="A26" s="86"/>
      <c r="B26" s="87"/>
      <c r="C26" s="227"/>
      <c r="D26" s="227"/>
      <c r="E26" s="227"/>
      <c r="F26" s="166">
        <v>19</v>
      </c>
      <c r="G26" s="167"/>
      <c r="H26" s="168"/>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18"/>
      <c r="AN26" s="219"/>
      <c r="AO26" s="219"/>
      <c r="AP26" s="219"/>
      <c r="AQ26" s="219"/>
      <c r="AR26" s="219"/>
      <c r="AS26" s="219"/>
      <c r="AT26" s="219"/>
      <c r="AU26" s="220"/>
      <c r="AV26" s="88"/>
      <c r="AW26" s="8"/>
      <c r="BA26" s="22"/>
      <c r="BB26" s="22"/>
      <c r="CK26" s="18"/>
      <c r="CL26" s="18"/>
      <c r="CM26" s="18"/>
      <c r="CN26" s="18"/>
      <c r="CO26" s="18"/>
    </row>
    <row r="27" spans="1:93" ht="12" customHeight="1">
      <c r="A27" s="86"/>
      <c r="B27" s="87"/>
      <c r="C27" s="227"/>
      <c r="D27" s="227"/>
      <c r="E27" s="227"/>
      <c r="F27" s="166">
        <v>20</v>
      </c>
      <c r="G27" s="167"/>
      <c r="H27" s="168"/>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18"/>
      <c r="AN27" s="219"/>
      <c r="AO27" s="219"/>
      <c r="AP27" s="219"/>
      <c r="AQ27" s="219"/>
      <c r="AR27" s="219"/>
      <c r="AS27" s="219"/>
      <c r="AT27" s="219"/>
      <c r="AU27" s="220"/>
      <c r="AV27" s="88"/>
      <c r="AW27" s="8"/>
      <c r="BA27" s="22"/>
      <c r="BB27" s="22"/>
      <c r="CK27" s="18"/>
      <c r="CL27" s="18"/>
      <c r="CM27" s="18"/>
      <c r="CN27" s="18"/>
      <c r="CO27" s="18"/>
    </row>
    <row r="28" spans="1:93" ht="12" customHeight="1">
      <c r="A28" s="86"/>
      <c r="B28" s="87"/>
      <c r="C28" s="227"/>
      <c r="D28" s="227"/>
      <c r="E28" s="227"/>
      <c r="F28" s="166">
        <v>21</v>
      </c>
      <c r="G28" s="167"/>
      <c r="H28" s="168"/>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18"/>
      <c r="AN28" s="219"/>
      <c r="AO28" s="219"/>
      <c r="AP28" s="219"/>
      <c r="AQ28" s="219"/>
      <c r="AR28" s="219"/>
      <c r="AS28" s="219"/>
      <c r="AT28" s="219"/>
      <c r="AU28" s="220"/>
      <c r="AV28" s="88"/>
      <c r="AW28" s="8"/>
      <c r="BA28" s="22"/>
      <c r="BB28" s="22"/>
      <c r="CK28" s="18"/>
      <c r="CL28" s="18"/>
      <c r="CM28" s="18"/>
      <c r="CN28" s="18"/>
      <c r="CO28" s="18"/>
    </row>
    <row r="29" spans="1:93" ht="12" customHeight="1">
      <c r="A29" s="86"/>
      <c r="B29" s="87"/>
      <c r="C29" s="227"/>
      <c r="D29" s="227"/>
      <c r="E29" s="227"/>
      <c r="F29" s="166">
        <v>22</v>
      </c>
      <c r="G29" s="167"/>
      <c r="H29" s="168"/>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18"/>
      <c r="AN29" s="219"/>
      <c r="AO29" s="219"/>
      <c r="AP29" s="219"/>
      <c r="AQ29" s="219"/>
      <c r="AR29" s="219"/>
      <c r="AS29" s="219"/>
      <c r="AT29" s="219"/>
      <c r="AU29" s="220"/>
      <c r="AV29" s="88"/>
      <c r="AW29" s="8"/>
      <c r="BA29" s="22"/>
      <c r="BB29" s="22"/>
      <c r="CK29" s="18"/>
      <c r="CL29" s="18"/>
      <c r="CM29" s="18"/>
      <c r="CN29" s="18"/>
      <c r="CO29" s="18"/>
    </row>
    <row r="30" spans="1:93" ht="12" customHeight="1">
      <c r="A30" s="86"/>
      <c r="B30" s="87"/>
      <c r="C30" s="227"/>
      <c r="D30" s="227"/>
      <c r="E30" s="227"/>
      <c r="F30" s="166">
        <v>23</v>
      </c>
      <c r="G30" s="167"/>
      <c r="H30" s="168"/>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18"/>
      <c r="AN30" s="219"/>
      <c r="AO30" s="219"/>
      <c r="AP30" s="219"/>
      <c r="AQ30" s="219"/>
      <c r="AR30" s="219"/>
      <c r="AS30" s="219"/>
      <c r="AT30" s="219"/>
      <c r="AU30" s="220"/>
      <c r="AV30" s="88"/>
      <c r="AW30" s="8"/>
      <c r="BA30" s="22"/>
      <c r="BB30" s="22"/>
      <c r="CK30" s="18"/>
      <c r="CL30" s="18"/>
      <c r="CM30" s="18"/>
      <c r="CN30" s="18"/>
      <c r="CO30" s="18"/>
    </row>
    <row r="31" spans="1:93" ht="12" customHeight="1">
      <c r="A31" s="86"/>
      <c r="B31" s="87"/>
      <c r="C31" s="227"/>
      <c r="D31" s="227"/>
      <c r="E31" s="227"/>
      <c r="F31" s="166">
        <v>24</v>
      </c>
      <c r="G31" s="167"/>
      <c r="H31" s="168"/>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18"/>
      <c r="AN31" s="219"/>
      <c r="AO31" s="219"/>
      <c r="AP31" s="219"/>
      <c r="AQ31" s="219"/>
      <c r="AR31" s="219"/>
      <c r="AS31" s="219"/>
      <c r="AT31" s="219"/>
      <c r="AU31" s="220"/>
      <c r="AV31" s="88"/>
      <c r="AW31" s="8"/>
      <c r="BA31" s="22"/>
      <c r="BB31" s="22"/>
      <c r="CK31" s="18"/>
      <c r="CL31" s="18"/>
      <c r="CM31" s="18"/>
      <c r="CN31" s="18"/>
      <c r="CO31" s="18"/>
    </row>
    <row r="32" spans="1:93" ht="12" customHeight="1">
      <c r="A32" s="86"/>
      <c r="B32" s="87"/>
      <c r="C32" s="227"/>
      <c r="D32" s="227"/>
      <c r="E32" s="227"/>
      <c r="F32" s="166">
        <v>25</v>
      </c>
      <c r="G32" s="167"/>
      <c r="H32" s="168"/>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18"/>
      <c r="AN32" s="219"/>
      <c r="AO32" s="219"/>
      <c r="AP32" s="219"/>
      <c r="AQ32" s="219"/>
      <c r="AR32" s="219"/>
      <c r="AS32" s="219"/>
      <c r="AT32" s="219"/>
      <c r="AU32" s="220"/>
      <c r="AV32" s="88"/>
      <c r="AW32" s="8"/>
      <c r="BA32" s="22"/>
      <c r="BB32" s="22"/>
      <c r="CK32" s="18"/>
      <c r="CL32" s="18"/>
      <c r="CM32" s="18"/>
      <c r="CN32" s="18"/>
      <c r="CO32" s="18"/>
    </row>
    <row r="33" spans="1:49" ht="12" customHeight="1">
      <c r="A33" s="86"/>
      <c r="B33" s="87"/>
      <c r="C33" s="227"/>
      <c r="D33" s="227"/>
      <c r="E33" s="227"/>
      <c r="F33" s="166">
        <v>26</v>
      </c>
      <c r="G33" s="167"/>
      <c r="H33" s="168"/>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18"/>
      <c r="AN33" s="219"/>
      <c r="AO33" s="219"/>
      <c r="AP33" s="219"/>
      <c r="AQ33" s="219"/>
      <c r="AR33" s="219"/>
      <c r="AS33" s="219"/>
      <c r="AT33" s="219"/>
      <c r="AU33" s="220"/>
      <c r="AV33" s="88"/>
      <c r="AW33" s="8"/>
    </row>
    <row r="34" spans="1:49" ht="12" customHeight="1">
      <c r="A34" s="86"/>
      <c r="B34" s="87"/>
      <c r="C34" s="227"/>
      <c r="D34" s="227"/>
      <c r="E34" s="227"/>
      <c r="F34" s="166">
        <v>27</v>
      </c>
      <c r="G34" s="167"/>
      <c r="H34" s="168"/>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18"/>
      <c r="AN34" s="219"/>
      <c r="AO34" s="219"/>
      <c r="AP34" s="219"/>
      <c r="AQ34" s="219"/>
      <c r="AR34" s="219"/>
      <c r="AS34" s="219"/>
      <c r="AT34" s="219"/>
      <c r="AU34" s="220"/>
      <c r="AV34" s="88"/>
      <c r="AW34" s="8"/>
    </row>
    <row r="35" spans="1:49" ht="12" customHeight="1">
      <c r="A35" s="86"/>
      <c r="B35" s="87"/>
      <c r="C35" s="227"/>
      <c r="D35" s="227"/>
      <c r="E35" s="227"/>
      <c r="F35" s="166">
        <v>28</v>
      </c>
      <c r="G35" s="167"/>
      <c r="H35" s="168"/>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18"/>
      <c r="AN35" s="219"/>
      <c r="AO35" s="219"/>
      <c r="AP35" s="219"/>
      <c r="AQ35" s="219"/>
      <c r="AR35" s="219"/>
      <c r="AS35" s="219"/>
      <c r="AT35" s="219"/>
      <c r="AU35" s="220"/>
      <c r="AV35" s="88"/>
      <c r="AW35" s="8"/>
    </row>
    <row r="36" spans="1:49" ht="12" customHeight="1">
      <c r="A36" s="86"/>
      <c r="B36" s="87"/>
      <c r="C36" s="227"/>
      <c r="D36" s="227"/>
      <c r="E36" s="227"/>
      <c r="F36" s="166">
        <v>29</v>
      </c>
      <c r="G36" s="167"/>
      <c r="H36" s="168"/>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18"/>
      <c r="AN36" s="219"/>
      <c r="AO36" s="219"/>
      <c r="AP36" s="219"/>
      <c r="AQ36" s="219"/>
      <c r="AR36" s="219"/>
      <c r="AS36" s="219"/>
      <c r="AT36" s="219"/>
      <c r="AU36" s="220"/>
      <c r="AV36" s="88"/>
      <c r="AW36" s="8"/>
    </row>
    <row r="37" spans="1:49" ht="12" customHeight="1">
      <c r="A37" s="86"/>
      <c r="B37" s="87"/>
      <c r="C37" s="227"/>
      <c r="D37" s="227"/>
      <c r="E37" s="227"/>
      <c r="F37" s="166">
        <v>30</v>
      </c>
      <c r="G37" s="167"/>
      <c r="H37" s="168"/>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18"/>
      <c r="AN37" s="219"/>
      <c r="AO37" s="219"/>
      <c r="AP37" s="219"/>
      <c r="AQ37" s="219"/>
      <c r="AR37" s="219"/>
      <c r="AS37" s="219"/>
      <c r="AT37" s="219"/>
      <c r="AU37" s="220"/>
      <c r="AV37" s="88"/>
      <c r="AW37" s="8"/>
    </row>
    <row r="38" spans="1:49" ht="12" customHeight="1">
      <c r="A38" s="86"/>
      <c r="B38" s="87"/>
      <c r="C38" s="227"/>
      <c r="D38" s="227"/>
      <c r="E38" s="227"/>
      <c r="F38" s="166">
        <v>31</v>
      </c>
      <c r="G38" s="167"/>
      <c r="H38" s="168"/>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18"/>
      <c r="AN38" s="219"/>
      <c r="AO38" s="219"/>
      <c r="AP38" s="219"/>
      <c r="AQ38" s="219"/>
      <c r="AR38" s="219"/>
      <c r="AS38" s="219"/>
      <c r="AT38" s="219"/>
      <c r="AU38" s="220"/>
      <c r="AV38" s="88"/>
      <c r="AW38" s="8"/>
    </row>
    <row r="39" spans="1:49" ht="12" customHeight="1">
      <c r="A39" s="86"/>
      <c r="B39" s="87"/>
      <c r="C39" s="227"/>
      <c r="D39" s="227"/>
      <c r="E39" s="227"/>
      <c r="F39" s="166">
        <v>32</v>
      </c>
      <c r="G39" s="167"/>
      <c r="H39" s="168"/>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18"/>
      <c r="AN39" s="219"/>
      <c r="AO39" s="219"/>
      <c r="AP39" s="219"/>
      <c r="AQ39" s="219"/>
      <c r="AR39" s="219"/>
      <c r="AS39" s="219"/>
      <c r="AT39" s="219"/>
      <c r="AU39" s="220"/>
      <c r="AV39" s="88"/>
      <c r="AW39" s="8"/>
    </row>
    <row r="40" spans="1:49" ht="12" customHeight="1">
      <c r="A40" s="86"/>
      <c r="B40" s="87"/>
      <c r="C40" s="227"/>
      <c r="D40" s="227"/>
      <c r="E40" s="227"/>
      <c r="F40" s="166">
        <v>33</v>
      </c>
      <c r="G40" s="167"/>
      <c r="H40" s="168"/>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18"/>
      <c r="AN40" s="219"/>
      <c r="AO40" s="219"/>
      <c r="AP40" s="219"/>
      <c r="AQ40" s="219"/>
      <c r="AR40" s="219"/>
      <c r="AS40" s="219"/>
      <c r="AT40" s="219"/>
      <c r="AU40" s="220"/>
      <c r="AV40" s="88"/>
      <c r="AW40" s="8"/>
    </row>
    <row r="41" spans="1:49" ht="12" customHeight="1">
      <c r="A41" s="86"/>
      <c r="B41" s="87"/>
      <c r="C41" s="227"/>
      <c r="D41" s="227"/>
      <c r="E41" s="227"/>
      <c r="F41" s="166">
        <v>34</v>
      </c>
      <c r="G41" s="167"/>
      <c r="H41" s="168"/>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18"/>
      <c r="AN41" s="219"/>
      <c r="AO41" s="219"/>
      <c r="AP41" s="219"/>
      <c r="AQ41" s="219"/>
      <c r="AR41" s="219"/>
      <c r="AS41" s="219"/>
      <c r="AT41" s="219"/>
      <c r="AU41" s="220"/>
      <c r="AV41" s="88"/>
      <c r="AW41" s="8"/>
    </row>
    <row r="42" spans="1:49" ht="12" customHeight="1">
      <c r="A42" s="86"/>
      <c r="B42" s="87"/>
      <c r="C42" s="227"/>
      <c r="D42" s="227"/>
      <c r="E42" s="227"/>
      <c r="F42" s="166">
        <v>35</v>
      </c>
      <c r="G42" s="167"/>
      <c r="H42" s="168"/>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18"/>
      <c r="AN42" s="219"/>
      <c r="AO42" s="219"/>
      <c r="AP42" s="219"/>
      <c r="AQ42" s="219"/>
      <c r="AR42" s="219"/>
      <c r="AS42" s="219"/>
      <c r="AT42" s="219"/>
      <c r="AU42" s="220"/>
      <c r="AV42" s="88"/>
      <c r="AW42" s="8"/>
    </row>
    <row r="43" spans="1:49" ht="12" customHeight="1">
      <c r="A43" s="86"/>
      <c r="B43" s="87"/>
      <c r="C43" s="227"/>
      <c r="D43" s="227"/>
      <c r="E43" s="227"/>
      <c r="F43" s="166">
        <v>36</v>
      </c>
      <c r="G43" s="167"/>
      <c r="H43" s="168"/>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18"/>
      <c r="AN43" s="219"/>
      <c r="AO43" s="219"/>
      <c r="AP43" s="219"/>
      <c r="AQ43" s="219"/>
      <c r="AR43" s="219"/>
      <c r="AS43" s="219"/>
      <c r="AT43" s="219"/>
      <c r="AU43" s="220"/>
      <c r="AV43" s="88"/>
      <c r="AW43" s="8"/>
    </row>
    <row r="44" spans="1:49" ht="12" customHeight="1">
      <c r="A44" s="86"/>
      <c r="B44" s="87"/>
      <c r="C44" s="227"/>
      <c r="D44" s="227"/>
      <c r="E44" s="227"/>
      <c r="F44" s="166">
        <v>37</v>
      </c>
      <c r="G44" s="167"/>
      <c r="H44" s="168"/>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18"/>
      <c r="AN44" s="219"/>
      <c r="AO44" s="219"/>
      <c r="AP44" s="219"/>
      <c r="AQ44" s="219"/>
      <c r="AR44" s="219"/>
      <c r="AS44" s="219"/>
      <c r="AT44" s="219"/>
      <c r="AU44" s="220"/>
      <c r="AV44" s="88"/>
      <c r="AW44" s="8"/>
    </row>
    <row r="45" spans="1:49" ht="12" customHeight="1">
      <c r="A45" s="86"/>
      <c r="B45" s="87"/>
      <c r="C45" s="227"/>
      <c r="D45" s="227"/>
      <c r="E45" s="227"/>
      <c r="F45" s="166">
        <v>38</v>
      </c>
      <c r="G45" s="167"/>
      <c r="H45" s="168"/>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18"/>
      <c r="AN45" s="219"/>
      <c r="AO45" s="219"/>
      <c r="AP45" s="219"/>
      <c r="AQ45" s="219"/>
      <c r="AR45" s="219"/>
      <c r="AS45" s="219"/>
      <c r="AT45" s="219"/>
      <c r="AU45" s="220"/>
      <c r="AV45" s="88"/>
      <c r="AW45" s="8"/>
    </row>
    <row r="46" spans="1:49" ht="12" customHeight="1">
      <c r="A46" s="86"/>
      <c r="B46" s="87"/>
      <c r="C46" s="227"/>
      <c r="D46" s="227"/>
      <c r="E46" s="227"/>
      <c r="F46" s="166">
        <v>39</v>
      </c>
      <c r="G46" s="167"/>
      <c r="H46" s="168"/>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18"/>
      <c r="AN46" s="219"/>
      <c r="AO46" s="219"/>
      <c r="AP46" s="219"/>
      <c r="AQ46" s="219"/>
      <c r="AR46" s="219"/>
      <c r="AS46" s="219"/>
      <c r="AT46" s="219"/>
      <c r="AU46" s="220"/>
      <c r="AV46" s="88"/>
      <c r="AW46" s="8"/>
    </row>
    <row r="47" spans="1:49" ht="12" customHeight="1">
      <c r="A47" s="86"/>
      <c r="B47" s="87"/>
      <c r="C47" s="227"/>
      <c r="D47" s="227"/>
      <c r="E47" s="227"/>
      <c r="F47" s="166">
        <v>40</v>
      </c>
      <c r="G47" s="167"/>
      <c r="H47" s="168"/>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18"/>
      <c r="AN47" s="219"/>
      <c r="AO47" s="219"/>
      <c r="AP47" s="219"/>
      <c r="AQ47" s="219"/>
      <c r="AR47" s="219"/>
      <c r="AS47" s="219"/>
      <c r="AT47" s="219"/>
      <c r="AU47" s="220"/>
      <c r="AV47" s="88"/>
      <c r="AW47" s="8"/>
    </row>
    <row r="48" spans="1:49" ht="12" customHeight="1">
      <c r="A48" s="86"/>
      <c r="B48" s="87"/>
      <c r="C48" s="227"/>
      <c r="D48" s="227"/>
      <c r="E48" s="227"/>
      <c r="F48" s="166">
        <v>41</v>
      </c>
      <c r="G48" s="167"/>
      <c r="H48" s="168"/>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18"/>
      <c r="AN48" s="219"/>
      <c r="AO48" s="219"/>
      <c r="AP48" s="219"/>
      <c r="AQ48" s="219"/>
      <c r="AR48" s="219"/>
      <c r="AS48" s="219"/>
      <c r="AT48" s="219"/>
      <c r="AU48" s="220"/>
      <c r="AV48" s="88"/>
      <c r="AW48" s="8"/>
    </row>
    <row r="49" spans="1:49" ht="12" customHeight="1">
      <c r="A49" s="86"/>
      <c r="B49" s="87"/>
      <c r="C49" s="227"/>
      <c r="D49" s="227"/>
      <c r="E49" s="227"/>
      <c r="F49" s="166">
        <v>42</v>
      </c>
      <c r="G49" s="167"/>
      <c r="H49" s="168"/>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18"/>
      <c r="AN49" s="219"/>
      <c r="AO49" s="219"/>
      <c r="AP49" s="219"/>
      <c r="AQ49" s="219"/>
      <c r="AR49" s="219"/>
      <c r="AS49" s="219"/>
      <c r="AT49" s="219"/>
      <c r="AU49" s="220"/>
      <c r="AV49" s="88"/>
      <c r="AW49" s="8"/>
    </row>
    <row r="50" spans="1:49" ht="12" customHeight="1">
      <c r="A50" s="86"/>
      <c r="B50" s="87"/>
      <c r="C50" s="227"/>
      <c r="D50" s="227"/>
      <c r="E50" s="227"/>
      <c r="F50" s="166">
        <v>43</v>
      </c>
      <c r="G50" s="167"/>
      <c r="H50" s="168"/>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18"/>
      <c r="AN50" s="219"/>
      <c r="AO50" s="219"/>
      <c r="AP50" s="219"/>
      <c r="AQ50" s="219"/>
      <c r="AR50" s="219"/>
      <c r="AS50" s="219"/>
      <c r="AT50" s="219"/>
      <c r="AU50" s="220"/>
      <c r="AV50" s="88"/>
      <c r="AW50" s="8"/>
    </row>
    <row r="51" spans="1:49" ht="12" customHeight="1">
      <c r="A51" s="86"/>
      <c r="B51" s="87"/>
      <c r="C51" s="227"/>
      <c r="D51" s="227"/>
      <c r="E51" s="227"/>
      <c r="F51" s="166">
        <v>44</v>
      </c>
      <c r="G51" s="167"/>
      <c r="H51" s="168"/>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18"/>
      <c r="AN51" s="219"/>
      <c r="AO51" s="219"/>
      <c r="AP51" s="219"/>
      <c r="AQ51" s="219"/>
      <c r="AR51" s="219"/>
      <c r="AS51" s="219"/>
      <c r="AT51" s="219"/>
      <c r="AU51" s="220"/>
      <c r="AV51" s="88"/>
      <c r="AW51" s="8"/>
    </row>
    <row r="52" spans="1:49" ht="12" customHeight="1">
      <c r="A52" s="86"/>
      <c r="B52" s="87"/>
      <c r="C52" s="227"/>
      <c r="D52" s="227"/>
      <c r="E52" s="227"/>
      <c r="F52" s="166">
        <v>45</v>
      </c>
      <c r="G52" s="167"/>
      <c r="H52" s="168"/>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18"/>
      <c r="AN52" s="219"/>
      <c r="AO52" s="219"/>
      <c r="AP52" s="219"/>
      <c r="AQ52" s="219"/>
      <c r="AR52" s="219"/>
      <c r="AS52" s="219"/>
      <c r="AT52" s="219"/>
      <c r="AU52" s="220"/>
      <c r="AV52" s="88"/>
      <c r="AW52" s="8"/>
    </row>
    <row r="53" spans="1:49" ht="12" customHeight="1">
      <c r="A53" s="86"/>
      <c r="B53" s="87"/>
      <c r="C53" s="227"/>
      <c r="D53" s="227"/>
      <c r="E53" s="227"/>
      <c r="F53" s="166">
        <v>46</v>
      </c>
      <c r="G53" s="167"/>
      <c r="H53" s="168"/>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18"/>
      <c r="AN53" s="219"/>
      <c r="AO53" s="219"/>
      <c r="AP53" s="219"/>
      <c r="AQ53" s="219"/>
      <c r="AR53" s="219"/>
      <c r="AS53" s="219"/>
      <c r="AT53" s="219"/>
      <c r="AU53" s="220"/>
      <c r="AV53" s="88"/>
      <c r="AW53" s="8"/>
    </row>
    <row r="54" spans="1:49" ht="12" customHeight="1">
      <c r="A54" s="86"/>
      <c r="B54" s="87"/>
      <c r="C54" s="227"/>
      <c r="D54" s="227"/>
      <c r="E54" s="227"/>
      <c r="F54" s="166">
        <v>47</v>
      </c>
      <c r="G54" s="167"/>
      <c r="H54" s="168"/>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18"/>
      <c r="AN54" s="219"/>
      <c r="AO54" s="219"/>
      <c r="AP54" s="219"/>
      <c r="AQ54" s="219"/>
      <c r="AR54" s="219"/>
      <c r="AS54" s="219"/>
      <c r="AT54" s="219"/>
      <c r="AU54" s="220"/>
      <c r="AV54" s="88"/>
      <c r="AW54" s="8"/>
    </row>
    <row r="55" spans="1:49" ht="12" customHeight="1">
      <c r="A55" s="86"/>
      <c r="B55" s="87"/>
      <c r="C55" s="227"/>
      <c r="D55" s="227"/>
      <c r="E55" s="227"/>
      <c r="F55" s="166">
        <v>48</v>
      </c>
      <c r="G55" s="167"/>
      <c r="H55" s="168"/>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18"/>
      <c r="AN55" s="219"/>
      <c r="AO55" s="219"/>
      <c r="AP55" s="219"/>
      <c r="AQ55" s="219"/>
      <c r="AR55" s="219"/>
      <c r="AS55" s="219"/>
      <c r="AT55" s="219"/>
      <c r="AU55" s="220"/>
      <c r="AV55" s="88"/>
      <c r="AW55" s="8"/>
    </row>
    <row r="56" spans="1:49" ht="12" customHeight="1">
      <c r="A56" s="86"/>
      <c r="B56" s="87"/>
      <c r="C56" s="227"/>
      <c r="D56" s="227"/>
      <c r="E56" s="227"/>
      <c r="F56" s="166">
        <v>49</v>
      </c>
      <c r="G56" s="167"/>
      <c r="H56" s="168"/>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18"/>
      <c r="AN56" s="219"/>
      <c r="AO56" s="219"/>
      <c r="AP56" s="219"/>
      <c r="AQ56" s="219"/>
      <c r="AR56" s="219"/>
      <c r="AS56" s="219"/>
      <c r="AT56" s="219"/>
      <c r="AU56" s="220"/>
      <c r="AV56" s="88"/>
      <c r="AW56" s="8"/>
    </row>
    <row r="57" spans="1:49" ht="12" customHeight="1">
      <c r="A57" s="86"/>
      <c r="B57" s="87"/>
      <c r="C57" s="227"/>
      <c r="D57" s="227"/>
      <c r="E57" s="227"/>
      <c r="F57" s="166">
        <v>50</v>
      </c>
      <c r="G57" s="167"/>
      <c r="H57" s="168"/>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18"/>
      <c r="AN57" s="219"/>
      <c r="AO57" s="219"/>
      <c r="AP57" s="219"/>
      <c r="AQ57" s="219"/>
      <c r="AR57" s="219"/>
      <c r="AS57" s="219"/>
      <c r="AT57" s="219"/>
      <c r="AU57" s="220"/>
      <c r="AV57" s="88"/>
      <c r="AW57" s="8"/>
    </row>
    <row r="58" spans="1:49" ht="12" customHeight="1">
      <c r="A58" s="86"/>
      <c r="B58" s="87"/>
      <c r="C58" s="227"/>
      <c r="D58" s="227"/>
      <c r="E58" s="227"/>
      <c r="F58" s="166">
        <v>51</v>
      </c>
      <c r="G58" s="167"/>
      <c r="H58" s="168"/>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18"/>
      <c r="AN58" s="219"/>
      <c r="AO58" s="219"/>
      <c r="AP58" s="219"/>
      <c r="AQ58" s="219"/>
      <c r="AR58" s="219"/>
      <c r="AS58" s="219"/>
      <c r="AT58" s="219"/>
      <c r="AU58" s="220"/>
      <c r="AV58" s="88"/>
      <c r="AW58" s="8"/>
    </row>
    <row r="59" spans="1:49" ht="12" customHeight="1">
      <c r="A59" s="86"/>
      <c r="B59" s="87"/>
      <c r="C59" s="227"/>
      <c r="D59" s="227"/>
      <c r="E59" s="227"/>
      <c r="F59" s="166">
        <v>52</v>
      </c>
      <c r="G59" s="167"/>
      <c r="H59" s="168"/>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18"/>
      <c r="AN59" s="219"/>
      <c r="AO59" s="219"/>
      <c r="AP59" s="219"/>
      <c r="AQ59" s="219"/>
      <c r="AR59" s="219"/>
      <c r="AS59" s="219"/>
      <c r="AT59" s="219"/>
      <c r="AU59" s="220"/>
      <c r="AV59" s="88"/>
      <c r="AW59" s="8"/>
    </row>
    <row r="60" spans="1:49" ht="12" customHeight="1">
      <c r="A60" s="86"/>
      <c r="B60" s="87"/>
      <c r="C60" s="227"/>
      <c r="D60" s="227"/>
      <c r="E60" s="227"/>
      <c r="F60" s="166">
        <v>53</v>
      </c>
      <c r="G60" s="167"/>
      <c r="H60" s="168"/>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18"/>
      <c r="AN60" s="219"/>
      <c r="AO60" s="219"/>
      <c r="AP60" s="219"/>
      <c r="AQ60" s="219"/>
      <c r="AR60" s="219"/>
      <c r="AS60" s="219"/>
      <c r="AT60" s="219"/>
      <c r="AU60" s="220"/>
      <c r="AV60" s="88"/>
      <c r="AW60" s="8"/>
    </row>
    <row r="61" spans="1:49" ht="12" customHeight="1">
      <c r="A61" s="86"/>
      <c r="B61" s="87"/>
      <c r="C61" s="227"/>
      <c r="D61" s="227"/>
      <c r="E61" s="227"/>
      <c r="F61" s="166">
        <v>54</v>
      </c>
      <c r="G61" s="167"/>
      <c r="H61" s="168"/>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18"/>
      <c r="AN61" s="219"/>
      <c r="AO61" s="219"/>
      <c r="AP61" s="219"/>
      <c r="AQ61" s="219"/>
      <c r="AR61" s="219"/>
      <c r="AS61" s="219"/>
      <c r="AT61" s="219"/>
      <c r="AU61" s="220"/>
      <c r="AV61" s="88"/>
      <c r="AW61" s="8"/>
    </row>
    <row r="62" spans="1:49" ht="12" customHeight="1">
      <c r="A62" s="86"/>
      <c r="B62" s="87"/>
      <c r="C62" s="227"/>
      <c r="D62" s="227"/>
      <c r="E62" s="227"/>
      <c r="F62" s="166">
        <v>55</v>
      </c>
      <c r="G62" s="167"/>
      <c r="H62" s="168"/>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18"/>
      <c r="AN62" s="219"/>
      <c r="AO62" s="219"/>
      <c r="AP62" s="219"/>
      <c r="AQ62" s="219"/>
      <c r="AR62" s="219"/>
      <c r="AS62" s="219"/>
      <c r="AT62" s="219"/>
      <c r="AU62" s="220"/>
      <c r="AV62" s="88"/>
      <c r="AW62" s="8"/>
    </row>
    <row r="63" spans="1:49" ht="12" customHeight="1">
      <c r="A63" s="86"/>
      <c r="B63" s="87"/>
      <c r="C63" s="227"/>
      <c r="D63" s="227"/>
      <c r="E63" s="227"/>
      <c r="F63" s="166">
        <v>56</v>
      </c>
      <c r="G63" s="167"/>
      <c r="H63" s="168"/>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18"/>
      <c r="AN63" s="219"/>
      <c r="AO63" s="219"/>
      <c r="AP63" s="219"/>
      <c r="AQ63" s="219"/>
      <c r="AR63" s="219"/>
      <c r="AS63" s="219"/>
      <c r="AT63" s="219"/>
      <c r="AU63" s="220"/>
      <c r="AV63" s="88"/>
      <c r="AW63" s="8"/>
    </row>
    <row r="64" spans="1:49" ht="12" customHeight="1">
      <c r="A64" s="86"/>
      <c r="B64" s="87"/>
      <c r="C64" s="227"/>
      <c r="D64" s="227"/>
      <c r="E64" s="227"/>
      <c r="F64" s="166">
        <v>57</v>
      </c>
      <c r="G64" s="167"/>
      <c r="H64" s="168"/>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18"/>
      <c r="AN64" s="219"/>
      <c r="AO64" s="219"/>
      <c r="AP64" s="219"/>
      <c r="AQ64" s="219"/>
      <c r="AR64" s="219"/>
      <c r="AS64" s="219"/>
      <c r="AT64" s="219"/>
      <c r="AU64" s="220"/>
      <c r="AV64" s="88"/>
      <c r="AW64" s="8"/>
    </row>
    <row r="65" spans="1:49" ht="12" customHeight="1">
      <c r="A65" s="86"/>
      <c r="B65" s="87"/>
      <c r="C65" s="227"/>
      <c r="D65" s="227"/>
      <c r="E65" s="227"/>
      <c r="F65" s="166">
        <v>58</v>
      </c>
      <c r="G65" s="167"/>
      <c r="H65" s="168"/>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18"/>
      <c r="AN65" s="219"/>
      <c r="AO65" s="219"/>
      <c r="AP65" s="219"/>
      <c r="AQ65" s="219"/>
      <c r="AR65" s="219"/>
      <c r="AS65" s="219"/>
      <c r="AT65" s="219"/>
      <c r="AU65" s="220"/>
      <c r="AV65" s="88"/>
      <c r="AW65" s="8"/>
    </row>
    <row r="66" spans="1:49" ht="12" customHeight="1">
      <c r="A66" s="86"/>
      <c r="B66" s="87"/>
      <c r="C66" s="227"/>
      <c r="D66" s="227"/>
      <c r="E66" s="227"/>
      <c r="F66" s="166">
        <v>59</v>
      </c>
      <c r="G66" s="167"/>
      <c r="H66" s="168"/>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18"/>
      <c r="AN66" s="219"/>
      <c r="AO66" s="219"/>
      <c r="AP66" s="219"/>
      <c r="AQ66" s="219"/>
      <c r="AR66" s="219"/>
      <c r="AS66" s="219"/>
      <c r="AT66" s="219"/>
      <c r="AU66" s="220"/>
      <c r="AV66" s="88"/>
      <c r="AW66" s="8"/>
    </row>
    <row r="67" spans="1:49" ht="12" customHeight="1">
      <c r="A67" s="86"/>
      <c r="B67" s="87"/>
      <c r="C67" s="227"/>
      <c r="D67" s="227"/>
      <c r="E67" s="227"/>
      <c r="F67" s="166">
        <v>60</v>
      </c>
      <c r="G67" s="167"/>
      <c r="H67" s="168"/>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18"/>
      <c r="AN67" s="219"/>
      <c r="AO67" s="219"/>
      <c r="AP67" s="219"/>
      <c r="AQ67" s="219"/>
      <c r="AR67" s="219"/>
      <c r="AS67" s="219"/>
      <c r="AT67" s="219"/>
      <c r="AU67" s="220"/>
      <c r="AV67" s="88"/>
      <c r="AW67" s="8"/>
    </row>
    <row r="68" spans="1:48" ht="12" customHeight="1">
      <c r="A68" s="86"/>
      <c r="B68" s="87"/>
      <c r="C68" s="227"/>
      <c r="D68" s="227"/>
      <c r="E68" s="227"/>
      <c r="F68" s="166">
        <v>61</v>
      </c>
      <c r="G68" s="167"/>
      <c r="H68" s="168"/>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18"/>
      <c r="AN68" s="219"/>
      <c r="AO68" s="219"/>
      <c r="AP68" s="219"/>
      <c r="AQ68" s="219"/>
      <c r="AR68" s="219"/>
      <c r="AS68" s="219"/>
      <c r="AT68" s="219"/>
      <c r="AU68" s="220"/>
      <c r="AV68" s="88"/>
    </row>
    <row r="69" spans="1:49" ht="12" customHeight="1">
      <c r="A69" s="86"/>
      <c r="B69" s="87"/>
      <c r="C69" s="227"/>
      <c r="D69" s="227"/>
      <c r="E69" s="227"/>
      <c r="F69" s="166">
        <v>62</v>
      </c>
      <c r="G69" s="167"/>
      <c r="H69" s="168"/>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18"/>
      <c r="AN69" s="219"/>
      <c r="AO69" s="219"/>
      <c r="AP69" s="219"/>
      <c r="AQ69" s="219"/>
      <c r="AR69" s="219"/>
      <c r="AS69" s="219"/>
      <c r="AT69" s="219"/>
      <c r="AU69" s="220"/>
      <c r="AV69" s="88"/>
      <c r="AW69" s="8"/>
    </row>
    <row r="70" spans="1:49" ht="12" customHeight="1">
      <c r="A70" s="86"/>
      <c r="B70" s="87"/>
      <c r="C70" s="227"/>
      <c r="D70" s="227"/>
      <c r="E70" s="227"/>
      <c r="F70" s="166">
        <v>63</v>
      </c>
      <c r="G70" s="167"/>
      <c r="H70" s="168"/>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18"/>
      <c r="AN70" s="219"/>
      <c r="AO70" s="219"/>
      <c r="AP70" s="219"/>
      <c r="AQ70" s="219"/>
      <c r="AR70" s="219"/>
      <c r="AS70" s="219"/>
      <c r="AT70" s="219"/>
      <c r="AU70" s="220"/>
      <c r="AV70" s="88"/>
      <c r="AW70" s="8"/>
    </row>
    <row r="71" spans="1:49" ht="12" customHeight="1">
      <c r="A71" s="86"/>
      <c r="B71" s="87"/>
      <c r="C71" s="227"/>
      <c r="D71" s="227"/>
      <c r="E71" s="227"/>
      <c r="F71" s="166">
        <v>64</v>
      </c>
      <c r="G71" s="167"/>
      <c r="H71" s="168"/>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18"/>
      <c r="AN71" s="219"/>
      <c r="AO71" s="219"/>
      <c r="AP71" s="219"/>
      <c r="AQ71" s="219"/>
      <c r="AR71" s="219"/>
      <c r="AS71" s="219"/>
      <c r="AT71" s="219"/>
      <c r="AU71" s="220"/>
      <c r="AV71" s="88"/>
      <c r="AW71" s="8"/>
    </row>
    <row r="72" spans="1:49" ht="12" customHeight="1">
      <c r="A72" s="86"/>
      <c r="B72" s="87"/>
      <c r="C72" s="227"/>
      <c r="D72" s="227"/>
      <c r="E72" s="227"/>
      <c r="F72" s="166">
        <v>65</v>
      </c>
      <c r="G72" s="167"/>
      <c r="H72" s="168"/>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18"/>
      <c r="AN72" s="219"/>
      <c r="AO72" s="219"/>
      <c r="AP72" s="219"/>
      <c r="AQ72" s="219"/>
      <c r="AR72" s="219"/>
      <c r="AS72" s="219"/>
      <c r="AT72" s="219"/>
      <c r="AU72" s="220"/>
      <c r="AV72" s="88"/>
      <c r="AW72" s="8"/>
    </row>
    <row r="73" spans="1:49" ht="12" customHeight="1">
      <c r="A73" s="86"/>
      <c r="B73" s="87"/>
      <c r="C73" s="227"/>
      <c r="D73" s="227"/>
      <c r="E73" s="227"/>
      <c r="F73" s="166">
        <v>66</v>
      </c>
      <c r="G73" s="167"/>
      <c r="H73" s="168"/>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18"/>
      <c r="AN73" s="219"/>
      <c r="AO73" s="219"/>
      <c r="AP73" s="219"/>
      <c r="AQ73" s="219"/>
      <c r="AR73" s="219"/>
      <c r="AS73" s="219"/>
      <c r="AT73" s="219"/>
      <c r="AU73" s="220"/>
      <c r="AV73" s="88"/>
      <c r="AW73" s="8"/>
    </row>
    <row r="74" spans="1:49" ht="12" customHeight="1">
      <c r="A74" s="86"/>
      <c r="B74" s="87"/>
      <c r="C74" s="227"/>
      <c r="D74" s="227"/>
      <c r="E74" s="227"/>
      <c r="F74" s="166">
        <v>67</v>
      </c>
      <c r="G74" s="167"/>
      <c r="H74" s="168"/>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18"/>
      <c r="AN74" s="219"/>
      <c r="AO74" s="219"/>
      <c r="AP74" s="219"/>
      <c r="AQ74" s="219"/>
      <c r="AR74" s="219"/>
      <c r="AS74" s="219"/>
      <c r="AT74" s="219"/>
      <c r="AU74" s="220"/>
      <c r="AV74" s="88"/>
      <c r="AW74" s="8"/>
    </row>
    <row r="75" spans="1:49" ht="12" customHeight="1">
      <c r="A75" s="86"/>
      <c r="B75" s="87"/>
      <c r="C75" s="227"/>
      <c r="D75" s="227"/>
      <c r="E75" s="227"/>
      <c r="F75" s="166">
        <v>68</v>
      </c>
      <c r="G75" s="167"/>
      <c r="H75" s="168"/>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18"/>
      <c r="AN75" s="219"/>
      <c r="AO75" s="219"/>
      <c r="AP75" s="219"/>
      <c r="AQ75" s="219"/>
      <c r="AR75" s="219"/>
      <c r="AS75" s="219"/>
      <c r="AT75" s="219"/>
      <c r="AU75" s="220"/>
      <c r="AV75" s="88"/>
      <c r="AW75" s="8"/>
    </row>
    <row r="76" spans="1:48" ht="12" customHeight="1">
      <c r="A76" s="86"/>
      <c r="B76" s="87"/>
      <c r="C76" s="227"/>
      <c r="D76" s="227"/>
      <c r="E76" s="227"/>
      <c r="F76" s="166">
        <v>69</v>
      </c>
      <c r="G76" s="167"/>
      <c r="H76" s="168"/>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18"/>
      <c r="AN76" s="219"/>
      <c r="AO76" s="219"/>
      <c r="AP76" s="219"/>
      <c r="AQ76" s="219"/>
      <c r="AR76" s="219"/>
      <c r="AS76" s="219"/>
      <c r="AT76" s="219"/>
      <c r="AU76" s="220"/>
      <c r="AV76" s="88"/>
    </row>
    <row r="77" spans="1:48" ht="12" customHeight="1">
      <c r="A77" s="86"/>
      <c r="B77" s="87"/>
      <c r="C77" s="227"/>
      <c r="D77" s="227"/>
      <c r="E77" s="227"/>
      <c r="F77" s="169">
        <v>70</v>
      </c>
      <c r="G77" s="170"/>
      <c r="H77" s="171"/>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5"/>
      <c r="AN77" s="216"/>
      <c r="AO77" s="216"/>
      <c r="AP77" s="216"/>
      <c r="AQ77" s="216"/>
      <c r="AR77" s="216"/>
      <c r="AS77" s="216"/>
      <c r="AT77" s="216"/>
      <c r="AU77" s="217"/>
      <c r="AV77" s="88"/>
    </row>
    <row r="78" spans="6:47" ht="12" customHeight="1">
      <c r="F78" s="212"/>
      <c r="G78" s="212"/>
      <c r="H78" s="212"/>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213"/>
      <c r="AN78" s="213"/>
      <c r="AO78" s="213"/>
      <c r="AP78" s="213"/>
      <c r="AQ78" s="213"/>
      <c r="AR78" s="213"/>
      <c r="AS78" s="213"/>
      <c r="AT78" s="213"/>
      <c r="AU78" s="213"/>
    </row>
    <row r="79" spans="6:47" ht="12" customHeight="1">
      <c r="F79" s="212"/>
      <c r="G79" s="212"/>
      <c r="H79" s="212"/>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213"/>
      <c r="AN79" s="213"/>
      <c r="AO79" s="213"/>
      <c r="AP79" s="213"/>
      <c r="AQ79" s="213"/>
      <c r="AR79" s="213"/>
      <c r="AS79" s="213"/>
      <c r="AT79" s="213"/>
      <c r="AU79" s="213"/>
    </row>
    <row r="80" spans="6:47" ht="12" customHeight="1">
      <c r="F80" s="212"/>
      <c r="G80" s="212"/>
      <c r="H80" s="212"/>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213"/>
      <c r="AN80" s="213"/>
      <c r="AO80" s="213"/>
      <c r="AP80" s="213"/>
      <c r="AQ80" s="213"/>
      <c r="AR80" s="213"/>
      <c r="AS80" s="213"/>
      <c r="AT80" s="213"/>
      <c r="AU80" s="213"/>
    </row>
    <row r="81" spans="6:47" ht="12" customHeight="1">
      <c r="F81" s="212"/>
      <c r="G81" s="212"/>
      <c r="H81" s="212"/>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213"/>
      <c r="AN81" s="213"/>
      <c r="AO81" s="213"/>
      <c r="AP81" s="213"/>
      <c r="AQ81" s="213"/>
      <c r="AR81" s="213"/>
      <c r="AS81" s="213"/>
      <c r="AT81" s="213"/>
      <c r="AU81" s="213"/>
    </row>
    <row r="82" spans="6:47" ht="12" customHeight="1">
      <c r="F82" s="212"/>
      <c r="G82" s="212"/>
      <c r="H82" s="212"/>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213"/>
      <c r="AN82" s="213"/>
      <c r="AO82" s="213"/>
      <c r="AP82" s="213"/>
      <c r="AQ82" s="213"/>
      <c r="AR82" s="213"/>
      <c r="AS82" s="213"/>
      <c r="AT82" s="213"/>
      <c r="AU82" s="213"/>
    </row>
    <row r="83" spans="6:47" ht="12" customHeight="1">
      <c r="F83" s="212"/>
      <c r="G83" s="212"/>
      <c r="H83" s="212"/>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213"/>
      <c r="AN83" s="213"/>
      <c r="AO83" s="213"/>
      <c r="AP83" s="213"/>
      <c r="AQ83" s="213"/>
      <c r="AR83" s="213"/>
      <c r="AS83" s="213"/>
      <c r="AT83" s="213"/>
      <c r="AU83" s="213"/>
    </row>
    <row r="84" spans="6:47" ht="12" customHeight="1">
      <c r="F84" s="212"/>
      <c r="G84" s="212"/>
      <c r="H84" s="212"/>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213"/>
      <c r="AN84" s="213"/>
      <c r="AO84" s="213"/>
      <c r="AP84" s="213"/>
      <c r="AQ84" s="213"/>
      <c r="AR84" s="213"/>
      <c r="AS84" s="213"/>
      <c r="AT84" s="213"/>
      <c r="AU84" s="213"/>
    </row>
    <row r="85" spans="6:47" ht="12" customHeight="1">
      <c r="F85" s="212"/>
      <c r="G85" s="212"/>
      <c r="H85" s="212"/>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213"/>
      <c r="AN85" s="213"/>
      <c r="AO85" s="213"/>
      <c r="AP85" s="213"/>
      <c r="AQ85" s="213"/>
      <c r="AR85" s="213"/>
      <c r="AS85" s="213"/>
      <c r="AT85" s="213"/>
      <c r="AU85" s="213"/>
    </row>
    <row r="86" spans="6:47" ht="12" customHeight="1">
      <c r="F86" s="212"/>
      <c r="G86" s="212"/>
      <c r="H86" s="212"/>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213"/>
      <c r="AN86" s="213"/>
      <c r="AO86" s="213"/>
      <c r="AP86" s="213"/>
      <c r="AQ86" s="213"/>
      <c r="AR86" s="213"/>
      <c r="AS86" s="213"/>
      <c r="AT86" s="213"/>
      <c r="AU86" s="213"/>
    </row>
    <row r="87" spans="6:47" ht="12" customHeight="1">
      <c r="F87" s="212"/>
      <c r="G87" s="212"/>
      <c r="H87" s="212"/>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213"/>
      <c r="AN87" s="213"/>
      <c r="AO87" s="213"/>
      <c r="AP87" s="213"/>
      <c r="AQ87" s="213"/>
      <c r="AR87" s="213"/>
      <c r="AS87" s="213"/>
      <c r="AT87" s="213"/>
      <c r="AU87" s="213"/>
    </row>
    <row r="88" spans="6:47" ht="12" customHeight="1">
      <c r="F88" s="212"/>
      <c r="G88" s="212"/>
      <c r="H88" s="212"/>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213"/>
      <c r="AN88" s="213"/>
      <c r="AO88" s="213"/>
      <c r="AP88" s="213"/>
      <c r="AQ88" s="213"/>
      <c r="AR88" s="213"/>
      <c r="AS88" s="213"/>
      <c r="AT88" s="213"/>
      <c r="AU88" s="213"/>
    </row>
    <row r="89" spans="6:47" ht="12" customHeight="1">
      <c r="F89" s="212"/>
      <c r="G89" s="212"/>
      <c r="H89" s="212"/>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213"/>
      <c r="AN89" s="213"/>
      <c r="AO89" s="213"/>
      <c r="AP89" s="213"/>
      <c r="AQ89" s="213"/>
      <c r="AR89" s="213"/>
      <c r="AS89" s="213"/>
      <c r="AT89" s="213"/>
      <c r="AU89" s="213"/>
    </row>
    <row r="90" spans="6:47" ht="12" customHeight="1">
      <c r="F90" s="212"/>
      <c r="G90" s="212"/>
      <c r="H90" s="212"/>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213"/>
      <c r="AN90" s="213"/>
      <c r="AO90" s="213"/>
      <c r="AP90" s="213"/>
      <c r="AQ90" s="213"/>
      <c r="AR90" s="213"/>
      <c r="AS90" s="213"/>
      <c r="AT90" s="213"/>
      <c r="AU90" s="213"/>
    </row>
    <row r="91" spans="6:47" ht="12" customHeight="1">
      <c r="F91" s="212"/>
      <c r="G91" s="212"/>
      <c r="H91" s="212"/>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213"/>
      <c r="AN91" s="213"/>
      <c r="AO91" s="213"/>
      <c r="AP91" s="213"/>
      <c r="AQ91" s="213"/>
      <c r="AR91" s="213"/>
      <c r="AS91" s="213"/>
      <c r="AT91" s="213"/>
      <c r="AU91" s="213"/>
    </row>
    <row r="92" spans="6:47" ht="12" customHeight="1">
      <c r="F92" s="212"/>
      <c r="G92" s="212"/>
      <c r="H92" s="212"/>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213"/>
      <c r="AN92" s="213"/>
      <c r="AO92" s="213"/>
      <c r="AP92" s="213"/>
      <c r="AQ92" s="213"/>
      <c r="AR92" s="213"/>
      <c r="AS92" s="213"/>
      <c r="AT92" s="213"/>
      <c r="AU92" s="213"/>
    </row>
    <row r="93" spans="6:47" ht="12" customHeight="1">
      <c r="F93" s="212"/>
      <c r="G93" s="212"/>
      <c r="H93" s="212"/>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213"/>
      <c r="AN93" s="213"/>
      <c r="AO93" s="213"/>
      <c r="AP93" s="213"/>
      <c r="AQ93" s="213"/>
      <c r="AR93" s="213"/>
      <c r="AS93" s="213"/>
      <c r="AT93" s="213"/>
      <c r="AU93" s="213"/>
    </row>
    <row r="94" spans="6:47" ht="12" customHeight="1">
      <c r="F94" s="212"/>
      <c r="G94" s="212"/>
      <c r="H94" s="212"/>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213"/>
      <c r="AN94" s="213"/>
      <c r="AO94" s="213"/>
      <c r="AP94" s="213"/>
      <c r="AQ94" s="213"/>
      <c r="AR94" s="213"/>
      <c r="AS94" s="213"/>
      <c r="AT94" s="213"/>
      <c r="AU94" s="213"/>
    </row>
    <row r="95" spans="6:47" ht="12" customHeight="1">
      <c r="F95" s="212"/>
      <c r="G95" s="212"/>
      <c r="H95" s="212"/>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213"/>
      <c r="AN95" s="213"/>
      <c r="AO95" s="213"/>
      <c r="AP95" s="213"/>
      <c r="AQ95" s="213"/>
      <c r="AR95" s="213"/>
      <c r="AS95" s="213"/>
      <c r="AT95" s="213"/>
      <c r="AU95" s="213"/>
    </row>
    <row r="96" spans="6:47" ht="12" customHeight="1">
      <c r="F96" s="212"/>
      <c r="G96" s="212"/>
      <c r="H96" s="212"/>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213"/>
      <c r="AN96" s="213"/>
      <c r="AO96" s="213"/>
      <c r="AP96" s="213"/>
      <c r="AQ96" s="213"/>
      <c r="AR96" s="213"/>
      <c r="AS96" s="213"/>
      <c r="AT96" s="213"/>
      <c r="AU96" s="213"/>
    </row>
    <row r="97" spans="6:47" ht="12" customHeight="1">
      <c r="F97" s="212"/>
      <c r="G97" s="212"/>
      <c r="H97" s="212"/>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213"/>
      <c r="AN97" s="213"/>
      <c r="AO97" s="213"/>
      <c r="AP97" s="213"/>
      <c r="AQ97" s="213"/>
      <c r="AR97" s="213"/>
      <c r="AS97" s="213"/>
      <c r="AT97" s="213"/>
      <c r="AU97" s="213"/>
    </row>
    <row r="98" spans="6:47" ht="12" customHeight="1">
      <c r="F98" s="212"/>
      <c r="G98" s="212"/>
      <c r="H98" s="212"/>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213"/>
      <c r="AN98" s="213"/>
      <c r="AO98" s="213"/>
      <c r="AP98" s="213"/>
      <c r="AQ98" s="213"/>
      <c r="AR98" s="213"/>
      <c r="AS98" s="213"/>
      <c r="AT98" s="213"/>
      <c r="AU98" s="213"/>
    </row>
    <row r="99" spans="6:47" ht="12" customHeight="1">
      <c r="F99" s="212"/>
      <c r="G99" s="212"/>
      <c r="H99" s="212"/>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213"/>
      <c r="AN99" s="213"/>
      <c r="AO99" s="213"/>
      <c r="AP99" s="213"/>
      <c r="AQ99" s="213"/>
      <c r="AR99" s="213"/>
      <c r="AS99" s="213"/>
      <c r="AT99" s="213"/>
      <c r="AU99" s="213"/>
    </row>
    <row r="100" spans="6:47" ht="12" customHeight="1">
      <c r="F100" s="212"/>
      <c r="G100" s="212"/>
      <c r="H100" s="212"/>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213"/>
      <c r="AN100" s="213"/>
      <c r="AO100" s="213"/>
      <c r="AP100" s="213"/>
      <c r="AQ100" s="213"/>
      <c r="AR100" s="213"/>
      <c r="AS100" s="213"/>
      <c r="AT100" s="213"/>
      <c r="AU100" s="213"/>
    </row>
    <row r="101" spans="6:47" ht="12" customHeight="1">
      <c r="F101" s="212"/>
      <c r="G101" s="212"/>
      <c r="H101" s="212"/>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213"/>
      <c r="AN101" s="213"/>
      <c r="AO101" s="213"/>
      <c r="AP101" s="213"/>
      <c r="AQ101" s="213"/>
      <c r="AR101" s="213"/>
      <c r="AS101" s="213"/>
      <c r="AT101" s="213"/>
      <c r="AU101" s="213"/>
    </row>
    <row r="102" spans="6:47" ht="12" customHeight="1">
      <c r="F102" s="212"/>
      <c r="G102" s="212"/>
      <c r="H102" s="212"/>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213"/>
      <c r="AN102" s="213"/>
      <c r="AO102" s="213"/>
      <c r="AP102" s="213"/>
      <c r="AQ102" s="213"/>
      <c r="AR102" s="213"/>
      <c r="AS102" s="213"/>
      <c r="AT102" s="213"/>
      <c r="AU102" s="213"/>
    </row>
    <row r="103" spans="6:47" ht="12" customHeight="1">
      <c r="F103" s="212"/>
      <c r="G103" s="212"/>
      <c r="H103" s="212"/>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213"/>
      <c r="AN103" s="213"/>
      <c r="AO103" s="213"/>
      <c r="AP103" s="213"/>
      <c r="AQ103" s="213"/>
      <c r="AR103" s="213"/>
      <c r="AS103" s="213"/>
      <c r="AT103" s="213"/>
      <c r="AU103" s="213"/>
    </row>
    <row r="104" spans="6:47" ht="12" customHeight="1">
      <c r="F104" s="212"/>
      <c r="G104" s="212"/>
      <c r="H104" s="212"/>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213"/>
      <c r="AN104" s="213"/>
      <c r="AO104" s="213"/>
      <c r="AP104" s="213"/>
      <c r="AQ104" s="213"/>
      <c r="AR104" s="213"/>
      <c r="AS104" s="213"/>
      <c r="AT104" s="213"/>
      <c r="AU104" s="213"/>
    </row>
    <row r="105" spans="6:47" ht="12" customHeight="1">
      <c r="F105" s="212"/>
      <c r="G105" s="212"/>
      <c r="H105" s="212"/>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213"/>
      <c r="AN105" s="213"/>
      <c r="AO105" s="213"/>
      <c r="AP105" s="213"/>
      <c r="AQ105" s="213"/>
      <c r="AR105" s="213"/>
      <c r="AS105" s="213"/>
      <c r="AT105" s="213"/>
      <c r="AU105" s="213"/>
    </row>
    <row r="106" spans="6:47" ht="12" customHeight="1">
      <c r="F106" s="212"/>
      <c r="G106" s="212"/>
      <c r="H106" s="212"/>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213"/>
      <c r="AN106" s="213"/>
      <c r="AO106" s="213"/>
      <c r="AP106" s="213"/>
      <c r="AQ106" s="213"/>
      <c r="AR106" s="213"/>
      <c r="AS106" s="213"/>
      <c r="AT106" s="213"/>
      <c r="AU106" s="213"/>
    </row>
    <row r="107" spans="6:47" ht="12" customHeight="1">
      <c r="F107" s="212"/>
      <c r="G107" s="212"/>
      <c r="H107" s="212"/>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213"/>
      <c r="AN107" s="213"/>
      <c r="AO107" s="213"/>
      <c r="AP107" s="213"/>
      <c r="AQ107" s="213"/>
      <c r="AR107" s="213"/>
      <c r="AS107" s="213"/>
      <c r="AT107" s="213"/>
      <c r="AU107" s="213"/>
    </row>
    <row r="108" spans="6:47" ht="12" customHeight="1">
      <c r="F108" s="212"/>
      <c r="G108" s="212"/>
      <c r="H108" s="212"/>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213"/>
      <c r="AN108" s="213"/>
      <c r="AO108" s="213"/>
      <c r="AP108" s="213"/>
      <c r="AQ108" s="213"/>
      <c r="AR108" s="213"/>
      <c r="AS108" s="213"/>
      <c r="AT108" s="213"/>
      <c r="AU108" s="213"/>
    </row>
    <row r="109" spans="6:47" ht="12" customHeight="1">
      <c r="F109" s="212"/>
      <c r="G109" s="212"/>
      <c r="H109" s="212"/>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213"/>
      <c r="AN109" s="213"/>
      <c r="AO109" s="213"/>
      <c r="AP109" s="213"/>
      <c r="AQ109" s="213"/>
      <c r="AR109" s="213"/>
      <c r="AS109" s="213"/>
      <c r="AT109" s="213"/>
      <c r="AU109" s="213"/>
    </row>
    <row r="110" spans="6:47" ht="12" customHeight="1">
      <c r="F110" s="212"/>
      <c r="G110" s="212"/>
      <c r="H110" s="212"/>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213"/>
      <c r="AN110" s="213"/>
      <c r="AO110" s="213"/>
      <c r="AP110" s="213"/>
      <c r="AQ110" s="213"/>
      <c r="AR110" s="213"/>
      <c r="AS110" s="213"/>
      <c r="AT110" s="213"/>
      <c r="AU110" s="213"/>
    </row>
    <row r="111" spans="6:47" ht="12" customHeight="1">
      <c r="F111" s="212"/>
      <c r="G111" s="212"/>
      <c r="H111" s="212"/>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213"/>
      <c r="AN111" s="213"/>
      <c r="AO111" s="213"/>
      <c r="AP111" s="213"/>
      <c r="AQ111" s="213"/>
      <c r="AR111" s="213"/>
      <c r="AS111" s="213"/>
      <c r="AT111" s="213"/>
      <c r="AU111" s="213"/>
    </row>
    <row r="112" spans="6:47" ht="12" customHeight="1">
      <c r="F112" s="212"/>
      <c r="G112" s="212"/>
      <c r="H112" s="212"/>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213"/>
      <c r="AN112" s="213"/>
      <c r="AO112" s="213"/>
      <c r="AP112" s="213"/>
      <c r="AQ112" s="213"/>
      <c r="AR112" s="213"/>
      <c r="AS112" s="213"/>
      <c r="AT112" s="213"/>
      <c r="AU112" s="213"/>
    </row>
    <row r="113" spans="6:47" ht="12" customHeight="1">
      <c r="F113" s="212"/>
      <c r="G113" s="212"/>
      <c r="H113" s="212"/>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213"/>
      <c r="AN113" s="213"/>
      <c r="AO113" s="213"/>
      <c r="AP113" s="213"/>
      <c r="AQ113" s="213"/>
      <c r="AR113" s="213"/>
      <c r="AS113" s="213"/>
      <c r="AT113" s="213"/>
      <c r="AU113" s="213"/>
    </row>
    <row r="114" spans="6:47" ht="12" customHeight="1">
      <c r="F114" s="212"/>
      <c r="G114" s="212"/>
      <c r="H114" s="212"/>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213"/>
      <c r="AN114" s="213"/>
      <c r="AO114" s="213"/>
      <c r="AP114" s="213"/>
      <c r="AQ114" s="213"/>
      <c r="AR114" s="213"/>
      <c r="AS114" s="213"/>
      <c r="AT114" s="213"/>
      <c r="AU114" s="213"/>
    </row>
    <row r="115" spans="6:47" ht="12" customHeight="1">
      <c r="F115" s="212"/>
      <c r="G115" s="212"/>
      <c r="H115" s="212"/>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213"/>
      <c r="AN115" s="213"/>
      <c r="AO115" s="213"/>
      <c r="AP115" s="213"/>
      <c r="AQ115" s="213"/>
      <c r="AR115" s="213"/>
      <c r="AS115" s="213"/>
      <c r="AT115" s="213"/>
      <c r="AU115" s="213"/>
    </row>
    <row r="116" spans="6:47" ht="12" customHeight="1">
      <c r="F116" s="212"/>
      <c r="G116" s="212"/>
      <c r="H116" s="212"/>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213"/>
      <c r="AN116" s="213"/>
      <c r="AO116" s="213"/>
      <c r="AP116" s="213"/>
      <c r="AQ116" s="213"/>
      <c r="AR116" s="213"/>
      <c r="AS116" s="213"/>
      <c r="AT116" s="213"/>
      <c r="AU116" s="213"/>
    </row>
    <row r="117" spans="6:47" ht="12" customHeight="1">
      <c r="F117" s="212"/>
      <c r="G117" s="212"/>
      <c r="H117" s="212"/>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213"/>
      <c r="AN117" s="213"/>
      <c r="AO117" s="213"/>
      <c r="AP117" s="213"/>
      <c r="AQ117" s="213"/>
      <c r="AR117" s="213"/>
      <c r="AS117" s="213"/>
      <c r="AT117" s="213"/>
      <c r="AU117" s="213"/>
    </row>
    <row r="118" spans="6:47" ht="12" customHeight="1">
      <c r="F118" s="212"/>
      <c r="G118" s="212"/>
      <c r="H118" s="212"/>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213"/>
      <c r="AN118" s="213"/>
      <c r="AO118" s="213"/>
      <c r="AP118" s="213"/>
      <c r="AQ118" s="213"/>
      <c r="AR118" s="213"/>
      <c r="AS118" s="213"/>
      <c r="AT118" s="213"/>
      <c r="AU118" s="213"/>
    </row>
    <row r="119" spans="6:47" ht="12" customHeight="1">
      <c r="F119" s="212"/>
      <c r="G119" s="212"/>
      <c r="H119" s="212"/>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213"/>
      <c r="AN119" s="213"/>
      <c r="AO119" s="213"/>
      <c r="AP119" s="213"/>
      <c r="AQ119" s="213"/>
      <c r="AR119" s="213"/>
      <c r="AS119" s="213"/>
      <c r="AT119" s="213"/>
      <c r="AU119" s="213"/>
    </row>
    <row r="120" spans="6:47" ht="12" customHeight="1">
      <c r="F120" s="212"/>
      <c r="G120" s="212"/>
      <c r="H120" s="212"/>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213"/>
      <c r="AN120" s="213"/>
      <c r="AO120" s="213"/>
      <c r="AP120" s="213"/>
      <c r="AQ120" s="213"/>
      <c r="AR120" s="213"/>
      <c r="AS120" s="213"/>
      <c r="AT120" s="213"/>
      <c r="AU120" s="213"/>
    </row>
    <row r="121" spans="6:47" ht="12" customHeight="1">
      <c r="F121" s="212"/>
      <c r="G121" s="212"/>
      <c r="H121" s="212"/>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213"/>
      <c r="AN121" s="213"/>
      <c r="AO121" s="213"/>
      <c r="AP121" s="213"/>
      <c r="AQ121" s="213"/>
      <c r="AR121" s="213"/>
      <c r="AS121" s="213"/>
      <c r="AT121" s="213"/>
      <c r="AU121" s="213"/>
    </row>
    <row r="122" spans="6:47" ht="12" customHeight="1">
      <c r="F122" s="212"/>
      <c r="G122" s="212"/>
      <c r="H122" s="212"/>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213"/>
      <c r="AN122" s="213"/>
      <c r="AO122" s="213"/>
      <c r="AP122" s="213"/>
      <c r="AQ122" s="213"/>
      <c r="AR122" s="213"/>
      <c r="AS122" s="213"/>
      <c r="AT122" s="213"/>
      <c r="AU122" s="213"/>
    </row>
    <row r="123" spans="6:47" ht="12" customHeight="1">
      <c r="F123" s="212"/>
      <c r="G123" s="212"/>
      <c r="H123" s="212"/>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213"/>
      <c r="AN123" s="213"/>
      <c r="AO123" s="213"/>
      <c r="AP123" s="213"/>
      <c r="AQ123" s="213"/>
      <c r="AR123" s="213"/>
      <c r="AS123" s="213"/>
      <c r="AT123" s="213"/>
      <c r="AU123" s="213"/>
    </row>
    <row r="124" spans="6:47" ht="12" customHeight="1">
      <c r="F124" s="212"/>
      <c r="G124" s="212"/>
      <c r="H124" s="212"/>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213"/>
      <c r="AN124" s="213"/>
      <c r="AO124" s="213"/>
      <c r="AP124" s="213"/>
      <c r="AQ124" s="213"/>
      <c r="AR124" s="213"/>
      <c r="AS124" s="213"/>
      <c r="AT124" s="213"/>
      <c r="AU124" s="213"/>
    </row>
    <row r="125" spans="6:47" ht="12" customHeight="1">
      <c r="F125" s="212"/>
      <c r="G125" s="212"/>
      <c r="H125" s="212"/>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213"/>
      <c r="AN125" s="213"/>
      <c r="AO125" s="213"/>
      <c r="AP125" s="213"/>
      <c r="AQ125" s="213"/>
      <c r="AR125" s="213"/>
      <c r="AS125" s="213"/>
      <c r="AT125" s="213"/>
      <c r="AU125" s="213"/>
    </row>
    <row r="126" spans="6:47" ht="12" customHeight="1">
      <c r="F126" s="212"/>
      <c r="G126" s="212"/>
      <c r="H126" s="212"/>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213"/>
      <c r="AN126" s="213"/>
      <c r="AO126" s="213"/>
      <c r="AP126" s="213"/>
      <c r="AQ126" s="213"/>
      <c r="AR126" s="213"/>
      <c r="AS126" s="213"/>
      <c r="AT126" s="213"/>
      <c r="AU126" s="213"/>
    </row>
    <row r="127" spans="6:47" ht="12" customHeight="1">
      <c r="F127" s="212"/>
      <c r="G127" s="212"/>
      <c r="H127" s="212"/>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213"/>
      <c r="AN127" s="213"/>
      <c r="AO127" s="213"/>
      <c r="AP127" s="213"/>
      <c r="AQ127" s="213"/>
      <c r="AR127" s="213"/>
      <c r="AS127" s="213"/>
      <c r="AT127" s="213"/>
      <c r="AU127" s="213"/>
    </row>
    <row r="128" spans="6:47" ht="12" customHeight="1">
      <c r="F128" s="212"/>
      <c r="G128" s="212"/>
      <c r="H128" s="212"/>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213"/>
      <c r="AN128" s="213"/>
      <c r="AO128" s="213"/>
      <c r="AP128" s="213"/>
      <c r="AQ128" s="213"/>
      <c r="AR128" s="213"/>
      <c r="AS128" s="213"/>
      <c r="AT128" s="213"/>
      <c r="AU128" s="213"/>
    </row>
    <row r="129" spans="6:47" ht="12" customHeight="1">
      <c r="F129" s="212"/>
      <c r="G129" s="212"/>
      <c r="H129" s="212"/>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213"/>
      <c r="AN129" s="213"/>
      <c r="AO129" s="213"/>
      <c r="AP129" s="213"/>
      <c r="AQ129" s="213"/>
      <c r="AR129" s="213"/>
      <c r="AS129" s="213"/>
      <c r="AT129" s="213"/>
      <c r="AU129" s="213"/>
    </row>
    <row r="130" spans="6:47" ht="12" customHeight="1">
      <c r="F130" s="212"/>
      <c r="G130" s="212"/>
      <c r="H130" s="212"/>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213"/>
      <c r="AN130" s="213"/>
      <c r="AO130" s="213"/>
      <c r="AP130" s="213"/>
      <c r="AQ130" s="213"/>
      <c r="AR130" s="213"/>
      <c r="AS130" s="213"/>
      <c r="AT130" s="213"/>
      <c r="AU130" s="213"/>
    </row>
    <row r="131" spans="6:47" ht="12" customHeight="1">
      <c r="F131" s="212"/>
      <c r="G131" s="212"/>
      <c r="H131" s="212"/>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213"/>
      <c r="AN131" s="213"/>
      <c r="AO131" s="213"/>
      <c r="AP131" s="213"/>
      <c r="AQ131" s="213"/>
      <c r="AR131" s="213"/>
      <c r="AS131" s="213"/>
      <c r="AT131" s="213"/>
      <c r="AU131" s="213"/>
    </row>
    <row r="132" spans="6:47" ht="12" customHeight="1">
      <c r="F132" s="212"/>
      <c r="G132" s="212"/>
      <c r="H132" s="212"/>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213"/>
      <c r="AN132" s="213"/>
      <c r="AO132" s="213"/>
      <c r="AP132" s="213"/>
      <c r="AQ132" s="213"/>
      <c r="AR132" s="213"/>
      <c r="AS132" s="213"/>
      <c r="AT132" s="213"/>
      <c r="AU132" s="213"/>
    </row>
    <row r="133" spans="6:47" ht="12" customHeight="1">
      <c r="F133" s="212"/>
      <c r="G133" s="212"/>
      <c r="H133" s="212"/>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213"/>
      <c r="AN133" s="213"/>
      <c r="AO133" s="213"/>
      <c r="AP133" s="213"/>
      <c r="AQ133" s="213"/>
      <c r="AR133" s="213"/>
      <c r="AS133" s="213"/>
      <c r="AT133" s="213"/>
      <c r="AU133" s="213"/>
    </row>
    <row r="134" spans="6:47" ht="12" customHeight="1">
      <c r="F134" s="212"/>
      <c r="G134" s="212"/>
      <c r="H134" s="212"/>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213"/>
      <c r="AN134" s="213"/>
      <c r="AO134" s="213"/>
      <c r="AP134" s="213"/>
      <c r="AQ134" s="213"/>
      <c r="AR134" s="213"/>
      <c r="AS134" s="213"/>
      <c r="AT134" s="213"/>
      <c r="AU134" s="213"/>
    </row>
    <row r="135" spans="6:47" ht="12" customHeight="1">
      <c r="F135" s="212"/>
      <c r="G135" s="212"/>
      <c r="H135" s="212"/>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c r="AI135" s="165"/>
      <c r="AJ135" s="165"/>
      <c r="AK135" s="165"/>
      <c r="AL135" s="165"/>
      <c r="AM135" s="213"/>
      <c r="AN135" s="213"/>
      <c r="AO135" s="213"/>
      <c r="AP135" s="213"/>
      <c r="AQ135" s="213"/>
      <c r="AR135" s="213"/>
      <c r="AS135" s="213"/>
      <c r="AT135" s="213"/>
      <c r="AU135" s="213"/>
    </row>
    <row r="136" spans="6:47" ht="12" customHeight="1">
      <c r="F136" s="212"/>
      <c r="G136" s="212"/>
      <c r="H136" s="212"/>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213"/>
      <c r="AN136" s="213"/>
      <c r="AO136" s="213"/>
      <c r="AP136" s="213"/>
      <c r="AQ136" s="213"/>
      <c r="AR136" s="213"/>
      <c r="AS136" s="213"/>
      <c r="AT136" s="213"/>
      <c r="AU136" s="213"/>
    </row>
    <row r="137" spans="6:47" ht="12" customHeight="1">
      <c r="F137" s="212"/>
      <c r="G137" s="212"/>
      <c r="H137" s="212"/>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213"/>
      <c r="AN137" s="213"/>
      <c r="AO137" s="213"/>
      <c r="AP137" s="213"/>
      <c r="AQ137" s="213"/>
      <c r="AR137" s="213"/>
      <c r="AS137" s="213"/>
      <c r="AT137" s="213"/>
      <c r="AU137" s="213"/>
    </row>
    <row r="138" spans="6:47" ht="12" customHeight="1">
      <c r="F138" s="212"/>
      <c r="G138" s="212"/>
      <c r="H138" s="212"/>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213"/>
      <c r="AN138" s="213"/>
      <c r="AO138" s="213"/>
      <c r="AP138" s="213"/>
      <c r="AQ138" s="213"/>
      <c r="AR138" s="213"/>
      <c r="AS138" s="213"/>
      <c r="AT138" s="213"/>
      <c r="AU138" s="213"/>
    </row>
    <row r="139" spans="6:47" ht="12" customHeight="1">
      <c r="F139" s="212"/>
      <c r="G139" s="212"/>
      <c r="H139" s="212"/>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213"/>
      <c r="AN139" s="213"/>
      <c r="AO139" s="213"/>
      <c r="AP139" s="213"/>
      <c r="AQ139" s="213"/>
      <c r="AR139" s="213"/>
      <c r="AS139" s="213"/>
      <c r="AT139" s="213"/>
      <c r="AU139" s="213"/>
    </row>
    <row r="140" spans="6:47" ht="12" customHeight="1">
      <c r="F140" s="212"/>
      <c r="G140" s="212"/>
      <c r="H140" s="212"/>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213"/>
      <c r="AN140" s="213"/>
      <c r="AO140" s="213"/>
      <c r="AP140" s="213"/>
      <c r="AQ140" s="213"/>
      <c r="AR140" s="213"/>
      <c r="AS140" s="213"/>
      <c r="AT140" s="213"/>
      <c r="AU140" s="213"/>
    </row>
    <row r="141" spans="6:47" ht="12" customHeight="1">
      <c r="F141" s="212"/>
      <c r="G141" s="212"/>
      <c r="H141" s="212"/>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213"/>
      <c r="AN141" s="213"/>
      <c r="AO141" s="213"/>
      <c r="AP141" s="213"/>
      <c r="AQ141" s="213"/>
      <c r="AR141" s="213"/>
      <c r="AS141" s="213"/>
      <c r="AT141" s="213"/>
      <c r="AU141" s="213"/>
    </row>
    <row r="142" spans="6:47" ht="12" customHeight="1">
      <c r="F142" s="212"/>
      <c r="G142" s="212"/>
      <c r="H142" s="212"/>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213"/>
      <c r="AN142" s="213"/>
      <c r="AO142" s="213"/>
      <c r="AP142" s="213"/>
      <c r="AQ142" s="213"/>
      <c r="AR142" s="213"/>
      <c r="AS142" s="213"/>
      <c r="AT142" s="213"/>
      <c r="AU142" s="213"/>
    </row>
    <row r="143" spans="6:47" ht="12" customHeight="1">
      <c r="F143" s="212"/>
      <c r="G143" s="212"/>
      <c r="H143" s="212"/>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65"/>
      <c r="AM143" s="213"/>
      <c r="AN143" s="213"/>
      <c r="AO143" s="213"/>
      <c r="AP143" s="213"/>
      <c r="AQ143" s="213"/>
      <c r="AR143" s="213"/>
      <c r="AS143" s="213"/>
      <c r="AT143" s="213"/>
      <c r="AU143" s="213"/>
    </row>
    <row r="144" spans="6:47" ht="12" customHeight="1">
      <c r="F144" s="212"/>
      <c r="G144" s="212"/>
      <c r="H144" s="212"/>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213"/>
      <c r="AN144" s="213"/>
      <c r="AO144" s="213"/>
      <c r="AP144" s="213"/>
      <c r="AQ144" s="213"/>
      <c r="AR144" s="213"/>
      <c r="AS144" s="213"/>
      <c r="AT144" s="213"/>
      <c r="AU144" s="213"/>
    </row>
    <row r="145" spans="6:47" ht="12" customHeight="1">
      <c r="F145" s="212"/>
      <c r="G145" s="212"/>
      <c r="H145" s="212"/>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213"/>
      <c r="AN145" s="213"/>
      <c r="AO145" s="213"/>
      <c r="AP145" s="213"/>
      <c r="AQ145" s="213"/>
      <c r="AR145" s="213"/>
      <c r="AS145" s="213"/>
      <c r="AT145" s="213"/>
      <c r="AU145" s="213"/>
    </row>
    <row r="146" spans="6:47" ht="12" customHeight="1">
      <c r="F146" s="212"/>
      <c r="G146" s="212"/>
      <c r="H146" s="212"/>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213"/>
      <c r="AN146" s="213"/>
      <c r="AO146" s="213"/>
      <c r="AP146" s="213"/>
      <c r="AQ146" s="213"/>
      <c r="AR146" s="213"/>
      <c r="AS146" s="213"/>
      <c r="AT146" s="213"/>
      <c r="AU146" s="213"/>
    </row>
    <row r="147" spans="6:47" ht="12" customHeight="1">
      <c r="F147" s="212"/>
      <c r="G147" s="212"/>
      <c r="H147" s="212"/>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213"/>
      <c r="AN147" s="213"/>
      <c r="AO147" s="213"/>
      <c r="AP147" s="213"/>
      <c r="AQ147" s="213"/>
      <c r="AR147" s="213"/>
      <c r="AS147" s="213"/>
      <c r="AT147" s="213"/>
      <c r="AU147" s="213"/>
    </row>
    <row r="148" spans="6:47" ht="12" customHeight="1">
      <c r="F148" s="212"/>
      <c r="G148" s="212"/>
      <c r="H148" s="212"/>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213"/>
      <c r="AN148" s="213"/>
      <c r="AO148" s="213"/>
      <c r="AP148" s="213"/>
      <c r="AQ148" s="213"/>
      <c r="AR148" s="213"/>
      <c r="AS148" s="213"/>
      <c r="AT148" s="213"/>
      <c r="AU148" s="213"/>
    </row>
    <row r="149" spans="6:47" ht="12" customHeight="1">
      <c r="F149" s="212"/>
      <c r="G149" s="212"/>
      <c r="H149" s="212"/>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213"/>
      <c r="AN149" s="213"/>
      <c r="AO149" s="213"/>
      <c r="AP149" s="213"/>
      <c r="AQ149" s="213"/>
      <c r="AR149" s="213"/>
      <c r="AS149" s="213"/>
      <c r="AT149" s="213"/>
      <c r="AU149" s="213"/>
    </row>
    <row r="150" spans="6:47" ht="12" customHeight="1">
      <c r="F150" s="212"/>
      <c r="G150" s="212"/>
      <c r="H150" s="212"/>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213"/>
      <c r="AN150" s="213"/>
      <c r="AO150" s="213"/>
      <c r="AP150" s="213"/>
      <c r="AQ150" s="213"/>
      <c r="AR150" s="213"/>
      <c r="AS150" s="213"/>
      <c r="AT150" s="213"/>
      <c r="AU150" s="213"/>
    </row>
    <row r="151" spans="6:47" ht="12" customHeight="1">
      <c r="F151" s="212"/>
      <c r="G151" s="212"/>
      <c r="H151" s="212"/>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213"/>
      <c r="AN151" s="213"/>
      <c r="AO151" s="213"/>
      <c r="AP151" s="213"/>
      <c r="AQ151" s="213"/>
      <c r="AR151" s="213"/>
      <c r="AS151" s="213"/>
      <c r="AT151" s="213"/>
      <c r="AU151" s="213"/>
    </row>
    <row r="152" spans="6:47" ht="12" customHeight="1">
      <c r="F152" s="212"/>
      <c r="G152" s="212"/>
      <c r="H152" s="212"/>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213"/>
      <c r="AN152" s="213"/>
      <c r="AO152" s="213"/>
      <c r="AP152" s="213"/>
      <c r="AQ152" s="213"/>
      <c r="AR152" s="213"/>
      <c r="AS152" s="213"/>
      <c r="AT152" s="213"/>
      <c r="AU152" s="213"/>
    </row>
    <row r="153" spans="6:47" ht="12" customHeight="1">
      <c r="F153" s="212"/>
      <c r="G153" s="212"/>
      <c r="H153" s="212"/>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213"/>
      <c r="AN153" s="213"/>
      <c r="AO153" s="213"/>
      <c r="AP153" s="213"/>
      <c r="AQ153" s="213"/>
      <c r="AR153" s="213"/>
      <c r="AS153" s="213"/>
      <c r="AT153" s="213"/>
      <c r="AU153" s="213"/>
    </row>
    <row r="154" spans="6:47" ht="12" customHeight="1">
      <c r="F154" s="212"/>
      <c r="G154" s="212"/>
      <c r="H154" s="212"/>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213"/>
      <c r="AN154" s="213"/>
      <c r="AO154" s="213"/>
      <c r="AP154" s="213"/>
      <c r="AQ154" s="213"/>
      <c r="AR154" s="213"/>
      <c r="AS154" s="213"/>
      <c r="AT154" s="213"/>
      <c r="AU154" s="213"/>
    </row>
    <row r="155" spans="6:47" ht="12" customHeight="1">
      <c r="F155" s="212"/>
      <c r="G155" s="212"/>
      <c r="H155" s="212"/>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213"/>
      <c r="AN155" s="213"/>
      <c r="AO155" s="213"/>
      <c r="AP155" s="213"/>
      <c r="AQ155" s="213"/>
      <c r="AR155" s="213"/>
      <c r="AS155" s="213"/>
      <c r="AT155" s="213"/>
      <c r="AU155" s="213"/>
    </row>
    <row r="156" spans="6:47" ht="12" customHeight="1">
      <c r="F156" s="212"/>
      <c r="G156" s="212"/>
      <c r="H156" s="212"/>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213"/>
      <c r="AN156" s="213"/>
      <c r="AO156" s="213"/>
      <c r="AP156" s="213"/>
      <c r="AQ156" s="213"/>
      <c r="AR156" s="213"/>
      <c r="AS156" s="213"/>
      <c r="AT156" s="213"/>
      <c r="AU156" s="213"/>
    </row>
    <row r="157" spans="6:47" ht="12" customHeight="1">
      <c r="F157" s="212"/>
      <c r="G157" s="212"/>
      <c r="H157" s="212"/>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213"/>
      <c r="AN157" s="213"/>
      <c r="AO157" s="213"/>
      <c r="AP157" s="213"/>
      <c r="AQ157" s="213"/>
      <c r="AR157" s="213"/>
      <c r="AS157" s="213"/>
      <c r="AT157" s="213"/>
      <c r="AU157" s="213"/>
    </row>
    <row r="158" spans="6:47" ht="12" customHeight="1">
      <c r="F158" s="212"/>
      <c r="G158" s="212"/>
      <c r="H158" s="212"/>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213"/>
      <c r="AN158" s="213"/>
      <c r="AO158" s="213"/>
      <c r="AP158" s="213"/>
      <c r="AQ158" s="213"/>
      <c r="AR158" s="213"/>
      <c r="AS158" s="213"/>
      <c r="AT158" s="213"/>
      <c r="AU158" s="213"/>
    </row>
    <row r="159" spans="6:47" ht="12" customHeight="1">
      <c r="F159" s="212"/>
      <c r="G159" s="212"/>
      <c r="H159" s="212"/>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213"/>
      <c r="AN159" s="213"/>
      <c r="AO159" s="213"/>
      <c r="AP159" s="213"/>
      <c r="AQ159" s="213"/>
      <c r="AR159" s="213"/>
      <c r="AS159" s="213"/>
      <c r="AT159" s="213"/>
      <c r="AU159" s="213"/>
    </row>
    <row r="160" spans="6:47" ht="12" customHeight="1">
      <c r="F160" s="212"/>
      <c r="G160" s="212"/>
      <c r="H160" s="212"/>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213"/>
      <c r="AN160" s="213"/>
      <c r="AO160" s="213"/>
      <c r="AP160" s="213"/>
      <c r="AQ160" s="213"/>
      <c r="AR160" s="213"/>
      <c r="AS160" s="213"/>
      <c r="AT160" s="213"/>
      <c r="AU160" s="213"/>
    </row>
    <row r="161" spans="6:47" ht="12" customHeight="1">
      <c r="F161" s="212"/>
      <c r="G161" s="212"/>
      <c r="H161" s="212"/>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213"/>
      <c r="AN161" s="213"/>
      <c r="AO161" s="213"/>
      <c r="AP161" s="213"/>
      <c r="AQ161" s="213"/>
      <c r="AR161" s="213"/>
      <c r="AS161" s="213"/>
      <c r="AT161" s="213"/>
      <c r="AU161" s="213"/>
    </row>
    <row r="162" spans="6:47" ht="12" customHeight="1">
      <c r="F162" s="212"/>
      <c r="G162" s="212"/>
      <c r="H162" s="212"/>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213"/>
      <c r="AN162" s="213"/>
      <c r="AO162" s="213"/>
      <c r="AP162" s="213"/>
      <c r="AQ162" s="213"/>
      <c r="AR162" s="213"/>
      <c r="AS162" s="213"/>
      <c r="AT162" s="213"/>
      <c r="AU162" s="213"/>
    </row>
    <row r="163" spans="6:47" ht="12" customHeight="1">
      <c r="F163" s="212"/>
      <c r="G163" s="212"/>
      <c r="H163" s="212"/>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213"/>
      <c r="AN163" s="213"/>
      <c r="AO163" s="213"/>
      <c r="AP163" s="213"/>
      <c r="AQ163" s="213"/>
      <c r="AR163" s="213"/>
      <c r="AS163" s="213"/>
      <c r="AT163" s="213"/>
      <c r="AU163" s="213"/>
    </row>
    <row r="164" spans="6:47" ht="12" customHeight="1">
      <c r="F164" s="212"/>
      <c r="G164" s="212"/>
      <c r="H164" s="212"/>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213"/>
      <c r="AN164" s="213"/>
      <c r="AO164" s="213"/>
      <c r="AP164" s="213"/>
      <c r="AQ164" s="213"/>
      <c r="AR164" s="213"/>
      <c r="AS164" s="213"/>
      <c r="AT164" s="213"/>
      <c r="AU164" s="213"/>
    </row>
    <row r="165" spans="6:47" ht="12" customHeight="1">
      <c r="F165" s="212"/>
      <c r="G165" s="212"/>
      <c r="H165" s="212"/>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213"/>
      <c r="AN165" s="213"/>
      <c r="AO165" s="213"/>
      <c r="AP165" s="213"/>
      <c r="AQ165" s="213"/>
      <c r="AR165" s="213"/>
      <c r="AS165" s="213"/>
      <c r="AT165" s="213"/>
      <c r="AU165" s="213"/>
    </row>
    <row r="166" spans="6:47" ht="12" customHeight="1">
      <c r="F166" s="212"/>
      <c r="G166" s="212"/>
      <c r="H166" s="212"/>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213"/>
      <c r="AN166" s="213"/>
      <c r="AO166" s="213"/>
      <c r="AP166" s="213"/>
      <c r="AQ166" s="213"/>
      <c r="AR166" s="213"/>
      <c r="AS166" s="213"/>
      <c r="AT166" s="213"/>
      <c r="AU166" s="213"/>
    </row>
    <row r="167" spans="6:47" ht="12" customHeight="1">
      <c r="F167" s="212"/>
      <c r="G167" s="212"/>
      <c r="H167" s="212"/>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213"/>
      <c r="AN167" s="213"/>
      <c r="AO167" s="213"/>
      <c r="AP167" s="213"/>
      <c r="AQ167" s="213"/>
      <c r="AR167" s="213"/>
      <c r="AS167" s="213"/>
      <c r="AT167" s="213"/>
      <c r="AU167" s="213"/>
    </row>
    <row r="168" spans="6:47" ht="12" customHeight="1">
      <c r="F168" s="212"/>
      <c r="G168" s="212"/>
      <c r="H168" s="212"/>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213"/>
      <c r="AN168" s="213"/>
      <c r="AO168" s="213"/>
      <c r="AP168" s="213"/>
      <c r="AQ168" s="213"/>
      <c r="AR168" s="213"/>
      <c r="AS168" s="213"/>
      <c r="AT168" s="213"/>
      <c r="AU168" s="213"/>
    </row>
    <row r="169" spans="6:47" ht="12" customHeight="1">
      <c r="F169" s="212"/>
      <c r="G169" s="212"/>
      <c r="H169" s="212"/>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213"/>
      <c r="AN169" s="213"/>
      <c r="AO169" s="213"/>
      <c r="AP169" s="213"/>
      <c r="AQ169" s="213"/>
      <c r="AR169" s="213"/>
      <c r="AS169" s="213"/>
      <c r="AT169" s="213"/>
      <c r="AU169" s="213"/>
    </row>
    <row r="170" spans="6:47" ht="12" customHeight="1">
      <c r="F170" s="212"/>
      <c r="G170" s="212"/>
      <c r="H170" s="212"/>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213"/>
      <c r="AN170" s="213"/>
      <c r="AO170" s="213"/>
      <c r="AP170" s="213"/>
      <c r="AQ170" s="213"/>
      <c r="AR170" s="213"/>
      <c r="AS170" s="213"/>
      <c r="AT170" s="213"/>
      <c r="AU170" s="213"/>
    </row>
    <row r="171" spans="6:47" ht="12" customHeight="1">
      <c r="F171" s="212"/>
      <c r="G171" s="212"/>
      <c r="H171" s="212"/>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213"/>
      <c r="AN171" s="213"/>
      <c r="AO171" s="213"/>
      <c r="AP171" s="213"/>
      <c r="AQ171" s="213"/>
      <c r="AR171" s="213"/>
      <c r="AS171" s="213"/>
      <c r="AT171" s="213"/>
      <c r="AU171" s="213"/>
    </row>
    <row r="172" spans="6:47" ht="12" customHeight="1">
      <c r="F172" s="212"/>
      <c r="G172" s="212"/>
      <c r="H172" s="212"/>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213"/>
      <c r="AN172" s="213"/>
      <c r="AO172" s="213"/>
      <c r="AP172" s="213"/>
      <c r="AQ172" s="213"/>
      <c r="AR172" s="213"/>
      <c r="AS172" s="213"/>
      <c r="AT172" s="213"/>
      <c r="AU172" s="213"/>
    </row>
    <row r="173" spans="6:47" ht="12" customHeight="1">
      <c r="F173" s="212"/>
      <c r="G173" s="212"/>
      <c r="H173" s="212"/>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213"/>
      <c r="AN173" s="213"/>
      <c r="AO173" s="213"/>
      <c r="AP173" s="213"/>
      <c r="AQ173" s="213"/>
      <c r="AR173" s="213"/>
      <c r="AS173" s="213"/>
      <c r="AT173" s="213"/>
      <c r="AU173" s="213"/>
    </row>
    <row r="174" spans="6:47" ht="12" customHeight="1">
      <c r="F174" s="212"/>
      <c r="G174" s="212"/>
      <c r="H174" s="212"/>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213"/>
      <c r="AN174" s="213"/>
      <c r="AO174" s="213"/>
      <c r="AP174" s="213"/>
      <c r="AQ174" s="213"/>
      <c r="AR174" s="213"/>
      <c r="AS174" s="213"/>
      <c r="AT174" s="213"/>
      <c r="AU174" s="213"/>
    </row>
    <row r="175" spans="6:47" ht="12" customHeight="1">
      <c r="F175" s="212"/>
      <c r="G175" s="212"/>
      <c r="H175" s="212"/>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213"/>
      <c r="AN175" s="213"/>
      <c r="AO175" s="213"/>
      <c r="AP175" s="213"/>
      <c r="AQ175" s="213"/>
      <c r="AR175" s="213"/>
      <c r="AS175" s="213"/>
      <c r="AT175" s="213"/>
      <c r="AU175" s="213"/>
    </row>
    <row r="176" spans="6:47" ht="12" customHeight="1">
      <c r="F176" s="212"/>
      <c r="G176" s="212"/>
      <c r="H176" s="212"/>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213"/>
      <c r="AN176" s="213"/>
      <c r="AO176" s="213"/>
      <c r="AP176" s="213"/>
      <c r="AQ176" s="213"/>
      <c r="AR176" s="213"/>
      <c r="AS176" s="213"/>
      <c r="AT176" s="213"/>
      <c r="AU176" s="213"/>
    </row>
    <row r="177" spans="6:47" ht="12" customHeight="1">
      <c r="F177" s="212"/>
      <c r="G177" s="212"/>
      <c r="H177" s="212"/>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213"/>
      <c r="AN177" s="213"/>
      <c r="AO177" s="213"/>
      <c r="AP177" s="213"/>
      <c r="AQ177" s="213"/>
      <c r="AR177" s="213"/>
      <c r="AS177" s="213"/>
      <c r="AT177" s="213"/>
      <c r="AU177" s="213"/>
    </row>
    <row r="178" spans="6:47" ht="12" customHeight="1">
      <c r="F178" s="212"/>
      <c r="G178" s="212"/>
      <c r="H178" s="212"/>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213"/>
      <c r="AN178" s="213"/>
      <c r="AO178" s="213"/>
      <c r="AP178" s="213"/>
      <c r="AQ178" s="213"/>
      <c r="AR178" s="213"/>
      <c r="AS178" s="213"/>
      <c r="AT178" s="213"/>
      <c r="AU178" s="213"/>
    </row>
    <row r="179" spans="6:47" ht="12" customHeight="1">
      <c r="F179" s="212"/>
      <c r="G179" s="212"/>
      <c r="H179" s="212"/>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213"/>
      <c r="AN179" s="213"/>
      <c r="AO179" s="213"/>
      <c r="AP179" s="213"/>
      <c r="AQ179" s="213"/>
      <c r="AR179" s="213"/>
      <c r="AS179" s="213"/>
      <c r="AT179" s="213"/>
      <c r="AU179" s="213"/>
    </row>
    <row r="180" spans="6:47" ht="12" customHeight="1">
      <c r="F180" s="212"/>
      <c r="G180" s="212"/>
      <c r="H180" s="212"/>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213"/>
      <c r="AN180" s="213"/>
      <c r="AO180" s="213"/>
      <c r="AP180" s="213"/>
      <c r="AQ180" s="213"/>
      <c r="AR180" s="213"/>
      <c r="AS180" s="213"/>
      <c r="AT180" s="213"/>
      <c r="AU180" s="213"/>
    </row>
    <row r="181" spans="6:47" ht="12" customHeight="1">
      <c r="F181" s="212"/>
      <c r="G181" s="212"/>
      <c r="H181" s="212"/>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213"/>
      <c r="AN181" s="213"/>
      <c r="AO181" s="213"/>
      <c r="AP181" s="213"/>
      <c r="AQ181" s="213"/>
      <c r="AR181" s="213"/>
      <c r="AS181" s="213"/>
      <c r="AT181" s="213"/>
      <c r="AU181" s="213"/>
    </row>
    <row r="182" spans="6:47" ht="12" customHeight="1">
      <c r="F182" s="212"/>
      <c r="G182" s="212"/>
      <c r="H182" s="212"/>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213"/>
      <c r="AN182" s="213"/>
      <c r="AO182" s="213"/>
      <c r="AP182" s="213"/>
      <c r="AQ182" s="213"/>
      <c r="AR182" s="213"/>
      <c r="AS182" s="213"/>
      <c r="AT182" s="213"/>
      <c r="AU182" s="213"/>
    </row>
    <row r="183" spans="6:47" ht="12" customHeight="1">
      <c r="F183" s="212"/>
      <c r="G183" s="212"/>
      <c r="H183" s="212"/>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213"/>
      <c r="AN183" s="213"/>
      <c r="AO183" s="213"/>
      <c r="AP183" s="213"/>
      <c r="AQ183" s="213"/>
      <c r="AR183" s="213"/>
      <c r="AS183" s="213"/>
      <c r="AT183" s="213"/>
      <c r="AU183" s="213"/>
    </row>
    <row r="184" spans="6:47" ht="12" customHeight="1">
      <c r="F184" s="212"/>
      <c r="G184" s="212"/>
      <c r="H184" s="212"/>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213"/>
      <c r="AN184" s="213"/>
      <c r="AO184" s="213"/>
      <c r="AP184" s="213"/>
      <c r="AQ184" s="213"/>
      <c r="AR184" s="213"/>
      <c r="AS184" s="213"/>
      <c r="AT184" s="213"/>
      <c r="AU184" s="213"/>
    </row>
    <row r="185" spans="6:47" ht="12" customHeight="1">
      <c r="F185" s="212"/>
      <c r="G185" s="212"/>
      <c r="H185" s="212"/>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213"/>
      <c r="AN185" s="213"/>
      <c r="AO185" s="213"/>
      <c r="AP185" s="213"/>
      <c r="AQ185" s="213"/>
      <c r="AR185" s="213"/>
      <c r="AS185" s="213"/>
      <c r="AT185" s="213"/>
      <c r="AU185" s="213"/>
    </row>
    <row r="186" spans="6:47" ht="12" customHeight="1">
      <c r="F186" s="212"/>
      <c r="G186" s="212"/>
      <c r="H186" s="212"/>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213"/>
      <c r="AN186" s="213"/>
      <c r="AO186" s="213"/>
      <c r="AP186" s="213"/>
      <c r="AQ186" s="213"/>
      <c r="AR186" s="213"/>
      <c r="AS186" s="213"/>
      <c r="AT186" s="213"/>
      <c r="AU186" s="213"/>
    </row>
    <row r="187" spans="6:47" ht="12" customHeight="1">
      <c r="F187" s="212"/>
      <c r="G187" s="212"/>
      <c r="H187" s="212"/>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213"/>
      <c r="AN187" s="213"/>
      <c r="AO187" s="213"/>
      <c r="AP187" s="213"/>
      <c r="AQ187" s="213"/>
      <c r="AR187" s="213"/>
      <c r="AS187" s="213"/>
      <c r="AT187" s="213"/>
      <c r="AU187" s="213"/>
    </row>
    <row r="188" spans="6:47" ht="12" customHeight="1">
      <c r="F188" s="212"/>
      <c r="G188" s="212"/>
      <c r="H188" s="212"/>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213"/>
      <c r="AN188" s="213"/>
      <c r="AO188" s="213"/>
      <c r="AP188" s="213"/>
      <c r="AQ188" s="213"/>
      <c r="AR188" s="213"/>
      <c r="AS188" s="213"/>
      <c r="AT188" s="213"/>
      <c r="AU188" s="213"/>
    </row>
    <row r="189" spans="6:47" ht="12" customHeight="1">
      <c r="F189" s="212"/>
      <c r="G189" s="212"/>
      <c r="H189" s="212"/>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213"/>
      <c r="AN189" s="213"/>
      <c r="AO189" s="213"/>
      <c r="AP189" s="213"/>
      <c r="AQ189" s="213"/>
      <c r="AR189" s="213"/>
      <c r="AS189" s="213"/>
      <c r="AT189" s="213"/>
      <c r="AU189" s="213"/>
    </row>
    <row r="190" spans="6:47" ht="12" customHeight="1">
      <c r="F190" s="212"/>
      <c r="G190" s="212"/>
      <c r="H190" s="212"/>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213"/>
      <c r="AN190" s="213"/>
      <c r="AO190" s="213"/>
      <c r="AP190" s="213"/>
      <c r="AQ190" s="213"/>
      <c r="AR190" s="213"/>
      <c r="AS190" s="213"/>
      <c r="AT190" s="213"/>
      <c r="AU190" s="213"/>
    </row>
    <row r="191" spans="6:47" ht="12" customHeight="1">
      <c r="F191" s="212"/>
      <c r="G191" s="212"/>
      <c r="H191" s="212"/>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213"/>
      <c r="AN191" s="213"/>
      <c r="AO191" s="213"/>
      <c r="AP191" s="213"/>
      <c r="AQ191" s="213"/>
      <c r="AR191" s="213"/>
      <c r="AS191" s="213"/>
      <c r="AT191" s="213"/>
      <c r="AU191" s="213"/>
    </row>
    <row r="192" spans="6:47" ht="12" customHeight="1">
      <c r="F192" s="212"/>
      <c r="G192" s="212"/>
      <c r="H192" s="212"/>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65"/>
      <c r="AL192" s="165"/>
      <c r="AM192" s="213"/>
      <c r="AN192" s="213"/>
      <c r="AO192" s="213"/>
      <c r="AP192" s="213"/>
      <c r="AQ192" s="213"/>
      <c r="AR192" s="213"/>
      <c r="AS192" s="213"/>
      <c r="AT192" s="213"/>
      <c r="AU192" s="213"/>
    </row>
    <row r="193" spans="6:47" ht="12" customHeight="1">
      <c r="F193" s="212"/>
      <c r="G193" s="212"/>
      <c r="H193" s="212"/>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213"/>
      <c r="AN193" s="213"/>
      <c r="AO193" s="213"/>
      <c r="AP193" s="213"/>
      <c r="AQ193" s="213"/>
      <c r="AR193" s="213"/>
      <c r="AS193" s="213"/>
      <c r="AT193" s="213"/>
      <c r="AU193" s="213"/>
    </row>
    <row r="194" spans="6:47" ht="12" customHeight="1">
      <c r="F194" s="212"/>
      <c r="G194" s="212"/>
      <c r="H194" s="212"/>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213"/>
      <c r="AN194" s="213"/>
      <c r="AO194" s="213"/>
      <c r="AP194" s="213"/>
      <c r="AQ194" s="213"/>
      <c r="AR194" s="213"/>
      <c r="AS194" s="213"/>
      <c r="AT194" s="213"/>
      <c r="AU194" s="213"/>
    </row>
    <row r="195" spans="6:47" ht="12" customHeight="1">
      <c r="F195" s="212"/>
      <c r="G195" s="212"/>
      <c r="H195" s="212"/>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213"/>
      <c r="AN195" s="213"/>
      <c r="AO195" s="213"/>
      <c r="AP195" s="213"/>
      <c r="AQ195" s="213"/>
      <c r="AR195" s="213"/>
      <c r="AS195" s="213"/>
      <c r="AT195" s="213"/>
      <c r="AU195" s="213"/>
    </row>
    <row r="196" spans="6:47" ht="12" customHeight="1">
      <c r="F196" s="212"/>
      <c r="G196" s="212"/>
      <c r="H196" s="212"/>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213"/>
      <c r="AN196" s="213"/>
      <c r="AO196" s="213"/>
      <c r="AP196" s="213"/>
      <c r="AQ196" s="213"/>
      <c r="AR196" s="213"/>
      <c r="AS196" s="213"/>
      <c r="AT196" s="213"/>
      <c r="AU196" s="213"/>
    </row>
    <row r="197" spans="6:47" ht="12" customHeight="1">
      <c r="F197" s="212"/>
      <c r="G197" s="212"/>
      <c r="H197" s="212"/>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213"/>
      <c r="AN197" s="213"/>
      <c r="AO197" s="213"/>
      <c r="AP197" s="213"/>
      <c r="AQ197" s="213"/>
      <c r="AR197" s="213"/>
      <c r="AS197" s="213"/>
      <c r="AT197" s="213"/>
      <c r="AU197" s="213"/>
    </row>
    <row r="198" spans="6:47" ht="12" customHeight="1">
      <c r="F198" s="212"/>
      <c r="G198" s="212"/>
      <c r="H198" s="212"/>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213"/>
      <c r="AN198" s="213"/>
      <c r="AO198" s="213"/>
      <c r="AP198" s="213"/>
      <c r="AQ198" s="213"/>
      <c r="AR198" s="213"/>
      <c r="AS198" s="213"/>
      <c r="AT198" s="213"/>
      <c r="AU198" s="213"/>
    </row>
    <row r="199" spans="6:47" ht="12" customHeight="1">
      <c r="F199" s="212"/>
      <c r="G199" s="212"/>
      <c r="H199" s="212"/>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213"/>
      <c r="AN199" s="213"/>
      <c r="AO199" s="213"/>
      <c r="AP199" s="213"/>
      <c r="AQ199" s="213"/>
      <c r="AR199" s="213"/>
      <c r="AS199" s="213"/>
      <c r="AT199" s="213"/>
      <c r="AU199" s="213"/>
    </row>
    <row r="200" spans="6:47" ht="12" customHeight="1">
      <c r="F200" s="212"/>
      <c r="G200" s="212"/>
      <c r="H200" s="212"/>
      <c r="I200" s="165"/>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165"/>
      <c r="AG200" s="165"/>
      <c r="AH200" s="165"/>
      <c r="AI200" s="165"/>
      <c r="AJ200" s="165"/>
      <c r="AK200" s="165"/>
      <c r="AL200" s="165"/>
      <c r="AM200" s="213"/>
      <c r="AN200" s="213"/>
      <c r="AO200" s="213"/>
      <c r="AP200" s="213"/>
      <c r="AQ200" s="213"/>
      <c r="AR200" s="213"/>
      <c r="AS200" s="213"/>
      <c r="AT200" s="213"/>
      <c r="AU200" s="213"/>
    </row>
    <row r="201" spans="6:47" ht="12" customHeight="1">
      <c r="F201" s="212"/>
      <c r="G201" s="212"/>
      <c r="H201" s="212"/>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213"/>
      <c r="AN201" s="213"/>
      <c r="AO201" s="213"/>
      <c r="AP201" s="213"/>
      <c r="AQ201" s="213"/>
      <c r="AR201" s="213"/>
      <c r="AS201" s="213"/>
      <c r="AT201" s="213"/>
      <c r="AU201" s="213"/>
    </row>
    <row r="202" spans="6:47" ht="12" customHeight="1">
      <c r="F202" s="212"/>
      <c r="G202" s="212"/>
      <c r="H202" s="212"/>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213"/>
      <c r="AN202" s="213"/>
      <c r="AO202" s="213"/>
      <c r="AP202" s="213"/>
      <c r="AQ202" s="213"/>
      <c r="AR202" s="213"/>
      <c r="AS202" s="213"/>
      <c r="AT202" s="213"/>
      <c r="AU202" s="213"/>
    </row>
    <row r="203" spans="6:47" ht="12" customHeight="1">
      <c r="F203" s="212"/>
      <c r="G203" s="212"/>
      <c r="H203" s="212"/>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c r="AK203" s="165"/>
      <c r="AL203" s="165"/>
      <c r="AM203" s="213"/>
      <c r="AN203" s="213"/>
      <c r="AO203" s="213"/>
      <c r="AP203" s="213"/>
      <c r="AQ203" s="213"/>
      <c r="AR203" s="213"/>
      <c r="AS203" s="213"/>
      <c r="AT203" s="213"/>
      <c r="AU203" s="213"/>
    </row>
    <row r="204" spans="6:47" ht="12" customHeight="1">
      <c r="F204" s="212"/>
      <c r="G204" s="212"/>
      <c r="H204" s="212"/>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213"/>
      <c r="AN204" s="213"/>
      <c r="AO204" s="213"/>
      <c r="AP204" s="213"/>
      <c r="AQ204" s="213"/>
      <c r="AR204" s="213"/>
      <c r="AS204" s="213"/>
      <c r="AT204" s="213"/>
      <c r="AU204" s="213"/>
    </row>
    <row r="205" spans="6:47" ht="12" customHeight="1">
      <c r="F205" s="212"/>
      <c r="G205" s="212"/>
      <c r="H205" s="212"/>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213"/>
      <c r="AN205" s="213"/>
      <c r="AO205" s="213"/>
      <c r="AP205" s="213"/>
      <c r="AQ205" s="213"/>
      <c r="AR205" s="213"/>
      <c r="AS205" s="213"/>
      <c r="AT205" s="213"/>
      <c r="AU205" s="213"/>
    </row>
    <row r="206" spans="6:47" ht="12" customHeight="1">
      <c r="F206" s="212"/>
      <c r="G206" s="212"/>
      <c r="H206" s="212"/>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213"/>
      <c r="AN206" s="213"/>
      <c r="AO206" s="213"/>
      <c r="AP206" s="213"/>
      <c r="AQ206" s="213"/>
      <c r="AR206" s="213"/>
      <c r="AS206" s="213"/>
      <c r="AT206" s="213"/>
      <c r="AU206" s="213"/>
    </row>
    <row r="207" spans="6:47" ht="12" customHeight="1">
      <c r="F207" s="212"/>
      <c r="G207" s="212"/>
      <c r="H207" s="212"/>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c r="AK207" s="165"/>
      <c r="AL207" s="165"/>
      <c r="AM207" s="213"/>
      <c r="AN207" s="213"/>
      <c r="AO207" s="213"/>
      <c r="AP207" s="213"/>
      <c r="AQ207" s="213"/>
      <c r="AR207" s="213"/>
      <c r="AS207" s="213"/>
      <c r="AT207" s="213"/>
      <c r="AU207" s="213"/>
    </row>
    <row r="208" spans="6:47" ht="12" customHeight="1">
      <c r="F208" s="212"/>
      <c r="G208" s="212"/>
      <c r="H208" s="212"/>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c r="AK208" s="165"/>
      <c r="AL208" s="165"/>
      <c r="AM208" s="213"/>
      <c r="AN208" s="213"/>
      <c r="AO208" s="213"/>
      <c r="AP208" s="213"/>
      <c r="AQ208" s="213"/>
      <c r="AR208" s="213"/>
      <c r="AS208" s="213"/>
      <c r="AT208" s="213"/>
      <c r="AU208" s="213"/>
    </row>
    <row r="209" spans="6:47" ht="12" customHeight="1">
      <c r="F209" s="212"/>
      <c r="G209" s="212"/>
      <c r="H209" s="212"/>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c r="AK209" s="165"/>
      <c r="AL209" s="165"/>
      <c r="AM209" s="213"/>
      <c r="AN209" s="213"/>
      <c r="AO209" s="213"/>
      <c r="AP209" s="213"/>
      <c r="AQ209" s="213"/>
      <c r="AR209" s="213"/>
      <c r="AS209" s="213"/>
      <c r="AT209" s="213"/>
      <c r="AU209" s="213"/>
    </row>
    <row r="210" spans="6:47" ht="12" customHeight="1">
      <c r="F210" s="212"/>
      <c r="G210" s="212"/>
      <c r="H210" s="212"/>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c r="AK210" s="165"/>
      <c r="AL210" s="165"/>
      <c r="AM210" s="213"/>
      <c r="AN210" s="213"/>
      <c r="AO210" s="213"/>
      <c r="AP210" s="213"/>
      <c r="AQ210" s="213"/>
      <c r="AR210" s="213"/>
      <c r="AS210" s="213"/>
      <c r="AT210" s="213"/>
      <c r="AU210" s="213"/>
    </row>
    <row r="211" spans="6:47" ht="12" customHeight="1">
      <c r="F211" s="212"/>
      <c r="G211" s="212"/>
      <c r="H211" s="212"/>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c r="AK211" s="165"/>
      <c r="AL211" s="165"/>
      <c r="AM211" s="213"/>
      <c r="AN211" s="213"/>
      <c r="AO211" s="213"/>
      <c r="AP211" s="213"/>
      <c r="AQ211" s="213"/>
      <c r="AR211" s="213"/>
      <c r="AS211" s="213"/>
      <c r="AT211" s="213"/>
      <c r="AU211" s="213"/>
    </row>
    <row r="212" spans="6:47" ht="12" customHeight="1">
      <c r="F212" s="212"/>
      <c r="G212" s="212"/>
      <c r="H212" s="212"/>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c r="AK212" s="165"/>
      <c r="AL212" s="165"/>
      <c r="AM212" s="213"/>
      <c r="AN212" s="213"/>
      <c r="AO212" s="213"/>
      <c r="AP212" s="213"/>
      <c r="AQ212" s="213"/>
      <c r="AR212" s="213"/>
      <c r="AS212" s="213"/>
      <c r="AT212" s="213"/>
      <c r="AU212" s="213"/>
    </row>
    <row r="213" spans="6:47" ht="12" customHeight="1">
      <c r="F213" s="212"/>
      <c r="G213" s="212"/>
      <c r="H213" s="212"/>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213"/>
      <c r="AN213" s="213"/>
      <c r="AO213" s="213"/>
      <c r="AP213" s="213"/>
      <c r="AQ213" s="213"/>
      <c r="AR213" s="213"/>
      <c r="AS213" s="213"/>
      <c r="AT213" s="213"/>
      <c r="AU213" s="213"/>
    </row>
    <row r="214" spans="6:47" ht="12" customHeight="1">
      <c r="F214" s="212"/>
      <c r="G214" s="212"/>
      <c r="H214" s="212"/>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213"/>
      <c r="AN214" s="213"/>
      <c r="AO214" s="213"/>
      <c r="AP214" s="213"/>
      <c r="AQ214" s="213"/>
      <c r="AR214" s="213"/>
      <c r="AS214" s="213"/>
      <c r="AT214" s="213"/>
      <c r="AU214" s="213"/>
    </row>
    <row r="215" spans="6:47" ht="12" customHeight="1">
      <c r="F215" s="212"/>
      <c r="G215" s="212"/>
      <c r="H215" s="212"/>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213"/>
      <c r="AN215" s="213"/>
      <c r="AO215" s="213"/>
      <c r="AP215" s="213"/>
      <c r="AQ215" s="213"/>
      <c r="AR215" s="213"/>
      <c r="AS215" s="213"/>
      <c r="AT215" s="213"/>
      <c r="AU215" s="213"/>
    </row>
    <row r="216" spans="6:47" ht="12" customHeight="1">
      <c r="F216" s="212"/>
      <c r="G216" s="212"/>
      <c r="H216" s="212"/>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c r="AK216" s="165"/>
      <c r="AL216" s="165"/>
      <c r="AM216" s="213"/>
      <c r="AN216" s="213"/>
      <c r="AO216" s="213"/>
      <c r="AP216" s="213"/>
      <c r="AQ216" s="213"/>
      <c r="AR216" s="213"/>
      <c r="AS216" s="213"/>
      <c r="AT216" s="213"/>
      <c r="AU216" s="213"/>
    </row>
    <row r="217" spans="6:47" ht="12" customHeight="1">
      <c r="F217" s="212"/>
      <c r="G217" s="212"/>
      <c r="H217" s="212"/>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c r="AK217" s="165"/>
      <c r="AL217" s="165"/>
      <c r="AM217" s="213"/>
      <c r="AN217" s="213"/>
      <c r="AO217" s="213"/>
      <c r="AP217" s="213"/>
      <c r="AQ217" s="213"/>
      <c r="AR217" s="213"/>
      <c r="AS217" s="213"/>
      <c r="AT217" s="213"/>
      <c r="AU217" s="213"/>
    </row>
    <row r="218" spans="6:47" ht="12" customHeight="1">
      <c r="F218" s="212"/>
      <c r="G218" s="212"/>
      <c r="H218" s="212"/>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213"/>
      <c r="AN218" s="213"/>
      <c r="AO218" s="213"/>
      <c r="AP218" s="213"/>
      <c r="AQ218" s="213"/>
      <c r="AR218" s="213"/>
      <c r="AS218" s="213"/>
      <c r="AT218" s="213"/>
      <c r="AU218" s="213"/>
    </row>
    <row r="219" spans="6:47" ht="12" customHeight="1">
      <c r="F219" s="212"/>
      <c r="G219" s="212"/>
      <c r="H219" s="212"/>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c r="AK219" s="165"/>
      <c r="AL219" s="165"/>
      <c r="AM219" s="213"/>
      <c r="AN219" s="213"/>
      <c r="AO219" s="213"/>
      <c r="AP219" s="213"/>
      <c r="AQ219" s="213"/>
      <c r="AR219" s="213"/>
      <c r="AS219" s="213"/>
      <c r="AT219" s="213"/>
      <c r="AU219" s="213"/>
    </row>
    <row r="220" spans="6:47" ht="12" customHeight="1">
      <c r="F220" s="212"/>
      <c r="G220" s="212"/>
      <c r="H220" s="212"/>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213"/>
      <c r="AN220" s="213"/>
      <c r="AO220" s="213"/>
      <c r="AP220" s="213"/>
      <c r="AQ220" s="213"/>
      <c r="AR220" s="213"/>
      <c r="AS220" s="213"/>
      <c r="AT220" s="213"/>
      <c r="AU220" s="213"/>
    </row>
    <row r="221" spans="6:47" ht="12" customHeight="1">
      <c r="F221" s="212"/>
      <c r="G221" s="212"/>
      <c r="H221" s="212"/>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c r="AK221" s="165"/>
      <c r="AL221" s="165"/>
      <c r="AM221" s="213"/>
      <c r="AN221" s="213"/>
      <c r="AO221" s="213"/>
      <c r="AP221" s="213"/>
      <c r="AQ221" s="213"/>
      <c r="AR221" s="213"/>
      <c r="AS221" s="213"/>
      <c r="AT221" s="213"/>
      <c r="AU221" s="213"/>
    </row>
    <row r="222" spans="6:47" ht="12" customHeight="1">
      <c r="F222" s="212"/>
      <c r="G222" s="212"/>
      <c r="H222" s="212"/>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213"/>
      <c r="AN222" s="213"/>
      <c r="AO222" s="213"/>
      <c r="AP222" s="213"/>
      <c r="AQ222" s="213"/>
      <c r="AR222" s="213"/>
      <c r="AS222" s="213"/>
      <c r="AT222" s="213"/>
      <c r="AU222" s="213"/>
    </row>
    <row r="223" spans="6:47" ht="12" customHeight="1">
      <c r="F223" s="212"/>
      <c r="G223" s="212"/>
      <c r="H223" s="212"/>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213"/>
      <c r="AN223" s="213"/>
      <c r="AO223" s="213"/>
      <c r="AP223" s="213"/>
      <c r="AQ223" s="213"/>
      <c r="AR223" s="213"/>
      <c r="AS223" s="213"/>
      <c r="AT223" s="213"/>
      <c r="AU223" s="213"/>
    </row>
    <row r="224" spans="6:47" ht="12" customHeight="1">
      <c r="F224" s="212"/>
      <c r="G224" s="212"/>
      <c r="H224" s="212"/>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c r="AK224" s="165"/>
      <c r="AL224" s="165"/>
      <c r="AM224" s="213"/>
      <c r="AN224" s="213"/>
      <c r="AO224" s="213"/>
      <c r="AP224" s="213"/>
      <c r="AQ224" s="213"/>
      <c r="AR224" s="213"/>
      <c r="AS224" s="213"/>
      <c r="AT224" s="213"/>
      <c r="AU224" s="213"/>
    </row>
    <row r="225" spans="6:47" ht="12" customHeight="1">
      <c r="F225" s="212"/>
      <c r="G225" s="212"/>
      <c r="H225" s="212"/>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c r="AK225" s="165"/>
      <c r="AL225" s="165"/>
      <c r="AM225" s="213"/>
      <c r="AN225" s="213"/>
      <c r="AO225" s="213"/>
      <c r="AP225" s="213"/>
      <c r="AQ225" s="213"/>
      <c r="AR225" s="213"/>
      <c r="AS225" s="213"/>
      <c r="AT225" s="213"/>
      <c r="AU225" s="213"/>
    </row>
    <row r="226" spans="6:47" ht="12" customHeight="1">
      <c r="F226" s="212"/>
      <c r="G226" s="212"/>
      <c r="H226" s="212"/>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213"/>
      <c r="AN226" s="213"/>
      <c r="AO226" s="213"/>
      <c r="AP226" s="213"/>
      <c r="AQ226" s="213"/>
      <c r="AR226" s="213"/>
      <c r="AS226" s="213"/>
      <c r="AT226" s="213"/>
      <c r="AU226" s="213"/>
    </row>
    <row r="227" spans="6:47" ht="12" customHeight="1">
      <c r="F227" s="212"/>
      <c r="G227" s="212"/>
      <c r="H227" s="212"/>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213"/>
      <c r="AN227" s="213"/>
      <c r="AO227" s="213"/>
      <c r="AP227" s="213"/>
      <c r="AQ227" s="213"/>
      <c r="AR227" s="213"/>
      <c r="AS227" s="213"/>
      <c r="AT227" s="213"/>
      <c r="AU227" s="213"/>
    </row>
    <row r="228" spans="6:47" ht="12" customHeight="1">
      <c r="F228" s="212"/>
      <c r="G228" s="212"/>
      <c r="H228" s="212"/>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213"/>
      <c r="AN228" s="213"/>
      <c r="AO228" s="213"/>
      <c r="AP228" s="213"/>
      <c r="AQ228" s="213"/>
      <c r="AR228" s="213"/>
      <c r="AS228" s="213"/>
      <c r="AT228" s="213"/>
      <c r="AU228" s="213"/>
    </row>
    <row r="229" spans="6:47" ht="12" customHeight="1">
      <c r="F229" s="212"/>
      <c r="G229" s="212"/>
      <c r="H229" s="212"/>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c r="AK229" s="165"/>
      <c r="AL229" s="165"/>
      <c r="AM229" s="213"/>
      <c r="AN229" s="213"/>
      <c r="AO229" s="213"/>
      <c r="AP229" s="213"/>
      <c r="AQ229" s="213"/>
      <c r="AR229" s="213"/>
      <c r="AS229" s="213"/>
      <c r="AT229" s="213"/>
      <c r="AU229" s="213"/>
    </row>
    <row r="230" spans="6:47" ht="12" customHeight="1">
      <c r="F230" s="212"/>
      <c r="G230" s="212"/>
      <c r="H230" s="212"/>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c r="AK230" s="165"/>
      <c r="AL230" s="165"/>
      <c r="AM230" s="213"/>
      <c r="AN230" s="213"/>
      <c r="AO230" s="213"/>
      <c r="AP230" s="213"/>
      <c r="AQ230" s="213"/>
      <c r="AR230" s="213"/>
      <c r="AS230" s="213"/>
      <c r="AT230" s="213"/>
      <c r="AU230" s="213"/>
    </row>
    <row r="231" spans="6:47" ht="12" customHeight="1">
      <c r="F231" s="212"/>
      <c r="G231" s="212"/>
      <c r="H231" s="212"/>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213"/>
      <c r="AN231" s="213"/>
      <c r="AO231" s="213"/>
      <c r="AP231" s="213"/>
      <c r="AQ231" s="213"/>
      <c r="AR231" s="213"/>
      <c r="AS231" s="213"/>
      <c r="AT231" s="213"/>
      <c r="AU231" s="213"/>
    </row>
    <row r="232" spans="6:47" ht="12" customHeight="1">
      <c r="F232" s="212"/>
      <c r="G232" s="212"/>
      <c r="H232" s="212"/>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c r="AK232" s="165"/>
      <c r="AL232" s="165"/>
      <c r="AM232" s="213"/>
      <c r="AN232" s="213"/>
      <c r="AO232" s="213"/>
      <c r="AP232" s="213"/>
      <c r="AQ232" s="213"/>
      <c r="AR232" s="213"/>
      <c r="AS232" s="213"/>
      <c r="AT232" s="213"/>
      <c r="AU232" s="213"/>
    </row>
    <row r="233" spans="6:47" ht="12" customHeight="1">
      <c r="F233" s="212"/>
      <c r="G233" s="212"/>
      <c r="H233" s="212"/>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c r="AK233" s="165"/>
      <c r="AL233" s="165"/>
      <c r="AM233" s="213"/>
      <c r="AN233" s="213"/>
      <c r="AO233" s="213"/>
      <c r="AP233" s="213"/>
      <c r="AQ233" s="213"/>
      <c r="AR233" s="213"/>
      <c r="AS233" s="213"/>
      <c r="AT233" s="213"/>
      <c r="AU233" s="213"/>
    </row>
    <row r="234" spans="6:47" ht="12" customHeight="1">
      <c r="F234" s="212"/>
      <c r="G234" s="212"/>
      <c r="H234" s="212"/>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165"/>
      <c r="AL234" s="165"/>
      <c r="AM234" s="213"/>
      <c r="AN234" s="213"/>
      <c r="AO234" s="213"/>
      <c r="AP234" s="213"/>
      <c r="AQ234" s="213"/>
      <c r="AR234" s="213"/>
      <c r="AS234" s="213"/>
      <c r="AT234" s="213"/>
      <c r="AU234" s="213"/>
    </row>
    <row r="235" spans="6:47" ht="12" customHeight="1">
      <c r="F235" s="212"/>
      <c r="G235" s="212"/>
      <c r="H235" s="212"/>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213"/>
      <c r="AN235" s="213"/>
      <c r="AO235" s="213"/>
      <c r="AP235" s="213"/>
      <c r="AQ235" s="213"/>
      <c r="AR235" s="213"/>
      <c r="AS235" s="213"/>
      <c r="AT235" s="213"/>
      <c r="AU235" s="213"/>
    </row>
    <row r="236" spans="6:47" ht="12" customHeight="1">
      <c r="F236" s="212"/>
      <c r="G236" s="212"/>
      <c r="H236" s="212"/>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213"/>
      <c r="AN236" s="213"/>
      <c r="AO236" s="213"/>
      <c r="AP236" s="213"/>
      <c r="AQ236" s="213"/>
      <c r="AR236" s="213"/>
      <c r="AS236" s="213"/>
      <c r="AT236" s="213"/>
      <c r="AU236" s="213"/>
    </row>
    <row r="237" spans="6:47" ht="12" customHeight="1">
      <c r="F237" s="212"/>
      <c r="G237" s="212"/>
      <c r="H237" s="212"/>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213"/>
      <c r="AN237" s="213"/>
      <c r="AO237" s="213"/>
      <c r="AP237" s="213"/>
      <c r="AQ237" s="213"/>
      <c r="AR237" s="213"/>
      <c r="AS237" s="213"/>
      <c r="AT237" s="213"/>
      <c r="AU237" s="213"/>
    </row>
    <row r="238" spans="6:47" ht="12" customHeight="1">
      <c r="F238" s="212"/>
      <c r="G238" s="212"/>
      <c r="H238" s="212"/>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c r="AK238" s="165"/>
      <c r="AL238" s="165"/>
      <c r="AM238" s="213"/>
      <c r="AN238" s="213"/>
      <c r="AO238" s="213"/>
      <c r="AP238" s="213"/>
      <c r="AQ238" s="213"/>
      <c r="AR238" s="213"/>
      <c r="AS238" s="213"/>
      <c r="AT238" s="213"/>
      <c r="AU238" s="213"/>
    </row>
    <row r="239" spans="6:47" ht="12" customHeight="1">
      <c r="F239" s="212"/>
      <c r="G239" s="212"/>
      <c r="H239" s="212"/>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c r="AK239" s="165"/>
      <c r="AL239" s="165"/>
      <c r="AM239" s="213"/>
      <c r="AN239" s="213"/>
      <c r="AO239" s="213"/>
      <c r="AP239" s="213"/>
      <c r="AQ239" s="213"/>
      <c r="AR239" s="213"/>
      <c r="AS239" s="213"/>
      <c r="AT239" s="213"/>
      <c r="AU239" s="213"/>
    </row>
    <row r="240" spans="6:47" ht="12" customHeight="1">
      <c r="F240" s="212"/>
      <c r="G240" s="212"/>
      <c r="H240" s="212"/>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c r="AK240" s="165"/>
      <c r="AL240" s="165"/>
      <c r="AM240" s="213"/>
      <c r="AN240" s="213"/>
      <c r="AO240" s="213"/>
      <c r="AP240" s="213"/>
      <c r="AQ240" s="213"/>
      <c r="AR240" s="213"/>
      <c r="AS240" s="213"/>
      <c r="AT240" s="213"/>
      <c r="AU240" s="213"/>
    </row>
    <row r="241" spans="6:47" ht="12" customHeight="1">
      <c r="F241" s="212"/>
      <c r="G241" s="212"/>
      <c r="H241" s="212"/>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c r="AK241" s="165"/>
      <c r="AL241" s="165"/>
      <c r="AM241" s="213"/>
      <c r="AN241" s="213"/>
      <c r="AO241" s="213"/>
      <c r="AP241" s="213"/>
      <c r="AQ241" s="213"/>
      <c r="AR241" s="213"/>
      <c r="AS241" s="213"/>
      <c r="AT241" s="213"/>
      <c r="AU241" s="213"/>
    </row>
    <row r="242" spans="6:47" ht="12" customHeight="1">
      <c r="F242" s="212"/>
      <c r="G242" s="212"/>
      <c r="H242" s="212"/>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213"/>
      <c r="AN242" s="213"/>
      <c r="AO242" s="213"/>
      <c r="AP242" s="213"/>
      <c r="AQ242" s="213"/>
      <c r="AR242" s="213"/>
      <c r="AS242" s="213"/>
      <c r="AT242" s="213"/>
      <c r="AU242" s="213"/>
    </row>
    <row r="243" spans="6:47" ht="12" customHeight="1">
      <c r="F243" s="212"/>
      <c r="G243" s="212"/>
      <c r="H243" s="212"/>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c r="AK243" s="165"/>
      <c r="AL243" s="165"/>
      <c r="AM243" s="213"/>
      <c r="AN243" s="213"/>
      <c r="AO243" s="213"/>
      <c r="AP243" s="213"/>
      <c r="AQ243" s="213"/>
      <c r="AR243" s="213"/>
      <c r="AS243" s="213"/>
      <c r="AT243" s="213"/>
      <c r="AU243" s="213"/>
    </row>
    <row r="244" spans="6:47" ht="12" customHeight="1">
      <c r="F244" s="212"/>
      <c r="G244" s="212"/>
      <c r="H244" s="212"/>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213"/>
      <c r="AN244" s="213"/>
      <c r="AO244" s="213"/>
      <c r="AP244" s="213"/>
      <c r="AQ244" s="213"/>
      <c r="AR244" s="213"/>
      <c r="AS244" s="213"/>
      <c r="AT244" s="213"/>
      <c r="AU244" s="213"/>
    </row>
    <row r="245" spans="6:47" ht="12" customHeight="1">
      <c r="F245" s="212"/>
      <c r="G245" s="212"/>
      <c r="H245" s="212"/>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c r="AK245" s="165"/>
      <c r="AL245" s="165"/>
      <c r="AM245" s="213"/>
      <c r="AN245" s="213"/>
      <c r="AO245" s="213"/>
      <c r="AP245" s="213"/>
      <c r="AQ245" s="213"/>
      <c r="AR245" s="213"/>
      <c r="AS245" s="213"/>
      <c r="AT245" s="213"/>
      <c r="AU245" s="213"/>
    </row>
    <row r="246" spans="6:47" ht="12" customHeight="1">
      <c r="F246" s="212"/>
      <c r="G246" s="212"/>
      <c r="H246" s="212"/>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c r="AK246" s="165"/>
      <c r="AL246" s="165"/>
      <c r="AM246" s="213"/>
      <c r="AN246" s="213"/>
      <c r="AO246" s="213"/>
      <c r="AP246" s="213"/>
      <c r="AQ246" s="213"/>
      <c r="AR246" s="213"/>
      <c r="AS246" s="213"/>
      <c r="AT246" s="213"/>
      <c r="AU246" s="213"/>
    </row>
    <row r="247" spans="6:47" ht="12" customHeight="1">
      <c r="F247" s="212"/>
      <c r="G247" s="212"/>
      <c r="H247" s="212"/>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213"/>
      <c r="AN247" s="213"/>
      <c r="AO247" s="213"/>
      <c r="AP247" s="213"/>
      <c r="AQ247" s="213"/>
      <c r="AR247" s="213"/>
      <c r="AS247" s="213"/>
      <c r="AT247" s="213"/>
      <c r="AU247" s="213"/>
    </row>
    <row r="248" spans="6:47" ht="12" customHeight="1">
      <c r="F248" s="212"/>
      <c r="G248" s="212"/>
      <c r="H248" s="212"/>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213"/>
      <c r="AN248" s="213"/>
      <c r="AO248" s="213"/>
      <c r="AP248" s="213"/>
      <c r="AQ248" s="213"/>
      <c r="AR248" s="213"/>
      <c r="AS248" s="213"/>
      <c r="AT248" s="213"/>
      <c r="AU248" s="213"/>
    </row>
    <row r="249" spans="6:47" ht="12" customHeight="1">
      <c r="F249" s="212"/>
      <c r="G249" s="212"/>
      <c r="H249" s="212"/>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c r="AK249" s="165"/>
      <c r="AL249" s="165"/>
      <c r="AM249" s="213"/>
      <c r="AN249" s="213"/>
      <c r="AO249" s="213"/>
      <c r="AP249" s="213"/>
      <c r="AQ249" s="213"/>
      <c r="AR249" s="213"/>
      <c r="AS249" s="213"/>
      <c r="AT249" s="213"/>
      <c r="AU249" s="213"/>
    </row>
    <row r="250" spans="6:47" ht="12" customHeight="1">
      <c r="F250" s="212"/>
      <c r="G250" s="212"/>
      <c r="H250" s="212"/>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213"/>
      <c r="AN250" s="213"/>
      <c r="AO250" s="213"/>
      <c r="AP250" s="213"/>
      <c r="AQ250" s="213"/>
      <c r="AR250" s="213"/>
      <c r="AS250" s="213"/>
      <c r="AT250" s="213"/>
      <c r="AU250" s="213"/>
    </row>
    <row r="251" spans="6:47" ht="12" customHeight="1">
      <c r="F251" s="212"/>
      <c r="G251" s="212"/>
      <c r="H251" s="212"/>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213"/>
      <c r="AN251" s="213"/>
      <c r="AO251" s="213"/>
      <c r="AP251" s="213"/>
      <c r="AQ251" s="213"/>
      <c r="AR251" s="213"/>
      <c r="AS251" s="213"/>
      <c r="AT251" s="213"/>
      <c r="AU251" s="213"/>
    </row>
    <row r="252" spans="6:47" ht="12" customHeight="1">
      <c r="F252" s="212"/>
      <c r="G252" s="212"/>
      <c r="H252" s="212"/>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c r="AK252" s="165"/>
      <c r="AL252" s="165"/>
      <c r="AM252" s="213"/>
      <c r="AN252" s="213"/>
      <c r="AO252" s="213"/>
      <c r="AP252" s="213"/>
      <c r="AQ252" s="213"/>
      <c r="AR252" s="213"/>
      <c r="AS252" s="213"/>
      <c r="AT252" s="213"/>
      <c r="AU252" s="213"/>
    </row>
    <row r="253" spans="6:47" ht="12" customHeight="1">
      <c r="F253" s="212"/>
      <c r="G253" s="212"/>
      <c r="H253" s="212"/>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c r="AK253" s="165"/>
      <c r="AL253" s="165"/>
      <c r="AM253" s="213"/>
      <c r="AN253" s="213"/>
      <c r="AO253" s="213"/>
      <c r="AP253" s="213"/>
      <c r="AQ253" s="213"/>
      <c r="AR253" s="213"/>
      <c r="AS253" s="213"/>
      <c r="AT253" s="213"/>
      <c r="AU253" s="213"/>
    </row>
    <row r="254" spans="6:47" ht="12" customHeight="1">
      <c r="F254" s="212"/>
      <c r="G254" s="212"/>
      <c r="H254" s="212"/>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c r="AK254" s="165"/>
      <c r="AL254" s="165"/>
      <c r="AM254" s="213"/>
      <c r="AN254" s="213"/>
      <c r="AO254" s="213"/>
      <c r="AP254" s="213"/>
      <c r="AQ254" s="213"/>
      <c r="AR254" s="213"/>
      <c r="AS254" s="213"/>
      <c r="AT254" s="213"/>
      <c r="AU254" s="213"/>
    </row>
    <row r="255" spans="6:47" ht="12" customHeight="1">
      <c r="F255" s="212"/>
      <c r="G255" s="212"/>
      <c r="H255" s="212"/>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c r="AK255" s="165"/>
      <c r="AL255" s="165"/>
      <c r="AM255" s="213"/>
      <c r="AN255" s="213"/>
      <c r="AO255" s="213"/>
      <c r="AP255" s="213"/>
      <c r="AQ255" s="213"/>
      <c r="AR255" s="213"/>
      <c r="AS255" s="213"/>
      <c r="AT255" s="213"/>
      <c r="AU255" s="213"/>
    </row>
    <row r="256" spans="6:47" ht="12" customHeight="1">
      <c r="F256" s="212"/>
      <c r="G256" s="212"/>
      <c r="H256" s="212"/>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c r="AK256" s="165"/>
      <c r="AL256" s="165"/>
      <c r="AM256" s="213"/>
      <c r="AN256" s="213"/>
      <c r="AO256" s="213"/>
      <c r="AP256" s="213"/>
      <c r="AQ256" s="213"/>
      <c r="AR256" s="213"/>
      <c r="AS256" s="213"/>
      <c r="AT256" s="213"/>
      <c r="AU256" s="213"/>
    </row>
    <row r="257" spans="6:47" ht="12" customHeight="1">
      <c r="F257" s="212"/>
      <c r="G257" s="212"/>
      <c r="H257" s="212"/>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c r="AK257" s="165"/>
      <c r="AL257" s="165"/>
      <c r="AM257" s="213"/>
      <c r="AN257" s="213"/>
      <c r="AO257" s="213"/>
      <c r="AP257" s="213"/>
      <c r="AQ257" s="213"/>
      <c r="AR257" s="213"/>
      <c r="AS257" s="213"/>
      <c r="AT257" s="213"/>
      <c r="AU257" s="213"/>
    </row>
    <row r="258" spans="6:47" ht="12" customHeight="1">
      <c r="F258" s="212"/>
      <c r="G258" s="212"/>
      <c r="H258" s="212"/>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c r="AK258" s="165"/>
      <c r="AL258" s="165"/>
      <c r="AM258" s="213"/>
      <c r="AN258" s="213"/>
      <c r="AO258" s="213"/>
      <c r="AP258" s="213"/>
      <c r="AQ258" s="213"/>
      <c r="AR258" s="213"/>
      <c r="AS258" s="213"/>
      <c r="AT258" s="213"/>
      <c r="AU258" s="213"/>
    </row>
    <row r="259" spans="6:47" ht="12" customHeight="1">
      <c r="F259" s="212"/>
      <c r="G259" s="212"/>
      <c r="H259" s="212"/>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c r="AK259" s="165"/>
      <c r="AL259" s="165"/>
      <c r="AM259" s="213"/>
      <c r="AN259" s="213"/>
      <c r="AO259" s="213"/>
      <c r="AP259" s="213"/>
      <c r="AQ259" s="213"/>
      <c r="AR259" s="213"/>
      <c r="AS259" s="213"/>
      <c r="AT259" s="213"/>
      <c r="AU259" s="213"/>
    </row>
    <row r="260" spans="6:47" ht="12" customHeight="1">
      <c r="F260" s="212"/>
      <c r="G260" s="212"/>
      <c r="H260" s="212"/>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c r="AK260" s="165"/>
      <c r="AL260" s="165"/>
      <c r="AM260" s="213"/>
      <c r="AN260" s="213"/>
      <c r="AO260" s="213"/>
      <c r="AP260" s="213"/>
      <c r="AQ260" s="213"/>
      <c r="AR260" s="213"/>
      <c r="AS260" s="213"/>
      <c r="AT260" s="213"/>
      <c r="AU260" s="213"/>
    </row>
    <row r="261" spans="6:47" ht="12" customHeight="1">
      <c r="F261" s="212"/>
      <c r="G261" s="212"/>
      <c r="H261" s="212"/>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c r="AK261" s="165"/>
      <c r="AL261" s="165"/>
      <c r="AM261" s="213"/>
      <c r="AN261" s="213"/>
      <c r="AO261" s="213"/>
      <c r="AP261" s="213"/>
      <c r="AQ261" s="213"/>
      <c r="AR261" s="213"/>
      <c r="AS261" s="213"/>
      <c r="AT261" s="213"/>
      <c r="AU261" s="213"/>
    </row>
    <row r="262" spans="6:47" ht="12" customHeight="1">
      <c r="F262" s="212"/>
      <c r="G262" s="212"/>
      <c r="H262" s="212"/>
      <c r="I262" s="165"/>
      <c r="J262" s="165"/>
      <c r="K262" s="165"/>
      <c r="L262" s="165"/>
      <c r="M262" s="165"/>
      <c r="N262" s="165"/>
      <c r="O262" s="165"/>
      <c r="P262" s="165"/>
      <c r="Q262" s="165"/>
      <c r="R262" s="165"/>
      <c r="S262" s="165"/>
      <c r="T262" s="165"/>
      <c r="U262" s="165"/>
      <c r="V262" s="165"/>
      <c r="W262" s="165"/>
      <c r="X262" s="165"/>
      <c r="Y262" s="165"/>
      <c r="Z262" s="165"/>
      <c r="AA262" s="165"/>
      <c r="AB262" s="165"/>
      <c r="AC262" s="165"/>
      <c r="AD262" s="165"/>
      <c r="AE262" s="165"/>
      <c r="AF262" s="165"/>
      <c r="AG262" s="165"/>
      <c r="AH262" s="165"/>
      <c r="AI262" s="165"/>
      <c r="AJ262" s="165"/>
      <c r="AK262" s="165"/>
      <c r="AL262" s="165"/>
      <c r="AM262" s="213"/>
      <c r="AN262" s="213"/>
      <c r="AO262" s="213"/>
      <c r="AP262" s="213"/>
      <c r="AQ262" s="213"/>
      <c r="AR262" s="213"/>
      <c r="AS262" s="213"/>
      <c r="AT262" s="213"/>
      <c r="AU262" s="213"/>
    </row>
    <row r="263" spans="6:47" ht="12" customHeight="1">
      <c r="F263" s="212"/>
      <c r="G263" s="212"/>
      <c r="H263" s="212"/>
      <c r="I263" s="165"/>
      <c r="J263" s="165"/>
      <c r="K263" s="165"/>
      <c r="L263" s="165"/>
      <c r="M263" s="165"/>
      <c r="N263" s="165"/>
      <c r="O263" s="165"/>
      <c r="P263" s="165"/>
      <c r="Q263" s="165"/>
      <c r="R263" s="165"/>
      <c r="S263" s="165"/>
      <c r="T263" s="165"/>
      <c r="U263" s="165"/>
      <c r="V263" s="165"/>
      <c r="W263" s="165"/>
      <c r="X263" s="165"/>
      <c r="Y263" s="165"/>
      <c r="Z263" s="165"/>
      <c r="AA263" s="165"/>
      <c r="AB263" s="165"/>
      <c r="AC263" s="165"/>
      <c r="AD263" s="165"/>
      <c r="AE263" s="165"/>
      <c r="AF263" s="165"/>
      <c r="AG263" s="165"/>
      <c r="AH263" s="165"/>
      <c r="AI263" s="165"/>
      <c r="AJ263" s="165"/>
      <c r="AK263" s="165"/>
      <c r="AL263" s="165"/>
      <c r="AM263" s="213"/>
      <c r="AN263" s="213"/>
      <c r="AO263" s="213"/>
      <c r="AP263" s="213"/>
      <c r="AQ263" s="213"/>
      <c r="AR263" s="213"/>
      <c r="AS263" s="213"/>
      <c r="AT263" s="213"/>
      <c r="AU263" s="213"/>
    </row>
    <row r="264" spans="6:47" ht="12" customHeight="1">
      <c r="F264" s="212"/>
      <c r="G264" s="212"/>
      <c r="H264" s="212"/>
      <c r="I264" s="165"/>
      <c r="J264" s="165"/>
      <c r="K264" s="165"/>
      <c r="L264" s="165"/>
      <c r="M264" s="165"/>
      <c r="N264" s="165"/>
      <c r="O264" s="165"/>
      <c r="P264" s="165"/>
      <c r="Q264" s="165"/>
      <c r="R264" s="165"/>
      <c r="S264" s="165"/>
      <c r="T264" s="165"/>
      <c r="U264" s="165"/>
      <c r="V264" s="165"/>
      <c r="W264" s="165"/>
      <c r="X264" s="165"/>
      <c r="Y264" s="165"/>
      <c r="Z264" s="165"/>
      <c r="AA264" s="165"/>
      <c r="AB264" s="165"/>
      <c r="AC264" s="165"/>
      <c r="AD264" s="165"/>
      <c r="AE264" s="165"/>
      <c r="AF264" s="165"/>
      <c r="AG264" s="165"/>
      <c r="AH264" s="165"/>
      <c r="AI264" s="165"/>
      <c r="AJ264" s="165"/>
      <c r="AK264" s="165"/>
      <c r="AL264" s="165"/>
      <c r="AM264" s="213"/>
      <c r="AN264" s="213"/>
      <c r="AO264" s="213"/>
      <c r="AP264" s="213"/>
      <c r="AQ264" s="213"/>
      <c r="AR264" s="213"/>
      <c r="AS264" s="213"/>
      <c r="AT264" s="213"/>
      <c r="AU264" s="213"/>
    </row>
    <row r="265" spans="6:47" ht="12" customHeight="1">
      <c r="F265" s="212"/>
      <c r="G265" s="212"/>
      <c r="H265" s="212"/>
      <c r="I265" s="165"/>
      <c r="J265" s="165"/>
      <c r="K265" s="165"/>
      <c r="L265" s="165"/>
      <c r="M265" s="165"/>
      <c r="N265" s="165"/>
      <c r="O265" s="165"/>
      <c r="P265" s="165"/>
      <c r="Q265" s="165"/>
      <c r="R265" s="165"/>
      <c r="S265" s="165"/>
      <c r="T265" s="165"/>
      <c r="U265" s="165"/>
      <c r="V265" s="165"/>
      <c r="W265" s="165"/>
      <c r="X265" s="165"/>
      <c r="Y265" s="165"/>
      <c r="Z265" s="165"/>
      <c r="AA265" s="165"/>
      <c r="AB265" s="165"/>
      <c r="AC265" s="165"/>
      <c r="AD265" s="165"/>
      <c r="AE265" s="165"/>
      <c r="AF265" s="165"/>
      <c r="AG265" s="165"/>
      <c r="AH265" s="165"/>
      <c r="AI265" s="165"/>
      <c r="AJ265" s="165"/>
      <c r="AK265" s="165"/>
      <c r="AL265" s="165"/>
      <c r="AM265" s="213"/>
      <c r="AN265" s="213"/>
      <c r="AO265" s="213"/>
      <c r="AP265" s="213"/>
      <c r="AQ265" s="213"/>
      <c r="AR265" s="213"/>
      <c r="AS265" s="213"/>
      <c r="AT265" s="213"/>
      <c r="AU265" s="213"/>
    </row>
    <row r="266" spans="6:47" ht="12" customHeight="1">
      <c r="F266" s="212"/>
      <c r="G266" s="212"/>
      <c r="H266" s="212"/>
      <c r="I266" s="165"/>
      <c r="J266" s="165"/>
      <c r="K266" s="165"/>
      <c r="L266" s="165"/>
      <c r="M266" s="165"/>
      <c r="N266" s="165"/>
      <c r="O266" s="165"/>
      <c r="P266" s="165"/>
      <c r="Q266" s="165"/>
      <c r="R266" s="165"/>
      <c r="S266" s="165"/>
      <c r="T266" s="165"/>
      <c r="U266" s="165"/>
      <c r="V266" s="165"/>
      <c r="W266" s="165"/>
      <c r="X266" s="165"/>
      <c r="Y266" s="165"/>
      <c r="Z266" s="165"/>
      <c r="AA266" s="165"/>
      <c r="AB266" s="165"/>
      <c r="AC266" s="165"/>
      <c r="AD266" s="165"/>
      <c r="AE266" s="165"/>
      <c r="AF266" s="165"/>
      <c r="AG266" s="165"/>
      <c r="AH266" s="165"/>
      <c r="AI266" s="165"/>
      <c r="AJ266" s="165"/>
      <c r="AK266" s="165"/>
      <c r="AL266" s="165"/>
      <c r="AM266" s="213"/>
      <c r="AN266" s="213"/>
      <c r="AO266" s="213"/>
      <c r="AP266" s="213"/>
      <c r="AQ266" s="213"/>
      <c r="AR266" s="213"/>
      <c r="AS266" s="213"/>
      <c r="AT266" s="213"/>
      <c r="AU266" s="213"/>
    </row>
    <row r="267" spans="6:47" ht="12" customHeight="1">
      <c r="F267" s="212"/>
      <c r="G267" s="212"/>
      <c r="H267" s="212"/>
      <c r="I267" s="165"/>
      <c r="J267" s="165"/>
      <c r="K267" s="165"/>
      <c r="L267" s="165"/>
      <c r="M267" s="165"/>
      <c r="N267" s="165"/>
      <c r="O267" s="165"/>
      <c r="P267" s="165"/>
      <c r="Q267" s="165"/>
      <c r="R267" s="165"/>
      <c r="S267" s="165"/>
      <c r="T267" s="165"/>
      <c r="U267" s="165"/>
      <c r="V267" s="165"/>
      <c r="W267" s="165"/>
      <c r="X267" s="165"/>
      <c r="Y267" s="165"/>
      <c r="Z267" s="165"/>
      <c r="AA267" s="165"/>
      <c r="AB267" s="165"/>
      <c r="AC267" s="165"/>
      <c r="AD267" s="165"/>
      <c r="AE267" s="165"/>
      <c r="AF267" s="165"/>
      <c r="AG267" s="165"/>
      <c r="AH267" s="165"/>
      <c r="AI267" s="165"/>
      <c r="AJ267" s="165"/>
      <c r="AK267" s="165"/>
      <c r="AL267" s="165"/>
      <c r="AM267" s="213"/>
      <c r="AN267" s="213"/>
      <c r="AO267" s="213"/>
      <c r="AP267" s="213"/>
      <c r="AQ267" s="213"/>
      <c r="AR267" s="213"/>
      <c r="AS267" s="213"/>
      <c r="AT267" s="213"/>
      <c r="AU267" s="213"/>
    </row>
    <row r="268" spans="6:47" ht="12" customHeight="1">
      <c r="F268" s="212"/>
      <c r="G268" s="212"/>
      <c r="H268" s="212"/>
      <c r="I268" s="165"/>
      <c r="J268" s="165"/>
      <c r="K268" s="165"/>
      <c r="L268" s="165"/>
      <c r="M268" s="165"/>
      <c r="N268" s="165"/>
      <c r="O268" s="165"/>
      <c r="P268" s="165"/>
      <c r="Q268" s="165"/>
      <c r="R268" s="165"/>
      <c r="S268" s="165"/>
      <c r="T268" s="165"/>
      <c r="U268" s="165"/>
      <c r="V268" s="165"/>
      <c r="W268" s="165"/>
      <c r="X268" s="165"/>
      <c r="Y268" s="165"/>
      <c r="Z268" s="165"/>
      <c r="AA268" s="165"/>
      <c r="AB268" s="165"/>
      <c r="AC268" s="165"/>
      <c r="AD268" s="165"/>
      <c r="AE268" s="165"/>
      <c r="AF268" s="165"/>
      <c r="AG268" s="165"/>
      <c r="AH268" s="165"/>
      <c r="AI268" s="165"/>
      <c r="AJ268" s="165"/>
      <c r="AK268" s="165"/>
      <c r="AL268" s="165"/>
      <c r="AM268" s="213"/>
      <c r="AN268" s="213"/>
      <c r="AO268" s="213"/>
      <c r="AP268" s="213"/>
      <c r="AQ268" s="213"/>
      <c r="AR268" s="213"/>
      <c r="AS268" s="213"/>
      <c r="AT268" s="213"/>
      <c r="AU268" s="213"/>
    </row>
    <row r="269" spans="6:47" ht="12" customHeight="1">
      <c r="F269" s="212"/>
      <c r="G269" s="212"/>
      <c r="H269" s="212"/>
      <c r="I269" s="165"/>
      <c r="J269" s="165"/>
      <c r="K269" s="165"/>
      <c r="L269" s="165"/>
      <c r="M269" s="165"/>
      <c r="N269" s="165"/>
      <c r="O269" s="165"/>
      <c r="P269" s="165"/>
      <c r="Q269" s="165"/>
      <c r="R269" s="165"/>
      <c r="S269" s="165"/>
      <c r="T269" s="165"/>
      <c r="U269" s="165"/>
      <c r="V269" s="165"/>
      <c r="W269" s="165"/>
      <c r="X269" s="165"/>
      <c r="Y269" s="165"/>
      <c r="Z269" s="165"/>
      <c r="AA269" s="165"/>
      <c r="AB269" s="165"/>
      <c r="AC269" s="165"/>
      <c r="AD269" s="165"/>
      <c r="AE269" s="165"/>
      <c r="AF269" s="165"/>
      <c r="AG269" s="165"/>
      <c r="AH269" s="165"/>
      <c r="AI269" s="165"/>
      <c r="AJ269" s="165"/>
      <c r="AK269" s="165"/>
      <c r="AL269" s="165"/>
      <c r="AM269" s="213"/>
      <c r="AN269" s="213"/>
      <c r="AO269" s="213"/>
      <c r="AP269" s="213"/>
      <c r="AQ269" s="213"/>
      <c r="AR269" s="213"/>
      <c r="AS269" s="213"/>
      <c r="AT269" s="213"/>
      <c r="AU269" s="213"/>
    </row>
    <row r="270" spans="6:47" ht="12" customHeight="1">
      <c r="F270" s="212"/>
      <c r="G270" s="212"/>
      <c r="H270" s="212"/>
      <c r="I270" s="165"/>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c r="AF270" s="165"/>
      <c r="AG270" s="165"/>
      <c r="AH270" s="165"/>
      <c r="AI270" s="165"/>
      <c r="AJ270" s="165"/>
      <c r="AK270" s="165"/>
      <c r="AL270" s="165"/>
      <c r="AM270" s="213"/>
      <c r="AN270" s="213"/>
      <c r="AO270" s="213"/>
      <c r="AP270" s="213"/>
      <c r="AQ270" s="213"/>
      <c r="AR270" s="213"/>
      <c r="AS270" s="213"/>
      <c r="AT270" s="213"/>
      <c r="AU270" s="213"/>
    </row>
    <row r="271" spans="6:47" ht="12" customHeight="1">
      <c r="F271" s="212"/>
      <c r="G271" s="212"/>
      <c r="H271" s="212"/>
      <c r="I271" s="165"/>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c r="AF271" s="165"/>
      <c r="AG271" s="165"/>
      <c r="AH271" s="165"/>
      <c r="AI271" s="165"/>
      <c r="AJ271" s="165"/>
      <c r="AK271" s="165"/>
      <c r="AL271" s="165"/>
      <c r="AM271" s="213"/>
      <c r="AN271" s="213"/>
      <c r="AO271" s="213"/>
      <c r="AP271" s="213"/>
      <c r="AQ271" s="213"/>
      <c r="AR271" s="213"/>
      <c r="AS271" s="213"/>
      <c r="AT271" s="213"/>
      <c r="AU271" s="213"/>
    </row>
    <row r="272" spans="6:47" ht="12" customHeight="1">
      <c r="F272" s="212"/>
      <c r="G272" s="212"/>
      <c r="H272" s="212"/>
      <c r="I272" s="165"/>
      <c r="J272" s="165"/>
      <c r="K272" s="165"/>
      <c r="L272" s="165"/>
      <c r="M272" s="165"/>
      <c r="N272" s="165"/>
      <c r="O272" s="165"/>
      <c r="P272" s="165"/>
      <c r="Q272" s="165"/>
      <c r="R272" s="165"/>
      <c r="S272" s="165"/>
      <c r="T272" s="165"/>
      <c r="U272" s="165"/>
      <c r="V272" s="165"/>
      <c r="W272" s="165"/>
      <c r="X272" s="165"/>
      <c r="Y272" s="165"/>
      <c r="Z272" s="165"/>
      <c r="AA272" s="165"/>
      <c r="AB272" s="165"/>
      <c r="AC272" s="165"/>
      <c r="AD272" s="165"/>
      <c r="AE272" s="165"/>
      <c r="AF272" s="165"/>
      <c r="AG272" s="165"/>
      <c r="AH272" s="165"/>
      <c r="AI272" s="165"/>
      <c r="AJ272" s="165"/>
      <c r="AK272" s="165"/>
      <c r="AL272" s="165"/>
      <c r="AM272" s="213"/>
      <c r="AN272" s="213"/>
      <c r="AO272" s="213"/>
      <c r="AP272" s="213"/>
      <c r="AQ272" s="213"/>
      <c r="AR272" s="213"/>
      <c r="AS272" s="213"/>
      <c r="AT272" s="213"/>
      <c r="AU272" s="213"/>
    </row>
    <row r="273" spans="6:47" ht="12" customHeight="1">
      <c r="F273" s="212"/>
      <c r="G273" s="212"/>
      <c r="H273" s="212"/>
      <c r="I273" s="165"/>
      <c r="J273" s="165"/>
      <c r="K273" s="165"/>
      <c r="L273" s="165"/>
      <c r="M273" s="165"/>
      <c r="N273" s="165"/>
      <c r="O273" s="165"/>
      <c r="P273" s="165"/>
      <c r="Q273" s="165"/>
      <c r="R273" s="165"/>
      <c r="S273" s="165"/>
      <c r="T273" s="165"/>
      <c r="U273" s="165"/>
      <c r="V273" s="165"/>
      <c r="W273" s="165"/>
      <c r="X273" s="165"/>
      <c r="Y273" s="165"/>
      <c r="Z273" s="165"/>
      <c r="AA273" s="165"/>
      <c r="AB273" s="165"/>
      <c r="AC273" s="165"/>
      <c r="AD273" s="165"/>
      <c r="AE273" s="165"/>
      <c r="AF273" s="165"/>
      <c r="AG273" s="165"/>
      <c r="AH273" s="165"/>
      <c r="AI273" s="165"/>
      <c r="AJ273" s="165"/>
      <c r="AK273" s="165"/>
      <c r="AL273" s="165"/>
      <c r="AM273" s="213"/>
      <c r="AN273" s="213"/>
      <c r="AO273" s="213"/>
      <c r="AP273" s="213"/>
      <c r="AQ273" s="213"/>
      <c r="AR273" s="213"/>
      <c r="AS273" s="213"/>
      <c r="AT273" s="213"/>
      <c r="AU273" s="213"/>
    </row>
    <row r="274" spans="6:47" ht="12" customHeight="1">
      <c r="F274" s="212"/>
      <c r="G274" s="212"/>
      <c r="H274" s="212"/>
      <c r="I274" s="165"/>
      <c r="J274" s="165"/>
      <c r="K274" s="165"/>
      <c r="L274" s="165"/>
      <c r="M274" s="165"/>
      <c r="N274" s="165"/>
      <c r="O274" s="165"/>
      <c r="P274" s="165"/>
      <c r="Q274" s="165"/>
      <c r="R274" s="165"/>
      <c r="S274" s="165"/>
      <c r="T274" s="165"/>
      <c r="U274" s="165"/>
      <c r="V274" s="165"/>
      <c r="W274" s="165"/>
      <c r="X274" s="165"/>
      <c r="Y274" s="165"/>
      <c r="Z274" s="165"/>
      <c r="AA274" s="165"/>
      <c r="AB274" s="165"/>
      <c r="AC274" s="165"/>
      <c r="AD274" s="165"/>
      <c r="AE274" s="165"/>
      <c r="AF274" s="165"/>
      <c r="AG274" s="165"/>
      <c r="AH274" s="165"/>
      <c r="AI274" s="165"/>
      <c r="AJ274" s="165"/>
      <c r="AK274" s="165"/>
      <c r="AL274" s="165"/>
      <c r="AM274" s="213"/>
      <c r="AN274" s="213"/>
      <c r="AO274" s="213"/>
      <c r="AP274" s="213"/>
      <c r="AQ274" s="213"/>
      <c r="AR274" s="213"/>
      <c r="AS274" s="213"/>
      <c r="AT274" s="213"/>
      <c r="AU274" s="213"/>
    </row>
    <row r="275" spans="6:47" ht="12" customHeight="1">
      <c r="F275" s="212"/>
      <c r="G275" s="212"/>
      <c r="H275" s="212"/>
      <c r="I275" s="165"/>
      <c r="J275" s="165"/>
      <c r="K275" s="165"/>
      <c r="L275" s="165"/>
      <c r="M275" s="165"/>
      <c r="N275" s="165"/>
      <c r="O275" s="165"/>
      <c r="P275" s="165"/>
      <c r="Q275" s="165"/>
      <c r="R275" s="165"/>
      <c r="S275" s="165"/>
      <c r="T275" s="165"/>
      <c r="U275" s="165"/>
      <c r="V275" s="165"/>
      <c r="W275" s="165"/>
      <c r="X275" s="165"/>
      <c r="Y275" s="165"/>
      <c r="Z275" s="165"/>
      <c r="AA275" s="165"/>
      <c r="AB275" s="165"/>
      <c r="AC275" s="165"/>
      <c r="AD275" s="165"/>
      <c r="AE275" s="165"/>
      <c r="AF275" s="165"/>
      <c r="AG275" s="165"/>
      <c r="AH275" s="165"/>
      <c r="AI275" s="165"/>
      <c r="AJ275" s="165"/>
      <c r="AK275" s="165"/>
      <c r="AL275" s="165"/>
      <c r="AM275" s="213"/>
      <c r="AN275" s="213"/>
      <c r="AO275" s="213"/>
      <c r="AP275" s="213"/>
      <c r="AQ275" s="213"/>
      <c r="AR275" s="213"/>
      <c r="AS275" s="213"/>
      <c r="AT275" s="213"/>
      <c r="AU275" s="213"/>
    </row>
    <row r="276" spans="6:47" ht="12" customHeight="1">
      <c r="F276" s="212"/>
      <c r="G276" s="212"/>
      <c r="H276" s="212"/>
      <c r="I276" s="165"/>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c r="AF276" s="165"/>
      <c r="AG276" s="165"/>
      <c r="AH276" s="165"/>
      <c r="AI276" s="165"/>
      <c r="AJ276" s="165"/>
      <c r="AK276" s="165"/>
      <c r="AL276" s="165"/>
      <c r="AM276" s="213"/>
      <c r="AN276" s="213"/>
      <c r="AO276" s="213"/>
      <c r="AP276" s="213"/>
      <c r="AQ276" s="213"/>
      <c r="AR276" s="213"/>
      <c r="AS276" s="213"/>
      <c r="AT276" s="213"/>
      <c r="AU276" s="213"/>
    </row>
    <row r="277" spans="6:47" ht="12" customHeight="1">
      <c r="F277" s="212"/>
      <c r="G277" s="212"/>
      <c r="H277" s="212"/>
      <c r="I277" s="165"/>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c r="AI277" s="165"/>
      <c r="AJ277" s="165"/>
      <c r="AK277" s="165"/>
      <c r="AL277" s="165"/>
      <c r="AM277" s="213"/>
      <c r="AN277" s="213"/>
      <c r="AO277" s="213"/>
      <c r="AP277" s="213"/>
      <c r="AQ277" s="213"/>
      <c r="AR277" s="213"/>
      <c r="AS277" s="213"/>
      <c r="AT277" s="213"/>
      <c r="AU277" s="213"/>
    </row>
    <row r="278" spans="6:47" ht="12" customHeight="1">
      <c r="F278" s="212"/>
      <c r="G278" s="212"/>
      <c r="H278" s="212"/>
      <c r="I278" s="165"/>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5"/>
      <c r="AI278" s="165"/>
      <c r="AJ278" s="165"/>
      <c r="AK278" s="165"/>
      <c r="AL278" s="165"/>
      <c r="AM278" s="213"/>
      <c r="AN278" s="213"/>
      <c r="AO278" s="213"/>
      <c r="AP278" s="213"/>
      <c r="AQ278" s="213"/>
      <c r="AR278" s="213"/>
      <c r="AS278" s="213"/>
      <c r="AT278" s="213"/>
      <c r="AU278" s="213"/>
    </row>
    <row r="279" spans="6:47" ht="12" customHeight="1">
      <c r="F279" s="212"/>
      <c r="G279" s="212"/>
      <c r="H279" s="212"/>
      <c r="I279" s="165"/>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c r="AF279" s="165"/>
      <c r="AG279" s="165"/>
      <c r="AH279" s="165"/>
      <c r="AI279" s="165"/>
      <c r="AJ279" s="165"/>
      <c r="AK279" s="165"/>
      <c r="AL279" s="165"/>
      <c r="AM279" s="213"/>
      <c r="AN279" s="213"/>
      <c r="AO279" s="213"/>
      <c r="AP279" s="213"/>
      <c r="AQ279" s="213"/>
      <c r="AR279" s="213"/>
      <c r="AS279" s="213"/>
      <c r="AT279" s="213"/>
      <c r="AU279" s="213"/>
    </row>
    <row r="280" spans="6:47" ht="12" customHeight="1">
      <c r="F280" s="212"/>
      <c r="G280" s="212"/>
      <c r="H280" s="212"/>
      <c r="I280" s="165"/>
      <c r="J280" s="165"/>
      <c r="K280" s="165"/>
      <c r="L280" s="165"/>
      <c r="M280" s="165"/>
      <c r="N280" s="165"/>
      <c r="O280" s="165"/>
      <c r="P280" s="165"/>
      <c r="Q280" s="165"/>
      <c r="R280" s="165"/>
      <c r="S280" s="165"/>
      <c r="T280" s="165"/>
      <c r="U280" s="165"/>
      <c r="V280" s="165"/>
      <c r="W280" s="165"/>
      <c r="X280" s="165"/>
      <c r="Y280" s="165"/>
      <c r="Z280" s="165"/>
      <c r="AA280" s="165"/>
      <c r="AB280" s="165"/>
      <c r="AC280" s="165"/>
      <c r="AD280" s="165"/>
      <c r="AE280" s="165"/>
      <c r="AF280" s="165"/>
      <c r="AG280" s="165"/>
      <c r="AH280" s="165"/>
      <c r="AI280" s="165"/>
      <c r="AJ280" s="165"/>
      <c r="AK280" s="165"/>
      <c r="AL280" s="165"/>
      <c r="AM280" s="213"/>
      <c r="AN280" s="213"/>
      <c r="AO280" s="213"/>
      <c r="AP280" s="213"/>
      <c r="AQ280" s="213"/>
      <c r="AR280" s="213"/>
      <c r="AS280" s="213"/>
      <c r="AT280" s="213"/>
      <c r="AU280" s="213"/>
    </row>
    <row r="281" spans="6:47" ht="12" customHeight="1">
      <c r="F281" s="212"/>
      <c r="G281" s="212"/>
      <c r="H281" s="212"/>
      <c r="I281" s="165"/>
      <c r="J281" s="165"/>
      <c r="K281" s="165"/>
      <c r="L281" s="165"/>
      <c r="M281" s="165"/>
      <c r="N281" s="165"/>
      <c r="O281" s="165"/>
      <c r="P281" s="165"/>
      <c r="Q281" s="165"/>
      <c r="R281" s="165"/>
      <c r="S281" s="165"/>
      <c r="T281" s="165"/>
      <c r="U281" s="165"/>
      <c r="V281" s="165"/>
      <c r="W281" s="165"/>
      <c r="X281" s="165"/>
      <c r="Y281" s="165"/>
      <c r="Z281" s="165"/>
      <c r="AA281" s="165"/>
      <c r="AB281" s="165"/>
      <c r="AC281" s="165"/>
      <c r="AD281" s="165"/>
      <c r="AE281" s="165"/>
      <c r="AF281" s="165"/>
      <c r="AG281" s="165"/>
      <c r="AH281" s="165"/>
      <c r="AI281" s="165"/>
      <c r="AJ281" s="165"/>
      <c r="AK281" s="165"/>
      <c r="AL281" s="165"/>
      <c r="AM281" s="213"/>
      <c r="AN281" s="213"/>
      <c r="AO281" s="213"/>
      <c r="AP281" s="213"/>
      <c r="AQ281" s="213"/>
      <c r="AR281" s="213"/>
      <c r="AS281" s="213"/>
      <c r="AT281" s="213"/>
      <c r="AU281" s="213"/>
    </row>
    <row r="282" spans="6:47" ht="12" customHeight="1">
      <c r="F282" s="212"/>
      <c r="G282" s="212"/>
      <c r="H282" s="212"/>
      <c r="I282" s="165"/>
      <c r="J282" s="165"/>
      <c r="K282" s="165"/>
      <c r="L282" s="165"/>
      <c r="M282" s="165"/>
      <c r="N282" s="165"/>
      <c r="O282" s="165"/>
      <c r="P282" s="165"/>
      <c r="Q282" s="165"/>
      <c r="R282" s="165"/>
      <c r="S282" s="165"/>
      <c r="T282" s="165"/>
      <c r="U282" s="165"/>
      <c r="V282" s="165"/>
      <c r="W282" s="165"/>
      <c r="X282" s="165"/>
      <c r="Y282" s="165"/>
      <c r="Z282" s="165"/>
      <c r="AA282" s="165"/>
      <c r="AB282" s="165"/>
      <c r="AC282" s="165"/>
      <c r="AD282" s="165"/>
      <c r="AE282" s="165"/>
      <c r="AF282" s="165"/>
      <c r="AG282" s="165"/>
      <c r="AH282" s="165"/>
      <c r="AI282" s="165"/>
      <c r="AJ282" s="165"/>
      <c r="AK282" s="165"/>
      <c r="AL282" s="165"/>
      <c r="AM282" s="213"/>
      <c r="AN282" s="213"/>
      <c r="AO282" s="213"/>
      <c r="AP282" s="213"/>
      <c r="AQ282" s="213"/>
      <c r="AR282" s="213"/>
      <c r="AS282" s="213"/>
      <c r="AT282" s="213"/>
      <c r="AU282" s="213"/>
    </row>
    <row r="283" spans="6:47" ht="12" customHeight="1">
      <c r="F283" s="212"/>
      <c r="G283" s="212"/>
      <c r="H283" s="212"/>
      <c r="I283" s="165"/>
      <c r="J283" s="165"/>
      <c r="K283" s="165"/>
      <c r="L283" s="165"/>
      <c r="M283" s="165"/>
      <c r="N283" s="165"/>
      <c r="O283" s="165"/>
      <c r="P283" s="165"/>
      <c r="Q283" s="165"/>
      <c r="R283" s="165"/>
      <c r="S283" s="165"/>
      <c r="T283" s="165"/>
      <c r="U283" s="165"/>
      <c r="V283" s="165"/>
      <c r="W283" s="165"/>
      <c r="X283" s="165"/>
      <c r="Y283" s="165"/>
      <c r="Z283" s="165"/>
      <c r="AA283" s="165"/>
      <c r="AB283" s="165"/>
      <c r="AC283" s="165"/>
      <c r="AD283" s="165"/>
      <c r="AE283" s="165"/>
      <c r="AF283" s="165"/>
      <c r="AG283" s="165"/>
      <c r="AH283" s="165"/>
      <c r="AI283" s="165"/>
      <c r="AJ283" s="165"/>
      <c r="AK283" s="165"/>
      <c r="AL283" s="165"/>
      <c r="AM283" s="213"/>
      <c r="AN283" s="213"/>
      <c r="AO283" s="213"/>
      <c r="AP283" s="213"/>
      <c r="AQ283" s="213"/>
      <c r="AR283" s="213"/>
      <c r="AS283" s="213"/>
      <c r="AT283" s="213"/>
      <c r="AU283" s="213"/>
    </row>
    <row r="284" spans="6:47" ht="12" customHeight="1">
      <c r="F284" s="212"/>
      <c r="G284" s="212"/>
      <c r="H284" s="212"/>
      <c r="I284" s="165"/>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c r="AI284" s="165"/>
      <c r="AJ284" s="165"/>
      <c r="AK284" s="165"/>
      <c r="AL284" s="165"/>
      <c r="AM284" s="213"/>
      <c r="AN284" s="213"/>
      <c r="AO284" s="213"/>
      <c r="AP284" s="213"/>
      <c r="AQ284" s="213"/>
      <c r="AR284" s="213"/>
      <c r="AS284" s="213"/>
      <c r="AT284" s="213"/>
      <c r="AU284" s="213"/>
    </row>
    <row r="285" spans="6:47" ht="12" customHeight="1">
      <c r="F285" s="212"/>
      <c r="G285" s="212"/>
      <c r="H285" s="212"/>
      <c r="I285" s="165"/>
      <c r="J285" s="165"/>
      <c r="K285" s="165"/>
      <c r="L285" s="165"/>
      <c r="M285" s="165"/>
      <c r="N285" s="165"/>
      <c r="O285" s="165"/>
      <c r="P285" s="165"/>
      <c r="Q285" s="165"/>
      <c r="R285" s="165"/>
      <c r="S285" s="165"/>
      <c r="T285" s="165"/>
      <c r="U285" s="165"/>
      <c r="V285" s="165"/>
      <c r="W285" s="165"/>
      <c r="X285" s="165"/>
      <c r="Y285" s="165"/>
      <c r="Z285" s="165"/>
      <c r="AA285" s="165"/>
      <c r="AB285" s="165"/>
      <c r="AC285" s="165"/>
      <c r="AD285" s="165"/>
      <c r="AE285" s="165"/>
      <c r="AF285" s="165"/>
      <c r="AG285" s="165"/>
      <c r="AH285" s="165"/>
      <c r="AI285" s="165"/>
      <c r="AJ285" s="165"/>
      <c r="AK285" s="165"/>
      <c r="AL285" s="165"/>
      <c r="AM285" s="213"/>
      <c r="AN285" s="213"/>
      <c r="AO285" s="213"/>
      <c r="AP285" s="213"/>
      <c r="AQ285" s="213"/>
      <c r="AR285" s="213"/>
      <c r="AS285" s="213"/>
      <c r="AT285" s="213"/>
      <c r="AU285" s="213"/>
    </row>
    <row r="286" spans="6:47" ht="12" customHeight="1">
      <c r="F286" s="212"/>
      <c r="G286" s="212"/>
      <c r="H286" s="212"/>
      <c r="I286" s="165"/>
      <c r="J286" s="165"/>
      <c r="K286" s="165"/>
      <c r="L286" s="165"/>
      <c r="M286" s="165"/>
      <c r="N286" s="165"/>
      <c r="O286" s="165"/>
      <c r="P286" s="165"/>
      <c r="Q286" s="165"/>
      <c r="R286" s="165"/>
      <c r="S286" s="165"/>
      <c r="T286" s="165"/>
      <c r="U286" s="165"/>
      <c r="V286" s="165"/>
      <c r="W286" s="165"/>
      <c r="X286" s="165"/>
      <c r="Y286" s="165"/>
      <c r="Z286" s="165"/>
      <c r="AA286" s="165"/>
      <c r="AB286" s="165"/>
      <c r="AC286" s="165"/>
      <c r="AD286" s="165"/>
      <c r="AE286" s="165"/>
      <c r="AF286" s="165"/>
      <c r="AG286" s="165"/>
      <c r="AH286" s="165"/>
      <c r="AI286" s="165"/>
      <c r="AJ286" s="165"/>
      <c r="AK286" s="165"/>
      <c r="AL286" s="165"/>
      <c r="AM286" s="213"/>
      <c r="AN286" s="213"/>
      <c r="AO286" s="213"/>
      <c r="AP286" s="213"/>
      <c r="AQ286" s="213"/>
      <c r="AR286" s="213"/>
      <c r="AS286" s="213"/>
      <c r="AT286" s="213"/>
      <c r="AU286" s="213"/>
    </row>
    <row r="287" spans="6:47" ht="12" customHeight="1">
      <c r="F287" s="212"/>
      <c r="G287" s="212"/>
      <c r="H287" s="212"/>
      <c r="I287" s="165"/>
      <c r="J287" s="165"/>
      <c r="K287" s="165"/>
      <c r="L287" s="165"/>
      <c r="M287" s="165"/>
      <c r="N287" s="165"/>
      <c r="O287" s="165"/>
      <c r="P287" s="165"/>
      <c r="Q287" s="165"/>
      <c r="R287" s="165"/>
      <c r="S287" s="165"/>
      <c r="T287" s="165"/>
      <c r="U287" s="165"/>
      <c r="V287" s="165"/>
      <c r="W287" s="165"/>
      <c r="X287" s="165"/>
      <c r="Y287" s="165"/>
      <c r="Z287" s="165"/>
      <c r="AA287" s="165"/>
      <c r="AB287" s="165"/>
      <c r="AC287" s="165"/>
      <c r="AD287" s="165"/>
      <c r="AE287" s="165"/>
      <c r="AF287" s="165"/>
      <c r="AG287" s="165"/>
      <c r="AH287" s="165"/>
      <c r="AI287" s="165"/>
      <c r="AJ287" s="165"/>
      <c r="AK287" s="165"/>
      <c r="AL287" s="165"/>
      <c r="AM287" s="213"/>
      <c r="AN287" s="213"/>
      <c r="AO287" s="213"/>
      <c r="AP287" s="213"/>
      <c r="AQ287" s="213"/>
      <c r="AR287" s="213"/>
      <c r="AS287" s="213"/>
      <c r="AT287" s="213"/>
      <c r="AU287" s="213"/>
    </row>
    <row r="288" spans="6:47" ht="12" customHeight="1">
      <c r="F288" s="212"/>
      <c r="G288" s="212"/>
      <c r="H288" s="212"/>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213"/>
      <c r="AN288" s="213"/>
      <c r="AO288" s="213"/>
      <c r="AP288" s="213"/>
      <c r="AQ288" s="213"/>
      <c r="AR288" s="213"/>
      <c r="AS288" s="213"/>
      <c r="AT288" s="213"/>
      <c r="AU288" s="213"/>
    </row>
    <row r="289" spans="6:47" ht="12" customHeight="1">
      <c r="F289" s="212"/>
      <c r="G289" s="212"/>
      <c r="H289" s="212"/>
      <c r="I289" s="165"/>
      <c r="J289" s="165"/>
      <c r="K289" s="165"/>
      <c r="L289" s="165"/>
      <c r="M289" s="165"/>
      <c r="N289" s="165"/>
      <c r="O289" s="165"/>
      <c r="P289" s="165"/>
      <c r="Q289" s="165"/>
      <c r="R289" s="165"/>
      <c r="S289" s="165"/>
      <c r="T289" s="165"/>
      <c r="U289" s="165"/>
      <c r="V289" s="165"/>
      <c r="W289" s="165"/>
      <c r="X289" s="165"/>
      <c r="Y289" s="165"/>
      <c r="Z289" s="165"/>
      <c r="AA289" s="165"/>
      <c r="AB289" s="165"/>
      <c r="AC289" s="165"/>
      <c r="AD289" s="165"/>
      <c r="AE289" s="165"/>
      <c r="AF289" s="165"/>
      <c r="AG289" s="165"/>
      <c r="AH289" s="165"/>
      <c r="AI289" s="165"/>
      <c r="AJ289" s="165"/>
      <c r="AK289" s="165"/>
      <c r="AL289" s="165"/>
      <c r="AM289" s="213"/>
      <c r="AN289" s="213"/>
      <c r="AO289" s="213"/>
      <c r="AP289" s="213"/>
      <c r="AQ289" s="213"/>
      <c r="AR289" s="213"/>
      <c r="AS289" s="213"/>
      <c r="AT289" s="213"/>
      <c r="AU289" s="213"/>
    </row>
    <row r="290" spans="6:47" ht="12" customHeight="1">
      <c r="F290" s="212"/>
      <c r="G290" s="212"/>
      <c r="H290" s="212"/>
      <c r="I290" s="165"/>
      <c r="J290" s="165"/>
      <c r="K290" s="165"/>
      <c r="L290" s="165"/>
      <c r="M290" s="165"/>
      <c r="N290" s="165"/>
      <c r="O290" s="165"/>
      <c r="P290" s="165"/>
      <c r="Q290" s="165"/>
      <c r="R290" s="165"/>
      <c r="S290" s="165"/>
      <c r="T290" s="165"/>
      <c r="U290" s="165"/>
      <c r="V290" s="165"/>
      <c r="W290" s="165"/>
      <c r="X290" s="165"/>
      <c r="Y290" s="165"/>
      <c r="Z290" s="165"/>
      <c r="AA290" s="165"/>
      <c r="AB290" s="165"/>
      <c r="AC290" s="165"/>
      <c r="AD290" s="165"/>
      <c r="AE290" s="165"/>
      <c r="AF290" s="165"/>
      <c r="AG290" s="165"/>
      <c r="AH290" s="165"/>
      <c r="AI290" s="165"/>
      <c r="AJ290" s="165"/>
      <c r="AK290" s="165"/>
      <c r="AL290" s="165"/>
      <c r="AM290" s="213"/>
      <c r="AN290" s="213"/>
      <c r="AO290" s="213"/>
      <c r="AP290" s="213"/>
      <c r="AQ290" s="213"/>
      <c r="AR290" s="213"/>
      <c r="AS290" s="213"/>
      <c r="AT290" s="213"/>
      <c r="AU290" s="213"/>
    </row>
    <row r="291" spans="6:47" ht="12" customHeight="1">
      <c r="F291" s="212"/>
      <c r="G291" s="212"/>
      <c r="H291" s="212"/>
      <c r="I291" s="165"/>
      <c r="J291" s="165"/>
      <c r="K291" s="165"/>
      <c r="L291" s="165"/>
      <c r="M291" s="165"/>
      <c r="N291" s="165"/>
      <c r="O291" s="165"/>
      <c r="P291" s="165"/>
      <c r="Q291" s="165"/>
      <c r="R291" s="165"/>
      <c r="S291" s="165"/>
      <c r="T291" s="165"/>
      <c r="U291" s="165"/>
      <c r="V291" s="165"/>
      <c r="W291" s="165"/>
      <c r="X291" s="165"/>
      <c r="Y291" s="165"/>
      <c r="Z291" s="165"/>
      <c r="AA291" s="165"/>
      <c r="AB291" s="165"/>
      <c r="AC291" s="165"/>
      <c r="AD291" s="165"/>
      <c r="AE291" s="165"/>
      <c r="AF291" s="165"/>
      <c r="AG291" s="165"/>
      <c r="AH291" s="165"/>
      <c r="AI291" s="165"/>
      <c r="AJ291" s="165"/>
      <c r="AK291" s="165"/>
      <c r="AL291" s="165"/>
      <c r="AM291" s="213"/>
      <c r="AN291" s="213"/>
      <c r="AO291" s="213"/>
      <c r="AP291" s="213"/>
      <c r="AQ291" s="213"/>
      <c r="AR291" s="213"/>
      <c r="AS291" s="213"/>
      <c r="AT291" s="213"/>
      <c r="AU291" s="213"/>
    </row>
    <row r="292" spans="6:47" ht="12" customHeight="1">
      <c r="F292" s="212"/>
      <c r="G292" s="212"/>
      <c r="H292" s="212"/>
      <c r="I292" s="165"/>
      <c r="J292" s="165"/>
      <c r="K292" s="165"/>
      <c r="L292" s="165"/>
      <c r="M292" s="165"/>
      <c r="N292" s="165"/>
      <c r="O292" s="165"/>
      <c r="P292" s="165"/>
      <c r="Q292" s="165"/>
      <c r="R292" s="165"/>
      <c r="S292" s="165"/>
      <c r="T292" s="165"/>
      <c r="U292" s="165"/>
      <c r="V292" s="165"/>
      <c r="W292" s="165"/>
      <c r="X292" s="165"/>
      <c r="Y292" s="165"/>
      <c r="Z292" s="165"/>
      <c r="AA292" s="165"/>
      <c r="AB292" s="165"/>
      <c r="AC292" s="165"/>
      <c r="AD292" s="165"/>
      <c r="AE292" s="165"/>
      <c r="AF292" s="165"/>
      <c r="AG292" s="165"/>
      <c r="AH292" s="165"/>
      <c r="AI292" s="165"/>
      <c r="AJ292" s="165"/>
      <c r="AK292" s="165"/>
      <c r="AL292" s="165"/>
      <c r="AM292" s="213"/>
      <c r="AN292" s="213"/>
      <c r="AO292" s="213"/>
      <c r="AP292" s="213"/>
      <c r="AQ292" s="213"/>
      <c r="AR292" s="213"/>
      <c r="AS292" s="213"/>
      <c r="AT292" s="213"/>
      <c r="AU292" s="213"/>
    </row>
    <row r="293" spans="6:47" ht="12" customHeight="1">
      <c r="F293" s="212"/>
      <c r="G293" s="212"/>
      <c r="H293" s="212"/>
      <c r="I293" s="165"/>
      <c r="J293" s="165"/>
      <c r="K293" s="165"/>
      <c r="L293" s="165"/>
      <c r="M293" s="165"/>
      <c r="N293" s="165"/>
      <c r="O293" s="165"/>
      <c r="P293" s="165"/>
      <c r="Q293" s="165"/>
      <c r="R293" s="165"/>
      <c r="S293" s="165"/>
      <c r="T293" s="165"/>
      <c r="U293" s="165"/>
      <c r="V293" s="165"/>
      <c r="W293" s="165"/>
      <c r="X293" s="165"/>
      <c r="Y293" s="165"/>
      <c r="Z293" s="165"/>
      <c r="AA293" s="165"/>
      <c r="AB293" s="165"/>
      <c r="AC293" s="165"/>
      <c r="AD293" s="165"/>
      <c r="AE293" s="165"/>
      <c r="AF293" s="165"/>
      <c r="AG293" s="165"/>
      <c r="AH293" s="165"/>
      <c r="AI293" s="165"/>
      <c r="AJ293" s="165"/>
      <c r="AK293" s="165"/>
      <c r="AL293" s="165"/>
      <c r="AM293" s="213"/>
      <c r="AN293" s="213"/>
      <c r="AO293" s="213"/>
      <c r="AP293" s="213"/>
      <c r="AQ293" s="213"/>
      <c r="AR293" s="213"/>
      <c r="AS293" s="213"/>
      <c r="AT293" s="213"/>
      <c r="AU293" s="213"/>
    </row>
    <row r="294" spans="6:47" ht="12" customHeight="1">
      <c r="F294" s="212"/>
      <c r="G294" s="212"/>
      <c r="H294" s="212"/>
      <c r="I294" s="165"/>
      <c r="J294" s="165"/>
      <c r="K294" s="165"/>
      <c r="L294" s="165"/>
      <c r="M294" s="165"/>
      <c r="N294" s="165"/>
      <c r="O294" s="165"/>
      <c r="P294" s="165"/>
      <c r="Q294" s="165"/>
      <c r="R294" s="165"/>
      <c r="S294" s="165"/>
      <c r="T294" s="165"/>
      <c r="U294" s="165"/>
      <c r="V294" s="165"/>
      <c r="W294" s="165"/>
      <c r="X294" s="165"/>
      <c r="Y294" s="165"/>
      <c r="Z294" s="165"/>
      <c r="AA294" s="165"/>
      <c r="AB294" s="165"/>
      <c r="AC294" s="165"/>
      <c r="AD294" s="165"/>
      <c r="AE294" s="165"/>
      <c r="AF294" s="165"/>
      <c r="AG294" s="165"/>
      <c r="AH294" s="165"/>
      <c r="AI294" s="165"/>
      <c r="AJ294" s="165"/>
      <c r="AK294" s="165"/>
      <c r="AL294" s="165"/>
      <c r="AM294" s="213"/>
      <c r="AN294" s="213"/>
      <c r="AO294" s="213"/>
      <c r="AP294" s="213"/>
      <c r="AQ294" s="213"/>
      <c r="AR294" s="213"/>
      <c r="AS294" s="213"/>
      <c r="AT294" s="213"/>
      <c r="AU294" s="213"/>
    </row>
    <row r="295" spans="6:47" ht="12" customHeight="1">
      <c r="F295" s="212"/>
      <c r="G295" s="212"/>
      <c r="H295" s="212"/>
      <c r="I295" s="165"/>
      <c r="J295" s="165"/>
      <c r="K295" s="165"/>
      <c r="L295" s="165"/>
      <c r="M295" s="165"/>
      <c r="N295" s="165"/>
      <c r="O295" s="165"/>
      <c r="P295" s="165"/>
      <c r="Q295" s="165"/>
      <c r="R295" s="165"/>
      <c r="S295" s="165"/>
      <c r="T295" s="165"/>
      <c r="U295" s="165"/>
      <c r="V295" s="165"/>
      <c r="W295" s="165"/>
      <c r="X295" s="165"/>
      <c r="Y295" s="165"/>
      <c r="Z295" s="165"/>
      <c r="AA295" s="165"/>
      <c r="AB295" s="165"/>
      <c r="AC295" s="165"/>
      <c r="AD295" s="165"/>
      <c r="AE295" s="165"/>
      <c r="AF295" s="165"/>
      <c r="AG295" s="165"/>
      <c r="AH295" s="165"/>
      <c r="AI295" s="165"/>
      <c r="AJ295" s="165"/>
      <c r="AK295" s="165"/>
      <c r="AL295" s="165"/>
      <c r="AM295" s="213"/>
      <c r="AN295" s="213"/>
      <c r="AO295" s="213"/>
      <c r="AP295" s="213"/>
      <c r="AQ295" s="213"/>
      <c r="AR295" s="213"/>
      <c r="AS295" s="213"/>
      <c r="AT295" s="213"/>
      <c r="AU295" s="213"/>
    </row>
    <row r="296" spans="6:47" ht="12" customHeight="1">
      <c r="F296" s="212"/>
      <c r="G296" s="212"/>
      <c r="H296" s="212"/>
      <c r="I296" s="165"/>
      <c r="J296" s="165"/>
      <c r="K296" s="165"/>
      <c r="L296" s="165"/>
      <c r="M296" s="165"/>
      <c r="N296" s="165"/>
      <c r="O296" s="165"/>
      <c r="P296" s="165"/>
      <c r="Q296" s="165"/>
      <c r="R296" s="165"/>
      <c r="S296" s="165"/>
      <c r="T296" s="165"/>
      <c r="U296" s="165"/>
      <c r="V296" s="165"/>
      <c r="W296" s="165"/>
      <c r="X296" s="165"/>
      <c r="Y296" s="165"/>
      <c r="Z296" s="165"/>
      <c r="AA296" s="165"/>
      <c r="AB296" s="165"/>
      <c r="AC296" s="165"/>
      <c r="AD296" s="165"/>
      <c r="AE296" s="165"/>
      <c r="AF296" s="165"/>
      <c r="AG296" s="165"/>
      <c r="AH296" s="165"/>
      <c r="AI296" s="165"/>
      <c r="AJ296" s="165"/>
      <c r="AK296" s="165"/>
      <c r="AL296" s="165"/>
      <c r="AM296" s="213"/>
      <c r="AN296" s="213"/>
      <c r="AO296" s="213"/>
      <c r="AP296" s="213"/>
      <c r="AQ296" s="213"/>
      <c r="AR296" s="213"/>
      <c r="AS296" s="213"/>
      <c r="AT296" s="213"/>
      <c r="AU296" s="213"/>
    </row>
    <row r="297" spans="6:47" ht="12" customHeight="1">
      <c r="F297" s="212"/>
      <c r="G297" s="212"/>
      <c r="H297" s="212"/>
      <c r="I297" s="165"/>
      <c r="J297" s="165"/>
      <c r="K297" s="165"/>
      <c r="L297" s="165"/>
      <c r="M297" s="165"/>
      <c r="N297" s="165"/>
      <c r="O297" s="165"/>
      <c r="P297" s="165"/>
      <c r="Q297" s="165"/>
      <c r="R297" s="165"/>
      <c r="S297" s="165"/>
      <c r="T297" s="165"/>
      <c r="U297" s="165"/>
      <c r="V297" s="165"/>
      <c r="W297" s="165"/>
      <c r="X297" s="165"/>
      <c r="Y297" s="165"/>
      <c r="Z297" s="165"/>
      <c r="AA297" s="165"/>
      <c r="AB297" s="165"/>
      <c r="AC297" s="165"/>
      <c r="AD297" s="165"/>
      <c r="AE297" s="165"/>
      <c r="AF297" s="165"/>
      <c r="AG297" s="165"/>
      <c r="AH297" s="165"/>
      <c r="AI297" s="165"/>
      <c r="AJ297" s="165"/>
      <c r="AK297" s="165"/>
      <c r="AL297" s="165"/>
      <c r="AM297" s="213"/>
      <c r="AN297" s="213"/>
      <c r="AO297" s="213"/>
      <c r="AP297" s="213"/>
      <c r="AQ297" s="213"/>
      <c r="AR297" s="213"/>
      <c r="AS297" s="213"/>
      <c r="AT297" s="213"/>
      <c r="AU297" s="213"/>
    </row>
    <row r="298" spans="6:47" ht="12" customHeight="1">
      <c r="F298" s="212"/>
      <c r="G298" s="212"/>
      <c r="H298" s="212"/>
      <c r="I298" s="165"/>
      <c r="J298" s="165"/>
      <c r="K298" s="165"/>
      <c r="L298" s="165"/>
      <c r="M298" s="165"/>
      <c r="N298" s="165"/>
      <c r="O298" s="165"/>
      <c r="P298" s="165"/>
      <c r="Q298" s="165"/>
      <c r="R298" s="165"/>
      <c r="S298" s="165"/>
      <c r="T298" s="165"/>
      <c r="U298" s="165"/>
      <c r="V298" s="165"/>
      <c r="W298" s="165"/>
      <c r="X298" s="165"/>
      <c r="Y298" s="165"/>
      <c r="Z298" s="165"/>
      <c r="AA298" s="165"/>
      <c r="AB298" s="165"/>
      <c r="AC298" s="165"/>
      <c r="AD298" s="165"/>
      <c r="AE298" s="165"/>
      <c r="AF298" s="165"/>
      <c r="AG298" s="165"/>
      <c r="AH298" s="165"/>
      <c r="AI298" s="165"/>
      <c r="AJ298" s="165"/>
      <c r="AK298" s="165"/>
      <c r="AL298" s="165"/>
      <c r="AM298" s="213"/>
      <c r="AN298" s="213"/>
      <c r="AO298" s="213"/>
      <c r="AP298" s="213"/>
      <c r="AQ298" s="213"/>
      <c r="AR298" s="213"/>
      <c r="AS298" s="213"/>
      <c r="AT298" s="213"/>
      <c r="AU298" s="213"/>
    </row>
    <row r="299" spans="6:47" ht="12" customHeight="1">
      <c r="F299" s="212"/>
      <c r="G299" s="212"/>
      <c r="H299" s="212"/>
      <c r="I299" s="165"/>
      <c r="J299" s="165"/>
      <c r="K299" s="165"/>
      <c r="L299" s="165"/>
      <c r="M299" s="165"/>
      <c r="N299" s="165"/>
      <c r="O299" s="165"/>
      <c r="P299" s="165"/>
      <c r="Q299" s="165"/>
      <c r="R299" s="165"/>
      <c r="S299" s="165"/>
      <c r="T299" s="165"/>
      <c r="U299" s="165"/>
      <c r="V299" s="165"/>
      <c r="W299" s="165"/>
      <c r="X299" s="165"/>
      <c r="Y299" s="165"/>
      <c r="Z299" s="165"/>
      <c r="AA299" s="165"/>
      <c r="AB299" s="165"/>
      <c r="AC299" s="165"/>
      <c r="AD299" s="165"/>
      <c r="AE299" s="165"/>
      <c r="AF299" s="165"/>
      <c r="AG299" s="165"/>
      <c r="AH299" s="165"/>
      <c r="AI299" s="165"/>
      <c r="AJ299" s="165"/>
      <c r="AK299" s="165"/>
      <c r="AL299" s="165"/>
      <c r="AM299" s="213"/>
      <c r="AN299" s="213"/>
      <c r="AO299" s="213"/>
      <c r="AP299" s="213"/>
      <c r="AQ299" s="213"/>
      <c r="AR299" s="213"/>
      <c r="AS299" s="213"/>
      <c r="AT299" s="213"/>
      <c r="AU299" s="213"/>
    </row>
    <row r="300" spans="6:47" ht="12" customHeight="1">
      <c r="F300" s="212"/>
      <c r="G300" s="212"/>
      <c r="H300" s="212"/>
      <c r="I300" s="165"/>
      <c r="J300" s="165"/>
      <c r="K300" s="165"/>
      <c r="L300" s="165"/>
      <c r="M300" s="165"/>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c r="AI300" s="165"/>
      <c r="AJ300" s="165"/>
      <c r="AK300" s="165"/>
      <c r="AL300" s="165"/>
      <c r="AM300" s="213"/>
      <c r="AN300" s="213"/>
      <c r="AO300" s="213"/>
      <c r="AP300" s="213"/>
      <c r="AQ300" s="213"/>
      <c r="AR300" s="213"/>
      <c r="AS300" s="213"/>
      <c r="AT300" s="213"/>
      <c r="AU300" s="213"/>
    </row>
    <row r="301" spans="6:47" ht="12" customHeight="1">
      <c r="F301" s="212"/>
      <c r="G301" s="212"/>
      <c r="H301" s="212"/>
      <c r="I301" s="165"/>
      <c r="J301" s="165"/>
      <c r="K301" s="165"/>
      <c r="L301" s="165"/>
      <c r="M301" s="165"/>
      <c r="N301" s="165"/>
      <c r="O301" s="165"/>
      <c r="P301" s="165"/>
      <c r="Q301" s="165"/>
      <c r="R301" s="165"/>
      <c r="S301" s="165"/>
      <c r="T301" s="165"/>
      <c r="U301" s="165"/>
      <c r="V301" s="165"/>
      <c r="W301" s="165"/>
      <c r="X301" s="165"/>
      <c r="Y301" s="165"/>
      <c r="Z301" s="165"/>
      <c r="AA301" s="165"/>
      <c r="AB301" s="165"/>
      <c r="AC301" s="165"/>
      <c r="AD301" s="165"/>
      <c r="AE301" s="165"/>
      <c r="AF301" s="165"/>
      <c r="AG301" s="165"/>
      <c r="AH301" s="165"/>
      <c r="AI301" s="165"/>
      <c r="AJ301" s="165"/>
      <c r="AK301" s="165"/>
      <c r="AL301" s="165"/>
      <c r="AM301" s="213"/>
      <c r="AN301" s="213"/>
      <c r="AO301" s="213"/>
      <c r="AP301" s="213"/>
      <c r="AQ301" s="213"/>
      <c r="AR301" s="213"/>
      <c r="AS301" s="213"/>
      <c r="AT301" s="213"/>
      <c r="AU301" s="213"/>
    </row>
    <row r="302" spans="6:47" ht="12" customHeight="1">
      <c r="F302" s="212"/>
      <c r="G302" s="212"/>
      <c r="H302" s="212"/>
      <c r="I302" s="165"/>
      <c r="J302" s="165"/>
      <c r="K302" s="165"/>
      <c r="L302" s="165"/>
      <c r="M302" s="165"/>
      <c r="N302" s="165"/>
      <c r="O302" s="165"/>
      <c r="P302" s="165"/>
      <c r="Q302" s="165"/>
      <c r="R302" s="165"/>
      <c r="S302" s="165"/>
      <c r="T302" s="165"/>
      <c r="U302" s="165"/>
      <c r="V302" s="165"/>
      <c r="W302" s="165"/>
      <c r="X302" s="165"/>
      <c r="Y302" s="165"/>
      <c r="Z302" s="165"/>
      <c r="AA302" s="165"/>
      <c r="AB302" s="165"/>
      <c r="AC302" s="165"/>
      <c r="AD302" s="165"/>
      <c r="AE302" s="165"/>
      <c r="AF302" s="165"/>
      <c r="AG302" s="165"/>
      <c r="AH302" s="165"/>
      <c r="AI302" s="165"/>
      <c r="AJ302" s="165"/>
      <c r="AK302" s="165"/>
      <c r="AL302" s="165"/>
      <c r="AM302" s="213"/>
      <c r="AN302" s="213"/>
      <c r="AO302" s="213"/>
      <c r="AP302" s="213"/>
      <c r="AQ302" s="213"/>
      <c r="AR302" s="213"/>
      <c r="AS302" s="213"/>
      <c r="AT302" s="213"/>
      <c r="AU302" s="213"/>
    </row>
    <row r="303" spans="6:47" ht="12" customHeight="1">
      <c r="F303" s="212"/>
      <c r="G303" s="212"/>
      <c r="H303" s="212"/>
      <c r="I303" s="165"/>
      <c r="J303" s="165"/>
      <c r="K303" s="165"/>
      <c r="L303" s="165"/>
      <c r="M303" s="165"/>
      <c r="N303" s="165"/>
      <c r="O303" s="165"/>
      <c r="P303" s="165"/>
      <c r="Q303" s="165"/>
      <c r="R303" s="165"/>
      <c r="S303" s="165"/>
      <c r="T303" s="165"/>
      <c r="U303" s="165"/>
      <c r="V303" s="165"/>
      <c r="W303" s="165"/>
      <c r="X303" s="165"/>
      <c r="Y303" s="165"/>
      <c r="Z303" s="165"/>
      <c r="AA303" s="165"/>
      <c r="AB303" s="165"/>
      <c r="AC303" s="165"/>
      <c r="AD303" s="165"/>
      <c r="AE303" s="165"/>
      <c r="AF303" s="165"/>
      <c r="AG303" s="165"/>
      <c r="AH303" s="165"/>
      <c r="AI303" s="165"/>
      <c r="AJ303" s="165"/>
      <c r="AK303" s="165"/>
      <c r="AL303" s="165"/>
      <c r="AM303" s="213"/>
      <c r="AN303" s="213"/>
      <c r="AO303" s="213"/>
      <c r="AP303" s="213"/>
      <c r="AQ303" s="213"/>
      <c r="AR303" s="213"/>
      <c r="AS303" s="213"/>
      <c r="AT303" s="213"/>
      <c r="AU303" s="213"/>
    </row>
    <row r="304" spans="6:47" ht="12" customHeight="1">
      <c r="F304" s="212"/>
      <c r="G304" s="212"/>
      <c r="H304" s="212"/>
      <c r="I304" s="165"/>
      <c r="J304" s="165"/>
      <c r="K304" s="165"/>
      <c r="L304" s="165"/>
      <c r="M304" s="165"/>
      <c r="N304" s="165"/>
      <c r="O304" s="165"/>
      <c r="P304" s="165"/>
      <c r="Q304" s="165"/>
      <c r="R304" s="165"/>
      <c r="S304" s="165"/>
      <c r="T304" s="165"/>
      <c r="U304" s="165"/>
      <c r="V304" s="165"/>
      <c r="W304" s="165"/>
      <c r="X304" s="165"/>
      <c r="Y304" s="165"/>
      <c r="Z304" s="165"/>
      <c r="AA304" s="165"/>
      <c r="AB304" s="165"/>
      <c r="AC304" s="165"/>
      <c r="AD304" s="165"/>
      <c r="AE304" s="165"/>
      <c r="AF304" s="165"/>
      <c r="AG304" s="165"/>
      <c r="AH304" s="165"/>
      <c r="AI304" s="165"/>
      <c r="AJ304" s="165"/>
      <c r="AK304" s="165"/>
      <c r="AL304" s="165"/>
      <c r="AM304" s="213"/>
      <c r="AN304" s="213"/>
      <c r="AO304" s="213"/>
      <c r="AP304" s="213"/>
      <c r="AQ304" s="213"/>
      <c r="AR304" s="213"/>
      <c r="AS304" s="213"/>
      <c r="AT304" s="213"/>
      <c r="AU304" s="213"/>
    </row>
    <row r="305" spans="6:47" ht="12" customHeight="1">
      <c r="F305" s="212"/>
      <c r="G305" s="212"/>
      <c r="H305" s="212"/>
      <c r="I305" s="165"/>
      <c r="J305" s="165"/>
      <c r="K305" s="165"/>
      <c r="L305" s="165"/>
      <c r="M305" s="165"/>
      <c r="N305" s="165"/>
      <c r="O305" s="165"/>
      <c r="P305" s="165"/>
      <c r="Q305" s="165"/>
      <c r="R305" s="165"/>
      <c r="S305" s="165"/>
      <c r="T305" s="165"/>
      <c r="U305" s="165"/>
      <c r="V305" s="165"/>
      <c r="W305" s="165"/>
      <c r="X305" s="165"/>
      <c r="Y305" s="165"/>
      <c r="Z305" s="165"/>
      <c r="AA305" s="165"/>
      <c r="AB305" s="165"/>
      <c r="AC305" s="165"/>
      <c r="AD305" s="165"/>
      <c r="AE305" s="165"/>
      <c r="AF305" s="165"/>
      <c r="AG305" s="165"/>
      <c r="AH305" s="165"/>
      <c r="AI305" s="165"/>
      <c r="AJ305" s="165"/>
      <c r="AK305" s="165"/>
      <c r="AL305" s="165"/>
      <c r="AM305" s="213"/>
      <c r="AN305" s="213"/>
      <c r="AO305" s="213"/>
      <c r="AP305" s="213"/>
      <c r="AQ305" s="213"/>
      <c r="AR305" s="213"/>
      <c r="AS305" s="213"/>
      <c r="AT305" s="213"/>
      <c r="AU305" s="213"/>
    </row>
    <row r="306" spans="6:47" ht="12" customHeight="1">
      <c r="F306" s="212"/>
      <c r="G306" s="212"/>
      <c r="H306" s="212"/>
      <c r="I306" s="165"/>
      <c r="J306" s="165"/>
      <c r="K306" s="165"/>
      <c r="L306" s="165"/>
      <c r="M306" s="165"/>
      <c r="N306" s="165"/>
      <c r="O306" s="165"/>
      <c r="P306" s="165"/>
      <c r="Q306" s="165"/>
      <c r="R306" s="165"/>
      <c r="S306" s="165"/>
      <c r="T306" s="165"/>
      <c r="U306" s="165"/>
      <c r="V306" s="165"/>
      <c r="W306" s="165"/>
      <c r="X306" s="165"/>
      <c r="Y306" s="165"/>
      <c r="Z306" s="165"/>
      <c r="AA306" s="165"/>
      <c r="AB306" s="165"/>
      <c r="AC306" s="165"/>
      <c r="AD306" s="165"/>
      <c r="AE306" s="165"/>
      <c r="AF306" s="165"/>
      <c r="AG306" s="165"/>
      <c r="AH306" s="165"/>
      <c r="AI306" s="165"/>
      <c r="AJ306" s="165"/>
      <c r="AK306" s="165"/>
      <c r="AL306" s="165"/>
      <c r="AM306" s="213"/>
      <c r="AN306" s="213"/>
      <c r="AO306" s="213"/>
      <c r="AP306" s="213"/>
      <c r="AQ306" s="213"/>
      <c r="AR306" s="213"/>
      <c r="AS306" s="213"/>
      <c r="AT306" s="213"/>
      <c r="AU306" s="213"/>
    </row>
    <row r="307" spans="6:47" ht="12" customHeight="1">
      <c r="F307" s="212"/>
      <c r="G307" s="212"/>
      <c r="H307" s="212"/>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213"/>
      <c r="AN307" s="213"/>
      <c r="AO307" s="213"/>
      <c r="AP307" s="213"/>
      <c r="AQ307" s="213"/>
      <c r="AR307" s="213"/>
      <c r="AS307" s="213"/>
      <c r="AT307" s="213"/>
      <c r="AU307" s="213"/>
    </row>
    <row r="308" spans="6:47" ht="12" customHeight="1">
      <c r="F308" s="212"/>
      <c r="G308" s="212"/>
      <c r="H308" s="212"/>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213"/>
      <c r="AN308" s="213"/>
      <c r="AO308" s="213"/>
      <c r="AP308" s="213"/>
      <c r="AQ308" s="213"/>
      <c r="AR308" s="213"/>
      <c r="AS308" s="213"/>
      <c r="AT308" s="213"/>
      <c r="AU308" s="213"/>
    </row>
    <row r="309" spans="6:47" ht="12" customHeight="1">
      <c r="F309" s="212"/>
      <c r="G309" s="212"/>
      <c r="H309" s="212"/>
      <c r="I309" s="165"/>
      <c r="J309" s="165"/>
      <c r="K309" s="165"/>
      <c r="L309" s="165"/>
      <c r="M309" s="165"/>
      <c r="N309" s="165"/>
      <c r="O309" s="165"/>
      <c r="P309" s="165"/>
      <c r="Q309" s="165"/>
      <c r="R309" s="165"/>
      <c r="S309" s="165"/>
      <c r="T309" s="165"/>
      <c r="U309" s="165"/>
      <c r="V309" s="165"/>
      <c r="W309" s="165"/>
      <c r="X309" s="165"/>
      <c r="Y309" s="165"/>
      <c r="Z309" s="165"/>
      <c r="AA309" s="165"/>
      <c r="AB309" s="165"/>
      <c r="AC309" s="165"/>
      <c r="AD309" s="165"/>
      <c r="AE309" s="165"/>
      <c r="AF309" s="165"/>
      <c r="AG309" s="165"/>
      <c r="AH309" s="165"/>
      <c r="AI309" s="165"/>
      <c r="AJ309" s="165"/>
      <c r="AK309" s="165"/>
      <c r="AL309" s="165"/>
      <c r="AM309" s="213"/>
      <c r="AN309" s="213"/>
      <c r="AO309" s="213"/>
      <c r="AP309" s="213"/>
      <c r="AQ309" s="213"/>
      <c r="AR309" s="213"/>
      <c r="AS309" s="213"/>
      <c r="AT309" s="213"/>
      <c r="AU309" s="213"/>
    </row>
    <row r="310" spans="6:47" ht="12" customHeight="1">
      <c r="F310" s="212"/>
      <c r="G310" s="212"/>
      <c r="H310" s="212"/>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213"/>
      <c r="AN310" s="213"/>
      <c r="AO310" s="213"/>
      <c r="AP310" s="213"/>
      <c r="AQ310" s="213"/>
      <c r="AR310" s="213"/>
      <c r="AS310" s="213"/>
      <c r="AT310" s="213"/>
      <c r="AU310" s="213"/>
    </row>
    <row r="311" spans="6:47" ht="12" customHeight="1">
      <c r="F311" s="212"/>
      <c r="G311" s="212"/>
      <c r="H311" s="212"/>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213"/>
      <c r="AN311" s="213"/>
      <c r="AO311" s="213"/>
      <c r="AP311" s="213"/>
      <c r="AQ311" s="213"/>
      <c r="AR311" s="213"/>
      <c r="AS311" s="213"/>
      <c r="AT311" s="213"/>
      <c r="AU311" s="213"/>
    </row>
    <row r="312" spans="6:47" ht="12" customHeight="1">
      <c r="F312" s="212"/>
      <c r="G312" s="212"/>
      <c r="H312" s="212"/>
      <c r="I312" s="165"/>
      <c r="J312" s="165"/>
      <c r="K312" s="165"/>
      <c r="L312" s="165"/>
      <c r="M312" s="165"/>
      <c r="N312" s="165"/>
      <c r="O312" s="165"/>
      <c r="P312" s="165"/>
      <c r="Q312" s="165"/>
      <c r="R312" s="165"/>
      <c r="S312" s="165"/>
      <c r="T312" s="165"/>
      <c r="U312" s="165"/>
      <c r="V312" s="165"/>
      <c r="W312" s="165"/>
      <c r="X312" s="165"/>
      <c r="Y312" s="165"/>
      <c r="Z312" s="165"/>
      <c r="AA312" s="165"/>
      <c r="AB312" s="165"/>
      <c r="AC312" s="165"/>
      <c r="AD312" s="165"/>
      <c r="AE312" s="165"/>
      <c r="AF312" s="165"/>
      <c r="AG312" s="165"/>
      <c r="AH312" s="165"/>
      <c r="AI312" s="165"/>
      <c r="AJ312" s="165"/>
      <c r="AK312" s="165"/>
      <c r="AL312" s="165"/>
      <c r="AM312" s="213"/>
      <c r="AN312" s="213"/>
      <c r="AO312" s="213"/>
      <c r="AP312" s="213"/>
      <c r="AQ312" s="213"/>
      <c r="AR312" s="213"/>
      <c r="AS312" s="213"/>
      <c r="AT312" s="213"/>
      <c r="AU312" s="213"/>
    </row>
    <row r="313" spans="6:47" ht="12" customHeight="1">
      <c r="F313" s="212"/>
      <c r="G313" s="212"/>
      <c r="H313" s="212"/>
      <c r="I313" s="165"/>
      <c r="J313" s="165"/>
      <c r="K313" s="165"/>
      <c r="L313" s="165"/>
      <c r="M313" s="165"/>
      <c r="N313" s="165"/>
      <c r="O313" s="165"/>
      <c r="P313" s="165"/>
      <c r="Q313" s="165"/>
      <c r="R313" s="165"/>
      <c r="S313" s="165"/>
      <c r="T313" s="165"/>
      <c r="U313" s="165"/>
      <c r="V313" s="165"/>
      <c r="W313" s="165"/>
      <c r="X313" s="165"/>
      <c r="Y313" s="165"/>
      <c r="Z313" s="165"/>
      <c r="AA313" s="165"/>
      <c r="AB313" s="165"/>
      <c r="AC313" s="165"/>
      <c r="AD313" s="165"/>
      <c r="AE313" s="165"/>
      <c r="AF313" s="165"/>
      <c r="AG313" s="165"/>
      <c r="AH313" s="165"/>
      <c r="AI313" s="165"/>
      <c r="AJ313" s="165"/>
      <c r="AK313" s="165"/>
      <c r="AL313" s="165"/>
      <c r="AM313" s="213"/>
      <c r="AN313" s="213"/>
      <c r="AO313" s="213"/>
      <c r="AP313" s="213"/>
      <c r="AQ313" s="213"/>
      <c r="AR313" s="213"/>
      <c r="AS313" s="213"/>
      <c r="AT313" s="213"/>
      <c r="AU313" s="213"/>
    </row>
    <row r="314" spans="6:47" ht="12" customHeight="1">
      <c r="F314" s="212"/>
      <c r="G314" s="212"/>
      <c r="H314" s="212"/>
      <c r="I314" s="165"/>
      <c r="J314" s="165"/>
      <c r="K314" s="165"/>
      <c r="L314" s="165"/>
      <c r="M314" s="165"/>
      <c r="N314" s="165"/>
      <c r="O314" s="165"/>
      <c r="P314" s="165"/>
      <c r="Q314" s="165"/>
      <c r="R314" s="165"/>
      <c r="S314" s="165"/>
      <c r="T314" s="165"/>
      <c r="U314" s="165"/>
      <c r="V314" s="165"/>
      <c r="W314" s="165"/>
      <c r="X314" s="165"/>
      <c r="Y314" s="165"/>
      <c r="Z314" s="165"/>
      <c r="AA314" s="165"/>
      <c r="AB314" s="165"/>
      <c r="AC314" s="165"/>
      <c r="AD314" s="165"/>
      <c r="AE314" s="165"/>
      <c r="AF314" s="165"/>
      <c r="AG314" s="165"/>
      <c r="AH314" s="165"/>
      <c r="AI314" s="165"/>
      <c r="AJ314" s="165"/>
      <c r="AK314" s="165"/>
      <c r="AL314" s="165"/>
      <c r="AM314" s="213"/>
      <c r="AN314" s="213"/>
      <c r="AO314" s="213"/>
      <c r="AP314" s="213"/>
      <c r="AQ314" s="213"/>
      <c r="AR314" s="213"/>
      <c r="AS314" s="213"/>
      <c r="AT314" s="213"/>
      <c r="AU314" s="213"/>
    </row>
    <row r="315" spans="6:47" ht="12" customHeight="1">
      <c r="F315" s="212"/>
      <c r="G315" s="212"/>
      <c r="H315" s="212"/>
      <c r="I315" s="165"/>
      <c r="J315" s="165"/>
      <c r="K315" s="165"/>
      <c r="L315" s="165"/>
      <c r="M315" s="165"/>
      <c r="N315" s="165"/>
      <c r="O315" s="165"/>
      <c r="P315" s="165"/>
      <c r="Q315" s="165"/>
      <c r="R315" s="165"/>
      <c r="S315" s="165"/>
      <c r="T315" s="165"/>
      <c r="U315" s="165"/>
      <c r="V315" s="165"/>
      <c r="W315" s="165"/>
      <c r="X315" s="165"/>
      <c r="Y315" s="165"/>
      <c r="Z315" s="165"/>
      <c r="AA315" s="165"/>
      <c r="AB315" s="165"/>
      <c r="AC315" s="165"/>
      <c r="AD315" s="165"/>
      <c r="AE315" s="165"/>
      <c r="AF315" s="165"/>
      <c r="AG315" s="165"/>
      <c r="AH315" s="165"/>
      <c r="AI315" s="165"/>
      <c r="AJ315" s="165"/>
      <c r="AK315" s="165"/>
      <c r="AL315" s="165"/>
      <c r="AM315" s="213"/>
      <c r="AN315" s="213"/>
      <c r="AO315" s="213"/>
      <c r="AP315" s="213"/>
      <c r="AQ315" s="213"/>
      <c r="AR315" s="213"/>
      <c r="AS315" s="213"/>
      <c r="AT315" s="213"/>
      <c r="AU315" s="213"/>
    </row>
    <row r="316" spans="6:47" ht="12" customHeight="1">
      <c r="F316" s="212"/>
      <c r="G316" s="212"/>
      <c r="H316" s="212"/>
      <c r="I316" s="165"/>
      <c r="J316" s="165"/>
      <c r="K316" s="165"/>
      <c r="L316" s="165"/>
      <c r="M316" s="165"/>
      <c r="N316" s="165"/>
      <c r="O316" s="165"/>
      <c r="P316" s="165"/>
      <c r="Q316" s="165"/>
      <c r="R316" s="165"/>
      <c r="S316" s="165"/>
      <c r="T316" s="165"/>
      <c r="U316" s="165"/>
      <c r="V316" s="165"/>
      <c r="W316" s="165"/>
      <c r="X316" s="165"/>
      <c r="Y316" s="165"/>
      <c r="Z316" s="165"/>
      <c r="AA316" s="165"/>
      <c r="AB316" s="165"/>
      <c r="AC316" s="165"/>
      <c r="AD316" s="165"/>
      <c r="AE316" s="165"/>
      <c r="AF316" s="165"/>
      <c r="AG316" s="165"/>
      <c r="AH316" s="165"/>
      <c r="AI316" s="165"/>
      <c r="AJ316" s="165"/>
      <c r="AK316" s="165"/>
      <c r="AL316" s="165"/>
      <c r="AM316" s="213"/>
      <c r="AN316" s="213"/>
      <c r="AO316" s="213"/>
      <c r="AP316" s="213"/>
      <c r="AQ316" s="213"/>
      <c r="AR316" s="213"/>
      <c r="AS316" s="213"/>
      <c r="AT316" s="213"/>
      <c r="AU316" s="213"/>
    </row>
    <row r="317" spans="6:47" ht="12" customHeight="1">
      <c r="F317" s="212"/>
      <c r="G317" s="212"/>
      <c r="H317" s="212"/>
      <c r="I317" s="165"/>
      <c r="J317" s="165"/>
      <c r="K317" s="165"/>
      <c r="L317" s="165"/>
      <c r="M317" s="165"/>
      <c r="N317" s="165"/>
      <c r="O317" s="165"/>
      <c r="P317" s="165"/>
      <c r="Q317" s="165"/>
      <c r="R317" s="165"/>
      <c r="S317" s="165"/>
      <c r="T317" s="165"/>
      <c r="U317" s="165"/>
      <c r="V317" s="165"/>
      <c r="W317" s="165"/>
      <c r="X317" s="165"/>
      <c r="Y317" s="165"/>
      <c r="Z317" s="165"/>
      <c r="AA317" s="165"/>
      <c r="AB317" s="165"/>
      <c r="AC317" s="165"/>
      <c r="AD317" s="165"/>
      <c r="AE317" s="165"/>
      <c r="AF317" s="165"/>
      <c r="AG317" s="165"/>
      <c r="AH317" s="165"/>
      <c r="AI317" s="165"/>
      <c r="AJ317" s="165"/>
      <c r="AK317" s="165"/>
      <c r="AL317" s="165"/>
      <c r="AM317" s="213"/>
      <c r="AN317" s="213"/>
      <c r="AO317" s="213"/>
      <c r="AP317" s="213"/>
      <c r="AQ317" s="213"/>
      <c r="AR317" s="213"/>
      <c r="AS317" s="213"/>
      <c r="AT317" s="213"/>
      <c r="AU317" s="213"/>
    </row>
    <row r="318" spans="6:47" ht="12" customHeight="1">
      <c r="F318" s="212"/>
      <c r="G318" s="212"/>
      <c r="H318" s="212"/>
      <c r="I318" s="165"/>
      <c r="J318" s="165"/>
      <c r="K318" s="165"/>
      <c r="L318" s="165"/>
      <c r="M318" s="165"/>
      <c r="N318" s="165"/>
      <c r="O318" s="165"/>
      <c r="P318" s="165"/>
      <c r="Q318" s="165"/>
      <c r="R318" s="165"/>
      <c r="S318" s="165"/>
      <c r="T318" s="165"/>
      <c r="U318" s="165"/>
      <c r="V318" s="165"/>
      <c r="W318" s="165"/>
      <c r="X318" s="165"/>
      <c r="Y318" s="165"/>
      <c r="Z318" s="165"/>
      <c r="AA318" s="165"/>
      <c r="AB318" s="165"/>
      <c r="AC318" s="165"/>
      <c r="AD318" s="165"/>
      <c r="AE318" s="165"/>
      <c r="AF318" s="165"/>
      <c r="AG318" s="165"/>
      <c r="AH318" s="165"/>
      <c r="AI318" s="165"/>
      <c r="AJ318" s="165"/>
      <c r="AK318" s="165"/>
      <c r="AL318" s="165"/>
      <c r="AM318" s="213"/>
      <c r="AN318" s="213"/>
      <c r="AO318" s="213"/>
      <c r="AP318" s="213"/>
      <c r="AQ318" s="213"/>
      <c r="AR318" s="213"/>
      <c r="AS318" s="213"/>
      <c r="AT318" s="213"/>
      <c r="AU318" s="213"/>
    </row>
    <row r="319" spans="6:47" ht="12" customHeight="1">
      <c r="F319" s="212"/>
      <c r="G319" s="212"/>
      <c r="H319" s="212"/>
      <c r="I319" s="165"/>
      <c r="J319" s="165"/>
      <c r="K319" s="165"/>
      <c r="L319" s="165"/>
      <c r="M319" s="165"/>
      <c r="N319" s="165"/>
      <c r="O319" s="165"/>
      <c r="P319" s="165"/>
      <c r="Q319" s="165"/>
      <c r="R319" s="165"/>
      <c r="S319" s="165"/>
      <c r="T319" s="165"/>
      <c r="U319" s="165"/>
      <c r="V319" s="165"/>
      <c r="W319" s="165"/>
      <c r="X319" s="165"/>
      <c r="Y319" s="165"/>
      <c r="Z319" s="165"/>
      <c r="AA319" s="165"/>
      <c r="AB319" s="165"/>
      <c r="AC319" s="165"/>
      <c r="AD319" s="165"/>
      <c r="AE319" s="165"/>
      <c r="AF319" s="165"/>
      <c r="AG319" s="165"/>
      <c r="AH319" s="165"/>
      <c r="AI319" s="165"/>
      <c r="AJ319" s="165"/>
      <c r="AK319" s="165"/>
      <c r="AL319" s="165"/>
      <c r="AM319" s="213"/>
      <c r="AN319" s="213"/>
      <c r="AO319" s="213"/>
      <c r="AP319" s="213"/>
      <c r="AQ319" s="213"/>
      <c r="AR319" s="213"/>
      <c r="AS319" s="213"/>
      <c r="AT319" s="213"/>
      <c r="AU319" s="213"/>
    </row>
    <row r="320" spans="6:47" ht="12" customHeight="1">
      <c r="F320" s="212"/>
      <c r="G320" s="212"/>
      <c r="H320" s="212"/>
      <c r="I320" s="165"/>
      <c r="J320" s="165"/>
      <c r="K320" s="165"/>
      <c r="L320" s="165"/>
      <c r="M320" s="165"/>
      <c r="N320" s="165"/>
      <c r="O320" s="165"/>
      <c r="P320" s="165"/>
      <c r="Q320" s="165"/>
      <c r="R320" s="165"/>
      <c r="S320" s="165"/>
      <c r="T320" s="165"/>
      <c r="U320" s="165"/>
      <c r="V320" s="165"/>
      <c r="W320" s="165"/>
      <c r="X320" s="165"/>
      <c r="Y320" s="165"/>
      <c r="Z320" s="165"/>
      <c r="AA320" s="165"/>
      <c r="AB320" s="165"/>
      <c r="AC320" s="165"/>
      <c r="AD320" s="165"/>
      <c r="AE320" s="165"/>
      <c r="AF320" s="165"/>
      <c r="AG320" s="165"/>
      <c r="AH320" s="165"/>
      <c r="AI320" s="165"/>
      <c r="AJ320" s="165"/>
      <c r="AK320" s="165"/>
      <c r="AL320" s="165"/>
      <c r="AM320" s="213"/>
      <c r="AN320" s="213"/>
      <c r="AO320" s="213"/>
      <c r="AP320" s="213"/>
      <c r="AQ320" s="213"/>
      <c r="AR320" s="213"/>
      <c r="AS320" s="213"/>
      <c r="AT320" s="213"/>
      <c r="AU320" s="213"/>
    </row>
    <row r="321" spans="6:47" ht="12" customHeight="1">
      <c r="F321" s="212"/>
      <c r="G321" s="212"/>
      <c r="H321" s="212"/>
      <c r="I321" s="165"/>
      <c r="J321" s="165"/>
      <c r="K321" s="165"/>
      <c r="L321" s="165"/>
      <c r="M321" s="165"/>
      <c r="N321" s="165"/>
      <c r="O321" s="165"/>
      <c r="P321" s="165"/>
      <c r="Q321" s="165"/>
      <c r="R321" s="165"/>
      <c r="S321" s="165"/>
      <c r="T321" s="165"/>
      <c r="U321" s="165"/>
      <c r="V321" s="165"/>
      <c r="W321" s="165"/>
      <c r="X321" s="165"/>
      <c r="Y321" s="165"/>
      <c r="Z321" s="165"/>
      <c r="AA321" s="165"/>
      <c r="AB321" s="165"/>
      <c r="AC321" s="165"/>
      <c r="AD321" s="165"/>
      <c r="AE321" s="165"/>
      <c r="AF321" s="165"/>
      <c r="AG321" s="165"/>
      <c r="AH321" s="165"/>
      <c r="AI321" s="165"/>
      <c r="AJ321" s="165"/>
      <c r="AK321" s="165"/>
      <c r="AL321" s="165"/>
      <c r="AM321" s="213"/>
      <c r="AN321" s="213"/>
      <c r="AO321" s="213"/>
      <c r="AP321" s="213"/>
      <c r="AQ321" s="213"/>
      <c r="AR321" s="213"/>
      <c r="AS321" s="213"/>
      <c r="AT321" s="213"/>
      <c r="AU321" s="213"/>
    </row>
    <row r="322" spans="6:47" ht="12" customHeight="1">
      <c r="F322" s="212"/>
      <c r="G322" s="212"/>
      <c r="H322" s="212"/>
      <c r="I322" s="165"/>
      <c r="J322" s="165"/>
      <c r="K322" s="165"/>
      <c r="L322" s="165"/>
      <c r="M322" s="165"/>
      <c r="N322" s="165"/>
      <c r="O322" s="165"/>
      <c r="P322" s="165"/>
      <c r="Q322" s="165"/>
      <c r="R322" s="165"/>
      <c r="S322" s="165"/>
      <c r="T322" s="165"/>
      <c r="U322" s="165"/>
      <c r="V322" s="165"/>
      <c r="W322" s="165"/>
      <c r="X322" s="165"/>
      <c r="Y322" s="165"/>
      <c r="Z322" s="165"/>
      <c r="AA322" s="165"/>
      <c r="AB322" s="165"/>
      <c r="AC322" s="165"/>
      <c r="AD322" s="165"/>
      <c r="AE322" s="165"/>
      <c r="AF322" s="165"/>
      <c r="AG322" s="165"/>
      <c r="AH322" s="165"/>
      <c r="AI322" s="165"/>
      <c r="AJ322" s="165"/>
      <c r="AK322" s="165"/>
      <c r="AL322" s="165"/>
      <c r="AM322" s="213"/>
      <c r="AN322" s="213"/>
      <c r="AO322" s="213"/>
      <c r="AP322" s="213"/>
      <c r="AQ322" s="213"/>
      <c r="AR322" s="213"/>
      <c r="AS322" s="213"/>
      <c r="AT322" s="213"/>
      <c r="AU322" s="213"/>
    </row>
    <row r="323" spans="6:47" ht="12" customHeight="1">
      <c r="F323" s="212"/>
      <c r="G323" s="212"/>
      <c r="H323" s="212"/>
      <c r="I323" s="165"/>
      <c r="J323" s="165"/>
      <c r="K323" s="165"/>
      <c r="L323" s="165"/>
      <c r="M323" s="165"/>
      <c r="N323" s="165"/>
      <c r="O323" s="165"/>
      <c r="P323" s="165"/>
      <c r="Q323" s="165"/>
      <c r="R323" s="165"/>
      <c r="S323" s="165"/>
      <c r="T323" s="165"/>
      <c r="U323" s="165"/>
      <c r="V323" s="165"/>
      <c r="W323" s="165"/>
      <c r="X323" s="165"/>
      <c r="Y323" s="165"/>
      <c r="Z323" s="165"/>
      <c r="AA323" s="165"/>
      <c r="AB323" s="165"/>
      <c r="AC323" s="165"/>
      <c r="AD323" s="165"/>
      <c r="AE323" s="165"/>
      <c r="AF323" s="165"/>
      <c r="AG323" s="165"/>
      <c r="AH323" s="165"/>
      <c r="AI323" s="165"/>
      <c r="AJ323" s="165"/>
      <c r="AK323" s="165"/>
      <c r="AL323" s="165"/>
      <c r="AM323" s="213"/>
      <c r="AN323" s="213"/>
      <c r="AO323" s="213"/>
      <c r="AP323" s="213"/>
      <c r="AQ323" s="213"/>
      <c r="AR323" s="213"/>
      <c r="AS323" s="213"/>
      <c r="AT323" s="213"/>
      <c r="AU323" s="213"/>
    </row>
    <row r="324" spans="6:47" ht="12" customHeight="1">
      <c r="F324" s="212"/>
      <c r="G324" s="212"/>
      <c r="H324" s="212"/>
      <c r="I324" s="165"/>
      <c r="J324" s="165"/>
      <c r="K324" s="165"/>
      <c r="L324" s="165"/>
      <c r="M324" s="165"/>
      <c r="N324" s="165"/>
      <c r="O324" s="165"/>
      <c r="P324" s="165"/>
      <c r="Q324" s="165"/>
      <c r="R324" s="165"/>
      <c r="S324" s="165"/>
      <c r="T324" s="165"/>
      <c r="U324" s="165"/>
      <c r="V324" s="165"/>
      <c r="W324" s="165"/>
      <c r="X324" s="165"/>
      <c r="Y324" s="165"/>
      <c r="Z324" s="165"/>
      <c r="AA324" s="165"/>
      <c r="AB324" s="165"/>
      <c r="AC324" s="165"/>
      <c r="AD324" s="165"/>
      <c r="AE324" s="165"/>
      <c r="AF324" s="165"/>
      <c r="AG324" s="165"/>
      <c r="AH324" s="165"/>
      <c r="AI324" s="165"/>
      <c r="AJ324" s="165"/>
      <c r="AK324" s="165"/>
      <c r="AL324" s="165"/>
      <c r="AM324" s="213"/>
      <c r="AN324" s="213"/>
      <c r="AO324" s="213"/>
      <c r="AP324" s="213"/>
      <c r="AQ324" s="213"/>
      <c r="AR324" s="213"/>
      <c r="AS324" s="213"/>
      <c r="AT324" s="213"/>
      <c r="AU324" s="213"/>
    </row>
    <row r="325" spans="6:47" ht="12" customHeight="1">
      <c r="F325" s="212"/>
      <c r="G325" s="212"/>
      <c r="H325" s="212"/>
      <c r="I325" s="165"/>
      <c r="J325" s="165"/>
      <c r="K325" s="165"/>
      <c r="L325" s="165"/>
      <c r="M325" s="165"/>
      <c r="N325" s="165"/>
      <c r="O325" s="165"/>
      <c r="P325" s="165"/>
      <c r="Q325" s="165"/>
      <c r="R325" s="165"/>
      <c r="S325" s="165"/>
      <c r="T325" s="165"/>
      <c r="U325" s="165"/>
      <c r="V325" s="165"/>
      <c r="W325" s="165"/>
      <c r="X325" s="165"/>
      <c r="Y325" s="165"/>
      <c r="Z325" s="165"/>
      <c r="AA325" s="165"/>
      <c r="AB325" s="165"/>
      <c r="AC325" s="165"/>
      <c r="AD325" s="165"/>
      <c r="AE325" s="165"/>
      <c r="AF325" s="165"/>
      <c r="AG325" s="165"/>
      <c r="AH325" s="165"/>
      <c r="AI325" s="165"/>
      <c r="AJ325" s="165"/>
      <c r="AK325" s="165"/>
      <c r="AL325" s="165"/>
      <c r="AM325" s="213"/>
      <c r="AN325" s="213"/>
      <c r="AO325" s="213"/>
      <c r="AP325" s="213"/>
      <c r="AQ325" s="213"/>
      <c r="AR325" s="213"/>
      <c r="AS325" s="213"/>
      <c r="AT325" s="213"/>
      <c r="AU325" s="213"/>
    </row>
    <row r="326" spans="6:47" ht="12" customHeight="1">
      <c r="F326" s="212"/>
      <c r="G326" s="212"/>
      <c r="H326" s="212"/>
      <c r="I326" s="165"/>
      <c r="J326" s="165"/>
      <c r="K326" s="165"/>
      <c r="L326" s="165"/>
      <c r="M326" s="165"/>
      <c r="N326" s="165"/>
      <c r="O326" s="165"/>
      <c r="P326" s="165"/>
      <c r="Q326" s="165"/>
      <c r="R326" s="165"/>
      <c r="S326" s="165"/>
      <c r="T326" s="165"/>
      <c r="U326" s="165"/>
      <c r="V326" s="165"/>
      <c r="W326" s="165"/>
      <c r="X326" s="165"/>
      <c r="Y326" s="165"/>
      <c r="Z326" s="165"/>
      <c r="AA326" s="165"/>
      <c r="AB326" s="165"/>
      <c r="AC326" s="165"/>
      <c r="AD326" s="165"/>
      <c r="AE326" s="165"/>
      <c r="AF326" s="165"/>
      <c r="AG326" s="165"/>
      <c r="AH326" s="165"/>
      <c r="AI326" s="165"/>
      <c r="AJ326" s="165"/>
      <c r="AK326" s="165"/>
      <c r="AL326" s="165"/>
      <c r="AM326" s="213"/>
      <c r="AN326" s="213"/>
      <c r="AO326" s="213"/>
      <c r="AP326" s="213"/>
      <c r="AQ326" s="213"/>
      <c r="AR326" s="213"/>
      <c r="AS326" s="213"/>
      <c r="AT326" s="213"/>
      <c r="AU326" s="213"/>
    </row>
    <row r="327" spans="6:47" ht="12" customHeight="1">
      <c r="F327" s="212"/>
      <c r="G327" s="212"/>
      <c r="H327" s="212"/>
      <c r="I327" s="165"/>
      <c r="J327" s="165"/>
      <c r="K327" s="165"/>
      <c r="L327" s="165"/>
      <c r="M327" s="165"/>
      <c r="N327" s="165"/>
      <c r="O327" s="165"/>
      <c r="P327" s="165"/>
      <c r="Q327" s="165"/>
      <c r="R327" s="165"/>
      <c r="S327" s="165"/>
      <c r="T327" s="165"/>
      <c r="U327" s="165"/>
      <c r="V327" s="165"/>
      <c r="W327" s="165"/>
      <c r="X327" s="165"/>
      <c r="Y327" s="165"/>
      <c r="Z327" s="165"/>
      <c r="AA327" s="165"/>
      <c r="AB327" s="165"/>
      <c r="AC327" s="165"/>
      <c r="AD327" s="165"/>
      <c r="AE327" s="165"/>
      <c r="AF327" s="165"/>
      <c r="AG327" s="165"/>
      <c r="AH327" s="165"/>
      <c r="AI327" s="165"/>
      <c r="AJ327" s="165"/>
      <c r="AK327" s="165"/>
      <c r="AL327" s="165"/>
      <c r="AM327" s="213"/>
      <c r="AN327" s="213"/>
      <c r="AO327" s="213"/>
      <c r="AP327" s="213"/>
      <c r="AQ327" s="213"/>
      <c r="AR327" s="213"/>
      <c r="AS327" s="213"/>
      <c r="AT327" s="213"/>
      <c r="AU327" s="213"/>
    </row>
    <row r="328" spans="6:47" ht="12" customHeight="1">
      <c r="F328" s="212"/>
      <c r="G328" s="212"/>
      <c r="H328" s="212"/>
      <c r="I328" s="165"/>
      <c r="J328" s="165"/>
      <c r="K328" s="165"/>
      <c r="L328" s="165"/>
      <c r="M328" s="165"/>
      <c r="N328" s="165"/>
      <c r="O328" s="165"/>
      <c r="P328" s="165"/>
      <c r="Q328" s="165"/>
      <c r="R328" s="165"/>
      <c r="S328" s="165"/>
      <c r="T328" s="165"/>
      <c r="U328" s="165"/>
      <c r="V328" s="165"/>
      <c r="W328" s="165"/>
      <c r="X328" s="165"/>
      <c r="Y328" s="165"/>
      <c r="Z328" s="165"/>
      <c r="AA328" s="165"/>
      <c r="AB328" s="165"/>
      <c r="AC328" s="165"/>
      <c r="AD328" s="165"/>
      <c r="AE328" s="165"/>
      <c r="AF328" s="165"/>
      <c r="AG328" s="165"/>
      <c r="AH328" s="165"/>
      <c r="AI328" s="165"/>
      <c r="AJ328" s="165"/>
      <c r="AK328" s="165"/>
      <c r="AL328" s="165"/>
      <c r="AM328" s="213"/>
      <c r="AN328" s="213"/>
      <c r="AO328" s="213"/>
      <c r="AP328" s="213"/>
      <c r="AQ328" s="213"/>
      <c r="AR328" s="213"/>
      <c r="AS328" s="213"/>
      <c r="AT328" s="213"/>
      <c r="AU328" s="213"/>
    </row>
    <row r="329" spans="6:47" ht="12" customHeight="1">
      <c r="F329" s="212"/>
      <c r="G329" s="212"/>
      <c r="H329" s="212"/>
      <c r="I329" s="165"/>
      <c r="J329" s="165"/>
      <c r="K329" s="165"/>
      <c r="L329" s="165"/>
      <c r="M329" s="165"/>
      <c r="N329" s="165"/>
      <c r="O329" s="165"/>
      <c r="P329" s="165"/>
      <c r="Q329" s="165"/>
      <c r="R329" s="165"/>
      <c r="S329" s="165"/>
      <c r="T329" s="165"/>
      <c r="U329" s="165"/>
      <c r="V329" s="165"/>
      <c r="W329" s="165"/>
      <c r="X329" s="165"/>
      <c r="Y329" s="165"/>
      <c r="Z329" s="165"/>
      <c r="AA329" s="165"/>
      <c r="AB329" s="165"/>
      <c r="AC329" s="165"/>
      <c r="AD329" s="165"/>
      <c r="AE329" s="165"/>
      <c r="AF329" s="165"/>
      <c r="AG329" s="165"/>
      <c r="AH329" s="165"/>
      <c r="AI329" s="165"/>
      <c r="AJ329" s="165"/>
      <c r="AK329" s="165"/>
      <c r="AL329" s="165"/>
      <c r="AM329" s="213"/>
      <c r="AN329" s="213"/>
      <c r="AO329" s="213"/>
      <c r="AP329" s="213"/>
      <c r="AQ329" s="213"/>
      <c r="AR329" s="213"/>
      <c r="AS329" s="213"/>
      <c r="AT329" s="213"/>
      <c r="AU329" s="213"/>
    </row>
    <row r="330" spans="6:47" ht="12" customHeight="1">
      <c r="F330" s="212"/>
      <c r="G330" s="212"/>
      <c r="H330" s="212"/>
      <c r="I330" s="165"/>
      <c r="J330" s="165"/>
      <c r="K330" s="165"/>
      <c r="L330" s="165"/>
      <c r="M330" s="165"/>
      <c r="N330" s="165"/>
      <c r="O330" s="165"/>
      <c r="P330" s="165"/>
      <c r="Q330" s="165"/>
      <c r="R330" s="165"/>
      <c r="S330" s="165"/>
      <c r="T330" s="165"/>
      <c r="U330" s="165"/>
      <c r="V330" s="165"/>
      <c r="W330" s="165"/>
      <c r="X330" s="165"/>
      <c r="Y330" s="165"/>
      <c r="Z330" s="165"/>
      <c r="AA330" s="165"/>
      <c r="AB330" s="165"/>
      <c r="AC330" s="165"/>
      <c r="AD330" s="165"/>
      <c r="AE330" s="165"/>
      <c r="AF330" s="165"/>
      <c r="AG330" s="165"/>
      <c r="AH330" s="165"/>
      <c r="AI330" s="165"/>
      <c r="AJ330" s="165"/>
      <c r="AK330" s="165"/>
      <c r="AL330" s="165"/>
      <c r="AM330" s="213"/>
      <c r="AN330" s="213"/>
      <c r="AO330" s="213"/>
      <c r="AP330" s="213"/>
      <c r="AQ330" s="213"/>
      <c r="AR330" s="213"/>
      <c r="AS330" s="213"/>
      <c r="AT330" s="213"/>
      <c r="AU330" s="213"/>
    </row>
    <row r="331" spans="6:47" ht="12" customHeight="1">
      <c r="F331" s="212"/>
      <c r="G331" s="212"/>
      <c r="H331" s="212"/>
      <c r="I331" s="165"/>
      <c r="J331" s="165"/>
      <c r="K331" s="165"/>
      <c r="L331" s="165"/>
      <c r="M331" s="165"/>
      <c r="N331" s="165"/>
      <c r="O331" s="165"/>
      <c r="P331" s="165"/>
      <c r="Q331" s="165"/>
      <c r="R331" s="165"/>
      <c r="S331" s="165"/>
      <c r="T331" s="165"/>
      <c r="U331" s="165"/>
      <c r="V331" s="165"/>
      <c r="W331" s="165"/>
      <c r="X331" s="165"/>
      <c r="Y331" s="165"/>
      <c r="Z331" s="165"/>
      <c r="AA331" s="165"/>
      <c r="AB331" s="165"/>
      <c r="AC331" s="165"/>
      <c r="AD331" s="165"/>
      <c r="AE331" s="165"/>
      <c r="AF331" s="165"/>
      <c r="AG331" s="165"/>
      <c r="AH331" s="165"/>
      <c r="AI331" s="165"/>
      <c r="AJ331" s="165"/>
      <c r="AK331" s="165"/>
      <c r="AL331" s="165"/>
      <c r="AM331" s="213"/>
      <c r="AN331" s="213"/>
      <c r="AO331" s="213"/>
      <c r="AP331" s="213"/>
      <c r="AQ331" s="213"/>
      <c r="AR331" s="213"/>
      <c r="AS331" s="213"/>
      <c r="AT331" s="213"/>
      <c r="AU331" s="213"/>
    </row>
    <row r="332" spans="6:47" ht="12" customHeight="1">
      <c r="F332" s="212"/>
      <c r="G332" s="212"/>
      <c r="H332" s="212"/>
      <c r="I332" s="165"/>
      <c r="J332" s="165"/>
      <c r="K332" s="165"/>
      <c r="L332" s="165"/>
      <c r="M332" s="165"/>
      <c r="N332" s="165"/>
      <c r="O332" s="165"/>
      <c r="P332" s="165"/>
      <c r="Q332" s="165"/>
      <c r="R332" s="165"/>
      <c r="S332" s="165"/>
      <c r="T332" s="165"/>
      <c r="U332" s="165"/>
      <c r="V332" s="165"/>
      <c r="W332" s="165"/>
      <c r="X332" s="165"/>
      <c r="Y332" s="165"/>
      <c r="Z332" s="165"/>
      <c r="AA332" s="165"/>
      <c r="AB332" s="165"/>
      <c r="AC332" s="165"/>
      <c r="AD332" s="165"/>
      <c r="AE332" s="165"/>
      <c r="AF332" s="165"/>
      <c r="AG332" s="165"/>
      <c r="AH332" s="165"/>
      <c r="AI332" s="165"/>
      <c r="AJ332" s="165"/>
      <c r="AK332" s="165"/>
      <c r="AL332" s="165"/>
      <c r="AM332" s="213"/>
      <c r="AN332" s="213"/>
      <c r="AO332" s="213"/>
      <c r="AP332" s="213"/>
      <c r="AQ332" s="213"/>
      <c r="AR332" s="213"/>
      <c r="AS332" s="213"/>
      <c r="AT332" s="213"/>
      <c r="AU332" s="213"/>
    </row>
    <row r="333" spans="6:47" ht="12" customHeight="1">
      <c r="F333" s="212"/>
      <c r="G333" s="212"/>
      <c r="H333" s="212"/>
      <c r="I333" s="165"/>
      <c r="J333" s="165"/>
      <c r="K333" s="165"/>
      <c r="L333" s="165"/>
      <c r="M333" s="165"/>
      <c r="N333" s="165"/>
      <c r="O333" s="165"/>
      <c r="P333" s="165"/>
      <c r="Q333" s="165"/>
      <c r="R333" s="165"/>
      <c r="S333" s="165"/>
      <c r="T333" s="165"/>
      <c r="U333" s="165"/>
      <c r="V333" s="165"/>
      <c r="W333" s="165"/>
      <c r="X333" s="165"/>
      <c r="Y333" s="165"/>
      <c r="Z333" s="165"/>
      <c r="AA333" s="165"/>
      <c r="AB333" s="165"/>
      <c r="AC333" s="165"/>
      <c r="AD333" s="165"/>
      <c r="AE333" s="165"/>
      <c r="AF333" s="165"/>
      <c r="AG333" s="165"/>
      <c r="AH333" s="165"/>
      <c r="AI333" s="165"/>
      <c r="AJ333" s="165"/>
      <c r="AK333" s="165"/>
      <c r="AL333" s="165"/>
      <c r="AM333" s="213"/>
      <c r="AN333" s="213"/>
      <c r="AO333" s="213"/>
      <c r="AP333" s="213"/>
      <c r="AQ333" s="213"/>
      <c r="AR333" s="213"/>
      <c r="AS333" s="213"/>
      <c r="AT333" s="213"/>
      <c r="AU333" s="213"/>
    </row>
    <row r="334" spans="6:47" ht="12" customHeight="1">
      <c r="F334" s="212"/>
      <c r="G334" s="212"/>
      <c r="H334" s="212"/>
      <c r="I334" s="165"/>
      <c r="J334" s="165"/>
      <c r="K334" s="165"/>
      <c r="L334" s="165"/>
      <c r="M334" s="165"/>
      <c r="N334" s="165"/>
      <c r="O334" s="165"/>
      <c r="P334" s="165"/>
      <c r="Q334" s="165"/>
      <c r="R334" s="165"/>
      <c r="S334" s="165"/>
      <c r="T334" s="165"/>
      <c r="U334" s="165"/>
      <c r="V334" s="165"/>
      <c r="W334" s="165"/>
      <c r="X334" s="165"/>
      <c r="Y334" s="165"/>
      <c r="Z334" s="165"/>
      <c r="AA334" s="165"/>
      <c r="AB334" s="165"/>
      <c r="AC334" s="165"/>
      <c r="AD334" s="165"/>
      <c r="AE334" s="165"/>
      <c r="AF334" s="165"/>
      <c r="AG334" s="165"/>
      <c r="AH334" s="165"/>
      <c r="AI334" s="165"/>
      <c r="AJ334" s="165"/>
      <c r="AK334" s="165"/>
      <c r="AL334" s="165"/>
      <c r="AM334" s="213"/>
      <c r="AN334" s="213"/>
      <c r="AO334" s="213"/>
      <c r="AP334" s="213"/>
      <c r="AQ334" s="213"/>
      <c r="AR334" s="213"/>
      <c r="AS334" s="213"/>
      <c r="AT334" s="213"/>
      <c r="AU334" s="213"/>
    </row>
    <row r="335" spans="6:47" ht="12" customHeight="1">
      <c r="F335" s="212"/>
      <c r="G335" s="212"/>
      <c r="H335" s="212"/>
      <c r="I335" s="165"/>
      <c r="J335" s="165"/>
      <c r="K335" s="165"/>
      <c r="L335" s="165"/>
      <c r="M335" s="165"/>
      <c r="N335" s="165"/>
      <c r="O335" s="165"/>
      <c r="P335" s="165"/>
      <c r="Q335" s="165"/>
      <c r="R335" s="165"/>
      <c r="S335" s="165"/>
      <c r="T335" s="165"/>
      <c r="U335" s="165"/>
      <c r="V335" s="165"/>
      <c r="W335" s="165"/>
      <c r="X335" s="165"/>
      <c r="Y335" s="165"/>
      <c r="Z335" s="165"/>
      <c r="AA335" s="165"/>
      <c r="AB335" s="165"/>
      <c r="AC335" s="165"/>
      <c r="AD335" s="165"/>
      <c r="AE335" s="165"/>
      <c r="AF335" s="165"/>
      <c r="AG335" s="165"/>
      <c r="AH335" s="165"/>
      <c r="AI335" s="165"/>
      <c r="AJ335" s="165"/>
      <c r="AK335" s="165"/>
      <c r="AL335" s="165"/>
      <c r="AM335" s="213"/>
      <c r="AN335" s="213"/>
      <c r="AO335" s="213"/>
      <c r="AP335" s="213"/>
      <c r="AQ335" s="213"/>
      <c r="AR335" s="213"/>
      <c r="AS335" s="213"/>
      <c r="AT335" s="213"/>
      <c r="AU335" s="213"/>
    </row>
    <row r="336" spans="6:47" ht="12" customHeight="1">
      <c r="F336" s="212"/>
      <c r="G336" s="212"/>
      <c r="H336" s="212"/>
      <c r="I336" s="165"/>
      <c r="J336" s="165"/>
      <c r="K336" s="165"/>
      <c r="L336" s="165"/>
      <c r="M336" s="165"/>
      <c r="N336" s="165"/>
      <c r="O336" s="165"/>
      <c r="P336" s="165"/>
      <c r="Q336" s="165"/>
      <c r="R336" s="165"/>
      <c r="S336" s="165"/>
      <c r="T336" s="165"/>
      <c r="U336" s="165"/>
      <c r="V336" s="165"/>
      <c r="W336" s="165"/>
      <c r="X336" s="165"/>
      <c r="Y336" s="165"/>
      <c r="Z336" s="165"/>
      <c r="AA336" s="165"/>
      <c r="AB336" s="165"/>
      <c r="AC336" s="165"/>
      <c r="AD336" s="165"/>
      <c r="AE336" s="165"/>
      <c r="AF336" s="165"/>
      <c r="AG336" s="165"/>
      <c r="AH336" s="165"/>
      <c r="AI336" s="165"/>
      <c r="AJ336" s="165"/>
      <c r="AK336" s="165"/>
      <c r="AL336" s="165"/>
      <c r="AM336" s="213"/>
      <c r="AN336" s="213"/>
      <c r="AO336" s="213"/>
      <c r="AP336" s="213"/>
      <c r="AQ336" s="213"/>
      <c r="AR336" s="213"/>
      <c r="AS336" s="213"/>
      <c r="AT336" s="213"/>
      <c r="AU336" s="213"/>
    </row>
    <row r="337" spans="6:47" ht="12" customHeight="1">
      <c r="F337" s="212"/>
      <c r="G337" s="212"/>
      <c r="H337" s="212"/>
      <c r="I337" s="165"/>
      <c r="J337" s="165"/>
      <c r="K337" s="165"/>
      <c r="L337" s="165"/>
      <c r="M337" s="165"/>
      <c r="N337" s="165"/>
      <c r="O337" s="165"/>
      <c r="P337" s="165"/>
      <c r="Q337" s="165"/>
      <c r="R337" s="165"/>
      <c r="S337" s="165"/>
      <c r="T337" s="165"/>
      <c r="U337" s="165"/>
      <c r="V337" s="165"/>
      <c r="W337" s="165"/>
      <c r="X337" s="165"/>
      <c r="Y337" s="165"/>
      <c r="Z337" s="165"/>
      <c r="AA337" s="165"/>
      <c r="AB337" s="165"/>
      <c r="AC337" s="165"/>
      <c r="AD337" s="165"/>
      <c r="AE337" s="165"/>
      <c r="AF337" s="165"/>
      <c r="AG337" s="165"/>
      <c r="AH337" s="165"/>
      <c r="AI337" s="165"/>
      <c r="AJ337" s="165"/>
      <c r="AK337" s="165"/>
      <c r="AL337" s="165"/>
      <c r="AM337" s="213"/>
      <c r="AN337" s="213"/>
      <c r="AO337" s="213"/>
      <c r="AP337" s="213"/>
      <c r="AQ337" s="213"/>
      <c r="AR337" s="213"/>
      <c r="AS337" s="213"/>
      <c r="AT337" s="213"/>
      <c r="AU337" s="213"/>
    </row>
    <row r="338" spans="6:47" ht="12" customHeight="1">
      <c r="F338" s="212"/>
      <c r="G338" s="212"/>
      <c r="H338" s="212"/>
      <c r="I338" s="165"/>
      <c r="J338" s="165"/>
      <c r="K338" s="165"/>
      <c r="L338" s="165"/>
      <c r="M338" s="165"/>
      <c r="N338" s="165"/>
      <c r="O338" s="165"/>
      <c r="P338" s="165"/>
      <c r="Q338" s="165"/>
      <c r="R338" s="165"/>
      <c r="S338" s="165"/>
      <c r="T338" s="165"/>
      <c r="U338" s="165"/>
      <c r="V338" s="165"/>
      <c r="W338" s="165"/>
      <c r="X338" s="165"/>
      <c r="Y338" s="165"/>
      <c r="Z338" s="165"/>
      <c r="AA338" s="165"/>
      <c r="AB338" s="165"/>
      <c r="AC338" s="165"/>
      <c r="AD338" s="165"/>
      <c r="AE338" s="165"/>
      <c r="AF338" s="165"/>
      <c r="AG338" s="165"/>
      <c r="AH338" s="165"/>
      <c r="AI338" s="165"/>
      <c r="AJ338" s="165"/>
      <c r="AK338" s="165"/>
      <c r="AL338" s="165"/>
      <c r="AM338" s="213"/>
      <c r="AN338" s="213"/>
      <c r="AO338" s="213"/>
      <c r="AP338" s="213"/>
      <c r="AQ338" s="213"/>
      <c r="AR338" s="213"/>
      <c r="AS338" s="213"/>
      <c r="AT338" s="213"/>
      <c r="AU338" s="213"/>
    </row>
    <row r="339" spans="6:47" ht="12" customHeight="1">
      <c r="F339" s="212"/>
      <c r="G339" s="212"/>
      <c r="H339" s="212"/>
      <c r="I339" s="165"/>
      <c r="J339" s="165"/>
      <c r="K339" s="165"/>
      <c r="L339" s="165"/>
      <c r="M339" s="165"/>
      <c r="N339" s="165"/>
      <c r="O339" s="165"/>
      <c r="P339" s="165"/>
      <c r="Q339" s="165"/>
      <c r="R339" s="165"/>
      <c r="S339" s="165"/>
      <c r="T339" s="165"/>
      <c r="U339" s="165"/>
      <c r="V339" s="165"/>
      <c r="W339" s="165"/>
      <c r="X339" s="165"/>
      <c r="Y339" s="165"/>
      <c r="Z339" s="165"/>
      <c r="AA339" s="165"/>
      <c r="AB339" s="165"/>
      <c r="AC339" s="165"/>
      <c r="AD339" s="165"/>
      <c r="AE339" s="165"/>
      <c r="AF339" s="165"/>
      <c r="AG339" s="165"/>
      <c r="AH339" s="165"/>
      <c r="AI339" s="165"/>
      <c r="AJ339" s="165"/>
      <c r="AK339" s="165"/>
      <c r="AL339" s="165"/>
      <c r="AM339" s="213"/>
      <c r="AN339" s="213"/>
      <c r="AO339" s="213"/>
      <c r="AP339" s="213"/>
      <c r="AQ339" s="213"/>
      <c r="AR339" s="213"/>
      <c r="AS339" s="213"/>
      <c r="AT339" s="213"/>
      <c r="AU339" s="213"/>
    </row>
    <row r="340" spans="6:47" ht="12" customHeight="1">
      <c r="F340" s="212"/>
      <c r="G340" s="212"/>
      <c r="H340" s="212"/>
      <c r="I340" s="165"/>
      <c r="J340" s="165"/>
      <c r="K340" s="165"/>
      <c r="L340" s="165"/>
      <c r="M340" s="165"/>
      <c r="N340" s="165"/>
      <c r="O340" s="165"/>
      <c r="P340" s="165"/>
      <c r="Q340" s="165"/>
      <c r="R340" s="165"/>
      <c r="S340" s="165"/>
      <c r="T340" s="165"/>
      <c r="U340" s="165"/>
      <c r="V340" s="165"/>
      <c r="W340" s="165"/>
      <c r="X340" s="165"/>
      <c r="Y340" s="165"/>
      <c r="Z340" s="165"/>
      <c r="AA340" s="165"/>
      <c r="AB340" s="165"/>
      <c r="AC340" s="165"/>
      <c r="AD340" s="165"/>
      <c r="AE340" s="165"/>
      <c r="AF340" s="165"/>
      <c r="AG340" s="165"/>
      <c r="AH340" s="165"/>
      <c r="AI340" s="165"/>
      <c r="AJ340" s="165"/>
      <c r="AK340" s="165"/>
      <c r="AL340" s="165"/>
      <c r="AM340" s="213"/>
      <c r="AN340" s="213"/>
      <c r="AO340" s="213"/>
      <c r="AP340" s="213"/>
      <c r="AQ340" s="213"/>
      <c r="AR340" s="213"/>
      <c r="AS340" s="213"/>
      <c r="AT340" s="213"/>
      <c r="AU340" s="213"/>
    </row>
    <row r="341" spans="6:47" ht="12" customHeight="1">
      <c r="F341" s="212"/>
      <c r="G341" s="212"/>
      <c r="H341" s="212"/>
      <c r="I341" s="165"/>
      <c r="J341" s="165"/>
      <c r="K341" s="165"/>
      <c r="L341" s="165"/>
      <c r="M341" s="165"/>
      <c r="N341" s="165"/>
      <c r="O341" s="165"/>
      <c r="P341" s="165"/>
      <c r="Q341" s="165"/>
      <c r="R341" s="165"/>
      <c r="S341" s="165"/>
      <c r="T341" s="165"/>
      <c r="U341" s="165"/>
      <c r="V341" s="165"/>
      <c r="W341" s="165"/>
      <c r="X341" s="165"/>
      <c r="Y341" s="165"/>
      <c r="Z341" s="165"/>
      <c r="AA341" s="165"/>
      <c r="AB341" s="165"/>
      <c r="AC341" s="165"/>
      <c r="AD341" s="165"/>
      <c r="AE341" s="165"/>
      <c r="AF341" s="165"/>
      <c r="AG341" s="165"/>
      <c r="AH341" s="165"/>
      <c r="AI341" s="165"/>
      <c r="AJ341" s="165"/>
      <c r="AK341" s="165"/>
      <c r="AL341" s="165"/>
      <c r="AM341" s="213"/>
      <c r="AN341" s="213"/>
      <c r="AO341" s="213"/>
      <c r="AP341" s="213"/>
      <c r="AQ341" s="213"/>
      <c r="AR341" s="213"/>
      <c r="AS341" s="213"/>
      <c r="AT341" s="213"/>
      <c r="AU341" s="213"/>
    </row>
    <row r="342" spans="6:47" ht="12" customHeight="1">
      <c r="F342" s="212"/>
      <c r="G342" s="212"/>
      <c r="H342" s="212"/>
      <c r="I342" s="165"/>
      <c r="J342" s="165"/>
      <c r="K342" s="165"/>
      <c r="L342" s="165"/>
      <c r="M342" s="165"/>
      <c r="N342" s="165"/>
      <c r="O342" s="165"/>
      <c r="P342" s="165"/>
      <c r="Q342" s="165"/>
      <c r="R342" s="165"/>
      <c r="S342" s="165"/>
      <c r="T342" s="165"/>
      <c r="U342" s="165"/>
      <c r="V342" s="165"/>
      <c r="W342" s="165"/>
      <c r="X342" s="165"/>
      <c r="Y342" s="165"/>
      <c r="Z342" s="165"/>
      <c r="AA342" s="165"/>
      <c r="AB342" s="165"/>
      <c r="AC342" s="165"/>
      <c r="AD342" s="165"/>
      <c r="AE342" s="165"/>
      <c r="AF342" s="165"/>
      <c r="AG342" s="165"/>
      <c r="AH342" s="165"/>
      <c r="AI342" s="165"/>
      <c r="AJ342" s="165"/>
      <c r="AK342" s="165"/>
      <c r="AL342" s="165"/>
      <c r="AM342" s="213"/>
      <c r="AN342" s="213"/>
      <c r="AO342" s="213"/>
      <c r="AP342" s="213"/>
      <c r="AQ342" s="213"/>
      <c r="AR342" s="213"/>
      <c r="AS342" s="213"/>
      <c r="AT342" s="213"/>
      <c r="AU342" s="213"/>
    </row>
    <row r="343" spans="6:47" ht="12" customHeight="1">
      <c r="F343" s="212"/>
      <c r="G343" s="212"/>
      <c r="H343" s="212"/>
      <c r="I343" s="165"/>
      <c r="J343" s="165"/>
      <c r="K343" s="165"/>
      <c r="L343" s="165"/>
      <c r="M343" s="165"/>
      <c r="N343" s="165"/>
      <c r="O343" s="165"/>
      <c r="P343" s="165"/>
      <c r="Q343" s="165"/>
      <c r="R343" s="165"/>
      <c r="S343" s="165"/>
      <c r="T343" s="165"/>
      <c r="U343" s="165"/>
      <c r="V343" s="165"/>
      <c r="W343" s="165"/>
      <c r="X343" s="165"/>
      <c r="Y343" s="165"/>
      <c r="Z343" s="165"/>
      <c r="AA343" s="165"/>
      <c r="AB343" s="165"/>
      <c r="AC343" s="165"/>
      <c r="AD343" s="165"/>
      <c r="AE343" s="165"/>
      <c r="AF343" s="165"/>
      <c r="AG343" s="165"/>
      <c r="AH343" s="165"/>
      <c r="AI343" s="165"/>
      <c r="AJ343" s="165"/>
      <c r="AK343" s="165"/>
      <c r="AL343" s="165"/>
      <c r="AM343" s="213"/>
      <c r="AN343" s="213"/>
      <c r="AO343" s="213"/>
      <c r="AP343" s="213"/>
      <c r="AQ343" s="213"/>
      <c r="AR343" s="213"/>
      <c r="AS343" s="213"/>
      <c r="AT343" s="213"/>
      <c r="AU343" s="213"/>
    </row>
    <row r="344" spans="6:47" ht="12" customHeight="1">
      <c r="F344" s="212"/>
      <c r="G344" s="212"/>
      <c r="H344" s="212"/>
      <c r="I344" s="165"/>
      <c r="J344" s="165"/>
      <c r="K344" s="165"/>
      <c r="L344" s="165"/>
      <c r="M344" s="165"/>
      <c r="N344" s="165"/>
      <c r="O344" s="165"/>
      <c r="P344" s="165"/>
      <c r="Q344" s="165"/>
      <c r="R344" s="165"/>
      <c r="S344" s="165"/>
      <c r="T344" s="165"/>
      <c r="U344" s="165"/>
      <c r="V344" s="165"/>
      <c r="W344" s="165"/>
      <c r="X344" s="165"/>
      <c r="Y344" s="165"/>
      <c r="Z344" s="165"/>
      <c r="AA344" s="165"/>
      <c r="AB344" s="165"/>
      <c r="AC344" s="165"/>
      <c r="AD344" s="165"/>
      <c r="AE344" s="165"/>
      <c r="AF344" s="165"/>
      <c r="AG344" s="165"/>
      <c r="AH344" s="165"/>
      <c r="AI344" s="165"/>
      <c r="AJ344" s="165"/>
      <c r="AK344" s="165"/>
      <c r="AL344" s="165"/>
      <c r="AM344" s="213"/>
      <c r="AN344" s="213"/>
      <c r="AO344" s="213"/>
      <c r="AP344" s="213"/>
      <c r="AQ344" s="213"/>
      <c r="AR344" s="213"/>
      <c r="AS344" s="213"/>
      <c r="AT344" s="213"/>
      <c r="AU344" s="213"/>
    </row>
    <row r="345" spans="6:47" ht="12" customHeight="1">
      <c r="F345" s="212"/>
      <c r="G345" s="212"/>
      <c r="H345" s="212"/>
      <c r="I345" s="165"/>
      <c r="J345" s="165"/>
      <c r="K345" s="165"/>
      <c r="L345" s="165"/>
      <c r="M345" s="165"/>
      <c r="N345" s="165"/>
      <c r="O345" s="165"/>
      <c r="P345" s="165"/>
      <c r="Q345" s="165"/>
      <c r="R345" s="165"/>
      <c r="S345" s="165"/>
      <c r="T345" s="165"/>
      <c r="U345" s="165"/>
      <c r="V345" s="165"/>
      <c r="W345" s="165"/>
      <c r="X345" s="165"/>
      <c r="Y345" s="165"/>
      <c r="Z345" s="165"/>
      <c r="AA345" s="165"/>
      <c r="AB345" s="165"/>
      <c r="AC345" s="165"/>
      <c r="AD345" s="165"/>
      <c r="AE345" s="165"/>
      <c r="AF345" s="165"/>
      <c r="AG345" s="165"/>
      <c r="AH345" s="165"/>
      <c r="AI345" s="165"/>
      <c r="AJ345" s="165"/>
      <c r="AK345" s="165"/>
      <c r="AL345" s="165"/>
      <c r="AM345" s="213"/>
      <c r="AN345" s="213"/>
      <c r="AO345" s="213"/>
      <c r="AP345" s="213"/>
      <c r="AQ345" s="213"/>
      <c r="AR345" s="213"/>
      <c r="AS345" s="213"/>
      <c r="AT345" s="213"/>
      <c r="AU345" s="213"/>
    </row>
    <row r="346" spans="6:47" ht="12" customHeight="1">
      <c r="F346" s="212"/>
      <c r="G346" s="212"/>
      <c r="H346" s="212"/>
      <c r="I346" s="165"/>
      <c r="J346" s="165"/>
      <c r="K346" s="165"/>
      <c r="L346" s="165"/>
      <c r="M346" s="165"/>
      <c r="N346" s="165"/>
      <c r="O346" s="165"/>
      <c r="P346" s="165"/>
      <c r="Q346" s="165"/>
      <c r="R346" s="165"/>
      <c r="S346" s="165"/>
      <c r="T346" s="165"/>
      <c r="U346" s="165"/>
      <c r="V346" s="165"/>
      <c r="W346" s="165"/>
      <c r="X346" s="165"/>
      <c r="Y346" s="165"/>
      <c r="Z346" s="165"/>
      <c r="AA346" s="165"/>
      <c r="AB346" s="165"/>
      <c r="AC346" s="165"/>
      <c r="AD346" s="165"/>
      <c r="AE346" s="165"/>
      <c r="AF346" s="165"/>
      <c r="AG346" s="165"/>
      <c r="AH346" s="165"/>
      <c r="AI346" s="165"/>
      <c r="AJ346" s="165"/>
      <c r="AK346" s="165"/>
      <c r="AL346" s="165"/>
      <c r="AM346" s="213"/>
      <c r="AN346" s="213"/>
      <c r="AO346" s="213"/>
      <c r="AP346" s="213"/>
      <c r="AQ346" s="213"/>
      <c r="AR346" s="213"/>
      <c r="AS346" s="213"/>
      <c r="AT346" s="213"/>
      <c r="AU346" s="213"/>
    </row>
    <row r="347" spans="6:47" ht="12" customHeight="1">
      <c r="F347" s="212"/>
      <c r="G347" s="212"/>
      <c r="H347" s="212"/>
      <c r="I347" s="165"/>
      <c r="J347" s="165"/>
      <c r="K347" s="165"/>
      <c r="L347" s="165"/>
      <c r="M347" s="165"/>
      <c r="N347" s="165"/>
      <c r="O347" s="165"/>
      <c r="P347" s="165"/>
      <c r="Q347" s="165"/>
      <c r="R347" s="165"/>
      <c r="S347" s="165"/>
      <c r="T347" s="165"/>
      <c r="U347" s="165"/>
      <c r="V347" s="165"/>
      <c r="W347" s="165"/>
      <c r="X347" s="165"/>
      <c r="Y347" s="165"/>
      <c r="Z347" s="165"/>
      <c r="AA347" s="165"/>
      <c r="AB347" s="165"/>
      <c r="AC347" s="165"/>
      <c r="AD347" s="165"/>
      <c r="AE347" s="165"/>
      <c r="AF347" s="165"/>
      <c r="AG347" s="165"/>
      <c r="AH347" s="165"/>
      <c r="AI347" s="165"/>
      <c r="AJ347" s="165"/>
      <c r="AK347" s="165"/>
      <c r="AL347" s="165"/>
      <c r="AM347" s="213"/>
      <c r="AN347" s="213"/>
      <c r="AO347" s="213"/>
      <c r="AP347" s="213"/>
      <c r="AQ347" s="213"/>
      <c r="AR347" s="213"/>
      <c r="AS347" s="213"/>
      <c r="AT347" s="213"/>
      <c r="AU347" s="213"/>
    </row>
    <row r="348" spans="6:47" ht="12" customHeight="1">
      <c r="F348" s="212"/>
      <c r="G348" s="212"/>
      <c r="H348" s="212"/>
      <c r="I348" s="165"/>
      <c r="J348" s="165"/>
      <c r="K348" s="165"/>
      <c r="L348" s="165"/>
      <c r="M348" s="165"/>
      <c r="N348" s="165"/>
      <c r="O348" s="165"/>
      <c r="P348" s="165"/>
      <c r="Q348" s="165"/>
      <c r="R348" s="165"/>
      <c r="S348" s="165"/>
      <c r="T348" s="165"/>
      <c r="U348" s="165"/>
      <c r="V348" s="165"/>
      <c r="W348" s="165"/>
      <c r="X348" s="165"/>
      <c r="Y348" s="165"/>
      <c r="Z348" s="165"/>
      <c r="AA348" s="165"/>
      <c r="AB348" s="165"/>
      <c r="AC348" s="165"/>
      <c r="AD348" s="165"/>
      <c r="AE348" s="165"/>
      <c r="AF348" s="165"/>
      <c r="AG348" s="165"/>
      <c r="AH348" s="165"/>
      <c r="AI348" s="165"/>
      <c r="AJ348" s="165"/>
      <c r="AK348" s="165"/>
      <c r="AL348" s="165"/>
      <c r="AM348" s="213"/>
      <c r="AN348" s="213"/>
      <c r="AO348" s="213"/>
      <c r="AP348" s="213"/>
      <c r="AQ348" s="213"/>
      <c r="AR348" s="213"/>
      <c r="AS348" s="213"/>
      <c r="AT348" s="213"/>
      <c r="AU348" s="213"/>
    </row>
    <row r="349" spans="6:47" ht="12" customHeight="1">
      <c r="F349" s="212"/>
      <c r="G349" s="212"/>
      <c r="H349" s="212"/>
      <c r="I349" s="165"/>
      <c r="J349" s="165"/>
      <c r="K349" s="165"/>
      <c r="L349" s="165"/>
      <c r="M349" s="165"/>
      <c r="N349" s="165"/>
      <c r="O349" s="165"/>
      <c r="P349" s="165"/>
      <c r="Q349" s="165"/>
      <c r="R349" s="165"/>
      <c r="S349" s="165"/>
      <c r="T349" s="165"/>
      <c r="U349" s="165"/>
      <c r="V349" s="165"/>
      <c r="W349" s="165"/>
      <c r="X349" s="165"/>
      <c r="Y349" s="165"/>
      <c r="Z349" s="165"/>
      <c r="AA349" s="165"/>
      <c r="AB349" s="165"/>
      <c r="AC349" s="165"/>
      <c r="AD349" s="165"/>
      <c r="AE349" s="165"/>
      <c r="AF349" s="165"/>
      <c r="AG349" s="165"/>
      <c r="AH349" s="165"/>
      <c r="AI349" s="165"/>
      <c r="AJ349" s="165"/>
      <c r="AK349" s="165"/>
      <c r="AL349" s="165"/>
      <c r="AM349" s="213"/>
      <c r="AN349" s="213"/>
      <c r="AO349" s="213"/>
      <c r="AP349" s="213"/>
      <c r="AQ349" s="213"/>
      <c r="AR349" s="213"/>
      <c r="AS349" s="213"/>
      <c r="AT349" s="213"/>
      <c r="AU349" s="213"/>
    </row>
    <row r="350" spans="6:47" ht="12" customHeight="1">
      <c r="F350" s="212"/>
      <c r="G350" s="212"/>
      <c r="H350" s="212"/>
      <c r="I350" s="165"/>
      <c r="J350" s="165"/>
      <c r="K350" s="165"/>
      <c r="L350" s="165"/>
      <c r="M350" s="165"/>
      <c r="N350" s="165"/>
      <c r="O350" s="165"/>
      <c r="P350" s="165"/>
      <c r="Q350" s="165"/>
      <c r="R350" s="165"/>
      <c r="S350" s="165"/>
      <c r="T350" s="165"/>
      <c r="U350" s="165"/>
      <c r="V350" s="165"/>
      <c r="W350" s="165"/>
      <c r="X350" s="165"/>
      <c r="Y350" s="165"/>
      <c r="Z350" s="165"/>
      <c r="AA350" s="165"/>
      <c r="AB350" s="165"/>
      <c r="AC350" s="165"/>
      <c r="AD350" s="165"/>
      <c r="AE350" s="165"/>
      <c r="AF350" s="165"/>
      <c r="AG350" s="165"/>
      <c r="AH350" s="165"/>
      <c r="AI350" s="165"/>
      <c r="AJ350" s="165"/>
      <c r="AK350" s="165"/>
      <c r="AL350" s="165"/>
      <c r="AM350" s="213"/>
      <c r="AN350" s="213"/>
      <c r="AO350" s="213"/>
      <c r="AP350" s="213"/>
      <c r="AQ350" s="213"/>
      <c r="AR350" s="213"/>
      <c r="AS350" s="213"/>
      <c r="AT350" s="213"/>
      <c r="AU350" s="213"/>
    </row>
    <row r="351" spans="6:47" ht="12" customHeight="1">
      <c r="F351" s="212"/>
      <c r="G351" s="212"/>
      <c r="H351" s="212"/>
      <c r="I351" s="165"/>
      <c r="J351" s="165"/>
      <c r="K351" s="165"/>
      <c r="L351" s="165"/>
      <c r="M351" s="165"/>
      <c r="N351" s="165"/>
      <c r="O351" s="165"/>
      <c r="P351" s="165"/>
      <c r="Q351" s="165"/>
      <c r="R351" s="165"/>
      <c r="S351" s="165"/>
      <c r="T351" s="165"/>
      <c r="U351" s="165"/>
      <c r="V351" s="165"/>
      <c r="W351" s="165"/>
      <c r="X351" s="165"/>
      <c r="Y351" s="165"/>
      <c r="Z351" s="165"/>
      <c r="AA351" s="165"/>
      <c r="AB351" s="165"/>
      <c r="AC351" s="165"/>
      <c r="AD351" s="165"/>
      <c r="AE351" s="165"/>
      <c r="AF351" s="165"/>
      <c r="AG351" s="165"/>
      <c r="AH351" s="165"/>
      <c r="AI351" s="165"/>
      <c r="AJ351" s="165"/>
      <c r="AK351" s="165"/>
      <c r="AL351" s="165"/>
      <c r="AM351" s="213"/>
      <c r="AN351" s="213"/>
      <c r="AO351" s="213"/>
      <c r="AP351" s="213"/>
      <c r="AQ351" s="213"/>
      <c r="AR351" s="213"/>
      <c r="AS351" s="213"/>
      <c r="AT351" s="213"/>
      <c r="AU351" s="213"/>
    </row>
    <row r="352" spans="6:47" ht="12" customHeight="1">
      <c r="F352" s="212"/>
      <c r="G352" s="212"/>
      <c r="H352" s="212"/>
      <c r="I352" s="165"/>
      <c r="J352" s="165"/>
      <c r="K352" s="165"/>
      <c r="L352" s="165"/>
      <c r="M352" s="165"/>
      <c r="N352" s="165"/>
      <c r="O352" s="165"/>
      <c r="P352" s="165"/>
      <c r="Q352" s="165"/>
      <c r="R352" s="165"/>
      <c r="S352" s="165"/>
      <c r="T352" s="165"/>
      <c r="U352" s="165"/>
      <c r="V352" s="165"/>
      <c r="W352" s="165"/>
      <c r="X352" s="165"/>
      <c r="Y352" s="165"/>
      <c r="Z352" s="165"/>
      <c r="AA352" s="165"/>
      <c r="AB352" s="165"/>
      <c r="AC352" s="165"/>
      <c r="AD352" s="165"/>
      <c r="AE352" s="165"/>
      <c r="AF352" s="165"/>
      <c r="AG352" s="165"/>
      <c r="AH352" s="165"/>
      <c r="AI352" s="165"/>
      <c r="AJ352" s="165"/>
      <c r="AK352" s="165"/>
      <c r="AL352" s="165"/>
      <c r="AM352" s="213"/>
      <c r="AN352" s="213"/>
      <c r="AO352" s="213"/>
      <c r="AP352" s="213"/>
      <c r="AQ352" s="213"/>
      <c r="AR352" s="213"/>
      <c r="AS352" s="213"/>
      <c r="AT352" s="213"/>
      <c r="AU352" s="213"/>
    </row>
    <row r="353" spans="6:47" ht="12" customHeight="1">
      <c r="F353" s="212"/>
      <c r="G353" s="212"/>
      <c r="H353" s="212"/>
      <c r="I353" s="165"/>
      <c r="J353" s="165"/>
      <c r="K353" s="165"/>
      <c r="L353" s="165"/>
      <c r="M353" s="165"/>
      <c r="N353" s="165"/>
      <c r="O353" s="165"/>
      <c r="P353" s="165"/>
      <c r="Q353" s="165"/>
      <c r="R353" s="165"/>
      <c r="S353" s="165"/>
      <c r="T353" s="165"/>
      <c r="U353" s="165"/>
      <c r="V353" s="165"/>
      <c r="W353" s="165"/>
      <c r="X353" s="165"/>
      <c r="Y353" s="165"/>
      <c r="Z353" s="165"/>
      <c r="AA353" s="165"/>
      <c r="AB353" s="165"/>
      <c r="AC353" s="165"/>
      <c r="AD353" s="165"/>
      <c r="AE353" s="165"/>
      <c r="AF353" s="165"/>
      <c r="AG353" s="165"/>
      <c r="AH353" s="165"/>
      <c r="AI353" s="165"/>
      <c r="AJ353" s="165"/>
      <c r="AK353" s="165"/>
      <c r="AL353" s="165"/>
      <c r="AM353" s="213"/>
      <c r="AN353" s="213"/>
      <c r="AO353" s="213"/>
      <c r="AP353" s="213"/>
      <c r="AQ353" s="213"/>
      <c r="AR353" s="213"/>
      <c r="AS353" s="213"/>
      <c r="AT353" s="213"/>
      <c r="AU353" s="213"/>
    </row>
    <row r="354" spans="6:47" ht="12" customHeight="1">
      <c r="F354" s="212"/>
      <c r="G354" s="212"/>
      <c r="H354" s="212"/>
      <c r="I354" s="165"/>
      <c r="J354" s="165"/>
      <c r="K354" s="165"/>
      <c r="L354" s="165"/>
      <c r="M354" s="165"/>
      <c r="N354" s="165"/>
      <c r="O354" s="165"/>
      <c r="P354" s="165"/>
      <c r="Q354" s="165"/>
      <c r="R354" s="165"/>
      <c r="S354" s="165"/>
      <c r="T354" s="165"/>
      <c r="U354" s="165"/>
      <c r="V354" s="165"/>
      <c r="W354" s="165"/>
      <c r="X354" s="165"/>
      <c r="Y354" s="165"/>
      <c r="Z354" s="165"/>
      <c r="AA354" s="165"/>
      <c r="AB354" s="165"/>
      <c r="AC354" s="165"/>
      <c r="AD354" s="165"/>
      <c r="AE354" s="165"/>
      <c r="AF354" s="165"/>
      <c r="AG354" s="165"/>
      <c r="AH354" s="165"/>
      <c r="AI354" s="165"/>
      <c r="AJ354" s="165"/>
      <c r="AK354" s="165"/>
      <c r="AL354" s="165"/>
      <c r="AM354" s="213"/>
      <c r="AN354" s="213"/>
      <c r="AO354" s="213"/>
      <c r="AP354" s="213"/>
      <c r="AQ354" s="213"/>
      <c r="AR354" s="213"/>
      <c r="AS354" s="213"/>
      <c r="AT354" s="213"/>
      <c r="AU354" s="213"/>
    </row>
    <row r="355" spans="6:47" ht="12" customHeight="1">
      <c r="F355" s="212"/>
      <c r="G355" s="212"/>
      <c r="H355" s="212"/>
      <c r="I355" s="165"/>
      <c r="J355" s="165"/>
      <c r="K355" s="165"/>
      <c r="L355" s="165"/>
      <c r="M355" s="165"/>
      <c r="N355" s="165"/>
      <c r="O355" s="165"/>
      <c r="P355" s="165"/>
      <c r="Q355" s="165"/>
      <c r="R355" s="165"/>
      <c r="S355" s="165"/>
      <c r="T355" s="165"/>
      <c r="U355" s="165"/>
      <c r="V355" s="165"/>
      <c r="W355" s="165"/>
      <c r="X355" s="165"/>
      <c r="Y355" s="165"/>
      <c r="Z355" s="165"/>
      <c r="AA355" s="165"/>
      <c r="AB355" s="165"/>
      <c r="AC355" s="165"/>
      <c r="AD355" s="165"/>
      <c r="AE355" s="165"/>
      <c r="AF355" s="165"/>
      <c r="AG355" s="165"/>
      <c r="AH355" s="165"/>
      <c r="AI355" s="165"/>
      <c r="AJ355" s="165"/>
      <c r="AK355" s="165"/>
      <c r="AL355" s="165"/>
      <c r="AM355" s="213"/>
      <c r="AN355" s="213"/>
      <c r="AO355" s="213"/>
      <c r="AP355" s="213"/>
      <c r="AQ355" s="213"/>
      <c r="AR355" s="213"/>
      <c r="AS355" s="213"/>
      <c r="AT355" s="213"/>
      <c r="AU355" s="213"/>
    </row>
    <row r="356" spans="6:47" ht="12" customHeight="1">
      <c r="F356" s="212"/>
      <c r="G356" s="212"/>
      <c r="H356" s="212"/>
      <c r="I356" s="165"/>
      <c r="J356" s="165"/>
      <c r="K356" s="165"/>
      <c r="L356" s="165"/>
      <c r="M356" s="165"/>
      <c r="N356" s="165"/>
      <c r="O356" s="165"/>
      <c r="P356" s="165"/>
      <c r="Q356" s="165"/>
      <c r="R356" s="165"/>
      <c r="S356" s="165"/>
      <c r="T356" s="165"/>
      <c r="U356" s="165"/>
      <c r="V356" s="165"/>
      <c r="W356" s="165"/>
      <c r="X356" s="165"/>
      <c r="Y356" s="165"/>
      <c r="Z356" s="165"/>
      <c r="AA356" s="165"/>
      <c r="AB356" s="165"/>
      <c r="AC356" s="165"/>
      <c r="AD356" s="165"/>
      <c r="AE356" s="165"/>
      <c r="AF356" s="165"/>
      <c r="AG356" s="165"/>
      <c r="AH356" s="165"/>
      <c r="AI356" s="165"/>
      <c r="AJ356" s="165"/>
      <c r="AK356" s="165"/>
      <c r="AL356" s="165"/>
      <c r="AM356" s="213"/>
      <c r="AN356" s="213"/>
      <c r="AO356" s="213"/>
      <c r="AP356" s="213"/>
      <c r="AQ356" s="213"/>
      <c r="AR356" s="213"/>
      <c r="AS356" s="213"/>
      <c r="AT356" s="213"/>
      <c r="AU356" s="213"/>
    </row>
    <row r="357" spans="6:47" ht="12" customHeight="1">
      <c r="F357" s="212"/>
      <c r="G357" s="212"/>
      <c r="H357" s="212"/>
      <c r="I357" s="165"/>
      <c r="J357" s="165"/>
      <c r="K357" s="165"/>
      <c r="L357" s="165"/>
      <c r="M357" s="165"/>
      <c r="N357" s="165"/>
      <c r="O357" s="165"/>
      <c r="P357" s="165"/>
      <c r="Q357" s="165"/>
      <c r="R357" s="165"/>
      <c r="S357" s="165"/>
      <c r="T357" s="165"/>
      <c r="U357" s="165"/>
      <c r="V357" s="165"/>
      <c r="W357" s="165"/>
      <c r="X357" s="165"/>
      <c r="Y357" s="165"/>
      <c r="Z357" s="165"/>
      <c r="AA357" s="165"/>
      <c r="AB357" s="165"/>
      <c r="AC357" s="165"/>
      <c r="AD357" s="165"/>
      <c r="AE357" s="165"/>
      <c r="AF357" s="165"/>
      <c r="AG357" s="165"/>
      <c r="AH357" s="165"/>
      <c r="AI357" s="165"/>
      <c r="AJ357" s="165"/>
      <c r="AK357" s="165"/>
      <c r="AL357" s="165"/>
      <c r="AM357" s="213"/>
      <c r="AN357" s="213"/>
      <c r="AO357" s="213"/>
      <c r="AP357" s="213"/>
      <c r="AQ357" s="213"/>
      <c r="AR357" s="213"/>
      <c r="AS357" s="213"/>
      <c r="AT357" s="213"/>
      <c r="AU357" s="213"/>
    </row>
    <row r="358" spans="6:47" ht="12" customHeight="1">
      <c r="F358" s="212"/>
      <c r="G358" s="212"/>
      <c r="H358" s="212"/>
      <c r="I358" s="165"/>
      <c r="J358" s="165"/>
      <c r="K358" s="165"/>
      <c r="L358" s="165"/>
      <c r="M358" s="165"/>
      <c r="N358" s="165"/>
      <c r="O358" s="165"/>
      <c r="P358" s="165"/>
      <c r="Q358" s="165"/>
      <c r="R358" s="165"/>
      <c r="S358" s="165"/>
      <c r="T358" s="165"/>
      <c r="U358" s="165"/>
      <c r="V358" s="165"/>
      <c r="W358" s="165"/>
      <c r="X358" s="165"/>
      <c r="Y358" s="165"/>
      <c r="Z358" s="165"/>
      <c r="AA358" s="165"/>
      <c r="AB358" s="165"/>
      <c r="AC358" s="165"/>
      <c r="AD358" s="165"/>
      <c r="AE358" s="165"/>
      <c r="AF358" s="165"/>
      <c r="AG358" s="165"/>
      <c r="AH358" s="165"/>
      <c r="AI358" s="165"/>
      <c r="AJ358" s="165"/>
      <c r="AK358" s="165"/>
      <c r="AL358" s="165"/>
      <c r="AM358" s="213"/>
      <c r="AN358" s="213"/>
      <c r="AO358" s="213"/>
      <c r="AP358" s="213"/>
      <c r="AQ358" s="213"/>
      <c r="AR358" s="213"/>
      <c r="AS358" s="213"/>
      <c r="AT358" s="213"/>
      <c r="AU358" s="213"/>
    </row>
    <row r="359" spans="6:47" ht="12" customHeight="1">
      <c r="F359" s="212"/>
      <c r="G359" s="212"/>
      <c r="H359" s="212"/>
      <c r="I359" s="165"/>
      <c r="J359" s="165"/>
      <c r="K359" s="165"/>
      <c r="L359" s="165"/>
      <c r="M359" s="165"/>
      <c r="N359" s="165"/>
      <c r="O359" s="165"/>
      <c r="P359" s="165"/>
      <c r="Q359" s="165"/>
      <c r="R359" s="165"/>
      <c r="S359" s="165"/>
      <c r="T359" s="165"/>
      <c r="U359" s="165"/>
      <c r="V359" s="165"/>
      <c r="W359" s="165"/>
      <c r="X359" s="165"/>
      <c r="Y359" s="165"/>
      <c r="Z359" s="165"/>
      <c r="AA359" s="165"/>
      <c r="AB359" s="165"/>
      <c r="AC359" s="165"/>
      <c r="AD359" s="165"/>
      <c r="AE359" s="165"/>
      <c r="AF359" s="165"/>
      <c r="AG359" s="165"/>
      <c r="AH359" s="165"/>
      <c r="AI359" s="165"/>
      <c r="AJ359" s="165"/>
      <c r="AK359" s="165"/>
      <c r="AL359" s="165"/>
      <c r="AM359" s="213"/>
      <c r="AN359" s="213"/>
      <c r="AO359" s="213"/>
      <c r="AP359" s="213"/>
      <c r="AQ359" s="213"/>
      <c r="AR359" s="213"/>
      <c r="AS359" s="213"/>
      <c r="AT359" s="213"/>
      <c r="AU359" s="213"/>
    </row>
    <row r="360" spans="6:47" ht="12" customHeight="1">
      <c r="F360" s="212"/>
      <c r="G360" s="212"/>
      <c r="H360" s="212"/>
      <c r="I360" s="165"/>
      <c r="J360" s="165"/>
      <c r="K360" s="165"/>
      <c r="L360" s="165"/>
      <c r="M360" s="165"/>
      <c r="N360" s="165"/>
      <c r="O360" s="165"/>
      <c r="P360" s="165"/>
      <c r="Q360" s="165"/>
      <c r="R360" s="165"/>
      <c r="S360" s="165"/>
      <c r="T360" s="165"/>
      <c r="U360" s="165"/>
      <c r="V360" s="165"/>
      <c r="W360" s="165"/>
      <c r="X360" s="165"/>
      <c r="Y360" s="165"/>
      <c r="Z360" s="165"/>
      <c r="AA360" s="165"/>
      <c r="AB360" s="165"/>
      <c r="AC360" s="165"/>
      <c r="AD360" s="165"/>
      <c r="AE360" s="165"/>
      <c r="AF360" s="165"/>
      <c r="AG360" s="165"/>
      <c r="AH360" s="165"/>
      <c r="AI360" s="165"/>
      <c r="AJ360" s="165"/>
      <c r="AK360" s="165"/>
      <c r="AL360" s="165"/>
      <c r="AM360" s="213"/>
      <c r="AN360" s="213"/>
      <c r="AO360" s="213"/>
      <c r="AP360" s="213"/>
      <c r="AQ360" s="213"/>
      <c r="AR360" s="213"/>
      <c r="AS360" s="213"/>
      <c r="AT360" s="213"/>
      <c r="AU360" s="213"/>
    </row>
    <row r="361" spans="6:47" ht="12" customHeight="1">
      <c r="F361" s="212"/>
      <c r="G361" s="212"/>
      <c r="H361" s="212"/>
      <c r="I361" s="165"/>
      <c r="J361" s="165"/>
      <c r="K361" s="165"/>
      <c r="L361" s="165"/>
      <c r="M361" s="165"/>
      <c r="N361" s="165"/>
      <c r="O361" s="165"/>
      <c r="P361" s="165"/>
      <c r="Q361" s="165"/>
      <c r="R361" s="165"/>
      <c r="S361" s="165"/>
      <c r="T361" s="165"/>
      <c r="U361" s="165"/>
      <c r="V361" s="165"/>
      <c r="W361" s="165"/>
      <c r="X361" s="165"/>
      <c r="Y361" s="165"/>
      <c r="Z361" s="165"/>
      <c r="AA361" s="165"/>
      <c r="AB361" s="165"/>
      <c r="AC361" s="165"/>
      <c r="AD361" s="165"/>
      <c r="AE361" s="165"/>
      <c r="AF361" s="165"/>
      <c r="AG361" s="165"/>
      <c r="AH361" s="165"/>
      <c r="AI361" s="165"/>
      <c r="AJ361" s="165"/>
      <c r="AK361" s="165"/>
      <c r="AL361" s="165"/>
      <c r="AM361" s="213"/>
      <c r="AN361" s="213"/>
      <c r="AO361" s="213"/>
      <c r="AP361" s="213"/>
      <c r="AQ361" s="213"/>
      <c r="AR361" s="213"/>
      <c r="AS361" s="213"/>
      <c r="AT361" s="213"/>
      <c r="AU361" s="213"/>
    </row>
    <row r="362" spans="6:47" ht="12" customHeight="1">
      <c r="F362" s="212"/>
      <c r="G362" s="212"/>
      <c r="H362" s="212"/>
      <c r="I362" s="165"/>
      <c r="J362" s="165"/>
      <c r="K362" s="165"/>
      <c r="L362" s="165"/>
      <c r="M362" s="165"/>
      <c r="N362" s="165"/>
      <c r="O362" s="165"/>
      <c r="P362" s="165"/>
      <c r="Q362" s="165"/>
      <c r="R362" s="165"/>
      <c r="S362" s="165"/>
      <c r="T362" s="165"/>
      <c r="U362" s="165"/>
      <c r="V362" s="165"/>
      <c r="W362" s="165"/>
      <c r="X362" s="165"/>
      <c r="Y362" s="165"/>
      <c r="Z362" s="165"/>
      <c r="AA362" s="165"/>
      <c r="AB362" s="165"/>
      <c r="AC362" s="165"/>
      <c r="AD362" s="165"/>
      <c r="AE362" s="165"/>
      <c r="AF362" s="165"/>
      <c r="AG362" s="165"/>
      <c r="AH362" s="165"/>
      <c r="AI362" s="165"/>
      <c r="AJ362" s="165"/>
      <c r="AK362" s="165"/>
      <c r="AL362" s="165"/>
      <c r="AM362" s="213"/>
      <c r="AN362" s="213"/>
      <c r="AO362" s="213"/>
      <c r="AP362" s="213"/>
      <c r="AQ362" s="213"/>
      <c r="AR362" s="213"/>
      <c r="AS362" s="213"/>
      <c r="AT362" s="213"/>
      <c r="AU362" s="213"/>
    </row>
    <row r="363" spans="6:47" ht="12" customHeight="1">
      <c r="F363" s="212"/>
      <c r="G363" s="212"/>
      <c r="H363" s="212"/>
      <c r="I363" s="165"/>
      <c r="J363" s="165"/>
      <c r="K363" s="165"/>
      <c r="L363" s="165"/>
      <c r="M363" s="165"/>
      <c r="N363" s="165"/>
      <c r="O363" s="165"/>
      <c r="P363" s="165"/>
      <c r="Q363" s="165"/>
      <c r="R363" s="165"/>
      <c r="S363" s="165"/>
      <c r="T363" s="165"/>
      <c r="U363" s="165"/>
      <c r="V363" s="165"/>
      <c r="W363" s="165"/>
      <c r="X363" s="165"/>
      <c r="Y363" s="165"/>
      <c r="Z363" s="165"/>
      <c r="AA363" s="165"/>
      <c r="AB363" s="165"/>
      <c r="AC363" s="165"/>
      <c r="AD363" s="165"/>
      <c r="AE363" s="165"/>
      <c r="AF363" s="165"/>
      <c r="AG363" s="165"/>
      <c r="AH363" s="165"/>
      <c r="AI363" s="165"/>
      <c r="AJ363" s="165"/>
      <c r="AK363" s="165"/>
      <c r="AL363" s="165"/>
      <c r="AM363" s="213"/>
      <c r="AN363" s="213"/>
      <c r="AO363" s="213"/>
      <c r="AP363" s="213"/>
      <c r="AQ363" s="213"/>
      <c r="AR363" s="213"/>
      <c r="AS363" s="213"/>
      <c r="AT363" s="213"/>
      <c r="AU363" s="213"/>
    </row>
    <row r="364" spans="6:47" ht="12" customHeight="1">
      <c r="F364" s="212"/>
      <c r="G364" s="212"/>
      <c r="H364" s="212"/>
      <c r="I364" s="165"/>
      <c r="J364" s="165"/>
      <c r="K364" s="165"/>
      <c r="L364" s="165"/>
      <c r="M364" s="165"/>
      <c r="N364" s="165"/>
      <c r="O364" s="165"/>
      <c r="P364" s="165"/>
      <c r="Q364" s="165"/>
      <c r="R364" s="165"/>
      <c r="S364" s="165"/>
      <c r="T364" s="165"/>
      <c r="U364" s="165"/>
      <c r="V364" s="165"/>
      <c r="W364" s="165"/>
      <c r="X364" s="165"/>
      <c r="Y364" s="165"/>
      <c r="Z364" s="165"/>
      <c r="AA364" s="165"/>
      <c r="AB364" s="165"/>
      <c r="AC364" s="165"/>
      <c r="AD364" s="165"/>
      <c r="AE364" s="165"/>
      <c r="AF364" s="165"/>
      <c r="AG364" s="165"/>
      <c r="AH364" s="165"/>
      <c r="AI364" s="165"/>
      <c r="AJ364" s="165"/>
      <c r="AK364" s="165"/>
      <c r="AL364" s="165"/>
      <c r="AM364" s="213"/>
      <c r="AN364" s="213"/>
      <c r="AO364" s="213"/>
      <c r="AP364" s="213"/>
      <c r="AQ364" s="213"/>
      <c r="AR364" s="213"/>
      <c r="AS364" s="213"/>
      <c r="AT364" s="213"/>
      <c r="AU364" s="213"/>
    </row>
    <row r="365" spans="6:47" ht="12" customHeight="1">
      <c r="F365" s="212"/>
      <c r="G365" s="212"/>
      <c r="H365" s="212"/>
      <c r="I365" s="165"/>
      <c r="J365" s="165"/>
      <c r="K365" s="165"/>
      <c r="L365" s="165"/>
      <c r="M365" s="165"/>
      <c r="N365" s="165"/>
      <c r="O365" s="165"/>
      <c r="P365" s="165"/>
      <c r="Q365" s="165"/>
      <c r="R365" s="165"/>
      <c r="S365" s="165"/>
      <c r="T365" s="165"/>
      <c r="U365" s="165"/>
      <c r="V365" s="165"/>
      <c r="W365" s="165"/>
      <c r="X365" s="165"/>
      <c r="Y365" s="165"/>
      <c r="Z365" s="165"/>
      <c r="AA365" s="165"/>
      <c r="AB365" s="165"/>
      <c r="AC365" s="165"/>
      <c r="AD365" s="165"/>
      <c r="AE365" s="165"/>
      <c r="AF365" s="165"/>
      <c r="AG365" s="165"/>
      <c r="AH365" s="165"/>
      <c r="AI365" s="165"/>
      <c r="AJ365" s="165"/>
      <c r="AK365" s="165"/>
      <c r="AL365" s="165"/>
      <c r="AM365" s="213"/>
      <c r="AN365" s="213"/>
      <c r="AO365" s="213"/>
      <c r="AP365" s="213"/>
      <c r="AQ365" s="213"/>
      <c r="AR365" s="213"/>
      <c r="AS365" s="213"/>
      <c r="AT365" s="213"/>
      <c r="AU365" s="213"/>
    </row>
    <row r="366" spans="6:47" ht="12" customHeight="1">
      <c r="F366" s="212"/>
      <c r="G366" s="212"/>
      <c r="H366" s="212"/>
      <c r="I366" s="165"/>
      <c r="J366" s="165"/>
      <c r="K366" s="165"/>
      <c r="L366" s="165"/>
      <c r="M366" s="165"/>
      <c r="N366" s="165"/>
      <c r="O366" s="165"/>
      <c r="P366" s="165"/>
      <c r="Q366" s="165"/>
      <c r="R366" s="165"/>
      <c r="S366" s="165"/>
      <c r="T366" s="165"/>
      <c r="U366" s="165"/>
      <c r="V366" s="165"/>
      <c r="W366" s="165"/>
      <c r="X366" s="165"/>
      <c r="Y366" s="165"/>
      <c r="Z366" s="165"/>
      <c r="AA366" s="165"/>
      <c r="AB366" s="165"/>
      <c r="AC366" s="165"/>
      <c r="AD366" s="165"/>
      <c r="AE366" s="165"/>
      <c r="AF366" s="165"/>
      <c r="AG366" s="165"/>
      <c r="AH366" s="165"/>
      <c r="AI366" s="165"/>
      <c r="AJ366" s="165"/>
      <c r="AK366" s="165"/>
      <c r="AL366" s="165"/>
      <c r="AM366" s="213"/>
      <c r="AN366" s="213"/>
      <c r="AO366" s="213"/>
      <c r="AP366" s="213"/>
      <c r="AQ366" s="213"/>
      <c r="AR366" s="213"/>
      <c r="AS366" s="213"/>
      <c r="AT366" s="213"/>
      <c r="AU366" s="213"/>
    </row>
    <row r="367" spans="6:47" ht="12" customHeight="1">
      <c r="F367" s="212"/>
      <c r="G367" s="212"/>
      <c r="H367" s="212"/>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213"/>
      <c r="AN367" s="213"/>
      <c r="AO367" s="213"/>
      <c r="AP367" s="213"/>
      <c r="AQ367" s="213"/>
      <c r="AR367" s="213"/>
      <c r="AS367" s="213"/>
      <c r="AT367" s="213"/>
      <c r="AU367" s="213"/>
    </row>
    <row r="368" spans="6:47" ht="12" customHeight="1">
      <c r="F368" s="212"/>
      <c r="G368" s="212"/>
      <c r="H368" s="212"/>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213"/>
      <c r="AN368" s="213"/>
      <c r="AO368" s="213"/>
      <c r="AP368" s="213"/>
      <c r="AQ368" s="213"/>
      <c r="AR368" s="213"/>
      <c r="AS368" s="213"/>
      <c r="AT368" s="213"/>
      <c r="AU368" s="213"/>
    </row>
    <row r="369" spans="6:47" ht="12" customHeight="1">
      <c r="F369" s="212"/>
      <c r="G369" s="212"/>
      <c r="H369" s="212"/>
      <c r="I369" s="165"/>
      <c r="J369" s="165"/>
      <c r="K369" s="165"/>
      <c r="L369" s="165"/>
      <c r="M369" s="165"/>
      <c r="N369" s="165"/>
      <c r="O369" s="165"/>
      <c r="P369" s="165"/>
      <c r="Q369" s="165"/>
      <c r="R369" s="165"/>
      <c r="S369" s="165"/>
      <c r="T369" s="165"/>
      <c r="U369" s="165"/>
      <c r="V369" s="165"/>
      <c r="W369" s="165"/>
      <c r="X369" s="165"/>
      <c r="Y369" s="165"/>
      <c r="Z369" s="165"/>
      <c r="AA369" s="165"/>
      <c r="AB369" s="165"/>
      <c r="AC369" s="165"/>
      <c r="AD369" s="165"/>
      <c r="AE369" s="165"/>
      <c r="AF369" s="165"/>
      <c r="AG369" s="165"/>
      <c r="AH369" s="165"/>
      <c r="AI369" s="165"/>
      <c r="AJ369" s="165"/>
      <c r="AK369" s="165"/>
      <c r="AL369" s="165"/>
      <c r="AM369" s="213"/>
      <c r="AN369" s="213"/>
      <c r="AO369" s="213"/>
      <c r="AP369" s="213"/>
      <c r="AQ369" s="213"/>
      <c r="AR369" s="213"/>
      <c r="AS369" s="213"/>
      <c r="AT369" s="213"/>
      <c r="AU369" s="213"/>
    </row>
    <row r="370" spans="6:47" ht="12" customHeight="1">
      <c r="F370" s="212"/>
      <c r="G370" s="212"/>
      <c r="H370" s="212"/>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213"/>
      <c r="AN370" s="213"/>
      <c r="AO370" s="213"/>
      <c r="AP370" s="213"/>
      <c r="AQ370" s="213"/>
      <c r="AR370" s="213"/>
      <c r="AS370" s="213"/>
      <c r="AT370" s="213"/>
      <c r="AU370" s="213"/>
    </row>
    <row r="371" spans="6:47" ht="12" customHeight="1">
      <c r="F371" s="212"/>
      <c r="G371" s="212"/>
      <c r="H371" s="212"/>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213"/>
      <c r="AN371" s="213"/>
      <c r="AO371" s="213"/>
      <c r="AP371" s="213"/>
      <c r="AQ371" s="213"/>
      <c r="AR371" s="213"/>
      <c r="AS371" s="213"/>
      <c r="AT371" s="213"/>
      <c r="AU371" s="213"/>
    </row>
    <row r="372" spans="6:47" ht="12" customHeight="1">
      <c r="F372" s="212"/>
      <c r="G372" s="212"/>
      <c r="H372" s="212"/>
      <c r="I372" s="165"/>
      <c r="J372" s="165"/>
      <c r="K372" s="165"/>
      <c r="L372" s="165"/>
      <c r="M372" s="165"/>
      <c r="N372" s="165"/>
      <c r="O372" s="165"/>
      <c r="P372" s="165"/>
      <c r="Q372" s="165"/>
      <c r="R372" s="165"/>
      <c r="S372" s="165"/>
      <c r="T372" s="165"/>
      <c r="U372" s="165"/>
      <c r="V372" s="165"/>
      <c r="W372" s="165"/>
      <c r="X372" s="165"/>
      <c r="Y372" s="165"/>
      <c r="Z372" s="165"/>
      <c r="AA372" s="165"/>
      <c r="AB372" s="165"/>
      <c r="AC372" s="165"/>
      <c r="AD372" s="165"/>
      <c r="AE372" s="165"/>
      <c r="AF372" s="165"/>
      <c r="AG372" s="165"/>
      <c r="AH372" s="165"/>
      <c r="AI372" s="165"/>
      <c r="AJ372" s="165"/>
      <c r="AK372" s="165"/>
      <c r="AL372" s="165"/>
      <c r="AM372" s="213"/>
      <c r="AN372" s="213"/>
      <c r="AO372" s="213"/>
      <c r="AP372" s="213"/>
      <c r="AQ372" s="213"/>
      <c r="AR372" s="213"/>
      <c r="AS372" s="213"/>
      <c r="AT372" s="213"/>
      <c r="AU372" s="213"/>
    </row>
    <row r="373" spans="6:47" ht="12" customHeight="1">
      <c r="F373" s="212"/>
      <c r="G373" s="212"/>
      <c r="H373" s="212"/>
      <c r="I373" s="165"/>
      <c r="J373" s="165"/>
      <c r="K373" s="165"/>
      <c r="L373" s="165"/>
      <c r="M373" s="165"/>
      <c r="N373" s="165"/>
      <c r="O373" s="165"/>
      <c r="P373" s="165"/>
      <c r="Q373" s="165"/>
      <c r="R373" s="165"/>
      <c r="S373" s="165"/>
      <c r="T373" s="165"/>
      <c r="U373" s="165"/>
      <c r="V373" s="165"/>
      <c r="W373" s="165"/>
      <c r="X373" s="165"/>
      <c r="Y373" s="165"/>
      <c r="Z373" s="165"/>
      <c r="AA373" s="165"/>
      <c r="AB373" s="165"/>
      <c r="AC373" s="165"/>
      <c r="AD373" s="165"/>
      <c r="AE373" s="165"/>
      <c r="AF373" s="165"/>
      <c r="AG373" s="165"/>
      <c r="AH373" s="165"/>
      <c r="AI373" s="165"/>
      <c r="AJ373" s="165"/>
      <c r="AK373" s="165"/>
      <c r="AL373" s="165"/>
      <c r="AM373" s="213"/>
      <c r="AN373" s="213"/>
      <c r="AO373" s="213"/>
      <c r="AP373" s="213"/>
      <c r="AQ373" s="213"/>
      <c r="AR373" s="213"/>
      <c r="AS373" s="213"/>
      <c r="AT373" s="213"/>
      <c r="AU373" s="213"/>
    </row>
    <row r="374" spans="6:47" ht="12" customHeight="1">
      <c r="F374" s="212"/>
      <c r="G374" s="212"/>
      <c r="H374" s="212"/>
      <c r="I374" s="165"/>
      <c r="J374" s="165"/>
      <c r="K374" s="165"/>
      <c r="L374" s="165"/>
      <c r="M374" s="165"/>
      <c r="N374" s="165"/>
      <c r="O374" s="165"/>
      <c r="P374" s="165"/>
      <c r="Q374" s="165"/>
      <c r="R374" s="165"/>
      <c r="S374" s="165"/>
      <c r="T374" s="165"/>
      <c r="U374" s="165"/>
      <c r="V374" s="165"/>
      <c r="W374" s="165"/>
      <c r="X374" s="165"/>
      <c r="Y374" s="165"/>
      <c r="Z374" s="165"/>
      <c r="AA374" s="165"/>
      <c r="AB374" s="165"/>
      <c r="AC374" s="165"/>
      <c r="AD374" s="165"/>
      <c r="AE374" s="165"/>
      <c r="AF374" s="165"/>
      <c r="AG374" s="165"/>
      <c r="AH374" s="165"/>
      <c r="AI374" s="165"/>
      <c r="AJ374" s="165"/>
      <c r="AK374" s="165"/>
      <c r="AL374" s="165"/>
      <c r="AM374" s="213"/>
      <c r="AN374" s="213"/>
      <c r="AO374" s="213"/>
      <c r="AP374" s="213"/>
      <c r="AQ374" s="213"/>
      <c r="AR374" s="213"/>
      <c r="AS374" s="213"/>
      <c r="AT374" s="213"/>
      <c r="AU374" s="213"/>
    </row>
    <row r="375" spans="6:47" ht="12" customHeight="1">
      <c r="F375" s="212"/>
      <c r="G375" s="212"/>
      <c r="H375" s="212"/>
      <c r="I375" s="165"/>
      <c r="J375" s="165"/>
      <c r="K375" s="165"/>
      <c r="L375" s="165"/>
      <c r="M375" s="165"/>
      <c r="N375" s="165"/>
      <c r="O375" s="165"/>
      <c r="P375" s="165"/>
      <c r="Q375" s="165"/>
      <c r="R375" s="165"/>
      <c r="S375" s="165"/>
      <c r="T375" s="165"/>
      <c r="U375" s="165"/>
      <c r="V375" s="165"/>
      <c r="W375" s="165"/>
      <c r="X375" s="165"/>
      <c r="Y375" s="165"/>
      <c r="Z375" s="165"/>
      <c r="AA375" s="165"/>
      <c r="AB375" s="165"/>
      <c r="AC375" s="165"/>
      <c r="AD375" s="165"/>
      <c r="AE375" s="165"/>
      <c r="AF375" s="165"/>
      <c r="AG375" s="165"/>
      <c r="AH375" s="165"/>
      <c r="AI375" s="165"/>
      <c r="AJ375" s="165"/>
      <c r="AK375" s="165"/>
      <c r="AL375" s="165"/>
      <c r="AM375" s="213"/>
      <c r="AN375" s="213"/>
      <c r="AO375" s="213"/>
      <c r="AP375" s="213"/>
      <c r="AQ375" s="213"/>
      <c r="AR375" s="213"/>
      <c r="AS375" s="213"/>
      <c r="AT375" s="213"/>
      <c r="AU375" s="213"/>
    </row>
    <row r="376" spans="6:47" ht="12" customHeight="1">
      <c r="F376" s="212"/>
      <c r="G376" s="212"/>
      <c r="H376" s="212"/>
      <c r="I376" s="165"/>
      <c r="J376" s="165"/>
      <c r="K376" s="165"/>
      <c r="L376" s="165"/>
      <c r="M376" s="165"/>
      <c r="N376" s="165"/>
      <c r="O376" s="165"/>
      <c r="P376" s="165"/>
      <c r="Q376" s="165"/>
      <c r="R376" s="165"/>
      <c r="S376" s="165"/>
      <c r="T376" s="165"/>
      <c r="U376" s="165"/>
      <c r="V376" s="165"/>
      <c r="W376" s="165"/>
      <c r="X376" s="165"/>
      <c r="Y376" s="165"/>
      <c r="Z376" s="165"/>
      <c r="AA376" s="165"/>
      <c r="AB376" s="165"/>
      <c r="AC376" s="165"/>
      <c r="AD376" s="165"/>
      <c r="AE376" s="165"/>
      <c r="AF376" s="165"/>
      <c r="AG376" s="165"/>
      <c r="AH376" s="165"/>
      <c r="AI376" s="165"/>
      <c r="AJ376" s="165"/>
      <c r="AK376" s="165"/>
      <c r="AL376" s="165"/>
      <c r="AM376" s="213"/>
      <c r="AN376" s="213"/>
      <c r="AO376" s="213"/>
      <c r="AP376" s="213"/>
      <c r="AQ376" s="213"/>
      <c r="AR376" s="213"/>
      <c r="AS376" s="213"/>
      <c r="AT376" s="213"/>
      <c r="AU376" s="213"/>
    </row>
    <row r="377" spans="6:47" ht="12" customHeight="1">
      <c r="F377" s="212"/>
      <c r="G377" s="212"/>
      <c r="H377" s="212"/>
      <c r="I377" s="165"/>
      <c r="J377" s="165"/>
      <c r="K377" s="165"/>
      <c r="L377" s="165"/>
      <c r="M377" s="165"/>
      <c r="N377" s="165"/>
      <c r="O377" s="165"/>
      <c r="P377" s="165"/>
      <c r="Q377" s="165"/>
      <c r="R377" s="165"/>
      <c r="S377" s="165"/>
      <c r="T377" s="165"/>
      <c r="U377" s="165"/>
      <c r="V377" s="165"/>
      <c r="W377" s="165"/>
      <c r="X377" s="165"/>
      <c r="Y377" s="165"/>
      <c r="Z377" s="165"/>
      <c r="AA377" s="165"/>
      <c r="AB377" s="165"/>
      <c r="AC377" s="165"/>
      <c r="AD377" s="165"/>
      <c r="AE377" s="165"/>
      <c r="AF377" s="165"/>
      <c r="AG377" s="165"/>
      <c r="AH377" s="165"/>
      <c r="AI377" s="165"/>
      <c r="AJ377" s="165"/>
      <c r="AK377" s="165"/>
      <c r="AL377" s="165"/>
      <c r="AM377" s="213"/>
      <c r="AN377" s="213"/>
      <c r="AO377" s="213"/>
      <c r="AP377" s="213"/>
      <c r="AQ377" s="213"/>
      <c r="AR377" s="213"/>
      <c r="AS377" s="213"/>
      <c r="AT377" s="213"/>
      <c r="AU377" s="213"/>
    </row>
    <row r="378" spans="6:47" ht="12" customHeight="1">
      <c r="F378" s="212"/>
      <c r="G378" s="212"/>
      <c r="H378" s="212"/>
      <c r="I378" s="165"/>
      <c r="J378" s="165"/>
      <c r="K378" s="165"/>
      <c r="L378" s="165"/>
      <c r="M378" s="165"/>
      <c r="N378" s="165"/>
      <c r="O378" s="165"/>
      <c r="P378" s="165"/>
      <c r="Q378" s="165"/>
      <c r="R378" s="165"/>
      <c r="S378" s="165"/>
      <c r="T378" s="165"/>
      <c r="U378" s="165"/>
      <c r="V378" s="165"/>
      <c r="W378" s="165"/>
      <c r="X378" s="165"/>
      <c r="Y378" s="165"/>
      <c r="Z378" s="165"/>
      <c r="AA378" s="165"/>
      <c r="AB378" s="165"/>
      <c r="AC378" s="165"/>
      <c r="AD378" s="165"/>
      <c r="AE378" s="165"/>
      <c r="AF378" s="165"/>
      <c r="AG378" s="165"/>
      <c r="AH378" s="165"/>
      <c r="AI378" s="165"/>
      <c r="AJ378" s="165"/>
      <c r="AK378" s="165"/>
      <c r="AL378" s="165"/>
      <c r="AM378" s="213"/>
      <c r="AN378" s="213"/>
      <c r="AO378" s="213"/>
      <c r="AP378" s="213"/>
      <c r="AQ378" s="213"/>
      <c r="AR378" s="213"/>
      <c r="AS378" s="213"/>
      <c r="AT378" s="213"/>
      <c r="AU378" s="213"/>
    </row>
    <row r="379" spans="6:47" ht="12" customHeight="1">
      <c r="F379" s="212"/>
      <c r="G379" s="212"/>
      <c r="H379" s="212"/>
      <c r="I379" s="165"/>
      <c r="J379" s="165"/>
      <c r="K379" s="165"/>
      <c r="L379" s="165"/>
      <c r="M379" s="165"/>
      <c r="N379" s="165"/>
      <c r="O379" s="165"/>
      <c r="P379" s="165"/>
      <c r="Q379" s="165"/>
      <c r="R379" s="165"/>
      <c r="S379" s="165"/>
      <c r="T379" s="165"/>
      <c r="U379" s="165"/>
      <c r="V379" s="165"/>
      <c r="W379" s="165"/>
      <c r="X379" s="165"/>
      <c r="Y379" s="165"/>
      <c r="Z379" s="165"/>
      <c r="AA379" s="165"/>
      <c r="AB379" s="165"/>
      <c r="AC379" s="165"/>
      <c r="AD379" s="165"/>
      <c r="AE379" s="165"/>
      <c r="AF379" s="165"/>
      <c r="AG379" s="165"/>
      <c r="AH379" s="165"/>
      <c r="AI379" s="165"/>
      <c r="AJ379" s="165"/>
      <c r="AK379" s="165"/>
      <c r="AL379" s="165"/>
      <c r="AM379" s="213"/>
      <c r="AN379" s="213"/>
      <c r="AO379" s="213"/>
      <c r="AP379" s="213"/>
      <c r="AQ379" s="213"/>
      <c r="AR379" s="213"/>
      <c r="AS379" s="213"/>
      <c r="AT379" s="213"/>
      <c r="AU379" s="213"/>
    </row>
    <row r="380" spans="6:47" ht="12" customHeight="1">
      <c r="F380" s="212"/>
      <c r="G380" s="212"/>
      <c r="H380" s="212"/>
      <c r="I380" s="165"/>
      <c r="J380" s="165"/>
      <c r="K380" s="165"/>
      <c r="L380" s="165"/>
      <c r="M380" s="165"/>
      <c r="N380" s="165"/>
      <c r="O380" s="165"/>
      <c r="P380" s="165"/>
      <c r="Q380" s="165"/>
      <c r="R380" s="165"/>
      <c r="S380" s="165"/>
      <c r="T380" s="165"/>
      <c r="U380" s="165"/>
      <c r="V380" s="165"/>
      <c r="W380" s="165"/>
      <c r="X380" s="165"/>
      <c r="Y380" s="165"/>
      <c r="Z380" s="165"/>
      <c r="AA380" s="165"/>
      <c r="AB380" s="165"/>
      <c r="AC380" s="165"/>
      <c r="AD380" s="165"/>
      <c r="AE380" s="165"/>
      <c r="AF380" s="165"/>
      <c r="AG380" s="165"/>
      <c r="AH380" s="165"/>
      <c r="AI380" s="165"/>
      <c r="AJ380" s="165"/>
      <c r="AK380" s="165"/>
      <c r="AL380" s="165"/>
      <c r="AM380" s="213"/>
      <c r="AN380" s="213"/>
      <c r="AO380" s="213"/>
      <c r="AP380" s="213"/>
      <c r="AQ380" s="213"/>
      <c r="AR380" s="213"/>
      <c r="AS380" s="213"/>
      <c r="AT380" s="213"/>
      <c r="AU380" s="213"/>
    </row>
    <row r="381" spans="6:47" ht="12" customHeight="1">
      <c r="F381" s="212"/>
      <c r="G381" s="212"/>
      <c r="H381" s="212"/>
      <c r="I381" s="165"/>
      <c r="J381" s="165"/>
      <c r="K381" s="165"/>
      <c r="L381" s="165"/>
      <c r="M381" s="165"/>
      <c r="N381" s="165"/>
      <c r="O381" s="165"/>
      <c r="P381" s="165"/>
      <c r="Q381" s="165"/>
      <c r="R381" s="165"/>
      <c r="S381" s="165"/>
      <c r="T381" s="165"/>
      <c r="U381" s="165"/>
      <c r="V381" s="165"/>
      <c r="W381" s="165"/>
      <c r="X381" s="165"/>
      <c r="Y381" s="165"/>
      <c r="Z381" s="165"/>
      <c r="AA381" s="165"/>
      <c r="AB381" s="165"/>
      <c r="AC381" s="165"/>
      <c r="AD381" s="165"/>
      <c r="AE381" s="165"/>
      <c r="AF381" s="165"/>
      <c r="AG381" s="165"/>
      <c r="AH381" s="165"/>
      <c r="AI381" s="165"/>
      <c r="AJ381" s="165"/>
      <c r="AK381" s="165"/>
      <c r="AL381" s="165"/>
      <c r="AM381" s="213"/>
      <c r="AN381" s="213"/>
      <c r="AO381" s="213"/>
      <c r="AP381" s="213"/>
      <c r="AQ381" s="213"/>
      <c r="AR381" s="213"/>
      <c r="AS381" s="213"/>
      <c r="AT381" s="213"/>
      <c r="AU381" s="213"/>
    </row>
    <row r="382" spans="6:47" ht="12" customHeight="1">
      <c r="F382" s="212"/>
      <c r="G382" s="212"/>
      <c r="H382" s="212"/>
      <c r="I382" s="165"/>
      <c r="J382" s="165"/>
      <c r="K382" s="165"/>
      <c r="L382" s="165"/>
      <c r="M382" s="165"/>
      <c r="N382" s="165"/>
      <c r="O382" s="165"/>
      <c r="P382" s="165"/>
      <c r="Q382" s="165"/>
      <c r="R382" s="165"/>
      <c r="S382" s="165"/>
      <c r="T382" s="165"/>
      <c r="U382" s="165"/>
      <c r="V382" s="165"/>
      <c r="W382" s="165"/>
      <c r="X382" s="165"/>
      <c r="Y382" s="165"/>
      <c r="Z382" s="165"/>
      <c r="AA382" s="165"/>
      <c r="AB382" s="165"/>
      <c r="AC382" s="165"/>
      <c r="AD382" s="165"/>
      <c r="AE382" s="165"/>
      <c r="AF382" s="165"/>
      <c r="AG382" s="165"/>
      <c r="AH382" s="165"/>
      <c r="AI382" s="165"/>
      <c r="AJ382" s="165"/>
      <c r="AK382" s="165"/>
      <c r="AL382" s="165"/>
      <c r="AM382" s="213"/>
      <c r="AN382" s="213"/>
      <c r="AO382" s="213"/>
      <c r="AP382" s="213"/>
      <c r="AQ382" s="213"/>
      <c r="AR382" s="213"/>
      <c r="AS382" s="213"/>
      <c r="AT382" s="213"/>
      <c r="AU382" s="213"/>
    </row>
    <row r="383" spans="6:47" ht="12" customHeight="1">
      <c r="F383" s="212"/>
      <c r="G383" s="212"/>
      <c r="H383" s="212"/>
      <c r="I383" s="165"/>
      <c r="J383" s="165"/>
      <c r="K383" s="165"/>
      <c r="L383" s="165"/>
      <c r="M383" s="165"/>
      <c r="N383" s="165"/>
      <c r="O383" s="165"/>
      <c r="P383" s="165"/>
      <c r="Q383" s="165"/>
      <c r="R383" s="165"/>
      <c r="S383" s="165"/>
      <c r="T383" s="165"/>
      <c r="U383" s="165"/>
      <c r="V383" s="165"/>
      <c r="W383" s="165"/>
      <c r="X383" s="165"/>
      <c r="Y383" s="165"/>
      <c r="Z383" s="165"/>
      <c r="AA383" s="165"/>
      <c r="AB383" s="165"/>
      <c r="AC383" s="165"/>
      <c r="AD383" s="165"/>
      <c r="AE383" s="165"/>
      <c r="AF383" s="165"/>
      <c r="AG383" s="165"/>
      <c r="AH383" s="165"/>
      <c r="AI383" s="165"/>
      <c r="AJ383" s="165"/>
      <c r="AK383" s="165"/>
      <c r="AL383" s="165"/>
      <c r="AM383" s="213"/>
      <c r="AN383" s="213"/>
      <c r="AO383" s="213"/>
      <c r="AP383" s="213"/>
      <c r="AQ383" s="213"/>
      <c r="AR383" s="213"/>
      <c r="AS383" s="213"/>
      <c r="AT383" s="213"/>
      <c r="AU383" s="213"/>
    </row>
    <row r="384" spans="6:47" ht="12" customHeight="1">
      <c r="F384" s="212"/>
      <c r="G384" s="212"/>
      <c r="H384" s="212"/>
      <c r="I384" s="165"/>
      <c r="J384" s="165"/>
      <c r="K384" s="165"/>
      <c r="L384" s="165"/>
      <c r="M384" s="165"/>
      <c r="N384" s="165"/>
      <c r="O384" s="165"/>
      <c r="P384" s="165"/>
      <c r="Q384" s="165"/>
      <c r="R384" s="165"/>
      <c r="S384" s="165"/>
      <c r="T384" s="165"/>
      <c r="U384" s="165"/>
      <c r="V384" s="165"/>
      <c r="W384" s="165"/>
      <c r="X384" s="165"/>
      <c r="Y384" s="165"/>
      <c r="Z384" s="165"/>
      <c r="AA384" s="165"/>
      <c r="AB384" s="165"/>
      <c r="AC384" s="165"/>
      <c r="AD384" s="165"/>
      <c r="AE384" s="165"/>
      <c r="AF384" s="165"/>
      <c r="AG384" s="165"/>
      <c r="AH384" s="165"/>
      <c r="AI384" s="165"/>
      <c r="AJ384" s="165"/>
      <c r="AK384" s="165"/>
      <c r="AL384" s="165"/>
      <c r="AM384" s="213"/>
      <c r="AN384" s="213"/>
      <c r="AO384" s="213"/>
      <c r="AP384" s="213"/>
      <c r="AQ384" s="213"/>
      <c r="AR384" s="213"/>
      <c r="AS384" s="213"/>
      <c r="AT384" s="213"/>
      <c r="AU384" s="213"/>
    </row>
    <row r="385" spans="6:47" ht="12" customHeight="1">
      <c r="F385" s="212"/>
      <c r="G385" s="212"/>
      <c r="H385" s="212"/>
      <c r="I385" s="165"/>
      <c r="J385" s="165"/>
      <c r="K385" s="165"/>
      <c r="L385" s="165"/>
      <c r="M385" s="165"/>
      <c r="N385" s="165"/>
      <c r="O385" s="165"/>
      <c r="P385" s="165"/>
      <c r="Q385" s="165"/>
      <c r="R385" s="165"/>
      <c r="S385" s="165"/>
      <c r="T385" s="165"/>
      <c r="U385" s="165"/>
      <c r="V385" s="165"/>
      <c r="W385" s="165"/>
      <c r="X385" s="165"/>
      <c r="Y385" s="165"/>
      <c r="Z385" s="165"/>
      <c r="AA385" s="165"/>
      <c r="AB385" s="165"/>
      <c r="AC385" s="165"/>
      <c r="AD385" s="165"/>
      <c r="AE385" s="165"/>
      <c r="AF385" s="165"/>
      <c r="AG385" s="165"/>
      <c r="AH385" s="165"/>
      <c r="AI385" s="165"/>
      <c r="AJ385" s="165"/>
      <c r="AK385" s="165"/>
      <c r="AL385" s="165"/>
      <c r="AM385" s="213"/>
      <c r="AN385" s="213"/>
      <c r="AO385" s="213"/>
      <c r="AP385" s="213"/>
      <c r="AQ385" s="213"/>
      <c r="AR385" s="213"/>
      <c r="AS385" s="213"/>
      <c r="AT385" s="213"/>
      <c r="AU385" s="213"/>
    </row>
    <row r="386" spans="6:47" ht="12" customHeight="1">
      <c r="F386" s="212"/>
      <c r="G386" s="212"/>
      <c r="H386" s="212"/>
      <c r="I386" s="165"/>
      <c r="J386" s="165"/>
      <c r="K386" s="165"/>
      <c r="L386" s="165"/>
      <c r="M386" s="165"/>
      <c r="N386" s="165"/>
      <c r="O386" s="165"/>
      <c r="P386" s="165"/>
      <c r="Q386" s="165"/>
      <c r="R386" s="165"/>
      <c r="S386" s="165"/>
      <c r="T386" s="165"/>
      <c r="U386" s="165"/>
      <c r="V386" s="165"/>
      <c r="W386" s="165"/>
      <c r="X386" s="165"/>
      <c r="Y386" s="165"/>
      <c r="Z386" s="165"/>
      <c r="AA386" s="165"/>
      <c r="AB386" s="165"/>
      <c r="AC386" s="165"/>
      <c r="AD386" s="165"/>
      <c r="AE386" s="165"/>
      <c r="AF386" s="165"/>
      <c r="AG386" s="165"/>
      <c r="AH386" s="165"/>
      <c r="AI386" s="165"/>
      <c r="AJ386" s="165"/>
      <c r="AK386" s="165"/>
      <c r="AL386" s="165"/>
      <c r="AM386" s="213"/>
      <c r="AN386" s="213"/>
      <c r="AO386" s="213"/>
      <c r="AP386" s="213"/>
      <c r="AQ386" s="213"/>
      <c r="AR386" s="213"/>
      <c r="AS386" s="213"/>
      <c r="AT386" s="213"/>
      <c r="AU386" s="213"/>
    </row>
    <row r="387" spans="6:47" ht="12" customHeight="1">
      <c r="F387" s="212"/>
      <c r="G387" s="212"/>
      <c r="H387" s="212"/>
      <c r="I387" s="165"/>
      <c r="J387" s="165"/>
      <c r="K387" s="165"/>
      <c r="L387" s="165"/>
      <c r="M387" s="165"/>
      <c r="N387" s="165"/>
      <c r="O387" s="165"/>
      <c r="P387" s="165"/>
      <c r="Q387" s="165"/>
      <c r="R387" s="165"/>
      <c r="S387" s="165"/>
      <c r="T387" s="165"/>
      <c r="U387" s="165"/>
      <c r="V387" s="165"/>
      <c r="W387" s="165"/>
      <c r="X387" s="165"/>
      <c r="Y387" s="165"/>
      <c r="Z387" s="165"/>
      <c r="AA387" s="165"/>
      <c r="AB387" s="165"/>
      <c r="AC387" s="165"/>
      <c r="AD387" s="165"/>
      <c r="AE387" s="165"/>
      <c r="AF387" s="165"/>
      <c r="AG387" s="165"/>
      <c r="AH387" s="165"/>
      <c r="AI387" s="165"/>
      <c r="AJ387" s="165"/>
      <c r="AK387" s="165"/>
      <c r="AL387" s="165"/>
      <c r="AM387" s="213"/>
      <c r="AN387" s="213"/>
      <c r="AO387" s="213"/>
      <c r="AP387" s="213"/>
      <c r="AQ387" s="213"/>
      <c r="AR387" s="213"/>
      <c r="AS387" s="213"/>
      <c r="AT387" s="213"/>
      <c r="AU387" s="213"/>
    </row>
    <row r="388" spans="6:47" ht="12" customHeight="1">
      <c r="F388" s="212"/>
      <c r="G388" s="212"/>
      <c r="H388" s="212"/>
      <c r="I388" s="165"/>
      <c r="J388" s="165"/>
      <c r="K388" s="165"/>
      <c r="L388" s="165"/>
      <c r="M388" s="165"/>
      <c r="N388" s="165"/>
      <c r="O388" s="165"/>
      <c r="P388" s="165"/>
      <c r="Q388" s="165"/>
      <c r="R388" s="165"/>
      <c r="S388" s="165"/>
      <c r="T388" s="165"/>
      <c r="U388" s="165"/>
      <c r="V388" s="165"/>
      <c r="W388" s="165"/>
      <c r="X388" s="165"/>
      <c r="Y388" s="165"/>
      <c r="Z388" s="165"/>
      <c r="AA388" s="165"/>
      <c r="AB388" s="165"/>
      <c r="AC388" s="165"/>
      <c r="AD388" s="165"/>
      <c r="AE388" s="165"/>
      <c r="AF388" s="165"/>
      <c r="AG388" s="165"/>
      <c r="AH388" s="165"/>
      <c r="AI388" s="165"/>
      <c r="AJ388" s="165"/>
      <c r="AK388" s="165"/>
      <c r="AL388" s="165"/>
      <c r="AM388" s="213"/>
      <c r="AN388" s="213"/>
      <c r="AO388" s="213"/>
      <c r="AP388" s="213"/>
      <c r="AQ388" s="213"/>
      <c r="AR388" s="213"/>
      <c r="AS388" s="213"/>
      <c r="AT388" s="213"/>
      <c r="AU388" s="213"/>
    </row>
    <row r="389" spans="6:47" ht="12" customHeight="1">
      <c r="F389" s="212"/>
      <c r="G389" s="212"/>
      <c r="H389" s="212"/>
      <c r="I389" s="165"/>
      <c r="J389" s="165"/>
      <c r="K389" s="165"/>
      <c r="L389" s="165"/>
      <c r="M389" s="165"/>
      <c r="N389" s="165"/>
      <c r="O389" s="165"/>
      <c r="P389" s="165"/>
      <c r="Q389" s="165"/>
      <c r="R389" s="165"/>
      <c r="S389" s="165"/>
      <c r="T389" s="165"/>
      <c r="U389" s="165"/>
      <c r="V389" s="165"/>
      <c r="W389" s="165"/>
      <c r="X389" s="165"/>
      <c r="Y389" s="165"/>
      <c r="Z389" s="165"/>
      <c r="AA389" s="165"/>
      <c r="AB389" s="165"/>
      <c r="AC389" s="165"/>
      <c r="AD389" s="165"/>
      <c r="AE389" s="165"/>
      <c r="AF389" s="165"/>
      <c r="AG389" s="165"/>
      <c r="AH389" s="165"/>
      <c r="AI389" s="165"/>
      <c r="AJ389" s="165"/>
      <c r="AK389" s="165"/>
      <c r="AL389" s="165"/>
      <c r="AM389" s="213"/>
      <c r="AN389" s="213"/>
      <c r="AO389" s="213"/>
      <c r="AP389" s="213"/>
      <c r="AQ389" s="213"/>
      <c r="AR389" s="213"/>
      <c r="AS389" s="213"/>
      <c r="AT389" s="213"/>
      <c r="AU389" s="213"/>
    </row>
    <row r="390" spans="6:47" ht="12" customHeight="1">
      <c r="F390" s="212"/>
      <c r="G390" s="212"/>
      <c r="H390" s="212"/>
      <c r="I390" s="165"/>
      <c r="J390" s="165"/>
      <c r="K390" s="165"/>
      <c r="L390" s="165"/>
      <c r="M390" s="165"/>
      <c r="N390" s="165"/>
      <c r="O390" s="165"/>
      <c r="P390" s="165"/>
      <c r="Q390" s="165"/>
      <c r="R390" s="165"/>
      <c r="S390" s="165"/>
      <c r="T390" s="165"/>
      <c r="U390" s="165"/>
      <c r="V390" s="165"/>
      <c r="W390" s="165"/>
      <c r="X390" s="165"/>
      <c r="Y390" s="165"/>
      <c r="Z390" s="165"/>
      <c r="AA390" s="165"/>
      <c r="AB390" s="165"/>
      <c r="AC390" s="165"/>
      <c r="AD390" s="165"/>
      <c r="AE390" s="165"/>
      <c r="AF390" s="165"/>
      <c r="AG390" s="165"/>
      <c r="AH390" s="165"/>
      <c r="AI390" s="165"/>
      <c r="AJ390" s="165"/>
      <c r="AK390" s="165"/>
      <c r="AL390" s="165"/>
      <c r="AM390" s="213"/>
      <c r="AN390" s="213"/>
      <c r="AO390" s="213"/>
      <c r="AP390" s="213"/>
      <c r="AQ390" s="213"/>
      <c r="AR390" s="213"/>
      <c r="AS390" s="213"/>
      <c r="AT390" s="213"/>
      <c r="AU390" s="213"/>
    </row>
    <row r="391" spans="6:47" ht="12" customHeight="1">
      <c r="F391" s="212"/>
      <c r="G391" s="212"/>
      <c r="H391" s="212"/>
      <c r="I391" s="165"/>
      <c r="J391" s="165"/>
      <c r="K391" s="165"/>
      <c r="L391" s="165"/>
      <c r="M391" s="165"/>
      <c r="N391" s="165"/>
      <c r="O391" s="165"/>
      <c r="P391" s="165"/>
      <c r="Q391" s="165"/>
      <c r="R391" s="165"/>
      <c r="S391" s="165"/>
      <c r="T391" s="165"/>
      <c r="U391" s="165"/>
      <c r="V391" s="165"/>
      <c r="W391" s="165"/>
      <c r="X391" s="165"/>
      <c r="Y391" s="165"/>
      <c r="Z391" s="165"/>
      <c r="AA391" s="165"/>
      <c r="AB391" s="165"/>
      <c r="AC391" s="165"/>
      <c r="AD391" s="165"/>
      <c r="AE391" s="165"/>
      <c r="AF391" s="165"/>
      <c r="AG391" s="165"/>
      <c r="AH391" s="165"/>
      <c r="AI391" s="165"/>
      <c r="AJ391" s="165"/>
      <c r="AK391" s="165"/>
      <c r="AL391" s="165"/>
      <c r="AM391" s="213"/>
      <c r="AN391" s="213"/>
      <c r="AO391" s="213"/>
      <c r="AP391" s="213"/>
      <c r="AQ391" s="213"/>
      <c r="AR391" s="213"/>
      <c r="AS391" s="213"/>
      <c r="AT391" s="213"/>
      <c r="AU391" s="213"/>
    </row>
    <row r="392" spans="6:47" ht="12" customHeight="1">
      <c r="F392" s="212"/>
      <c r="G392" s="212"/>
      <c r="H392" s="212"/>
      <c r="I392" s="165"/>
      <c r="J392" s="165"/>
      <c r="K392" s="165"/>
      <c r="L392" s="165"/>
      <c r="M392" s="165"/>
      <c r="N392" s="165"/>
      <c r="O392" s="165"/>
      <c r="P392" s="165"/>
      <c r="Q392" s="165"/>
      <c r="R392" s="165"/>
      <c r="S392" s="165"/>
      <c r="T392" s="165"/>
      <c r="U392" s="165"/>
      <c r="V392" s="165"/>
      <c r="W392" s="165"/>
      <c r="X392" s="165"/>
      <c r="Y392" s="165"/>
      <c r="Z392" s="165"/>
      <c r="AA392" s="165"/>
      <c r="AB392" s="165"/>
      <c r="AC392" s="165"/>
      <c r="AD392" s="165"/>
      <c r="AE392" s="165"/>
      <c r="AF392" s="165"/>
      <c r="AG392" s="165"/>
      <c r="AH392" s="165"/>
      <c r="AI392" s="165"/>
      <c r="AJ392" s="165"/>
      <c r="AK392" s="165"/>
      <c r="AL392" s="165"/>
      <c r="AM392" s="213"/>
      <c r="AN392" s="213"/>
      <c r="AO392" s="213"/>
      <c r="AP392" s="213"/>
      <c r="AQ392" s="213"/>
      <c r="AR392" s="213"/>
      <c r="AS392" s="213"/>
      <c r="AT392" s="213"/>
      <c r="AU392" s="213"/>
    </row>
    <row r="393" spans="6:47" ht="12" customHeight="1">
      <c r="F393" s="212"/>
      <c r="G393" s="212"/>
      <c r="H393" s="212"/>
      <c r="I393" s="165"/>
      <c r="J393" s="165"/>
      <c r="K393" s="165"/>
      <c r="L393" s="165"/>
      <c r="M393" s="165"/>
      <c r="N393" s="165"/>
      <c r="O393" s="165"/>
      <c r="P393" s="165"/>
      <c r="Q393" s="165"/>
      <c r="R393" s="165"/>
      <c r="S393" s="165"/>
      <c r="T393" s="165"/>
      <c r="U393" s="165"/>
      <c r="V393" s="165"/>
      <c r="W393" s="165"/>
      <c r="X393" s="165"/>
      <c r="Y393" s="165"/>
      <c r="Z393" s="165"/>
      <c r="AA393" s="165"/>
      <c r="AB393" s="165"/>
      <c r="AC393" s="165"/>
      <c r="AD393" s="165"/>
      <c r="AE393" s="165"/>
      <c r="AF393" s="165"/>
      <c r="AG393" s="165"/>
      <c r="AH393" s="165"/>
      <c r="AI393" s="165"/>
      <c r="AJ393" s="165"/>
      <c r="AK393" s="165"/>
      <c r="AL393" s="165"/>
      <c r="AM393" s="213"/>
      <c r="AN393" s="213"/>
      <c r="AO393" s="213"/>
      <c r="AP393" s="213"/>
      <c r="AQ393" s="213"/>
      <c r="AR393" s="213"/>
      <c r="AS393" s="213"/>
      <c r="AT393" s="213"/>
      <c r="AU393" s="213"/>
    </row>
    <row r="394" spans="6:47" ht="12" customHeight="1">
      <c r="F394" s="212"/>
      <c r="G394" s="212"/>
      <c r="H394" s="212"/>
      <c r="I394" s="165"/>
      <c r="J394" s="165"/>
      <c r="K394" s="165"/>
      <c r="L394" s="165"/>
      <c r="M394" s="165"/>
      <c r="N394" s="165"/>
      <c r="O394" s="165"/>
      <c r="P394" s="165"/>
      <c r="Q394" s="165"/>
      <c r="R394" s="165"/>
      <c r="S394" s="165"/>
      <c r="T394" s="165"/>
      <c r="U394" s="165"/>
      <c r="V394" s="165"/>
      <c r="W394" s="165"/>
      <c r="X394" s="165"/>
      <c r="Y394" s="165"/>
      <c r="Z394" s="165"/>
      <c r="AA394" s="165"/>
      <c r="AB394" s="165"/>
      <c r="AC394" s="165"/>
      <c r="AD394" s="165"/>
      <c r="AE394" s="165"/>
      <c r="AF394" s="165"/>
      <c r="AG394" s="165"/>
      <c r="AH394" s="165"/>
      <c r="AI394" s="165"/>
      <c r="AJ394" s="165"/>
      <c r="AK394" s="165"/>
      <c r="AL394" s="165"/>
      <c r="AM394" s="213"/>
      <c r="AN394" s="213"/>
      <c r="AO394" s="213"/>
      <c r="AP394" s="213"/>
      <c r="AQ394" s="213"/>
      <c r="AR394" s="213"/>
      <c r="AS394" s="213"/>
      <c r="AT394" s="213"/>
      <c r="AU394" s="213"/>
    </row>
    <row r="395" spans="6:47" ht="12" customHeight="1">
      <c r="F395" s="212"/>
      <c r="G395" s="212"/>
      <c r="H395" s="212"/>
      <c r="I395" s="165"/>
      <c r="J395" s="165"/>
      <c r="K395" s="165"/>
      <c r="L395" s="165"/>
      <c r="M395" s="165"/>
      <c r="N395" s="165"/>
      <c r="O395" s="165"/>
      <c r="P395" s="165"/>
      <c r="Q395" s="165"/>
      <c r="R395" s="165"/>
      <c r="S395" s="165"/>
      <c r="T395" s="165"/>
      <c r="U395" s="165"/>
      <c r="V395" s="165"/>
      <c r="W395" s="165"/>
      <c r="X395" s="165"/>
      <c r="Y395" s="165"/>
      <c r="Z395" s="165"/>
      <c r="AA395" s="165"/>
      <c r="AB395" s="165"/>
      <c r="AC395" s="165"/>
      <c r="AD395" s="165"/>
      <c r="AE395" s="165"/>
      <c r="AF395" s="165"/>
      <c r="AG395" s="165"/>
      <c r="AH395" s="165"/>
      <c r="AI395" s="165"/>
      <c r="AJ395" s="165"/>
      <c r="AK395" s="165"/>
      <c r="AL395" s="165"/>
      <c r="AM395" s="213"/>
      <c r="AN395" s="213"/>
      <c r="AO395" s="213"/>
      <c r="AP395" s="213"/>
      <c r="AQ395" s="213"/>
      <c r="AR395" s="213"/>
      <c r="AS395" s="213"/>
      <c r="AT395" s="213"/>
      <c r="AU395" s="213"/>
    </row>
    <row r="396" spans="6:47" ht="12" customHeight="1">
      <c r="F396" s="212"/>
      <c r="G396" s="212"/>
      <c r="H396" s="212"/>
      <c r="I396" s="165"/>
      <c r="J396" s="165"/>
      <c r="K396" s="165"/>
      <c r="L396" s="165"/>
      <c r="M396" s="165"/>
      <c r="N396" s="165"/>
      <c r="O396" s="165"/>
      <c r="P396" s="165"/>
      <c r="Q396" s="165"/>
      <c r="R396" s="165"/>
      <c r="S396" s="165"/>
      <c r="T396" s="165"/>
      <c r="U396" s="165"/>
      <c r="V396" s="165"/>
      <c r="W396" s="165"/>
      <c r="X396" s="165"/>
      <c r="Y396" s="165"/>
      <c r="Z396" s="165"/>
      <c r="AA396" s="165"/>
      <c r="AB396" s="165"/>
      <c r="AC396" s="165"/>
      <c r="AD396" s="165"/>
      <c r="AE396" s="165"/>
      <c r="AF396" s="165"/>
      <c r="AG396" s="165"/>
      <c r="AH396" s="165"/>
      <c r="AI396" s="165"/>
      <c r="AJ396" s="165"/>
      <c r="AK396" s="165"/>
      <c r="AL396" s="165"/>
      <c r="AM396" s="213"/>
      <c r="AN396" s="213"/>
      <c r="AO396" s="213"/>
      <c r="AP396" s="213"/>
      <c r="AQ396" s="213"/>
      <c r="AR396" s="213"/>
      <c r="AS396" s="213"/>
      <c r="AT396" s="213"/>
      <c r="AU396" s="213"/>
    </row>
    <row r="397" spans="6:47" ht="12" customHeight="1">
      <c r="F397" s="212"/>
      <c r="G397" s="212"/>
      <c r="H397" s="212"/>
      <c r="I397" s="165"/>
      <c r="J397" s="165"/>
      <c r="K397" s="165"/>
      <c r="L397" s="165"/>
      <c r="M397" s="165"/>
      <c r="N397" s="165"/>
      <c r="O397" s="165"/>
      <c r="P397" s="165"/>
      <c r="Q397" s="165"/>
      <c r="R397" s="165"/>
      <c r="S397" s="165"/>
      <c r="T397" s="165"/>
      <c r="U397" s="165"/>
      <c r="V397" s="165"/>
      <c r="W397" s="165"/>
      <c r="X397" s="165"/>
      <c r="Y397" s="165"/>
      <c r="Z397" s="165"/>
      <c r="AA397" s="165"/>
      <c r="AB397" s="165"/>
      <c r="AC397" s="165"/>
      <c r="AD397" s="165"/>
      <c r="AE397" s="165"/>
      <c r="AF397" s="165"/>
      <c r="AG397" s="165"/>
      <c r="AH397" s="165"/>
      <c r="AI397" s="165"/>
      <c r="AJ397" s="165"/>
      <c r="AK397" s="165"/>
      <c r="AL397" s="165"/>
      <c r="AM397" s="213"/>
      <c r="AN397" s="213"/>
      <c r="AO397" s="213"/>
      <c r="AP397" s="213"/>
      <c r="AQ397" s="213"/>
      <c r="AR397" s="213"/>
      <c r="AS397" s="213"/>
      <c r="AT397" s="213"/>
      <c r="AU397" s="213"/>
    </row>
    <row r="398" spans="6:47" ht="12" customHeight="1">
      <c r="F398" s="212"/>
      <c r="G398" s="212"/>
      <c r="H398" s="212"/>
      <c r="I398" s="165"/>
      <c r="J398" s="165"/>
      <c r="K398" s="165"/>
      <c r="L398" s="165"/>
      <c r="M398" s="165"/>
      <c r="N398" s="165"/>
      <c r="O398" s="165"/>
      <c r="P398" s="165"/>
      <c r="Q398" s="165"/>
      <c r="R398" s="165"/>
      <c r="S398" s="165"/>
      <c r="T398" s="165"/>
      <c r="U398" s="165"/>
      <c r="V398" s="165"/>
      <c r="W398" s="165"/>
      <c r="X398" s="165"/>
      <c r="Y398" s="165"/>
      <c r="Z398" s="165"/>
      <c r="AA398" s="165"/>
      <c r="AB398" s="165"/>
      <c r="AC398" s="165"/>
      <c r="AD398" s="165"/>
      <c r="AE398" s="165"/>
      <c r="AF398" s="165"/>
      <c r="AG398" s="165"/>
      <c r="AH398" s="165"/>
      <c r="AI398" s="165"/>
      <c r="AJ398" s="165"/>
      <c r="AK398" s="165"/>
      <c r="AL398" s="165"/>
      <c r="AM398" s="213"/>
      <c r="AN398" s="213"/>
      <c r="AO398" s="213"/>
      <c r="AP398" s="213"/>
      <c r="AQ398" s="213"/>
      <c r="AR398" s="213"/>
      <c r="AS398" s="213"/>
      <c r="AT398" s="213"/>
      <c r="AU398" s="213"/>
    </row>
    <row r="399" spans="6:47" ht="12" customHeight="1">
      <c r="F399" s="212"/>
      <c r="G399" s="212"/>
      <c r="H399" s="212"/>
      <c r="I399" s="165"/>
      <c r="J399" s="165"/>
      <c r="K399" s="165"/>
      <c r="L399" s="165"/>
      <c r="M399" s="165"/>
      <c r="N399" s="165"/>
      <c r="O399" s="165"/>
      <c r="P399" s="165"/>
      <c r="Q399" s="165"/>
      <c r="R399" s="165"/>
      <c r="S399" s="165"/>
      <c r="T399" s="165"/>
      <c r="U399" s="165"/>
      <c r="V399" s="165"/>
      <c r="W399" s="165"/>
      <c r="X399" s="165"/>
      <c r="Y399" s="165"/>
      <c r="Z399" s="165"/>
      <c r="AA399" s="165"/>
      <c r="AB399" s="165"/>
      <c r="AC399" s="165"/>
      <c r="AD399" s="165"/>
      <c r="AE399" s="165"/>
      <c r="AF399" s="165"/>
      <c r="AG399" s="165"/>
      <c r="AH399" s="165"/>
      <c r="AI399" s="165"/>
      <c r="AJ399" s="165"/>
      <c r="AK399" s="165"/>
      <c r="AL399" s="165"/>
      <c r="AM399" s="213"/>
      <c r="AN399" s="213"/>
      <c r="AO399" s="213"/>
      <c r="AP399" s="213"/>
      <c r="AQ399" s="213"/>
      <c r="AR399" s="213"/>
      <c r="AS399" s="213"/>
      <c r="AT399" s="213"/>
      <c r="AU399" s="213"/>
    </row>
    <row r="400" spans="6:47" ht="12" customHeight="1">
      <c r="F400" s="212"/>
      <c r="G400" s="212"/>
      <c r="H400" s="212"/>
      <c r="I400" s="165"/>
      <c r="J400" s="165"/>
      <c r="K400" s="165"/>
      <c r="L400" s="165"/>
      <c r="M400" s="165"/>
      <c r="N400" s="165"/>
      <c r="O400" s="165"/>
      <c r="P400" s="165"/>
      <c r="Q400" s="165"/>
      <c r="R400" s="165"/>
      <c r="S400" s="165"/>
      <c r="T400" s="165"/>
      <c r="U400" s="165"/>
      <c r="V400" s="165"/>
      <c r="W400" s="165"/>
      <c r="X400" s="165"/>
      <c r="Y400" s="165"/>
      <c r="Z400" s="165"/>
      <c r="AA400" s="165"/>
      <c r="AB400" s="165"/>
      <c r="AC400" s="165"/>
      <c r="AD400" s="165"/>
      <c r="AE400" s="165"/>
      <c r="AF400" s="165"/>
      <c r="AG400" s="165"/>
      <c r="AH400" s="165"/>
      <c r="AI400" s="165"/>
      <c r="AJ400" s="165"/>
      <c r="AK400" s="165"/>
      <c r="AL400" s="165"/>
      <c r="AM400" s="213"/>
      <c r="AN400" s="213"/>
      <c r="AO400" s="213"/>
      <c r="AP400" s="213"/>
      <c r="AQ400" s="213"/>
      <c r="AR400" s="213"/>
      <c r="AS400" s="213"/>
      <c r="AT400" s="213"/>
      <c r="AU400" s="213"/>
    </row>
    <row r="401" spans="6:47" ht="12" customHeight="1">
      <c r="F401" s="212"/>
      <c r="G401" s="212"/>
      <c r="H401" s="212"/>
      <c r="I401" s="165"/>
      <c r="J401" s="165"/>
      <c r="K401" s="165"/>
      <c r="L401" s="165"/>
      <c r="M401" s="165"/>
      <c r="N401" s="165"/>
      <c r="O401" s="165"/>
      <c r="P401" s="165"/>
      <c r="Q401" s="165"/>
      <c r="R401" s="165"/>
      <c r="S401" s="165"/>
      <c r="T401" s="165"/>
      <c r="U401" s="165"/>
      <c r="V401" s="165"/>
      <c r="W401" s="165"/>
      <c r="X401" s="165"/>
      <c r="Y401" s="165"/>
      <c r="Z401" s="165"/>
      <c r="AA401" s="165"/>
      <c r="AB401" s="165"/>
      <c r="AC401" s="165"/>
      <c r="AD401" s="165"/>
      <c r="AE401" s="165"/>
      <c r="AF401" s="165"/>
      <c r="AG401" s="165"/>
      <c r="AH401" s="165"/>
      <c r="AI401" s="165"/>
      <c r="AJ401" s="165"/>
      <c r="AK401" s="165"/>
      <c r="AL401" s="165"/>
      <c r="AM401" s="213"/>
      <c r="AN401" s="213"/>
      <c r="AO401" s="213"/>
      <c r="AP401" s="213"/>
      <c r="AQ401" s="213"/>
      <c r="AR401" s="213"/>
      <c r="AS401" s="213"/>
      <c r="AT401" s="213"/>
      <c r="AU401" s="213"/>
    </row>
    <row r="402" spans="6:47" ht="12" customHeight="1">
      <c r="F402" s="212"/>
      <c r="G402" s="212"/>
      <c r="H402" s="212"/>
      <c r="I402" s="165"/>
      <c r="J402" s="165"/>
      <c r="K402" s="165"/>
      <c r="L402" s="165"/>
      <c r="M402" s="165"/>
      <c r="N402" s="165"/>
      <c r="O402" s="165"/>
      <c r="P402" s="165"/>
      <c r="Q402" s="165"/>
      <c r="R402" s="165"/>
      <c r="S402" s="165"/>
      <c r="T402" s="165"/>
      <c r="U402" s="165"/>
      <c r="V402" s="165"/>
      <c r="W402" s="165"/>
      <c r="X402" s="165"/>
      <c r="Y402" s="165"/>
      <c r="Z402" s="165"/>
      <c r="AA402" s="165"/>
      <c r="AB402" s="165"/>
      <c r="AC402" s="165"/>
      <c r="AD402" s="165"/>
      <c r="AE402" s="165"/>
      <c r="AF402" s="165"/>
      <c r="AG402" s="165"/>
      <c r="AH402" s="165"/>
      <c r="AI402" s="165"/>
      <c r="AJ402" s="165"/>
      <c r="AK402" s="165"/>
      <c r="AL402" s="165"/>
      <c r="AM402" s="213"/>
      <c r="AN402" s="213"/>
      <c r="AO402" s="213"/>
      <c r="AP402" s="213"/>
      <c r="AQ402" s="213"/>
      <c r="AR402" s="213"/>
      <c r="AS402" s="213"/>
      <c r="AT402" s="213"/>
      <c r="AU402" s="213"/>
    </row>
    <row r="403" spans="6:47" ht="12" customHeight="1">
      <c r="F403" s="212"/>
      <c r="G403" s="212"/>
      <c r="H403" s="212"/>
      <c r="I403" s="165"/>
      <c r="J403" s="165"/>
      <c r="K403" s="165"/>
      <c r="L403" s="165"/>
      <c r="M403" s="165"/>
      <c r="N403" s="165"/>
      <c r="O403" s="165"/>
      <c r="P403" s="165"/>
      <c r="Q403" s="165"/>
      <c r="R403" s="165"/>
      <c r="S403" s="165"/>
      <c r="T403" s="165"/>
      <c r="U403" s="165"/>
      <c r="V403" s="165"/>
      <c r="W403" s="165"/>
      <c r="X403" s="165"/>
      <c r="Y403" s="165"/>
      <c r="Z403" s="165"/>
      <c r="AA403" s="165"/>
      <c r="AB403" s="165"/>
      <c r="AC403" s="165"/>
      <c r="AD403" s="165"/>
      <c r="AE403" s="165"/>
      <c r="AF403" s="165"/>
      <c r="AG403" s="165"/>
      <c r="AH403" s="165"/>
      <c r="AI403" s="165"/>
      <c r="AJ403" s="165"/>
      <c r="AK403" s="165"/>
      <c r="AL403" s="165"/>
      <c r="AM403" s="213"/>
      <c r="AN403" s="213"/>
      <c r="AO403" s="213"/>
      <c r="AP403" s="213"/>
      <c r="AQ403" s="213"/>
      <c r="AR403" s="213"/>
      <c r="AS403" s="213"/>
      <c r="AT403" s="213"/>
      <c r="AU403" s="213"/>
    </row>
    <row r="404" spans="6:47" ht="12" customHeight="1">
      <c r="F404" s="212"/>
      <c r="G404" s="212"/>
      <c r="H404" s="212"/>
      <c r="I404" s="165"/>
      <c r="J404" s="165"/>
      <c r="K404" s="165"/>
      <c r="L404" s="165"/>
      <c r="M404" s="165"/>
      <c r="N404" s="165"/>
      <c r="O404" s="165"/>
      <c r="P404" s="165"/>
      <c r="Q404" s="165"/>
      <c r="R404" s="165"/>
      <c r="S404" s="165"/>
      <c r="T404" s="165"/>
      <c r="U404" s="165"/>
      <c r="V404" s="165"/>
      <c r="W404" s="165"/>
      <c r="X404" s="165"/>
      <c r="Y404" s="165"/>
      <c r="Z404" s="165"/>
      <c r="AA404" s="165"/>
      <c r="AB404" s="165"/>
      <c r="AC404" s="165"/>
      <c r="AD404" s="165"/>
      <c r="AE404" s="165"/>
      <c r="AF404" s="165"/>
      <c r="AG404" s="165"/>
      <c r="AH404" s="165"/>
      <c r="AI404" s="165"/>
      <c r="AJ404" s="165"/>
      <c r="AK404" s="165"/>
      <c r="AL404" s="165"/>
      <c r="AM404" s="213"/>
      <c r="AN404" s="213"/>
      <c r="AO404" s="213"/>
      <c r="AP404" s="213"/>
      <c r="AQ404" s="213"/>
      <c r="AR404" s="213"/>
      <c r="AS404" s="213"/>
      <c r="AT404" s="213"/>
      <c r="AU404" s="213"/>
    </row>
    <row r="405" spans="6:47" ht="12" customHeight="1">
      <c r="F405" s="212"/>
      <c r="G405" s="212"/>
      <c r="H405" s="212"/>
      <c r="I405" s="165"/>
      <c r="J405" s="165"/>
      <c r="K405" s="165"/>
      <c r="L405" s="165"/>
      <c r="M405" s="165"/>
      <c r="N405" s="165"/>
      <c r="O405" s="165"/>
      <c r="P405" s="165"/>
      <c r="Q405" s="165"/>
      <c r="R405" s="165"/>
      <c r="S405" s="165"/>
      <c r="T405" s="165"/>
      <c r="U405" s="165"/>
      <c r="V405" s="165"/>
      <c r="W405" s="165"/>
      <c r="X405" s="165"/>
      <c r="Y405" s="165"/>
      <c r="Z405" s="165"/>
      <c r="AA405" s="165"/>
      <c r="AB405" s="165"/>
      <c r="AC405" s="165"/>
      <c r="AD405" s="165"/>
      <c r="AE405" s="165"/>
      <c r="AF405" s="165"/>
      <c r="AG405" s="165"/>
      <c r="AH405" s="165"/>
      <c r="AI405" s="165"/>
      <c r="AJ405" s="165"/>
      <c r="AK405" s="165"/>
      <c r="AL405" s="165"/>
      <c r="AM405" s="213"/>
      <c r="AN405" s="213"/>
      <c r="AO405" s="213"/>
      <c r="AP405" s="213"/>
      <c r="AQ405" s="213"/>
      <c r="AR405" s="213"/>
      <c r="AS405" s="213"/>
      <c r="AT405" s="213"/>
      <c r="AU405" s="213"/>
    </row>
    <row r="406" spans="6:47" ht="12" customHeight="1">
      <c r="F406" s="212"/>
      <c r="G406" s="212"/>
      <c r="H406" s="212"/>
      <c r="I406" s="165"/>
      <c r="J406" s="165"/>
      <c r="K406" s="165"/>
      <c r="L406" s="165"/>
      <c r="M406" s="165"/>
      <c r="N406" s="165"/>
      <c r="O406" s="165"/>
      <c r="P406" s="165"/>
      <c r="Q406" s="165"/>
      <c r="R406" s="165"/>
      <c r="S406" s="165"/>
      <c r="T406" s="165"/>
      <c r="U406" s="165"/>
      <c r="V406" s="165"/>
      <c r="W406" s="165"/>
      <c r="X406" s="165"/>
      <c r="Y406" s="165"/>
      <c r="Z406" s="165"/>
      <c r="AA406" s="165"/>
      <c r="AB406" s="165"/>
      <c r="AC406" s="165"/>
      <c r="AD406" s="165"/>
      <c r="AE406" s="165"/>
      <c r="AF406" s="165"/>
      <c r="AG406" s="165"/>
      <c r="AH406" s="165"/>
      <c r="AI406" s="165"/>
      <c r="AJ406" s="165"/>
      <c r="AK406" s="165"/>
      <c r="AL406" s="165"/>
      <c r="AM406" s="213"/>
      <c r="AN406" s="213"/>
      <c r="AO406" s="213"/>
      <c r="AP406" s="213"/>
      <c r="AQ406" s="213"/>
      <c r="AR406" s="213"/>
      <c r="AS406" s="213"/>
      <c r="AT406" s="213"/>
      <c r="AU406" s="213"/>
    </row>
    <row r="407" spans="6:47" ht="12" customHeight="1">
      <c r="F407" s="212"/>
      <c r="G407" s="212"/>
      <c r="H407" s="212"/>
      <c r="I407" s="165"/>
      <c r="J407" s="165"/>
      <c r="K407" s="165"/>
      <c r="L407" s="165"/>
      <c r="M407" s="165"/>
      <c r="N407" s="165"/>
      <c r="O407" s="165"/>
      <c r="P407" s="165"/>
      <c r="Q407" s="165"/>
      <c r="R407" s="165"/>
      <c r="S407" s="165"/>
      <c r="T407" s="165"/>
      <c r="U407" s="165"/>
      <c r="V407" s="165"/>
      <c r="W407" s="165"/>
      <c r="X407" s="165"/>
      <c r="Y407" s="165"/>
      <c r="Z407" s="165"/>
      <c r="AA407" s="165"/>
      <c r="AB407" s="165"/>
      <c r="AC407" s="165"/>
      <c r="AD407" s="165"/>
      <c r="AE407" s="165"/>
      <c r="AF407" s="165"/>
      <c r="AG407" s="165"/>
      <c r="AH407" s="165"/>
      <c r="AI407" s="165"/>
      <c r="AJ407" s="165"/>
      <c r="AK407" s="165"/>
      <c r="AL407" s="165"/>
      <c r="AM407" s="213"/>
      <c r="AN407" s="213"/>
      <c r="AO407" s="213"/>
      <c r="AP407" s="213"/>
      <c r="AQ407" s="213"/>
      <c r="AR407" s="213"/>
      <c r="AS407" s="213"/>
      <c r="AT407" s="213"/>
      <c r="AU407" s="213"/>
    </row>
    <row r="408" spans="6:47" ht="12" customHeight="1">
      <c r="F408" s="212"/>
      <c r="G408" s="212"/>
      <c r="H408" s="212"/>
      <c r="I408" s="165"/>
      <c r="J408" s="165"/>
      <c r="K408" s="165"/>
      <c r="L408" s="165"/>
      <c r="M408" s="165"/>
      <c r="N408" s="165"/>
      <c r="O408" s="165"/>
      <c r="P408" s="165"/>
      <c r="Q408" s="165"/>
      <c r="R408" s="165"/>
      <c r="S408" s="165"/>
      <c r="T408" s="165"/>
      <c r="U408" s="165"/>
      <c r="V408" s="165"/>
      <c r="W408" s="165"/>
      <c r="X408" s="165"/>
      <c r="Y408" s="165"/>
      <c r="Z408" s="165"/>
      <c r="AA408" s="165"/>
      <c r="AB408" s="165"/>
      <c r="AC408" s="165"/>
      <c r="AD408" s="165"/>
      <c r="AE408" s="165"/>
      <c r="AF408" s="165"/>
      <c r="AG408" s="165"/>
      <c r="AH408" s="165"/>
      <c r="AI408" s="165"/>
      <c r="AJ408" s="165"/>
      <c r="AK408" s="165"/>
      <c r="AL408" s="165"/>
      <c r="AM408" s="213"/>
      <c r="AN408" s="213"/>
      <c r="AO408" s="213"/>
      <c r="AP408" s="213"/>
      <c r="AQ408" s="213"/>
      <c r="AR408" s="213"/>
      <c r="AS408" s="213"/>
      <c r="AT408" s="213"/>
      <c r="AU408" s="213"/>
    </row>
    <row r="409" spans="6:47" ht="12" customHeight="1">
      <c r="F409" s="212"/>
      <c r="G409" s="212"/>
      <c r="H409" s="212"/>
      <c r="I409" s="165"/>
      <c r="J409" s="165"/>
      <c r="K409" s="165"/>
      <c r="L409" s="165"/>
      <c r="M409" s="165"/>
      <c r="N409" s="165"/>
      <c r="O409" s="165"/>
      <c r="P409" s="165"/>
      <c r="Q409" s="165"/>
      <c r="R409" s="165"/>
      <c r="S409" s="165"/>
      <c r="T409" s="165"/>
      <c r="U409" s="165"/>
      <c r="V409" s="165"/>
      <c r="W409" s="165"/>
      <c r="X409" s="165"/>
      <c r="Y409" s="165"/>
      <c r="Z409" s="165"/>
      <c r="AA409" s="165"/>
      <c r="AB409" s="165"/>
      <c r="AC409" s="165"/>
      <c r="AD409" s="165"/>
      <c r="AE409" s="165"/>
      <c r="AF409" s="165"/>
      <c r="AG409" s="165"/>
      <c r="AH409" s="165"/>
      <c r="AI409" s="165"/>
      <c r="AJ409" s="165"/>
      <c r="AK409" s="165"/>
      <c r="AL409" s="165"/>
      <c r="AM409" s="213"/>
      <c r="AN409" s="213"/>
      <c r="AO409" s="213"/>
      <c r="AP409" s="213"/>
      <c r="AQ409" s="213"/>
      <c r="AR409" s="213"/>
      <c r="AS409" s="213"/>
      <c r="AT409" s="213"/>
      <c r="AU409" s="213"/>
    </row>
    <row r="410" spans="6:47" ht="12" customHeight="1">
      <c r="F410" s="212"/>
      <c r="G410" s="212"/>
      <c r="H410" s="212"/>
      <c r="I410" s="165"/>
      <c r="J410" s="165"/>
      <c r="K410" s="165"/>
      <c r="L410" s="165"/>
      <c r="M410" s="165"/>
      <c r="N410" s="165"/>
      <c r="O410" s="165"/>
      <c r="P410" s="165"/>
      <c r="Q410" s="165"/>
      <c r="R410" s="165"/>
      <c r="S410" s="165"/>
      <c r="T410" s="165"/>
      <c r="U410" s="165"/>
      <c r="V410" s="165"/>
      <c r="W410" s="165"/>
      <c r="X410" s="165"/>
      <c r="Y410" s="165"/>
      <c r="Z410" s="165"/>
      <c r="AA410" s="165"/>
      <c r="AB410" s="165"/>
      <c r="AC410" s="165"/>
      <c r="AD410" s="165"/>
      <c r="AE410" s="165"/>
      <c r="AF410" s="165"/>
      <c r="AG410" s="165"/>
      <c r="AH410" s="165"/>
      <c r="AI410" s="165"/>
      <c r="AJ410" s="165"/>
      <c r="AK410" s="165"/>
      <c r="AL410" s="165"/>
      <c r="AM410" s="213"/>
      <c r="AN410" s="213"/>
      <c r="AO410" s="213"/>
      <c r="AP410" s="213"/>
      <c r="AQ410" s="213"/>
      <c r="AR410" s="213"/>
      <c r="AS410" s="213"/>
      <c r="AT410" s="213"/>
      <c r="AU410" s="213"/>
    </row>
    <row r="411" spans="6:47" ht="12" customHeight="1">
      <c r="F411" s="212"/>
      <c r="G411" s="212"/>
      <c r="H411" s="212"/>
      <c r="I411" s="165"/>
      <c r="J411" s="165"/>
      <c r="K411" s="165"/>
      <c r="L411" s="165"/>
      <c r="M411" s="165"/>
      <c r="N411" s="165"/>
      <c r="O411" s="165"/>
      <c r="P411" s="165"/>
      <c r="Q411" s="165"/>
      <c r="R411" s="165"/>
      <c r="S411" s="165"/>
      <c r="T411" s="165"/>
      <c r="U411" s="165"/>
      <c r="V411" s="165"/>
      <c r="W411" s="165"/>
      <c r="X411" s="165"/>
      <c r="Y411" s="165"/>
      <c r="Z411" s="165"/>
      <c r="AA411" s="165"/>
      <c r="AB411" s="165"/>
      <c r="AC411" s="165"/>
      <c r="AD411" s="165"/>
      <c r="AE411" s="165"/>
      <c r="AF411" s="165"/>
      <c r="AG411" s="165"/>
      <c r="AH411" s="165"/>
      <c r="AI411" s="165"/>
      <c r="AJ411" s="165"/>
      <c r="AK411" s="165"/>
      <c r="AL411" s="165"/>
      <c r="AM411" s="213"/>
      <c r="AN411" s="213"/>
      <c r="AO411" s="213"/>
      <c r="AP411" s="213"/>
      <c r="AQ411" s="213"/>
      <c r="AR411" s="213"/>
      <c r="AS411" s="213"/>
      <c r="AT411" s="213"/>
      <c r="AU411" s="213"/>
    </row>
    <row r="412" spans="6:47" ht="12" customHeight="1">
      <c r="F412" s="212"/>
      <c r="G412" s="212"/>
      <c r="H412" s="212"/>
      <c r="I412" s="165"/>
      <c r="J412" s="165"/>
      <c r="K412" s="165"/>
      <c r="L412" s="165"/>
      <c r="M412" s="165"/>
      <c r="N412" s="165"/>
      <c r="O412" s="165"/>
      <c r="P412" s="165"/>
      <c r="Q412" s="165"/>
      <c r="R412" s="165"/>
      <c r="S412" s="165"/>
      <c r="T412" s="165"/>
      <c r="U412" s="165"/>
      <c r="V412" s="165"/>
      <c r="W412" s="165"/>
      <c r="X412" s="165"/>
      <c r="Y412" s="165"/>
      <c r="Z412" s="165"/>
      <c r="AA412" s="165"/>
      <c r="AB412" s="165"/>
      <c r="AC412" s="165"/>
      <c r="AD412" s="165"/>
      <c r="AE412" s="165"/>
      <c r="AF412" s="165"/>
      <c r="AG412" s="165"/>
      <c r="AH412" s="165"/>
      <c r="AI412" s="165"/>
      <c r="AJ412" s="165"/>
      <c r="AK412" s="165"/>
      <c r="AL412" s="165"/>
      <c r="AM412" s="213"/>
      <c r="AN412" s="213"/>
      <c r="AO412" s="213"/>
      <c r="AP412" s="213"/>
      <c r="AQ412" s="213"/>
      <c r="AR412" s="213"/>
      <c r="AS412" s="213"/>
      <c r="AT412" s="213"/>
      <c r="AU412" s="213"/>
    </row>
    <row r="413" spans="6:47" ht="12" customHeight="1">
      <c r="F413" s="212"/>
      <c r="G413" s="212"/>
      <c r="H413" s="212"/>
      <c r="I413" s="165"/>
      <c r="J413" s="165"/>
      <c r="K413" s="165"/>
      <c r="L413" s="165"/>
      <c r="M413" s="165"/>
      <c r="N413" s="165"/>
      <c r="O413" s="165"/>
      <c r="P413" s="165"/>
      <c r="Q413" s="165"/>
      <c r="R413" s="165"/>
      <c r="S413" s="165"/>
      <c r="T413" s="165"/>
      <c r="U413" s="165"/>
      <c r="V413" s="165"/>
      <c r="W413" s="165"/>
      <c r="X413" s="165"/>
      <c r="Y413" s="165"/>
      <c r="Z413" s="165"/>
      <c r="AA413" s="165"/>
      <c r="AB413" s="165"/>
      <c r="AC413" s="165"/>
      <c r="AD413" s="165"/>
      <c r="AE413" s="165"/>
      <c r="AF413" s="165"/>
      <c r="AG413" s="165"/>
      <c r="AH413" s="165"/>
      <c r="AI413" s="165"/>
      <c r="AJ413" s="165"/>
      <c r="AK413" s="165"/>
      <c r="AL413" s="165"/>
      <c r="AM413" s="213"/>
      <c r="AN413" s="213"/>
      <c r="AO413" s="213"/>
      <c r="AP413" s="213"/>
      <c r="AQ413" s="213"/>
      <c r="AR413" s="213"/>
      <c r="AS413" s="213"/>
      <c r="AT413" s="213"/>
      <c r="AU413" s="213"/>
    </row>
    <row r="414" spans="6:47" ht="12" customHeight="1">
      <c r="F414" s="212"/>
      <c r="G414" s="212"/>
      <c r="H414" s="212"/>
      <c r="I414" s="165"/>
      <c r="J414" s="165"/>
      <c r="K414" s="165"/>
      <c r="L414" s="165"/>
      <c r="M414" s="165"/>
      <c r="N414" s="165"/>
      <c r="O414" s="165"/>
      <c r="P414" s="165"/>
      <c r="Q414" s="165"/>
      <c r="R414" s="165"/>
      <c r="S414" s="165"/>
      <c r="T414" s="165"/>
      <c r="U414" s="165"/>
      <c r="V414" s="165"/>
      <c r="W414" s="165"/>
      <c r="X414" s="165"/>
      <c r="Y414" s="165"/>
      <c r="Z414" s="165"/>
      <c r="AA414" s="165"/>
      <c r="AB414" s="165"/>
      <c r="AC414" s="165"/>
      <c r="AD414" s="165"/>
      <c r="AE414" s="165"/>
      <c r="AF414" s="165"/>
      <c r="AG414" s="165"/>
      <c r="AH414" s="165"/>
      <c r="AI414" s="165"/>
      <c r="AJ414" s="165"/>
      <c r="AK414" s="165"/>
      <c r="AL414" s="165"/>
      <c r="AM414" s="213"/>
      <c r="AN414" s="213"/>
      <c r="AO414" s="213"/>
      <c r="AP414" s="213"/>
      <c r="AQ414" s="213"/>
      <c r="AR414" s="213"/>
      <c r="AS414" s="213"/>
      <c r="AT414" s="213"/>
      <c r="AU414" s="213"/>
    </row>
    <row r="415" spans="6:47" ht="12" customHeight="1">
      <c r="F415" s="212"/>
      <c r="G415" s="212"/>
      <c r="H415" s="212"/>
      <c r="I415" s="165"/>
      <c r="J415" s="165"/>
      <c r="K415" s="165"/>
      <c r="L415" s="165"/>
      <c r="M415" s="165"/>
      <c r="N415" s="165"/>
      <c r="O415" s="165"/>
      <c r="P415" s="165"/>
      <c r="Q415" s="165"/>
      <c r="R415" s="165"/>
      <c r="S415" s="165"/>
      <c r="T415" s="165"/>
      <c r="U415" s="165"/>
      <c r="V415" s="165"/>
      <c r="W415" s="165"/>
      <c r="X415" s="165"/>
      <c r="Y415" s="165"/>
      <c r="Z415" s="165"/>
      <c r="AA415" s="165"/>
      <c r="AB415" s="165"/>
      <c r="AC415" s="165"/>
      <c r="AD415" s="165"/>
      <c r="AE415" s="165"/>
      <c r="AF415" s="165"/>
      <c r="AG415" s="165"/>
      <c r="AH415" s="165"/>
      <c r="AI415" s="165"/>
      <c r="AJ415" s="165"/>
      <c r="AK415" s="165"/>
      <c r="AL415" s="165"/>
      <c r="AM415" s="213"/>
      <c r="AN415" s="213"/>
      <c r="AO415" s="213"/>
      <c r="AP415" s="213"/>
      <c r="AQ415" s="213"/>
      <c r="AR415" s="213"/>
      <c r="AS415" s="213"/>
      <c r="AT415" s="213"/>
      <c r="AU415" s="213"/>
    </row>
    <row r="416" spans="6:47" ht="12" customHeight="1">
      <c r="F416" s="212"/>
      <c r="G416" s="212"/>
      <c r="H416" s="212"/>
      <c r="I416" s="165"/>
      <c r="J416" s="165"/>
      <c r="K416" s="165"/>
      <c r="L416" s="165"/>
      <c r="M416" s="165"/>
      <c r="N416" s="165"/>
      <c r="O416" s="165"/>
      <c r="P416" s="165"/>
      <c r="Q416" s="165"/>
      <c r="R416" s="165"/>
      <c r="S416" s="165"/>
      <c r="T416" s="165"/>
      <c r="U416" s="165"/>
      <c r="V416" s="165"/>
      <c r="W416" s="165"/>
      <c r="X416" s="165"/>
      <c r="Y416" s="165"/>
      <c r="Z416" s="165"/>
      <c r="AA416" s="165"/>
      <c r="AB416" s="165"/>
      <c r="AC416" s="165"/>
      <c r="AD416" s="165"/>
      <c r="AE416" s="165"/>
      <c r="AF416" s="165"/>
      <c r="AG416" s="165"/>
      <c r="AH416" s="165"/>
      <c r="AI416" s="165"/>
      <c r="AJ416" s="165"/>
      <c r="AK416" s="165"/>
      <c r="AL416" s="165"/>
      <c r="AM416" s="213"/>
      <c r="AN416" s="213"/>
      <c r="AO416" s="213"/>
      <c r="AP416" s="213"/>
      <c r="AQ416" s="213"/>
      <c r="AR416" s="213"/>
      <c r="AS416" s="213"/>
      <c r="AT416" s="213"/>
      <c r="AU416" s="213"/>
    </row>
    <row r="417" spans="6:47" ht="12" customHeight="1">
      <c r="F417" s="212"/>
      <c r="G417" s="212"/>
      <c r="H417" s="212"/>
      <c r="I417" s="165"/>
      <c r="J417" s="165"/>
      <c r="K417" s="165"/>
      <c r="L417" s="165"/>
      <c r="M417" s="165"/>
      <c r="N417" s="165"/>
      <c r="O417" s="165"/>
      <c r="P417" s="165"/>
      <c r="Q417" s="165"/>
      <c r="R417" s="165"/>
      <c r="S417" s="165"/>
      <c r="T417" s="165"/>
      <c r="U417" s="165"/>
      <c r="V417" s="165"/>
      <c r="W417" s="165"/>
      <c r="X417" s="165"/>
      <c r="Y417" s="165"/>
      <c r="Z417" s="165"/>
      <c r="AA417" s="165"/>
      <c r="AB417" s="165"/>
      <c r="AC417" s="165"/>
      <c r="AD417" s="165"/>
      <c r="AE417" s="165"/>
      <c r="AF417" s="165"/>
      <c r="AG417" s="165"/>
      <c r="AH417" s="165"/>
      <c r="AI417" s="165"/>
      <c r="AJ417" s="165"/>
      <c r="AK417" s="165"/>
      <c r="AL417" s="165"/>
      <c r="AM417" s="213"/>
      <c r="AN417" s="213"/>
      <c r="AO417" s="213"/>
      <c r="AP417" s="213"/>
      <c r="AQ417" s="213"/>
      <c r="AR417" s="213"/>
      <c r="AS417" s="213"/>
      <c r="AT417" s="213"/>
      <c r="AU417" s="213"/>
    </row>
    <row r="418" spans="6:47" ht="12" customHeight="1">
      <c r="F418" s="212"/>
      <c r="G418" s="212"/>
      <c r="H418" s="212"/>
      <c r="I418" s="165"/>
      <c r="J418" s="165"/>
      <c r="K418" s="165"/>
      <c r="L418" s="165"/>
      <c r="M418" s="165"/>
      <c r="N418" s="165"/>
      <c r="O418" s="165"/>
      <c r="P418" s="165"/>
      <c r="Q418" s="165"/>
      <c r="R418" s="165"/>
      <c r="S418" s="165"/>
      <c r="T418" s="165"/>
      <c r="U418" s="165"/>
      <c r="V418" s="165"/>
      <c r="W418" s="165"/>
      <c r="X418" s="165"/>
      <c r="Y418" s="165"/>
      <c r="Z418" s="165"/>
      <c r="AA418" s="165"/>
      <c r="AB418" s="165"/>
      <c r="AC418" s="165"/>
      <c r="AD418" s="165"/>
      <c r="AE418" s="165"/>
      <c r="AF418" s="165"/>
      <c r="AG418" s="165"/>
      <c r="AH418" s="165"/>
      <c r="AI418" s="165"/>
      <c r="AJ418" s="165"/>
      <c r="AK418" s="165"/>
      <c r="AL418" s="165"/>
      <c r="AM418" s="213"/>
      <c r="AN418" s="213"/>
      <c r="AO418" s="213"/>
      <c r="AP418" s="213"/>
      <c r="AQ418" s="213"/>
      <c r="AR418" s="213"/>
      <c r="AS418" s="213"/>
      <c r="AT418" s="213"/>
      <c r="AU418" s="213"/>
    </row>
    <row r="419" spans="6:47" ht="12" customHeight="1">
      <c r="F419" s="212"/>
      <c r="G419" s="212"/>
      <c r="H419" s="212"/>
      <c r="I419" s="165"/>
      <c r="J419" s="165"/>
      <c r="K419" s="165"/>
      <c r="L419" s="165"/>
      <c r="M419" s="165"/>
      <c r="N419" s="165"/>
      <c r="O419" s="165"/>
      <c r="P419" s="165"/>
      <c r="Q419" s="165"/>
      <c r="R419" s="165"/>
      <c r="S419" s="165"/>
      <c r="T419" s="165"/>
      <c r="U419" s="165"/>
      <c r="V419" s="165"/>
      <c r="W419" s="165"/>
      <c r="X419" s="165"/>
      <c r="Y419" s="165"/>
      <c r="Z419" s="165"/>
      <c r="AA419" s="165"/>
      <c r="AB419" s="165"/>
      <c r="AC419" s="165"/>
      <c r="AD419" s="165"/>
      <c r="AE419" s="165"/>
      <c r="AF419" s="165"/>
      <c r="AG419" s="165"/>
      <c r="AH419" s="165"/>
      <c r="AI419" s="165"/>
      <c r="AJ419" s="165"/>
      <c r="AK419" s="165"/>
      <c r="AL419" s="165"/>
      <c r="AM419" s="213"/>
      <c r="AN419" s="213"/>
      <c r="AO419" s="213"/>
      <c r="AP419" s="213"/>
      <c r="AQ419" s="213"/>
      <c r="AR419" s="213"/>
      <c r="AS419" s="213"/>
      <c r="AT419" s="213"/>
      <c r="AU419" s="213"/>
    </row>
    <row r="420" spans="6:47" ht="12" customHeight="1">
      <c r="F420" s="212"/>
      <c r="G420" s="212"/>
      <c r="H420" s="212"/>
      <c r="I420" s="165"/>
      <c r="J420" s="165"/>
      <c r="K420" s="165"/>
      <c r="L420" s="165"/>
      <c r="M420" s="165"/>
      <c r="N420" s="165"/>
      <c r="O420" s="165"/>
      <c r="P420" s="165"/>
      <c r="Q420" s="165"/>
      <c r="R420" s="165"/>
      <c r="S420" s="165"/>
      <c r="T420" s="165"/>
      <c r="U420" s="165"/>
      <c r="V420" s="165"/>
      <c r="W420" s="165"/>
      <c r="X420" s="165"/>
      <c r="Y420" s="165"/>
      <c r="Z420" s="165"/>
      <c r="AA420" s="165"/>
      <c r="AB420" s="165"/>
      <c r="AC420" s="165"/>
      <c r="AD420" s="165"/>
      <c r="AE420" s="165"/>
      <c r="AF420" s="165"/>
      <c r="AG420" s="165"/>
      <c r="AH420" s="165"/>
      <c r="AI420" s="165"/>
      <c r="AJ420" s="165"/>
      <c r="AK420" s="165"/>
      <c r="AL420" s="165"/>
      <c r="AM420" s="213"/>
      <c r="AN420" s="213"/>
      <c r="AO420" s="213"/>
      <c r="AP420" s="213"/>
      <c r="AQ420" s="213"/>
      <c r="AR420" s="213"/>
      <c r="AS420" s="213"/>
      <c r="AT420" s="213"/>
      <c r="AU420" s="213"/>
    </row>
    <row r="421" spans="6:47" ht="12" customHeight="1">
      <c r="F421" s="212"/>
      <c r="G421" s="212"/>
      <c r="H421" s="212"/>
      <c r="I421" s="165"/>
      <c r="J421" s="165"/>
      <c r="K421" s="165"/>
      <c r="L421" s="165"/>
      <c r="M421" s="165"/>
      <c r="N421" s="165"/>
      <c r="O421" s="165"/>
      <c r="P421" s="165"/>
      <c r="Q421" s="165"/>
      <c r="R421" s="165"/>
      <c r="S421" s="165"/>
      <c r="T421" s="165"/>
      <c r="U421" s="165"/>
      <c r="V421" s="165"/>
      <c r="W421" s="165"/>
      <c r="X421" s="165"/>
      <c r="Y421" s="165"/>
      <c r="Z421" s="165"/>
      <c r="AA421" s="165"/>
      <c r="AB421" s="165"/>
      <c r="AC421" s="165"/>
      <c r="AD421" s="165"/>
      <c r="AE421" s="165"/>
      <c r="AF421" s="165"/>
      <c r="AG421" s="165"/>
      <c r="AH421" s="165"/>
      <c r="AI421" s="165"/>
      <c r="AJ421" s="165"/>
      <c r="AK421" s="165"/>
      <c r="AL421" s="165"/>
      <c r="AM421" s="213"/>
      <c r="AN421" s="213"/>
      <c r="AO421" s="213"/>
      <c r="AP421" s="213"/>
      <c r="AQ421" s="213"/>
      <c r="AR421" s="213"/>
      <c r="AS421" s="213"/>
      <c r="AT421" s="213"/>
      <c r="AU421" s="213"/>
    </row>
    <row r="422" spans="6:47" ht="12" customHeight="1">
      <c r="F422" s="212"/>
      <c r="G422" s="212"/>
      <c r="H422" s="212"/>
      <c r="I422" s="165"/>
      <c r="J422" s="165"/>
      <c r="K422" s="165"/>
      <c r="L422" s="165"/>
      <c r="M422" s="165"/>
      <c r="N422" s="165"/>
      <c r="O422" s="165"/>
      <c r="P422" s="165"/>
      <c r="Q422" s="165"/>
      <c r="R422" s="165"/>
      <c r="S422" s="165"/>
      <c r="T422" s="165"/>
      <c r="U422" s="165"/>
      <c r="V422" s="165"/>
      <c r="W422" s="165"/>
      <c r="X422" s="165"/>
      <c r="Y422" s="165"/>
      <c r="Z422" s="165"/>
      <c r="AA422" s="165"/>
      <c r="AB422" s="165"/>
      <c r="AC422" s="165"/>
      <c r="AD422" s="165"/>
      <c r="AE422" s="165"/>
      <c r="AF422" s="165"/>
      <c r="AG422" s="165"/>
      <c r="AH422" s="165"/>
      <c r="AI422" s="165"/>
      <c r="AJ422" s="165"/>
      <c r="AK422" s="165"/>
      <c r="AL422" s="165"/>
      <c r="AM422" s="213"/>
      <c r="AN422" s="213"/>
      <c r="AO422" s="213"/>
      <c r="AP422" s="213"/>
      <c r="AQ422" s="213"/>
      <c r="AR422" s="213"/>
      <c r="AS422" s="213"/>
      <c r="AT422" s="213"/>
      <c r="AU422" s="213"/>
    </row>
    <row r="423" spans="6:47" ht="12" customHeight="1">
      <c r="F423" s="212"/>
      <c r="G423" s="212"/>
      <c r="H423" s="212"/>
      <c r="I423" s="165"/>
      <c r="J423" s="165"/>
      <c r="K423" s="165"/>
      <c r="L423" s="165"/>
      <c r="M423" s="165"/>
      <c r="N423" s="165"/>
      <c r="O423" s="165"/>
      <c r="P423" s="165"/>
      <c r="Q423" s="165"/>
      <c r="R423" s="165"/>
      <c r="S423" s="165"/>
      <c r="T423" s="165"/>
      <c r="U423" s="165"/>
      <c r="V423" s="165"/>
      <c r="W423" s="165"/>
      <c r="X423" s="165"/>
      <c r="Y423" s="165"/>
      <c r="Z423" s="165"/>
      <c r="AA423" s="165"/>
      <c r="AB423" s="165"/>
      <c r="AC423" s="165"/>
      <c r="AD423" s="165"/>
      <c r="AE423" s="165"/>
      <c r="AF423" s="165"/>
      <c r="AG423" s="165"/>
      <c r="AH423" s="165"/>
      <c r="AI423" s="165"/>
      <c r="AJ423" s="165"/>
      <c r="AK423" s="165"/>
      <c r="AL423" s="165"/>
      <c r="AM423" s="213"/>
      <c r="AN423" s="213"/>
      <c r="AO423" s="213"/>
      <c r="AP423" s="213"/>
      <c r="AQ423" s="213"/>
      <c r="AR423" s="213"/>
      <c r="AS423" s="213"/>
      <c r="AT423" s="213"/>
      <c r="AU423" s="213"/>
    </row>
    <row r="424" spans="6:47" ht="12" customHeight="1">
      <c r="F424" s="212"/>
      <c r="G424" s="212"/>
      <c r="H424" s="212"/>
      <c r="I424" s="165"/>
      <c r="J424" s="165"/>
      <c r="K424" s="165"/>
      <c r="L424" s="165"/>
      <c r="M424" s="165"/>
      <c r="N424" s="165"/>
      <c r="O424" s="165"/>
      <c r="P424" s="165"/>
      <c r="Q424" s="165"/>
      <c r="R424" s="165"/>
      <c r="S424" s="165"/>
      <c r="T424" s="165"/>
      <c r="U424" s="165"/>
      <c r="V424" s="165"/>
      <c r="W424" s="165"/>
      <c r="X424" s="165"/>
      <c r="Y424" s="165"/>
      <c r="Z424" s="165"/>
      <c r="AA424" s="165"/>
      <c r="AB424" s="165"/>
      <c r="AC424" s="165"/>
      <c r="AD424" s="165"/>
      <c r="AE424" s="165"/>
      <c r="AF424" s="165"/>
      <c r="AG424" s="165"/>
      <c r="AH424" s="165"/>
      <c r="AI424" s="165"/>
      <c r="AJ424" s="165"/>
      <c r="AK424" s="165"/>
      <c r="AL424" s="165"/>
      <c r="AM424" s="213"/>
      <c r="AN424" s="213"/>
      <c r="AO424" s="213"/>
      <c r="AP424" s="213"/>
      <c r="AQ424" s="213"/>
      <c r="AR424" s="213"/>
      <c r="AS424" s="213"/>
      <c r="AT424" s="213"/>
      <c r="AU424" s="213"/>
    </row>
    <row r="425" spans="6:47" ht="12" customHeight="1">
      <c r="F425" s="212"/>
      <c r="G425" s="212"/>
      <c r="H425" s="212"/>
      <c r="I425" s="165"/>
      <c r="J425" s="165"/>
      <c r="K425" s="165"/>
      <c r="L425" s="165"/>
      <c r="M425" s="165"/>
      <c r="N425" s="165"/>
      <c r="O425" s="165"/>
      <c r="P425" s="165"/>
      <c r="Q425" s="165"/>
      <c r="R425" s="165"/>
      <c r="S425" s="165"/>
      <c r="T425" s="165"/>
      <c r="U425" s="165"/>
      <c r="V425" s="165"/>
      <c r="W425" s="165"/>
      <c r="X425" s="165"/>
      <c r="Y425" s="165"/>
      <c r="Z425" s="165"/>
      <c r="AA425" s="165"/>
      <c r="AB425" s="165"/>
      <c r="AC425" s="165"/>
      <c r="AD425" s="165"/>
      <c r="AE425" s="165"/>
      <c r="AF425" s="165"/>
      <c r="AG425" s="165"/>
      <c r="AH425" s="165"/>
      <c r="AI425" s="165"/>
      <c r="AJ425" s="165"/>
      <c r="AK425" s="165"/>
      <c r="AL425" s="165"/>
      <c r="AM425" s="213"/>
      <c r="AN425" s="213"/>
      <c r="AO425" s="213"/>
      <c r="AP425" s="213"/>
      <c r="AQ425" s="213"/>
      <c r="AR425" s="213"/>
      <c r="AS425" s="213"/>
      <c r="AT425" s="213"/>
      <c r="AU425" s="213"/>
    </row>
    <row r="426" spans="6:47" ht="12" customHeight="1">
      <c r="F426" s="212"/>
      <c r="G426" s="212"/>
      <c r="H426" s="212"/>
      <c r="I426" s="165"/>
      <c r="J426" s="165"/>
      <c r="K426" s="165"/>
      <c r="L426" s="165"/>
      <c r="M426" s="165"/>
      <c r="N426" s="165"/>
      <c r="O426" s="165"/>
      <c r="P426" s="165"/>
      <c r="Q426" s="165"/>
      <c r="R426" s="165"/>
      <c r="S426" s="165"/>
      <c r="T426" s="165"/>
      <c r="U426" s="165"/>
      <c r="V426" s="165"/>
      <c r="W426" s="165"/>
      <c r="X426" s="165"/>
      <c r="Y426" s="165"/>
      <c r="Z426" s="165"/>
      <c r="AA426" s="165"/>
      <c r="AB426" s="165"/>
      <c r="AC426" s="165"/>
      <c r="AD426" s="165"/>
      <c r="AE426" s="165"/>
      <c r="AF426" s="165"/>
      <c r="AG426" s="165"/>
      <c r="AH426" s="165"/>
      <c r="AI426" s="165"/>
      <c r="AJ426" s="165"/>
      <c r="AK426" s="165"/>
      <c r="AL426" s="165"/>
      <c r="AM426" s="213"/>
      <c r="AN426" s="213"/>
      <c r="AO426" s="213"/>
      <c r="AP426" s="213"/>
      <c r="AQ426" s="213"/>
      <c r="AR426" s="213"/>
      <c r="AS426" s="213"/>
      <c r="AT426" s="213"/>
      <c r="AU426" s="213"/>
    </row>
    <row r="427" spans="6:47" ht="12" customHeight="1">
      <c r="F427" s="212"/>
      <c r="G427" s="212"/>
      <c r="H427" s="212"/>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213"/>
      <c r="AN427" s="213"/>
      <c r="AO427" s="213"/>
      <c r="AP427" s="213"/>
      <c r="AQ427" s="213"/>
      <c r="AR427" s="213"/>
      <c r="AS427" s="213"/>
      <c r="AT427" s="213"/>
      <c r="AU427" s="213"/>
    </row>
    <row r="428" spans="6:47" ht="12" customHeight="1">
      <c r="F428" s="212"/>
      <c r="G428" s="212"/>
      <c r="H428" s="212"/>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213"/>
      <c r="AN428" s="213"/>
      <c r="AO428" s="213"/>
      <c r="AP428" s="213"/>
      <c r="AQ428" s="213"/>
      <c r="AR428" s="213"/>
      <c r="AS428" s="213"/>
      <c r="AT428" s="213"/>
      <c r="AU428" s="213"/>
    </row>
    <row r="429" spans="6:47" ht="12" customHeight="1">
      <c r="F429" s="212"/>
      <c r="G429" s="212"/>
      <c r="H429" s="212"/>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213"/>
      <c r="AN429" s="213"/>
      <c r="AO429" s="213"/>
      <c r="AP429" s="213"/>
      <c r="AQ429" s="213"/>
      <c r="AR429" s="213"/>
      <c r="AS429" s="213"/>
      <c r="AT429" s="213"/>
      <c r="AU429" s="213"/>
    </row>
    <row r="430" spans="6:47" ht="12" customHeight="1">
      <c r="F430" s="212"/>
      <c r="G430" s="212"/>
      <c r="H430" s="212"/>
      <c r="I430" s="165"/>
      <c r="J430" s="165"/>
      <c r="K430" s="165"/>
      <c r="L430" s="165"/>
      <c r="M430" s="165"/>
      <c r="N430" s="165"/>
      <c r="O430" s="165"/>
      <c r="P430" s="165"/>
      <c r="Q430" s="165"/>
      <c r="R430" s="165"/>
      <c r="S430" s="165"/>
      <c r="T430" s="165"/>
      <c r="U430" s="165"/>
      <c r="V430" s="165"/>
      <c r="W430" s="165"/>
      <c r="X430" s="165"/>
      <c r="Y430" s="165"/>
      <c r="Z430" s="165"/>
      <c r="AA430" s="165"/>
      <c r="AB430" s="165"/>
      <c r="AC430" s="165"/>
      <c r="AD430" s="165"/>
      <c r="AE430" s="165"/>
      <c r="AF430" s="165"/>
      <c r="AG430" s="165"/>
      <c r="AH430" s="165"/>
      <c r="AI430" s="165"/>
      <c r="AJ430" s="165"/>
      <c r="AK430" s="165"/>
      <c r="AL430" s="165"/>
      <c r="AM430" s="213"/>
      <c r="AN430" s="213"/>
      <c r="AO430" s="213"/>
      <c r="AP430" s="213"/>
      <c r="AQ430" s="213"/>
      <c r="AR430" s="213"/>
      <c r="AS430" s="213"/>
      <c r="AT430" s="213"/>
      <c r="AU430" s="213"/>
    </row>
    <row r="431" spans="6:47" ht="12" customHeight="1">
      <c r="F431" s="212"/>
      <c r="G431" s="212"/>
      <c r="H431" s="212"/>
      <c r="I431" s="165"/>
      <c r="J431" s="165"/>
      <c r="K431" s="165"/>
      <c r="L431" s="165"/>
      <c r="M431" s="165"/>
      <c r="N431" s="165"/>
      <c r="O431" s="165"/>
      <c r="P431" s="165"/>
      <c r="Q431" s="165"/>
      <c r="R431" s="165"/>
      <c r="S431" s="165"/>
      <c r="T431" s="165"/>
      <c r="U431" s="165"/>
      <c r="V431" s="165"/>
      <c r="W431" s="165"/>
      <c r="X431" s="165"/>
      <c r="Y431" s="165"/>
      <c r="Z431" s="165"/>
      <c r="AA431" s="165"/>
      <c r="AB431" s="165"/>
      <c r="AC431" s="165"/>
      <c r="AD431" s="165"/>
      <c r="AE431" s="165"/>
      <c r="AF431" s="165"/>
      <c r="AG431" s="165"/>
      <c r="AH431" s="165"/>
      <c r="AI431" s="165"/>
      <c r="AJ431" s="165"/>
      <c r="AK431" s="165"/>
      <c r="AL431" s="165"/>
      <c r="AM431" s="213"/>
      <c r="AN431" s="213"/>
      <c r="AO431" s="213"/>
      <c r="AP431" s="213"/>
      <c r="AQ431" s="213"/>
      <c r="AR431" s="213"/>
      <c r="AS431" s="213"/>
      <c r="AT431" s="213"/>
      <c r="AU431" s="213"/>
    </row>
    <row r="432" spans="6:47" ht="12" customHeight="1">
      <c r="F432" s="212"/>
      <c r="G432" s="212"/>
      <c r="H432" s="212"/>
      <c r="I432" s="165"/>
      <c r="J432" s="165"/>
      <c r="K432" s="165"/>
      <c r="L432" s="165"/>
      <c r="M432" s="165"/>
      <c r="N432" s="165"/>
      <c r="O432" s="165"/>
      <c r="P432" s="165"/>
      <c r="Q432" s="165"/>
      <c r="R432" s="165"/>
      <c r="S432" s="165"/>
      <c r="T432" s="165"/>
      <c r="U432" s="165"/>
      <c r="V432" s="165"/>
      <c r="W432" s="165"/>
      <c r="X432" s="165"/>
      <c r="Y432" s="165"/>
      <c r="Z432" s="165"/>
      <c r="AA432" s="165"/>
      <c r="AB432" s="165"/>
      <c r="AC432" s="165"/>
      <c r="AD432" s="165"/>
      <c r="AE432" s="165"/>
      <c r="AF432" s="165"/>
      <c r="AG432" s="165"/>
      <c r="AH432" s="165"/>
      <c r="AI432" s="165"/>
      <c r="AJ432" s="165"/>
      <c r="AK432" s="165"/>
      <c r="AL432" s="165"/>
      <c r="AM432" s="213"/>
      <c r="AN432" s="213"/>
      <c r="AO432" s="213"/>
      <c r="AP432" s="213"/>
      <c r="AQ432" s="213"/>
      <c r="AR432" s="213"/>
      <c r="AS432" s="213"/>
      <c r="AT432" s="213"/>
      <c r="AU432" s="213"/>
    </row>
    <row r="433" spans="6:47" ht="12" customHeight="1">
      <c r="F433" s="212"/>
      <c r="G433" s="212"/>
      <c r="H433" s="212"/>
      <c r="I433" s="165"/>
      <c r="J433" s="165"/>
      <c r="K433" s="165"/>
      <c r="L433" s="165"/>
      <c r="M433" s="165"/>
      <c r="N433" s="165"/>
      <c r="O433" s="165"/>
      <c r="P433" s="165"/>
      <c r="Q433" s="165"/>
      <c r="R433" s="165"/>
      <c r="S433" s="165"/>
      <c r="T433" s="165"/>
      <c r="U433" s="165"/>
      <c r="V433" s="165"/>
      <c r="W433" s="165"/>
      <c r="X433" s="165"/>
      <c r="Y433" s="165"/>
      <c r="Z433" s="165"/>
      <c r="AA433" s="165"/>
      <c r="AB433" s="165"/>
      <c r="AC433" s="165"/>
      <c r="AD433" s="165"/>
      <c r="AE433" s="165"/>
      <c r="AF433" s="165"/>
      <c r="AG433" s="165"/>
      <c r="AH433" s="165"/>
      <c r="AI433" s="165"/>
      <c r="AJ433" s="165"/>
      <c r="AK433" s="165"/>
      <c r="AL433" s="165"/>
      <c r="AM433" s="213"/>
      <c r="AN433" s="213"/>
      <c r="AO433" s="213"/>
      <c r="AP433" s="213"/>
      <c r="AQ433" s="213"/>
      <c r="AR433" s="213"/>
      <c r="AS433" s="213"/>
      <c r="AT433" s="213"/>
      <c r="AU433" s="213"/>
    </row>
    <row r="434" spans="6:47" ht="12" customHeight="1">
      <c r="F434" s="212"/>
      <c r="G434" s="212"/>
      <c r="H434" s="212"/>
      <c r="I434" s="165"/>
      <c r="J434" s="165"/>
      <c r="K434" s="165"/>
      <c r="L434" s="165"/>
      <c r="M434" s="165"/>
      <c r="N434" s="165"/>
      <c r="O434" s="165"/>
      <c r="P434" s="165"/>
      <c r="Q434" s="165"/>
      <c r="R434" s="165"/>
      <c r="S434" s="165"/>
      <c r="T434" s="165"/>
      <c r="U434" s="165"/>
      <c r="V434" s="165"/>
      <c r="W434" s="165"/>
      <c r="X434" s="165"/>
      <c r="Y434" s="165"/>
      <c r="Z434" s="165"/>
      <c r="AA434" s="165"/>
      <c r="AB434" s="165"/>
      <c r="AC434" s="165"/>
      <c r="AD434" s="165"/>
      <c r="AE434" s="165"/>
      <c r="AF434" s="165"/>
      <c r="AG434" s="165"/>
      <c r="AH434" s="165"/>
      <c r="AI434" s="165"/>
      <c r="AJ434" s="165"/>
      <c r="AK434" s="165"/>
      <c r="AL434" s="165"/>
      <c r="AM434" s="213"/>
      <c r="AN434" s="213"/>
      <c r="AO434" s="213"/>
      <c r="AP434" s="213"/>
      <c r="AQ434" s="213"/>
      <c r="AR434" s="213"/>
      <c r="AS434" s="213"/>
      <c r="AT434" s="213"/>
      <c r="AU434" s="213"/>
    </row>
    <row r="435" spans="6:47" ht="12" customHeight="1">
      <c r="F435" s="212"/>
      <c r="G435" s="212"/>
      <c r="H435" s="212"/>
      <c r="I435" s="165"/>
      <c r="J435" s="165"/>
      <c r="K435" s="165"/>
      <c r="L435" s="165"/>
      <c r="M435" s="165"/>
      <c r="N435" s="165"/>
      <c r="O435" s="165"/>
      <c r="P435" s="165"/>
      <c r="Q435" s="165"/>
      <c r="R435" s="165"/>
      <c r="S435" s="165"/>
      <c r="T435" s="165"/>
      <c r="U435" s="165"/>
      <c r="V435" s="165"/>
      <c r="W435" s="165"/>
      <c r="X435" s="165"/>
      <c r="Y435" s="165"/>
      <c r="Z435" s="165"/>
      <c r="AA435" s="165"/>
      <c r="AB435" s="165"/>
      <c r="AC435" s="165"/>
      <c r="AD435" s="165"/>
      <c r="AE435" s="165"/>
      <c r="AF435" s="165"/>
      <c r="AG435" s="165"/>
      <c r="AH435" s="165"/>
      <c r="AI435" s="165"/>
      <c r="AJ435" s="165"/>
      <c r="AK435" s="165"/>
      <c r="AL435" s="165"/>
      <c r="AM435" s="213"/>
      <c r="AN435" s="213"/>
      <c r="AO435" s="213"/>
      <c r="AP435" s="213"/>
      <c r="AQ435" s="213"/>
      <c r="AR435" s="213"/>
      <c r="AS435" s="213"/>
      <c r="AT435" s="213"/>
      <c r="AU435" s="213"/>
    </row>
    <row r="436" spans="6:47" ht="12" customHeight="1">
      <c r="F436" s="212"/>
      <c r="G436" s="212"/>
      <c r="H436" s="212"/>
      <c r="I436" s="165"/>
      <c r="J436" s="165"/>
      <c r="K436" s="165"/>
      <c r="L436" s="165"/>
      <c r="M436" s="165"/>
      <c r="N436" s="165"/>
      <c r="O436" s="165"/>
      <c r="P436" s="165"/>
      <c r="Q436" s="165"/>
      <c r="R436" s="165"/>
      <c r="S436" s="165"/>
      <c r="T436" s="165"/>
      <c r="U436" s="165"/>
      <c r="V436" s="165"/>
      <c r="W436" s="165"/>
      <c r="X436" s="165"/>
      <c r="Y436" s="165"/>
      <c r="Z436" s="165"/>
      <c r="AA436" s="165"/>
      <c r="AB436" s="165"/>
      <c r="AC436" s="165"/>
      <c r="AD436" s="165"/>
      <c r="AE436" s="165"/>
      <c r="AF436" s="165"/>
      <c r="AG436" s="165"/>
      <c r="AH436" s="165"/>
      <c r="AI436" s="165"/>
      <c r="AJ436" s="165"/>
      <c r="AK436" s="165"/>
      <c r="AL436" s="165"/>
      <c r="AM436" s="213"/>
      <c r="AN436" s="213"/>
      <c r="AO436" s="213"/>
      <c r="AP436" s="213"/>
      <c r="AQ436" s="213"/>
      <c r="AR436" s="213"/>
      <c r="AS436" s="213"/>
      <c r="AT436" s="213"/>
      <c r="AU436" s="213"/>
    </row>
    <row r="437" spans="6:47" ht="12" customHeight="1">
      <c r="F437" s="212"/>
      <c r="G437" s="212"/>
      <c r="H437" s="212"/>
      <c r="I437" s="165"/>
      <c r="J437" s="165"/>
      <c r="K437" s="165"/>
      <c r="L437" s="165"/>
      <c r="M437" s="165"/>
      <c r="N437" s="165"/>
      <c r="O437" s="165"/>
      <c r="P437" s="165"/>
      <c r="Q437" s="165"/>
      <c r="R437" s="165"/>
      <c r="S437" s="165"/>
      <c r="T437" s="165"/>
      <c r="U437" s="165"/>
      <c r="V437" s="165"/>
      <c r="W437" s="165"/>
      <c r="X437" s="165"/>
      <c r="Y437" s="165"/>
      <c r="Z437" s="165"/>
      <c r="AA437" s="165"/>
      <c r="AB437" s="165"/>
      <c r="AC437" s="165"/>
      <c r="AD437" s="165"/>
      <c r="AE437" s="165"/>
      <c r="AF437" s="165"/>
      <c r="AG437" s="165"/>
      <c r="AH437" s="165"/>
      <c r="AI437" s="165"/>
      <c r="AJ437" s="165"/>
      <c r="AK437" s="165"/>
      <c r="AL437" s="165"/>
      <c r="AM437" s="213"/>
      <c r="AN437" s="213"/>
      <c r="AO437" s="213"/>
      <c r="AP437" s="213"/>
      <c r="AQ437" s="213"/>
      <c r="AR437" s="213"/>
      <c r="AS437" s="213"/>
      <c r="AT437" s="213"/>
      <c r="AU437" s="213"/>
    </row>
    <row r="438" spans="6:47" ht="12" customHeight="1">
      <c r="F438" s="212"/>
      <c r="G438" s="212"/>
      <c r="H438" s="212"/>
      <c r="I438" s="165"/>
      <c r="J438" s="165"/>
      <c r="K438" s="165"/>
      <c r="L438" s="165"/>
      <c r="M438" s="165"/>
      <c r="N438" s="165"/>
      <c r="O438" s="165"/>
      <c r="P438" s="165"/>
      <c r="Q438" s="165"/>
      <c r="R438" s="165"/>
      <c r="S438" s="165"/>
      <c r="T438" s="165"/>
      <c r="U438" s="165"/>
      <c r="V438" s="165"/>
      <c r="W438" s="165"/>
      <c r="X438" s="165"/>
      <c r="Y438" s="165"/>
      <c r="Z438" s="165"/>
      <c r="AA438" s="165"/>
      <c r="AB438" s="165"/>
      <c r="AC438" s="165"/>
      <c r="AD438" s="165"/>
      <c r="AE438" s="165"/>
      <c r="AF438" s="165"/>
      <c r="AG438" s="165"/>
      <c r="AH438" s="165"/>
      <c r="AI438" s="165"/>
      <c r="AJ438" s="165"/>
      <c r="AK438" s="165"/>
      <c r="AL438" s="165"/>
      <c r="AM438" s="213"/>
      <c r="AN438" s="213"/>
      <c r="AO438" s="213"/>
      <c r="AP438" s="213"/>
      <c r="AQ438" s="213"/>
      <c r="AR438" s="213"/>
      <c r="AS438" s="213"/>
      <c r="AT438" s="213"/>
      <c r="AU438" s="213"/>
    </row>
    <row r="439" spans="6:47" ht="12" customHeight="1">
      <c r="F439" s="212"/>
      <c r="G439" s="212"/>
      <c r="H439" s="212"/>
      <c r="I439" s="165"/>
      <c r="J439" s="165"/>
      <c r="K439" s="165"/>
      <c r="L439" s="165"/>
      <c r="M439" s="165"/>
      <c r="N439" s="165"/>
      <c r="O439" s="165"/>
      <c r="P439" s="165"/>
      <c r="Q439" s="165"/>
      <c r="R439" s="165"/>
      <c r="S439" s="165"/>
      <c r="T439" s="165"/>
      <c r="U439" s="165"/>
      <c r="V439" s="165"/>
      <c r="W439" s="165"/>
      <c r="X439" s="165"/>
      <c r="Y439" s="165"/>
      <c r="Z439" s="165"/>
      <c r="AA439" s="165"/>
      <c r="AB439" s="165"/>
      <c r="AC439" s="165"/>
      <c r="AD439" s="165"/>
      <c r="AE439" s="165"/>
      <c r="AF439" s="165"/>
      <c r="AG439" s="165"/>
      <c r="AH439" s="165"/>
      <c r="AI439" s="165"/>
      <c r="AJ439" s="165"/>
      <c r="AK439" s="165"/>
      <c r="AL439" s="165"/>
      <c r="AM439" s="213"/>
      <c r="AN439" s="213"/>
      <c r="AO439" s="213"/>
      <c r="AP439" s="213"/>
      <c r="AQ439" s="213"/>
      <c r="AR439" s="213"/>
      <c r="AS439" s="213"/>
      <c r="AT439" s="213"/>
      <c r="AU439" s="213"/>
    </row>
    <row r="440" spans="6:47" ht="12" customHeight="1">
      <c r="F440" s="212"/>
      <c r="G440" s="212"/>
      <c r="H440" s="212"/>
      <c r="I440" s="165"/>
      <c r="J440" s="165"/>
      <c r="K440" s="165"/>
      <c r="L440" s="165"/>
      <c r="M440" s="165"/>
      <c r="N440" s="165"/>
      <c r="O440" s="165"/>
      <c r="P440" s="165"/>
      <c r="Q440" s="165"/>
      <c r="R440" s="165"/>
      <c r="S440" s="165"/>
      <c r="T440" s="165"/>
      <c r="U440" s="165"/>
      <c r="V440" s="165"/>
      <c r="W440" s="165"/>
      <c r="X440" s="165"/>
      <c r="Y440" s="165"/>
      <c r="Z440" s="165"/>
      <c r="AA440" s="165"/>
      <c r="AB440" s="165"/>
      <c r="AC440" s="165"/>
      <c r="AD440" s="165"/>
      <c r="AE440" s="165"/>
      <c r="AF440" s="165"/>
      <c r="AG440" s="165"/>
      <c r="AH440" s="165"/>
      <c r="AI440" s="165"/>
      <c r="AJ440" s="165"/>
      <c r="AK440" s="165"/>
      <c r="AL440" s="165"/>
      <c r="AM440" s="213"/>
      <c r="AN440" s="213"/>
      <c r="AO440" s="213"/>
      <c r="AP440" s="213"/>
      <c r="AQ440" s="213"/>
      <c r="AR440" s="213"/>
      <c r="AS440" s="213"/>
      <c r="AT440" s="213"/>
      <c r="AU440" s="213"/>
    </row>
    <row r="441" spans="6:47" ht="12" customHeight="1">
      <c r="F441" s="212"/>
      <c r="G441" s="212"/>
      <c r="H441" s="212"/>
      <c r="I441" s="165"/>
      <c r="J441" s="165"/>
      <c r="K441" s="165"/>
      <c r="L441" s="165"/>
      <c r="M441" s="165"/>
      <c r="N441" s="165"/>
      <c r="O441" s="165"/>
      <c r="P441" s="165"/>
      <c r="Q441" s="165"/>
      <c r="R441" s="165"/>
      <c r="S441" s="165"/>
      <c r="T441" s="165"/>
      <c r="U441" s="165"/>
      <c r="V441" s="165"/>
      <c r="W441" s="165"/>
      <c r="X441" s="165"/>
      <c r="Y441" s="165"/>
      <c r="Z441" s="165"/>
      <c r="AA441" s="165"/>
      <c r="AB441" s="165"/>
      <c r="AC441" s="165"/>
      <c r="AD441" s="165"/>
      <c r="AE441" s="165"/>
      <c r="AF441" s="165"/>
      <c r="AG441" s="165"/>
      <c r="AH441" s="165"/>
      <c r="AI441" s="165"/>
      <c r="AJ441" s="165"/>
      <c r="AK441" s="165"/>
      <c r="AL441" s="165"/>
      <c r="AM441" s="213"/>
      <c r="AN441" s="213"/>
      <c r="AO441" s="213"/>
      <c r="AP441" s="213"/>
      <c r="AQ441" s="213"/>
      <c r="AR441" s="213"/>
      <c r="AS441" s="213"/>
      <c r="AT441" s="213"/>
      <c r="AU441" s="213"/>
    </row>
    <row r="442" spans="6:47" ht="12" customHeight="1">
      <c r="F442" s="212"/>
      <c r="G442" s="212"/>
      <c r="H442" s="212"/>
      <c r="I442" s="165"/>
      <c r="J442" s="165"/>
      <c r="K442" s="165"/>
      <c r="L442" s="165"/>
      <c r="M442" s="165"/>
      <c r="N442" s="165"/>
      <c r="O442" s="165"/>
      <c r="P442" s="165"/>
      <c r="Q442" s="165"/>
      <c r="R442" s="165"/>
      <c r="S442" s="165"/>
      <c r="T442" s="165"/>
      <c r="U442" s="165"/>
      <c r="V442" s="165"/>
      <c r="W442" s="165"/>
      <c r="X442" s="165"/>
      <c r="Y442" s="165"/>
      <c r="Z442" s="165"/>
      <c r="AA442" s="165"/>
      <c r="AB442" s="165"/>
      <c r="AC442" s="165"/>
      <c r="AD442" s="165"/>
      <c r="AE442" s="165"/>
      <c r="AF442" s="165"/>
      <c r="AG442" s="165"/>
      <c r="AH442" s="165"/>
      <c r="AI442" s="165"/>
      <c r="AJ442" s="165"/>
      <c r="AK442" s="165"/>
      <c r="AL442" s="165"/>
      <c r="AM442" s="213"/>
      <c r="AN442" s="213"/>
      <c r="AO442" s="213"/>
      <c r="AP442" s="213"/>
      <c r="AQ442" s="213"/>
      <c r="AR442" s="213"/>
      <c r="AS442" s="213"/>
      <c r="AT442" s="213"/>
      <c r="AU442" s="213"/>
    </row>
    <row r="443" spans="6:47" ht="12" customHeight="1">
      <c r="F443" s="212"/>
      <c r="G443" s="212"/>
      <c r="H443" s="212"/>
      <c r="I443" s="165"/>
      <c r="J443" s="165"/>
      <c r="K443" s="165"/>
      <c r="L443" s="165"/>
      <c r="M443" s="165"/>
      <c r="N443" s="165"/>
      <c r="O443" s="165"/>
      <c r="P443" s="165"/>
      <c r="Q443" s="165"/>
      <c r="R443" s="165"/>
      <c r="S443" s="165"/>
      <c r="T443" s="165"/>
      <c r="U443" s="165"/>
      <c r="V443" s="165"/>
      <c r="W443" s="165"/>
      <c r="X443" s="165"/>
      <c r="Y443" s="165"/>
      <c r="Z443" s="165"/>
      <c r="AA443" s="165"/>
      <c r="AB443" s="165"/>
      <c r="AC443" s="165"/>
      <c r="AD443" s="165"/>
      <c r="AE443" s="165"/>
      <c r="AF443" s="165"/>
      <c r="AG443" s="165"/>
      <c r="AH443" s="165"/>
      <c r="AI443" s="165"/>
      <c r="AJ443" s="165"/>
      <c r="AK443" s="165"/>
      <c r="AL443" s="165"/>
      <c r="AM443" s="213"/>
      <c r="AN443" s="213"/>
      <c r="AO443" s="213"/>
      <c r="AP443" s="213"/>
      <c r="AQ443" s="213"/>
      <c r="AR443" s="213"/>
      <c r="AS443" s="213"/>
      <c r="AT443" s="213"/>
      <c r="AU443" s="213"/>
    </row>
    <row r="444" spans="6:47" ht="12" customHeight="1">
      <c r="F444" s="212"/>
      <c r="G444" s="212"/>
      <c r="H444" s="212"/>
      <c r="I444" s="165"/>
      <c r="J444" s="165"/>
      <c r="K444" s="165"/>
      <c r="L444" s="165"/>
      <c r="M444" s="165"/>
      <c r="N444" s="165"/>
      <c r="O444" s="165"/>
      <c r="P444" s="165"/>
      <c r="Q444" s="165"/>
      <c r="R444" s="165"/>
      <c r="S444" s="165"/>
      <c r="T444" s="165"/>
      <c r="U444" s="165"/>
      <c r="V444" s="165"/>
      <c r="W444" s="165"/>
      <c r="X444" s="165"/>
      <c r="Y444" s="165"/>
      <c r="Z444" s="165"/>
      <c r="AA444" s="165"/>
      <c r="AB444" s="165"/>
      <c r="AC444" s="165"/>
      <c r="AD444" s="165"/>
      <c r="AE444" s="165"/>
      <c r="AF444" s="165"/>
      <c r="AG444" s="165"/>
      <c r="AH444" s="165"/>
      <c r="AI444" s="165"/>
      <c r="AJ444" s="165"/>
      <c r="AK444" s="165"/>
      <c r="AL444" s="165"/>
      <c r="AM444" s="213"/>
      <c r="AN444" s="213"/>
      <c r="AO444" s="213"/>
      <c r="AP444" s="213"/>
      <c r="AQ444" s="213"/>
      <c r="AR444" s="213"/>
      <c r="AS444" s="213"/>
      <c r="AT444" s="213"/>
      <c r="AU444" s="213"/>
    </row>
    <row r="445" spans="6:47" ht="12" customHeight="1">
      <c r="F445" s="212"/>
      <c r="G445" s="212"/>
      <c r="H445" s="212"/>
      <c r="I445" s="165"/>
      <c r="J445" s="165"/>
      <c r="K445" s="165"/>
      <c r="L445" s="165"/>
      <c r="M445" s="165"/>
      <c r="N445" s="165"/>
      <c r="O445" s="165"/>
      <c r="P445" s="165"/>
      <c r="Q445" s="165"/>
      <c r="R445" s="165"/>
      <c r="S445" s="165"/>
      <c r="T445" s="165"/>
      <c r="U445" s="165"/>
      <c r="V445" s="165"/>
      <c r="W445" s="165"/>
      <c r="X445" s="165"/>
      <c r="Y445" s="165"/>
      <c r="Z445" s="165"/>
      <c r="AA445" s="165"/>
      <c r="AB445" s="165"/>
      <c r="AC445" s="165"/>
      <c r="AD445" s="165"/>
      <c r="AE445" s="165"/>
      <c r="AF445" s="165"/>
      <c r="AG445" s="165"/>
      <c r="AH445" s="165"/>
      <c r="AI445" s="165"/>
      <c r="AJ445" s="165"/>
      <c r="AK445" s="165"/>
      <c r="AL445" s="165"/>
      <c r="AM445" s="213"/>
      <c r="AN445" s="213"/>
      <c r="AO445" s="213"/>
      <c r="AP445" s="213"/>
      <c r="AQ445" s="213"/>
      <c r="AR445" s="213"/>
      <c r="AS445" s="213"/>
      <c r="AT445" s="213"/>
      <c r="AU445" s="213"/>
    </row>
    <row r="446" spans="6:47" ht="12" customHeight="1">
      <c r="F446" s="212"/>
      <c r="G446" s="212"/>
      <c r="H446" s="212"/>
      <c r="I446" s="165"/>
      <c r="J446" s="165"/>
      <c r="K446" s="165"/>
      <c r="L446" s="165"/>
      <c r="M446" s="165"/>
      <c r="N446" s="165"/>
      <c r="O446" s="165"/>
      <c r="P446" s="165"/>
      <c r="Q446" s="165"/>
      <c r="R446" s="165"/>
      <c r="S446" s="165"/>
      <c r="T446" s="165"/>
      <c r="U446" s="165"/>
      <c r="V446" s="165"/>
      <c r="W446" s="165"/>
      <c r="X446" s="165"/>
      <c r="Y446" s="165"/>
      <c r="Z446" s="165"/>
      <c r="AA446" s="165"/>
      <c r="AB446" s="165"/>
      <c r="AC446" s="165"/>
      <c r="AD446" s="165"/>
      <c r="AE446" s="165"/>
      <c r="AF446" s="165"/>
      <c r="AG446" s="165"/>
      <c r="AH446" s="165"/>
      <c r="AI446" s="165"/>
      <c r="AJ446" s="165"/>
      <c r="AK446" s="165"/>
      <c r="AL446" s="165"/>
      <c r="AM446" s="213"/>
      <c r="AN446" s="213"/>
      <c r="AO446" s="213"/>
      <c r="AP446" s="213"/>
      <c r="AQ446" s="213"/>
      <c r="AR446" s="213"/>
      <c r="AS446" s="213"/>
      <c r="AT446" s="213"/>
      <c r="AU446" s="213"/>
    </row>
    <row r="447" spans="6:47" ht="12" customHeight="1">
      <c r="F447" s="212"/>
      <c r="G447" s="212"/>
      <c r="H447" s="212"/>
      <c r="I447" s="165"/>
      <c r="J447" s="165"/>
      <c r="K447" s="165"/>
      <c r="L447" s="165"/>
      <c r="M447" s="165"/>
      <c r="N447" s="165"/>
      <c r="O447" s="165"/>
      <c r="P447" s="165"/>
      <c r="Q447" s="165"/>
      <c r="R447" s="165"/>
      <c r="S447" s="165"/>
      <c r="T447" s="165"/>
      <c r="U447" s="165"/>
      <c r="V447" s="165"/>
      <c r="W447" s="165"/>
      <c r="X447" s="165"/>
      <c r="Y447" s="165"/>
      <c r="Z447" s="165"/>
      <c r="AA447" s="165"/>
      <c r="AB447" s="165"/>
      <c r="AC447" s="165"/>
      <c r="AD447" s="165"/>
      <c r="AE447" s="165"/>
      <c r="AF447" s="165"/>
      <c r="AG447" s="165"/>
      <c r="AH447" s="165"/>
      <c r="AI447" s="165"/>
      <c r="AJ447" s="165"/>
      <c r="AK447" s="165"/>
      <c r="AL447" s="165"/>
      <c r="AM447" s="213"/>
      <c r="AN447" s="213"/>
      <c r="AO447" s="213"/>
      <c r="AP447" s="213"/>
      <c r="AQ447" s="213"/>
      <c r="AR447" s="213"/>
      <c r="AS447" s="213"/>
      <c r="AT447" s="213"/>
      <c r="AU447" s="213"/>
    </row>
    <row r="448" spans="6:47" ht="12" customHeight="1">
      <c r="F448" s="212"/>
      <c r="G448" s="212"/>
      <c r="H448" s="212"/>
      <c r="I448" s="165"/>
      <c r="J448" s="165"/>
      <c r="K448" s="165"/>
      <c r="L448" s="165"/>
      <c r="M448" s="165"/>
      <c r="N448" s="165"/>
      <c r="O448" s="165"/>
      <c r="P448" s="165"/>
      <c r="Q448" s="165"/>
      <c r="R448" s="165"/>
      <c r="S448" s="165"/>
      <c r="T448" s="165"/>
      <c r="U448" s="165"/>
      <c r="V448" s="165"/>
      <c r="W448" s="165"/>
      <c r="X448" s="165"/>
      <c r="Y448" s="165"/>
      <c r="Z448" s="165"/>
      <c r="AA448" s="165"/>
      <c r="AB448" s="165"/>
      <c r="AC448" s="165"/>
      <c r="AD448" s="165"/>
      <c r="AE448" s="165"/>
      <c r="AF448" s="165"/>
      <c r="AG448" s="165"/>
      <c r="AH448" s="165"/>
      <c r="AI448" s="165"/>
      <c r="AJ448" s="165"/>
      <c r="AK448" s="165"/>
      <c r="AL448" s="165"/>
      <c r="AM448" s="213"/>
      <c r="AN448" s="213"/>
      <c r="AO448" s="213"/>
      <c r="AP448" s="213"/>
      <c r="AQ448" s="213"/>
      <c r="AR448" s="213"/>
      <c r="AS448" s="213"/>
      <c r="AT448" s="213"/>
      <c r="AU448" s="213"/>
    </row>
    <row r="449" spans="6:47" ht="12" customHeight="1">
      <c r="F449" s="212"/>
      <c r="G449" s="212"/>
      <c r="H449" s="212"/>
      <c r="I449" s="165"/>
      <c r="J449" s="165"/>
      <c r="K449" s="165"/>
      <c r="L449" s="165"/>
      <c r="M449" s="165"/>
      <c r="N449" s="165"/>
      <c r="O449" s="165"/>
      <c r="P449" s="165"/>
      <c r="Q449" s="165"/>
      <c r="R449" s="165"/>
      <c r="S449" s="165"/>
      <c r="T449" s="165"/>
      <c r="U449" s="165"/>
      <c r="V449" s="165"/>
      <c r="W449" s="165"/>
      <c r="X449" s="165"/>
      <c r="Y449" s="165"/>
      <c r="Z449" s="165"/>
      <c r="AA449" s="165"/>
      <c r="AB449" s="165"/>
      <c r="AC449" s="165"/>
      <c r="AD449" s="165"/>
      <c r="AE449" s="165"/>
      <c r="AF449" s="165"/>
      <c r="AG449" s="165"/>
      <c r="AH449" s="165"/>
      <c r="AI449" s="165"/>
      <c r="AJ449" s="165"/>
      <c r="AK449" s="165"/>
      <c r="AL449" s="165"/>
      <c r="AM449" s="213"/>
      <c r="AN449" s="213"/>
      <c r="AO449" s="213"/>
      <c r="AP449" s="213"/>
      <c r="AQ449" s="213"/>
      <c r="AR449" s="213"/>
      <c r="AS449" s="213"/>
      <c r="AT449" s="213"/>
      <c r="AU449" s="213"/>
    </row>
    <row r="450" spans="6:47" ht="12" customHeight="1">
      <c r="F450" s="212"/>
      <c r="G450" s="212"/>
      <c r="H450" s="212"/>
      <c r="I450" s="165"/>
      <c r="J450" s="165"/>
      <c r="K450" s="165"/>
      <c r="L450" s="165"/>
      <c r="M450" s="165"/>
      <c r="N450" s="165"/>
      <c r="O450" s="165"/>
      <c r="P450" s="165"/>
      <c r="Q450" s="165"/>
      <c r="R450" s="165"/>
      <c r="S450" s="165"/>
      <c r="T450" s="165"/>
      <c r="U450" s="165"/>
      <c r="V450" s="165"/>
      <c r="W450" s="165"/>
      <c r="X450" s="165"/>
      <c r="Y450" s="165"/>
      <c r="Z450" s="165"/>
      <c r="AA450" s="165"/>
      <c r="AB450" s="165"/>
      <c r="AC450" s="165"/>
      <c r="AD450" s="165"/>
      <c r="AE450" s="165"/>
      <c r="AF450" s="165"/>
      <c r="AG450" s="165"/>
      <c r="AH450" s="165"/>
      <c r="AI450" s="165"/>
      <c r="AJ450" s="165"/>
      <c r="AK450" s="165"/>
      <c r="AL450" s="165"/>
      <c r="AM450" s="213"/>
      <c r="AN450" s="213"/>
      <c r="AO450" s="213"/>
      <c r="AP450" s="213"/>
      <c r="AQ450" s="213"/>
      <c r="AR450" s="213"/>
      <c r="AS450" s="213"/>
      <c r="AT450" s="213"/>
      <c r="AU450" s="213"/>
    </row>
    <row r="451" spans="6:47" ht="12" customHeight="1">
      <c r="F451" s="212"/>
      <c r="G451" s="212"/>
      <c r="H451" s="212"/>
      <c r="I451" s="165"/>
      <c r="J451" s="165"/>
      <c r="K451" s="165"/>
      <c r="L451" s="165"/>
      <c r="M451" s="165"/>
      <c r="N451" s="165"/>
      <c r="O451" s="165"/>
      <c r="P451" s="165"/>
      <c r="Q451" s="165"/>
      <c r="R451" s="165"/>
      <c r="S451" s="165"/>
      <c r="T451" s="165"/>
      <c r="U451" s="165"/>
      <c r="V451" s="165"/>
      <c r="W451" s="165"/>
      <c r="X451" s="165"/>
      <c r="Y451" s="165"/>
      <c r="Z451" s="165"/>
      <c r="AA451" s="165"/>
      <c r="AB451" s="165"/>
      <c r="AC451" s="165"/>
      <c r="AD451" s="165"/>
      <c r="AE451" s="165"/>
      <c r="AF451" s="165"/>
      <c r="AG451" s="165"/>
      <c r="AH451" s="165"/>
      <c r="AI451" s="165"/>
      <c r="AJ451" s="165"/>
      <c r="AK451" s="165"/>
      <c r="AL451" s="165"/>
      <c r="AM451" s="213"/>
      <c r="AN451" s="213"/>
      <c r="AO451" s="213"/>
      <c r="AP451" s="213"/>
      <c r="AQ451" s="213"/>
      <c r="AR451" s="213"/>
      <c r="AS451" s="213"/>
      <c r="AT451" s="213"/>
      <c r="AU451" s="213"/>
    </row>
    <row r="452" spans="6:47" ht="12" customHeight="1">
      <c r="F452" s="212"/>
      <c r="G452" s="212"/>
      <c r="H452" s="212"/>
      <c r="I452" s="165"/>
      <c r="J452" s="165"/>
      <c r="K452" s="165"/>
      <c r="L452" s="165"/>
      <c r="M452" s="165"/>
      <c r="N452" s="165"/>
      <c r="O452" s="165"/>
      <c r="P452" s="165"/>
      <c r="Q452" s="165"/>
      <c r="R452" s="165"/>
      <c r="S452" s="165"/>
      <c r="T452" s="165"/>
      <c r="U452" s="165"/>
      <c r="V452" s="165"/>
      <c r="W452" s="165"/>
      <c r="X452" s="165"/>
      <c r="Y452" s="165"/>
      <c r="Z452" s="165"/>
      <c r="AA452" s="165"/>
      <c r="AB452" s="165"/>
      <c r="AC452" s="165"/>
      <c r="AD452" s="165"/>
      <c r="AE452" s="165"/>
      <c r="AF452" s="165"/>
      <c r="AG452" s="165"/>
      <c r="AH452" s="165"/>
      <c r="AI452" s="165"/>
      <c r="AJ452" s="165"/>
      <c r="AK452" s="165"/>
      <c r="AL452" s="165"/>
      <c r="AM452" s="213"/>
      <c r="AN452" s="213"/>
      <c r="AO452" s="213"/>
      <c r="AP452" s="213"/>
      <c r="AQ452" s="213"/>
      <c r="AR452" s="213"/>
      <c r="AS452" s="213"/>
      <c r="AT452" s="213"/>
      <c r="AU452" s="213"/>
    </row>
    <row r="453" spans="6:47" ht="12" customHeight="1">
      <c r="F453" s="212"/>
      <c r="G453" s="212"/>
      <c r="H453" s="212"/>
      <c r="I453" s="165"/>
      <c r="J453" s="165"/>
      <c r="K453" s="165"/>
      <c r="L453" s="165"/>
      <c r="M453" s="165"/>
      <c r="N453" s="165"/>
      <c r="O453" s="165"/>
      <c r="P453" s="165"/>
      <c r="Q453" s="165"/>
      <c r="R453" s="165"/>
      <c r="S453" s="165"/>
      <c r="T453" s="165"/>
      <c r="U453" s="165"/>
      <c r="V453" s="165"/>
      <c r="W453" s="165"/>
      <c r="X453" s="165"/>
      <c r="Y453" s="165"/>
      <c r="Z453" s="165"/>
      <c r="AA453" s="165"/>
      <c r="AB453" s="165"/>
      <c r="AC453" s="165"/>
      <c r="AD453" s="165"/>
      <c r="AE453" s="165"/>
      <c r="AF453" s="165"/>
      <c r="AG453" s="165"/>
      <c r="AH453" s="165"/>
      <c r="AI453" s="165"/>
      <c r="AJ453" s="165"/>
      <c r="AK453" s="165"/>
      <c r="AL453" s="165"/>
      <c r="AM453" s="213"/>
      <c r="AN453" s="213"/>
      <c r="AO453" s="213"/>
      <c r="AP453" s="213"/>
      <c r="AQ453" s="213"/>
      <c r="AR453" s="213"/>
      <c r="AS453" s="213"/>
      <c r="AT453" s="213"/>
      <c r="AU453" s="213"/>
    </row>
    <row r="454" spans="6:47" ht="12" customHeight="1">
      <c r="F454" s="212"/>
      <c r="G454" s="212"/>
      <c r="H454" s="212"/>
      <c r="I454" s="165"/>
      <c r="J454" s="165"/>
      <c r="K454" s="165"/>
      <c r="L454" s="165"/>
      <c r="M454" s="165"/>
      <c r="N454" s="165"/>
      <c r="O454" s="165"/>
      <c r="P454" s="165"/>
      <c r="Q454" s="165"/>
      <c r="R454" s="165"/>
      <c r="S454" s="165"/>
      <c r="T454" s="165"/>
      <c r="U454" s="165"/>
      <c r="V454" s="165"/>
      <c r="W454" s="165"/>
      <c r="X454" s="165"/>
      <c r="Y454" s="165"/>
      <c r="Z454" s="165"/>
      <c r="AA454" s="165"/>
      <c r="AB454" s="165"/>
      <c r="AC454" s="165"/>
      <c r="AD454" s="165"/>
      <c r="AE454" s="165"/>
      <c r="AF454" s="165"/>
      <c r="AG454" s="165"/>
      <c r="AH454" s="165"/>
      <c r="AI454" s="165"/>
      <c r="AJ454" s="165"/>
      <c r="AK454" s="165"/>
      <c r="AL454" s="165"/>
      <c r="AM454" s="213"/>
      <c r="AN454" s="213"/>
      <c r="AO454" s="213"/>
      <c r="AP454" s="213"/>
      <c r="AQ454" s="213"/>
      <c r="AR454" s="213"/>
      <c r="AS454" s="213"/>
      <c r="AT454" s="213"/>
      <c r="AU454" s="213"/>
    </row>
    <row r="455" spans="6:47" ht="12" customHeight="1">
      <c r="F455" s="212"/>
      <c r="G455" s="212"/>
      <c r="H455" s="212"/>
      <c r="I455" s="165"/>
      <c r="J455" s="165"/>
      <c r="K455" s="165"/>
      <c r="L455" s="165"/>
      <c r="M455" s="165"/>
      <c r="N455" s="165"/>
      <c r="O455" s="165"/>
      <c r="P455" s="165"/>
      <c r="Q455" s="165"/>
      <c r="R455" s="165"/>
      <c r="S455" s="165"/>
      <c r="T455" s="165"/>
      <c r="U455" s="165"/>
      <c r="V455" s="165"/>
      <c r="W455" s="165"/>
      <c r="X455" s="165"/>
      <c r="Y455" s="165"/>
      <c r="Z455" s="165"/>
      <c r="AA455" s="165"/>
      <c r="AB455" s="165"/>
      <c r="AC455" s="165"/>
      <c r="AD455" s="165"/>
      <c r="AE455" s="165"/>
      <c r="AF455" s="165"/>
      <c r="AG455" s="165"/>
      <c r="AH455" s="165"/>
      <c r="AI455" s="165"/>
      <c r="AJ455" s="165"/>
      <c r="AK455" s="165"/>
      <c r="AL455" s="165"/>
      <c r="AM455" s="213"/>
      <c r="AN455" s="213"/>
      <c r="AO455" s="213"/>
      <c r="AP455" s="213"/>
      <c r="AQ455" s="213"/>
      <c r="AR455" s="213"/>
      <c r="AS455" s="213"/>
      <c r="AT455" s="213"/>
      <c r="AU455" s="213"/>
    </row>
    <row r="456" spans="6:47" ht="12" customHeight="1">
      <c r="F456" s="212"/>
      <c r="G456" s="212"/>
      <c r="H456" s="212"/>
      <c r="I456" s="165"/>
      <c r="J456" s="165"/>
      <c r="K456" s="165"/>
      <c r="L456" s="165"/>
      <c r="M456" s="165"/>
      <c r="N456" s="165"/>
      <c r="O456" s="165"/>
      <c r="P456" s="165"/>
      <c r="Q456" s="165"/>
      <c r="R456" s="165"/>
      <c r="S456" s="165"/>
      <c r="T456" s="165"/>
      <c r="U456" s="165"/>
      <c r="V456" s="165"/>
      <c r="W456" s="165"/>
      <c r="X456" s="165"/>
      <c r="Y456" s="165"/>
      <c r="Z456" s="165"/>
      <c r="AA456" s="165"/>
      <c r="AB456" s="165"/>
      <c r="AC456" s="165"/>
      <c r="AD456" s="165"/>
      <c r="AE456" s="165"/>
      <c r="AF456" s="165"/>
      <c r="AG456" s="165"/>
      <c r="AH456" s="165"/>
      <c r="AI456" s="165"/>
      <c r="AJ456" s="165"/>
      <c r="AK456" s="165"/>
      <c r="AL456" s="165"/>
      <c r="AM456" s="213"/>
      <c r="AN456" s="213"/>
      <c r="AO456" s="213"/>
      <c r="AP456" s="213"/>
      <c r="AQ456" s="213"/>
      <c r="AR456" s="213"/>
      <c r="AS456" s="213"/>
      <c r="AT456" s="213"/>
      <c r="AU456" s="213"/>
    </row>
    <row r="457" spans="6:47" ht="12" customHeight="1">
      <c r="F457" s="212"/>
      <c r="G457" s="212"/>
      <c r="H457" s="212"/>
      <c r="I457" s="165"/>
      <c r="J457" s="165"/>
      <c r="K457" s="165"/>
      <c r="L457" s="165"/>
      <c r="M457" s="165"/>
      <c r="N457" s="165"/>
      <c r="O457" s="165"/>
      <c r="P457" s="165"/>
      <c r="Q457" s="165"/>
      <c r="R457" s="165"/>
      <c r="S457" s="165"/>
      <c r="T457" s="165"/>
      <c r="U457" s="165"/>
      <c r="V457" s="165"/>
      <c r="W457" s="165"/>
      <c r="X457" s="165"/>
      <c r="Y457" s="165"/>
      <c r="Z457" s="165"/>
      <c r="AA457" s="165"/>
      <c r="AB457" s="165"/>
      <c r="AC457" s="165"/>
      <c r="AD457" s="165"/>
      <c r="AE457" s="165"/>
      <c r="AF457" s="165"/>
      <c r="AG457" s="165"/>
      <c r="AH457" s="165"/>
      <c r="AI457" s="165"/>
      <c r="AJ457" s="165"/>
      <c r="AK457" s="165"/>
      <c r="AL457" s="165"/>
      <c r="AM457" s="213"/>
      <c r="AN457" s="213"/>
      <c r="AO457" s="213"/>
      <c r="AP457" s="213"/>
      <c r="AQ457" s="213"/>
      <c r="AR457" s="213"/>
      <c r="AS457" s="213"/>
      <c r="AT457" s="213"/>
      <c r="AU457" s="213"/>
    </row>
    <row r="458" spans="6:47" ht="12" customHeight="1">
      <c r="F458" s="212"/>
      <c r="G458" s="212"/>
      <c r="H458" s="212"/>
      <c r="I458" s="165"/>
      <c r="J458" s="165"/>
      <c r="K458" s="165"/>
      <c r="L458" s="165"/>
      <c r="M458" s="165"/>
      <c r="N458" s="165"/>
      <c r="O458" s="165"/>
      <c r="P458" s="165"/>
      <c r="Q458" s="165"/>
      <c r="R458" s="165"/>
      <c r="S458" s="165"/>
      <c r="T458" s="165"/>
      <c r="U458" s="165"/>
      <c r="V458" s="165"/>
      <c r="W458" s="165"/>
      <c r="X458" s="165"/>
      <c r="Y458" s="165"/>
      <c r="Z458" s="165"/>
      <c r="AA458" s="165"/>
      <c r="AB458" s="165"/>
      <c r="AC458" s="165"/>
      <c r="AD458" s="165"/>
      <c r="AE458" s="165"/>
      <c r="AF458" s="165"/>
      <c r="AG458" s="165"/>
      <c r="AH458" s="165"/>
      <c r="AI458" s="165"/>
      <c r="AJ458" s="165"/>
      <c r="AK458" s="165"/>
      <c r="AL458" s="165"/>
      <c r="AM458" s="213"/>
      <c r="AN458" s="213"/>
      <c r="AO458" s="213"/>
      <c r="AP458" s="213"/>
      <c r="AQ458" s="213"/>
      <c r="AR458" s="213"/>
      <c r="AS458" s="213"/>
      <c r="AT458" s="213"/>
      <c r="AU458" s="213"/>
    </row>
    <row r="459" spans="6:47" ht="12" customHeight="1">
      <c r="F459" s="212"/>
      <c r="G459" s="212"/>
      <c r="H459" s="212"/>
      <c r="I459" s="165"/>
      <c r="J459" s="165"/>
      <c r="K459" s="165"/>
      <c r="L459" s="165"/>
      <c r="M459" s="165"/>
      <c r="N459" s="165"/>
      <c r="O459" s="165"/>
      <c r="P459" s="165"/>
      <c r="Q459" s="165"/>
      <c r="R459" s="165"/>
      <c r="S459" s="165"/>
      <c r="T459" s="165"/>
      <c r="U459" s="165"/>
      <c r="V459" s="165"/>
      <c r="W459" s="165"/>
      <c r="X459" s="165"/>
      <c r="Y459" s="165"/>
      <c r="Z459" s="165"/>
      <c r="AA459" s="165"/>
      <c r="AB459" s="165"/>
      <c r="AC459" s="165"/>
      <c r="AD459" s="165"/>
      <c r="AE459" s="165"/>
      <c r="AF459" s="165"/>
      <c r="AG459" s="165"/>
      <c r="AH459" s="165"/>
      <c r="AI459" s="165"/>
      <c r="AJ459" s="165"/>
      <c r="AK459" s="165"/>
      <c r="AL459" s="165"/>
      <c r="AM459" s="213"/>
      <c r="AN459" s="213"/>
      <c r="AO459" s="213"/>
      <c r="AP459" s="213"/>
      <c r="AQ459" s="213"/>
      <c r="AR459" s="213"/>
      <c r="AS459" s="213"/>
      <c r="AT459" s="213"/>
      <c r="AU459" s="213"/>
    </row>
    <row r="460" spans="6:47" ht="12" customHeight="1">
      <c r="F460" s="212"/>
      <c r="G460" s="212"/>
      <c r="H460" s="212"/>
      <c r="I460" s="165"/>
      <c r="J460" s="165"/>
      <c r="K460" s="165"/>
      <c r="L460" s="165"/>
      <c r="M460" s="165"/>
      <c r="N460" s="165"/>
      <c r="O460" s="165"/>
      <c r="P460" s="165"/>
      <c r="Q460" s="165"/>
      <c r="R460" s="165"/>
      <c r="S460" s="165"/>
      <c r="T460" s="165"/>
      <c r="U460" s="165"/>
      <c r="V460" s="165"/>
      <c r="W460" s="165"/>
      <c r="X460" s="165"/>
      <c r="Y460" s="165"/>
      <c r="Z460" s="165"/>
      <c r="AA460" s="165"/>
      <c r="AB460" s="165"/>
      <c r="AC460" s="165"/>
      <c r="AD460" s="165"/>
      <c r="AE460" s="165"/>
      <c r="AF460" s="165"/>
      <c r="AG460" s="165"/>
      <c r="AH460" s="165"/>
      <c r="AI460" s="165"/>
      <c r="AJ460" s="165"/>
      <c r="AK460" s="165"/>
      <c r="AL460" s="165"/>
      <c r="AM460" s="213"/>
      <c r="AN460" s="213"/>
      <c r="AO460" s="213"/>
      <c r="AP460" s="213"/>
      <c r="AQ460" s="213"/>
      <c r="AR460" s="213"/>
      <c r="AS460" s="213"/>
      <c r="AT460" s="213"/>
      <c r="AU460" s="213"/>
    </row>
    <row r="461" spans="6:47" ht="12" customHeight="1">
      <c r="F461" s="212"/>
      <c r="G461" s="212"/>
      <c r="H461" s="212"/>
      <c r="I461" s="165"/>
      <c r="J461" s="165"/>
      <c r="K461" s="165"/>
      <c r="L461" s="165"/>
      <c r="M461" s="165"/>
      <c r="N461" s="165"/>
      <c r="O461" s="165"/>
      <c r="P461" s="165"/>
      <c r="Q461" s="165"/>
      <c r="R461" s="165"/>
      <c r="S461" s="165"/>
      <c r="T461" s="165"/>
      <c r="U461" s="165"/>
      <c r="V461" s="165"/>
      <c r="W461" s="165"/>
      <c r="X461" s="165"/>
      <c r="Y461" s="165"/>
      <c r="Z461" s="165"/>
      <c r="AA461" s="165"/>
      <c r="AB461" s="165"/>
      <c r="AC461" s="165"/>
      <c r="AD461" s="165"/>
      <c r="AE461" s="165"/>
      <c r="AF461" s="165"/>
      <c r="AG461" s="165"/>
      <c r="AH461" s="165"/>
      <c r="AI461" s="165"/>
      <c r="AJ461" s="165"/>
      <c r="AK461" s="165"/>
      <c r="AL461" s="165"/>
      <c r="AM461" s="213"/>
      <c r="AN461" s="213"/>
      <c r="AO461" s="213"/>
      <c r="AP461" s="213"/>
      <c r="AQ461" s="213"/>
      <c r="AR461" s="213"/>
      <c r="AS461" s="213"/>
      <c r="AT461" s="213"/>
      <c r="AU461" s="213"/>
    </row>
    <row r="462" spans="6:47" ht="12" customHeight="1">
      <c r="F462" s="212"/>
      <c r="G462" s="212"/>
      <c r="H462" s="212"/>
      <c r="I462" s="165"/>
      <c r="J462" s="165"/>
      <c r="K462" s="165"/>
      <c r="L462" s="165"/>
      <c r="M462" s="165"/>
      <c r="N462" s="165"/>
      <c r="O462" s="165"/>
      <c r="P462" s="165"/>
      <c r="Q462" s="165"/>
      <c r="R462" s="165"/>
      <c r="S462" s="165"/>
      <c r="T462" s="165"/>
      <c r="U462" s="165"/>
      <c r="V462" s="165"/>
      <c r="W462" s="165"/>
      <c r="X462" s="165"/>
      <c r="Y462" s="165"/>
      <c r="Z462" s="165"/>
      <c r="AA462" s="165"/>
      <c r="AB462" s="165"/>
      <c r="AC462" s="165"/>
      <c r="AD462" s="165"/>
      <c r="AE462" s="165"/>
      <c r="AF462" s="165"/>
      <c r="AG462" s="165"/>
      <c r="AH462" s="165"/>
      <c r="AI462" s="165"/>
      <c r="AJ462" s="165"/>
      <c r="AK462" s="165"/>
      <c r="AL462" s="165"/>
      <c r="AM462" s="213"/>
      <c r="AN462" s="213"/>
      <c r="AO462" s="213"/>
      <c r="AP462" s="213"/>
      <c r="AQ462" s="213"/>
      <c r="AR462" s="213"/>
      <c r="AS462" s="213"/>
      <c r="AT462" s="213"/>
      <c r="AU462" s="213"/>
    </row>
    <row r="463" spans="6:47" ht="12" customHeight="1">
      <c r="F463" s="212"/>
      <c r="G463" s="212"/>
      <c r="H463" s="212"/>
      <c r="I463" s="165"/>
      <c r="J463" s="165"/>
      <c r="K463" s="165"/>
      <c r="L463" s="165"/>
      <c r="M463" s="165"/>
      <c r="N463" s="165"/>
      <c r="O463" s="165"/>
      <c r="P463" s="165"/>
      <c r="Q463" s="165"/>
      <c r="R463" s="165"/>
      <c r="S463" s="165"/>
      <c r="T463" s="165"/>
      <c r="U463" s="165"/>
      <c r="V463" s="165"/>
      <c r="W463" s="165"/>
      <c r="X463" s="165"/>
      <c r="Y463" s="165"/>
      <c r="Z463" s="165"/>
      <c r="AA463" s="165"/>
      <c r="AB463" s="165"/>
      <c r="AC463" s="165"/>
      <c r="AD463" s="165"/>
      <c r="AE463" s="165"/>
      <c r="AF463" s="165"/>
      <c r="AG463" s="165"/>
      <c r="AH463" s="165"/>
      <c r="AI463" s="165"/>
      <c r="AJ463" s="165"/>
      <c r="AK463" s="165"/>
      <c r="AL463" s="165"/>
      <c r="AM463" s="213"/>
      <c r="AN463" s="213"/>
      <c r="AO463" s="213"/>
      <c r="AP463" s="213"/>
      <c r="AQ463" s="213"/>
      <c r="AR463" s="213"/>
      <c r="AS463" s="213"/>
      <c r="AT463" s="213"/>
      <c r="AU463" s="213"/>
    </row>
    <row r="464" spans="6:47" ht="12" customHeight="1">
      <c r="F464" s="212"/>
      <c r="G464" s="212"/>
      <c r="H464" s="212"/>
      <c r="I464" s="165"/>
      <c r="J464" s="165"/>
      <c r="K464" s="165"/>
      <c r="L464" s="165"/>
      <c r="M464" s="165"/>
      <c r="N464" s="165"/>
      <c r="O464" s="165"/>
      <c r="P464" s="165"/>
      <c r="Q464" s="165"/>
      <c r="R464" s="165"/>
      <c r="S464" s="165"/>
      <c r="T464" s="165"/>
      <c r="U464" s="165"/>
      <c r="V464" s="165"/>
      <c r="W464" s="165"/>
      <c r="X464" s="165"/>
      <c r="Y464" s="165"/>
      <c r="Z464" s="165"/>
      <c r="AA464" s="165"/>
      <c r="AB464" s="165"/>
      <c r="AC464" s="165"/>
      <c r="AD464" s="165"/>
      <c r="AE464" s="165"/>
      <c r="AF464" s="165"/>
      <c r="AG464" s="165"/>
      <c r="AH464" s="165"/>
      <c r="AI464" s="165"/>
      <c r="AJ464" s="165"/>
      <c r="AK464" s="165"/>
      <c r="AL464" s="165"/>
      <c r="AM464" s="213"/>
      <c r="AN464" s="213"/>
      <c r="AO464" s="213"/>
      <c r="AP464" s="213"/>
      <c r="AQ464" s="213"/>
      <c r="AR464" s="213"/>
      <c r="AS464" s="213"/>
      <c r="AT464" s="213"/>
      <c r="AU464" s="213"/>
    </row>
    <row r="465" spans="6:47" ht="12" customHeight="1">
      <c r="F465" s="212"/>
      <c r="G465" s="212"/>
      <c r="H465" s="212"/>
      <c r="I465" s="165"/>
      <c r="J465" s="165"/>
      <c r="K465" s="165"/>
      <c r="L465" s="165"/>
      <c r="M465" s="165"/>
      <c r="N465" s="165"/>
      <c r="O465" s="165"/>
      <c r="P465" s="165"/>
      <c r="Q465" s="165"/>
      <c r="R465" s="165"/>
      <c r="S465" s="165"/>
      <c r="T465" s="165"/>
      <c r="U465" s="165"/>
      <c r="V465" s="165"/>
      <c r="W465" s="165"/>
      <c r="X465" s="165"/>
      <c r="Y465" s="165"/>
      <c r="Z465" s="165"/>
      <c r="AA465" s="165"/>
      <c r="AB465" s="165"/>
      <c r="AC465" s="165"/>
      <c r="AD465" s="165"/>
      <c r="AE465" s="165"/>
      <c r="AF465" s="165"/>
      <c r="AG465" s="165"/>
      <c r="AH465" s="165"/>
      <c r="AI465" s="165"/>
      <c r="AJ465" s="165"/>
      <c r="AK465" s="165"/>
      <c r="AL465" s="165"/>
      <c r="AM465" s="213"/>
      <c r="AN465" s="213"/>
      <c r="AO465" s="213"/>
      <c r="AP465" s="213"/>
      <c r="AQ465" s="213"/>
      <c r="AR465" s="213"/>
      <c r="AS465" s="213"/>
      <c r="AT465" s="213"/>
      <c r="AU465" s="213"/>
    </row>
    <row r="466" spans="6:47" ht="12" customHeight="1">
      <c r="F466" s="212"/>
      <c r="G466" s="212"/>
      <c r="H466" s="212"/>
      <c r="I466" s="165"/>
      <c r="J466" s="165"/>
      <c r="K466" s="165"/>
      <c r="L466" s="165"/>
      <c r="M466" s="165"/>
      <c r="N466" s="165"/>
      <c r="O466" s="165"/>
      <c r="P466" s="165"/>
      <c r="Q466" s="165"/>
      <c r="R466" s="165"/>
      <c r="S466" s="165"/>
      <c r="T466" s="165"/>
      <c r="U466" s="165"/>
      <c r="V466" s="165"/>
      <c r="W466" s="165"/>
      <c r="X466" s="165"/>
      <c r="Y466" s="165"/>
      <c r="Z466" s="165"/>
      <c r="AA466" s="165"/>
      <c r="AB466" s="165"/>
      <c r="AC466" s="165"/>
      <c r="AD466" s="165"/>
      <c r="AE466" s="165"/>
      <c r="AF466" s="165"/>
      <c r="AG466" s="165"/>
      <c r="AH466" s="165"/>
      <c r="AI466" s="165"/>
      <c r="AJ466" s="165"/>
      <c r="AK466" s="165"/>
      <c r="AL466" s="165"/>
      <c r="AM466" s="213"/>
      <c r="AN466" s="213"/>
      <c r="AO466" s="213"/>
      <c r="AP466" s="213"/>
      <c r="AQ466" s="213"/>
      <c r="AR466" s="213"/>
      <c r="AS466" s="213"/>
      <c r="AT466" s="213"/>
      <c r="AU466" s="213"/>
    </row>
    <row r="467" spans="6:47" ht="12" customHeight="1">
      <c r="F467" s="212"/>
      <c r="G467" s="212"/>
      <c r="H467" s="212"/>
      <c r="I467" s="165"/>
      <c r="J467" s="165"/>
      <c r="K467" s="165"/>
      <c r="L467" s="165"/>
      <c r="M467" s="165"/>
      <c r="N467" s="165"/>
      <c r="O467" s="165"/>
      <c r="P467" s="165"/>
      <c r="Q467" s="165"/>
      <c r="R467" s="165"/>
      <c r="S467" s="165"/>
      <c r="T467" s="165"/>
      <c r="U467" s="165"/>
      <c r="V467" s="165"/>
      <c r="W467" s="165"/>
      <c r="X467" s="165"/>
      <c r="Y467" s="165"/>
      <c r="Z467" s="165"/>
      <c r="AA467" s="165"/>
      <c r="AB467" s="165"/>
      <c r="AC467" s="165"/>
      <c r="AD467" s="165"/>
      <c r="AE467" s="165"/>
      <c r="AF467" s="165"/>
      <c r="AG467" s="165"/>
      <c r="AH467" s="165"/>
      <c r="AI467" s="165"/>
      <c r="AJ467" s="165"/>
      <c r="AK467" s="165"/>
      <c r="AL467" s="165"/>
      <c r="AM467" s="213"/>
      <c r="AN467" s="213"/>
      <c r="AO467" s="213"/>
      <c r="AP467" s="213"/>
      <c r="AQ467" s="213"/>
      <c r="AR467" s="213"/>
      <c r="AS467" s="213"/>
      <c r="AT467" s="213"/>
      <c r="AU467" s="213"/>
    </row>
    <row r="468" spans="6:47" ht="12" customHeight="1">
      <c r="F468" s="212"/>
      <c r="G468" s="212"/>
      <c r="H468" s="212"/>
      <c r="I468" s="165"/>
      <c r="J468" s="165"/>
      <c r="K468" s="165"/>
      <c r="L468" s="165"/>
      <c r="M468" s="165"/>
      <c r="N468" s="165"/>
      <c r="O468" s="165"/>
      <c r="P468" s="165"/>
      <c r="Q468" s="165"/>
      <c r="R468" s="165"/>
      <c r="S468" s="165"/>
      <c r="T468" s="165"/>
      <c r="U468" s="165"/>
      <c r="V468" s="165"/>
      <c r="W468" s="165"/>
      <c r="X468" s="165"/>
      <c r="Y468" s="165"/>
      <c r="Z468" s="165"/>
      <c r="AA468" s="165"/>
      <c r="AB468" s="165"/>
      <c r="AC468" s="165"/>
      <c r="AD468" s="165"/>
      <c r="AE468" s="165"/>
      <c r="AF468" s="165"/>
      <c r="AG468" s="165"/>
      <c r="AH468" s="165"/>
      <c r="AI468" s="165"/>
      <c r="AJ468" s="165"/>
      <c r="AK468" s="165"/>
      <c r="AL468" s="165"/>
      <c r="AM468" s="213"/>
      <c r="AN468" s="213"/>
      <c r="AO468" s="213"/>
      <c r="AP468" s="213"/>
      <c r="AQ468" s="213"/>
      <c r="AR468" s="213"/>
      <c r="AS468" s="213"/>
      <c r="AT468" s="213"/>
      <c r="AU468" s="213"/>
    </row>
    <row r="469" spans="6:47" ht="12" customHeight="1">
      <c r="F469" s="212"/>
      <c r="G469" s="212"/>
      <c r="H469" s="212"/>
      <c r="I469" s="165"/>
      <c r="J469" s="165"/>
      <c r="K469" s="165"/>
      <c r="L469" s="165"/>
      <c r="M469" s="165"/>
      <c r="N469" s="165"/>
      <c r="O469" s="165"/>
      <c r="P469" s="165"/>
      <c r="Q469" s="165"/>
      <c r="R469" s="165"/>
      <c r="S469" s="165"/>
      <c r="T469" s="165"/>
      <c r="U469" s="165"/>
      <c r="V469" s="165"/>
      <c r="W469" s="165"/>
      <c r="X469" s="165"/>
      <c r="Y469" s="165"/>
      <c r="Z469" s="165"/>
      <c r="AA469" s="165"/>
      <c r="AB469" s="165"/>
      <c r="AC469" s="165"/>
      <c r="AD469" s="165"/>
      <c r="AE469" s="165"/>
      <c r="AF469" s="165"/>
      <c r="AG469" s="165"/>
      <c r="AH469" s="165"/>
      <c r="AI469" s="165"/>
      <c r="AJ469" s="165"/>
      <c r="AK469" s="165"/>
      <c r="AL469" s="165"/>
      <c r="AM469" s="213"/>
      <c r="AN469" s="213"/>
      <c r="AO469" s="213"/>
      <c r="AP469" s="213"/>
      <c r="AQ469" s="213"/>
      <c r="AR469" s="213"/>
      <c r="AS469" s="213"/>
      <c r="AT469" s="213"/>
      <c r="AU469" s="213"/>
    </row>
    <row r="470" spans="6:47" ht="12" customHeight="1">
      <c r="F470" s="212"/>
      <c r="G470" s="212"/>
      <c r="H470" s="212"/>
      <c r="I470" s="165"/>
      <c r="J470" s="165"/>
      <c r="K470" s="165"/>
      <c r="L470" s="165"/>
      <c r="M470" s="165"/>
      <c r="N470" s="165"/>
      <c r="O470" s="165"/>
      <c r="P470" s="165"/>
      <c r="Q470" s="165"/>
      <c r="R470" s="165"/>
      <c r="S470" s="165"/>
      <c r="T470" s="165"/>
      <c r="U470" s="165"/>
      <c r="V470" s="165"/>
      <c r="W470" s="165"/>
      <c r="X470" s="165"/>
      <c r="Y470" s="165"/>
      <c r="Z470" s="165"/>
      <c r="AA470" s="165"/>
      <c r="AB470" s="165"/>
      <c r="AC470" s="165"/>
      <c r="AD470" s="165"/>
      <c r="AE470" s="165"/>
      <c r="AF470" s="165"/>
      <c r="AG470" s="165"/>
      <c r="AH470" s="165"/>
      <c r="AI470" s="165"/>
      <c r="AJ470" s="165"/>
      <c r="AK470" s="165"/>
      <c r="AL470" s="165"/>
      <c r="AM470" s="213"/>
      <c r="AN470" s="213"/>
      <c r="AO470" s="213"/>
      <c r="AP470" s="213"/>
      <c r="AQ470" s="213"/>
      <c r="AR470" s="213"/>
      <c r="AS470" s="213"/>
      <c r="AT470" s="213"/>
      <c r="AU470" s="213"/>
    </row>
    <row r="471" spans="6:47" ht="12" customHeight="1">
      <c r="F471" s="212"/>
      <c r="G471" s="212"/>
      <c r="H471" s="212"/>
      <c r="I471" s="165"/>
      <c r="J471" s="165"/>
      <c r="K471" s="165"/>
      <c r="L471" s="165"/>
      <c r="M471" s="165"/>
      <c r="N471" s="165"/>
      <c r="O471" s="165"/>
      <c r="P471" s="165"/>
      <c r="Q471" s="165"/>
      <c r="R471" s="165"/>
      <c r="S471" s="165"/>
      <c r="T471" s="165"/>
      <c r="U471" s="165"/>
      <c r="V471" s="165"/>
      <c r="W471" s="165"/>
      <c r="X471" s="165"/>
      <c r="Y471" s="165"/>
      <c r="Z471" s="165"/>
      <c r="AA471" s="165"/>
      <c r="AB471" s="165"/>
      <c r="AC471" s="165"/>
      <c r="AD471" s="165"/>
      <c r="AE471" s="165"/>
      <c r="AF471" s="165"/>
      <c r="AG471" s="165"/>
      <c r="AH471" s="165"/>
      <c r="AI471" s="165"/>
      <c r="AJ471" s="165"/>
      <c r="AK471" s="165"/>
      <c r="AL471" s="165"/>
      <c r="AM471" s="213"/>
      <c r="AN471" s="213"/>
      <c r="AO471" s="213"/>
      <c r="AP471" s="213"/>
      <c r="AQ471" s="213"/>
      <c r="AR471" s="213"/>
      <c r="AS471" s="213"/>
      <c r="AT471" s="213"/>
      <c r="AU471" s="213"/>
    </row>
    <row r="472" spans="6:47" ht="12" customHeight="1">
      <c r="F472" s="212"/>
      <c r="G472" s="212"/>
      <c r="H472" s="212"/>
      <c r="I472" s="165"/>
      <c r="J472" s="165"/>
      <c r="K472" s="165"/>
      <c r="L472" s="165"/>
      <c r="M472" s="165"/>
      <c r="N472" s="165"/>
      <c r="O472" s="165"/>
      <c r="P472" s="165"/>
      <c r="Q472" s="165"/>
      <c r="R472" s="165"/>
      <c r="S472" s="165"/>
      <c r="T472" s="165"/>
      <c r="U472" s="165"/>
      <c r="V472" s="165"/>
      <c r="W472" s="165"/>
      <c r="X472" s="165"/>
      <c r="Y472" s="165"/>
      <c r="Z472" s="165"/>
      <c r="AA472" s="165"/>
      <c r="AB472" s="165"/>
      <c r="AC472" s="165"/>
      <c r="AD472" s="165"/>
      <c r="AE472" s="165"/>
      <c r="AF472" s="165"/>
      <c r="AG472" s="165"/>
      <c r="AH472" s="165"/>
      <c r="AI472" s="165"/>
      <c r="AJ472" s="165"/>
      <c r="AK472" s="165"/>
      <c r="AL472" s="165"/>
      <c r="AM472" s="213"/>
      <c r="AN472" s="213"/>
      <c r="AO472" s="213"/>
      <c r="AP472" s="213"/>
      <c r="AQ472" s="213"/>
      <c r="AR472" s="213"/>
      <c r="AS472" s="213"/>
      <c r="AT472" s="213"/>
      <c r="AU472" s="213"/>
    </row>
    <row r="473" spans="6:47" ht="12" customHeight="1">
      <c r="F473" s="212"/>
      <c r="G473" s="212"/>
      <c r="H473" s="212"/>
      <c r="I473" s="165"/>
      <c r="J473" s="165"/>
      <c r="K473" s="165"/>
      <c r="L473" s="165"/>
      <c r="M473" s="165"/>
      <c r="N473" s="165"/>
      <c r="O473" s="165"/>
      <c r="P473" s="165"/>
      <c r="Q473" s="165"/>
      <c r="R473" s="165"/>
      <c r="S473" s="165"/>
      <c r="T473" s="165"/>
      <c r="U473" s="165"/>
      <c r="V473" s="165"/>
      <c r="W473" s="165"/>
      <c r="X473" s="165"/>
      <c r="Y473" s="165"/>
      <c r="Z473" s="165"/>
      <c r="AA473" s="165"/>
      <c r="AB473" s="165"/>
      <c r="AC473" s="165"/>
      <c r="AD473" s="165"/>
      <c r="AE473" s="165"/>
      <c r="AF473" s="165"/>
      <c r="AG473" s="165"/>
      <c r="AH473" s="165"/>
      <c r="AI473" s="165"/>
      <c r="AJ473" s="165"/>
      <c r="AK473" s="165"/>
      <c r="AL473" s="165"/>
      <c r="AM473" s="213"/>
      <c r="AN473" s="213"/>
      <c r="AO473" s="213"/>
      <c r="AP473" s="213"/>
      <c r="AQ473" s="213"/>
      <c r="AR473" s="213"/>
      <c r="AS473" s="213"/>
      <c r="AT473" s="213"/>
      <c r="AU473" s="213"/>
    </row>
    <row r="474" spans="6:47" ht="12" customHeight="1">
      <c r="F474" s="212"/>
      <c r="G474" s="212"/>
      <c r="H474" s="212"/>
      <c r="I474" s="165"/>
      <c r="J474" s="165"/>
      <c r="K474" s="165"/>
      <c r="L474" s="165"/>
      <c r="M474" s="165"/>
      <c r="N474" s="165"/>
      <c r="O474" s="165"/>
      <c r="P474" s="165"/>
      <c r="Q474" s="165"/>
      <c r="R474" s="165"/>
      <c r="S474" s="165"/>
      <c r="T474" s="165"/>
      <c r="U474" s="165"/>
      <c r="V474" s="165"/>
      <c r="W474" s="165"/>
      <c r="X474" s="165"/>
      <c r="Y474" s="165"/>
      <c r="Z474" s="165"/>
      <c r="AA474" s="165"/>
      <c r="AB474" s="165"/>
      <c r="AC474" s="165"/>
      <c r="AD474" s="165"/>
      <c r="AE474" s="165"/>
      <c r="AF474" s="165"/>
      <c r="AG474" s="165"/>
      <c r="AH474" s="165"/>
      <c r="AI474" s="165"/>
      <c r="AJ474" s="165"/>
      <c r="AK474" s="165"/>
      <c r="AL474" s="165"/>
      <c r="AM474" s="213"/>
      <c r="AN474" s="213"/>
      <c r="AO474" s="213"/>
      <c r="AP474" s="213"/>
      <c r="AQ474" s="213"/>
      <c r="AR474" s="213"/>
      <c r="AS474" s="213"/>
      <c r="AT474" s="213"/>
      <c r="AU474" s="213"/>
    </row>
    <row r="475" spans="6:47" ht="12" customHeight="1">
      <c r="F475" s="212"/>
      <c r="G475" s="212"/>
      <c r="H475" s="212"/>
      <c r="I475" s="165"/>
      <c r="J475" s="165"/>
      <c r="K475" s="165"/>
      <c r="L475" s="165"/>
      <c r="M475" s="165"/>
      <c r="N475" s="165"/>
      <c r="O475" s="165"/>
      <c r="P475" s="165"/>
      <c r="Q475" s="165"/>
      <c r="R475" s="165"/>
      <c r="S475" s="165"/>
      <c r="T475" s="165"/>
      <c r="U475" s="165"/>
      <c r="V475" s="165"/>
      <c r="W475" s="165"/>
      <c r="X475" s="165"/>
      <c r="Y475" s="165"/>
      <c r="Z475" s="165"/>
      <c r="AA475" s="165"/>
      <c r="AB475" s="165"/>
      <c r="AC475" s="165"/>
      <c r="AD475" s="165"/>
      <c r="AE475" s="165"/>
      <c r="AF475" s="165"/>
      <c r="AG475" s="165"/>
      <c r="AH475" s="165"/>
      <c r="AI475" s="165"/>
      <c r="AJ475" s="165"/>
      <c r="AK475" s="165"/>
      <c r="AL475" s="165"/>
      <c r="AM475" s="213"/>
      <c r="AN475" s="213"/>
      <c r="AO475" s="213"/>
      <c r="AP475" s="213"/>
      <c r="AQ475" s="213"/>
      <c r="AR475" s="213"/>
      <c r="AS475" s="213"/>
      <c r="AT475" s="213"/>
      <c r="AU475" s="213"/>
    </row>
    <row r="476" spans="6:47" ht="12" customHeight="1">
      <c r="F476" s="212"/>
      <c r="G476" s="212"/>
      <c r="H476" s="212"/>
      <c r="I476" s="165"/>
      <c r="J476" s="165"/>
      <c r="K476" s="165"/>
      <c r="L476" s="165"/>
      <c r="M476" s="165"/>
      <c r="N476" s="165"/>
      <c r="O476" s="165"/>
      <c r="P476" s="165"/>
      <c r="Q476" s="165"/>
      <c r="R476" s="165"/>
      <c r="S476" s="165"/>
      <c r="T476" s="165"/>
      <c r="U476" s="165"/>
      <c r="V476" s="165"/>
      <c r="W476" s="165"/>
      <c r="X476" s="165"/>
      <c r="Y476" s="165"/>
      <c r="Z476" s="165"/>
      <c r="AA476" s="165"/>
      <c r="AB476" s="165"/>
      <c r="AC476" s="165"/>
      <c r="AD476" s="165"/>
      <c r="AE476" s="165"/>
      <c r="AF476" s="165"/>
      <c r="AG476" s="165"/>
      <c r="AH476" s="165"/>
      <c r="AI476" s="165"/>
      <c r="AJ476" s="165"/>
      <c r="AK476" s="165"/>
      <c r="AL476" s="165"/>
      <c r="AM476" s="213"/>
      <c r="AN476" s="213"/>
      <c r="AO476" s="213"/>
      <c r="AP476" s="213"/>
      <c r="AQ476" s="213"/>
      <c r="AR476" s="213"/>
      <c r="AS476" s="213"/>
      <c r="AT476" s="213"/>
      <c r="AU476" s="213"/>
    </row>
    <row r="477" spans="6:47" ht="12" customHeight="1">
      <c r="F477" s="212"/>
      <c r="G477" s="212"/>
      <c r="H477" s="212"/>
      <c r="I477" s="165"/>
      <c r="J477" s="165"/>
      <c r="K477" s="165"/>
      <c r="L477" s="165"/>
      <c r="M477" s="165"/>
      <c r="N477" s="165"/>
      <c r="O477" s="165"/>
      <c r="P477" s="165"/>
      <c r="Q477" s="165"/>
      <c r="R477" s="165"/>
      <c r="S477" s="165"/>
      <c r="T477" s="165"/>
      <c r="U477" s="165"/>
      <c r="V477" s="165"/>
      <c r="W477" s="165"/>
      <c r="X477" s="165"/>
      <c r="Y477" s="165"/>
      <c r="Z477" s="165"/>
      <c r="AA477" s="165"/>
      <c r="AB477" s="165"/>
      <c r="AC477" s="165"/>
      <c r="AD477" s="165"/>
      <c r="AE477" s="165"/>
      <c r="AF477" s="165"/>
      <c r="AG477" s="165"/>
      <c r="AH477" s="165"/>
      <c r="AI477" s="165"/>
      <c r="AJ477" s="165"/>
      <c r="AK477" s="165"/>
      <c r="AL477" s="165"/>
      <c r="AM477" s="213"/>
      <c r="AN477" s="213"/>
      <c r="AO477" s="213"/>
      <c r="AP477" s="213"/>
      <c r="AQ477" s="213"/>
      <c r="AR477" s="213"/>
      <c r="AS477" s="213"/>
      <c r="AT477" s="213"/>
      <c r="AU477" s="213"/>
    </row>
    <row r="478" spans="6:47" ht="12" customHeight="1">
      <c r="F478" s="212"/>
      <c r="G478" s="212"/>
      <c r="H478" s="212"/>
      <c r="I478" s="165"/>
      <c r="J478" s="165"/>
      <c r="K478" s="165"/>
      <c r="L478" s="165"/>
      <c r="M478" s="165"/>
      <c r="N478" s="165"/>
      <c r="O478" s="165"/>
      <c r="P478" s="165"/>
      <c r="Q478" s="165"/>
      <c r="R478" s="165"/>
      <c r="S478" s="165"/>
      <c r="T478" s="165"/>
      <c r="U478" s="165"/>
      <c r="V478" s="165"/>
      <c r="W478" s="165"/>
      <c r="X478" s="165"/>
      <c r="Y478" s="165"/>
      <c r="Z478" s="165"/>
      <c r="AA478" s="165"/>
      <c r="AB478" s="165"/>
      <c r="AC478" s="165"/>
      <c r="AD478" s="165"/>
      <c r="AE478" s="165"/>
      <c r="AF478" s="165"/>
      <c r="AG478" s="165"/>
      <c r="AH478" s="165"/>
      <c r="AI478" s="165"/>
      <c r="AJ478" s="165"/>
      <c r="AK478" s="165"/>
      <c r="AL478" s="165"/>
      <c r="AM478" s="213"/>
      <c r="AN478" s="213"/>
      <c r="AO478" s="213"/>
      <c r="AP478" s="213"/>
      <c r="AQ478" s="213"/>
      <c r="AR478" s="213"/>
      <c r="AS478" s="213"/>
      <c r="AT478" s="213"/>
      <c r="AU478" s="213"/>
    </row>
    <row r="479" spans="6:47" ht="12" customHeight="1">
      <c r="F479" s="212"/>
      <c r="G479" s="212"/>
      <c r="H479" s="212"/>
      <c r="I479" s="165"/>
      <c r="J479" s="165"/>
      <c r="K479" s="165"/>
      <c r="L479" s="165"/>
      <c r="M479" s="165"/>
      <c r="N479" s="165"/>
      <c r="O479" s="165"/>
      <c r="P479" s="165"/>
      <c r="Q479" s="165"/>
      <c r="R479" s="165"/>
      <c r="S479" s="165"/>
      <c r="T479" s="165"/>
      <c r="U479" s="165"/>
      <c r="V479" s="165"/>
      <c r="W479" s="165"/>
      <c r="X479" s="165"/>
      <c r="Y479" s="165"/>
      <c r="Z479" s="165"/>
      <c r="AA479" s="165"/>
      <c r="AB479" s="165"/>
      <c r="AC479" s="165"/>
      <c r="AD479" s="165"/>
      <c r="AE479" s="165"/>
      <c r="AF479" s="165"/>
      <c r="AG479" s="165"/>
      <c r="AH479" s="165"/>
      <c r="AI479" s="165"/>
      <c r="AJ479" s="165"/>
      <c r="AK479" s="165"/>
      <c r="AL479" s="165"/>
      <c r="AM479" s="213"/>
      <c r="AN479" s="213"/>
      <c r="AO479" s="213"/>
      <c r="AP479" s="213"/>
      <c r="AQ479" s="213"/>
      <c r="AR479" s="213"/>
      <c r="AS479" s="213"/>
      <c r="AT479" s="213"/>
      <c r="AU479" s="213"/>
    </row>
    <row r="480" spans="6:47" ht="12" customHeight="1">
      <c r="F480" s="212"/>
      <c r="G480" s="212"/>
      <c r="H480" s="212"/>
      <c r="I480" s="165"/>
      <c r="J480" s="165"/>
      <c r="K480" s="165"/>
      <c r="L480" s="165"/>
      <c r="M480" s="165"/>
      <c r="N480" s="165"/>
      <c r="O480" s="165"/>
      <c r="P480" s="165"/>
      <c r="Q480" s="165"/>
      <c r="R480" s="165"/>
      <c r="S480" s="165"/>
      <c r="T480" s="165"/>
      <c r="U480" s="165"/>
      <c r="V480" s="165"/>
      <c r="W480" s="165"/>
      <c r="X480" s="165"/>
      <c r="Y480" s="165"/>
      <c r="Z480" s="165"/>
      <c r="AA480" s="165"/>
      <c r="AB480" s="165"/>
      <c r="AC480" s="165"/>
      <c r="AD480" s="165"/>
      <c r="AE480" s="165"/>
      <c r="AF480" s="165"/>
      <c r="AG480" s="165"/>
      <c r="AH480" s="165"/>
      <c r="AI480" s="165"/>
      <c r="AJ480" s="165"/>
      <c r="AK480" s="165"/>
      <c r="AL480" s="165"/>
      <c r="AM480" s="213"/>
      <c r="AN480" s="213"/>
      <c r="AO480" s="213"/>
      <c r="AP480" s="213"/>
      <c r="AQ480" s="213"/>
      <c r="AR480" s="213"/>
      <c r="AS480" s="213"/>
      <c r="AT480" s="213"/>
      <c r="AU480" s="213"/>
    </row>
    <row r="481" spans="6:47" ht="12" customHeight="1">
      <c r="F481" s="212"/>
      <c r="G481" s="212"/>
      <c r="H481" s="212"/>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213"/>
      <c r="AN481" s="213"/>
      <c r="AO481" s="213"/>
      <c r="AP481" s="213"/>
      <c r="AQ481" s="213"/>
      <c r="AR481" s="213"/>
      <c r="AS481" s="213"/>
      <c r="AT481" s="213"/>
      <c r="AU481" s="213"/>
    </row>
    <row r="482" spans="6:47" ht="12" customHeight="1">
      <c r="F482" s="212"/>
      <c r="G482" s="212"/>
      <c r="H482" s="212"/>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213"/>
      <c r="AN482" s="213"/>
      <c r="AO482" s="213"/>
      <c r="AP482" s="213"/>
      <c r="AQ482" s="213"/>
      <c r="AR482" s="213"/>
      <c r="AS482" s="213"/>
      <c r="AT482" s="213"/>
      <c r="AU482" s="213"/>
    </row>
    <row r="483" spans="6:47" ht="12" customHeight="1">
      <c r="F483" s="212"/>
      <c r="G483" s="212"/>
      <c r="H483" s="212"/>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213"/>
      <c r="AN483" s="213"/>
      <c r="AO483" s="213"/>
      <c r="AP483" s="213"/>
      <c r="AQ483" s="213"/>
      <c r="AR483" s="213"/>
      <c r="AS483" s="213"/>
      <c r="AT483" s="213"/>
      <c r="AU483" s="213"/>
    </row>
    <row r="484" spans="6:47" ht="12" customHeight="1">
      <c r="F484" s="212"/>
      <c r="G484" s="212"/>
      <c r="H484" s="212"/>
      <c r="I484" s="165"/>
      <c r="J484" s="165"/>
      <c r="K484" s="165"/>
      <c r="L484" s="165"/>
      <c r="M484" s="165"/>
      <c r="N484" s="165"/>
      <c r="O484" s="165"/>
      <c r="P484" s="165"/>
      <c r="Q484" s="165"/>
      <c r="R484" s="165"/>
      <c r="S484" s="165"/>
      <c r="T484" s="165"/>
      <c r="U484" s="165"/>
      <c r="V484" s="165"/>
      <c r="W484" s="165"/>
      <c r="X484" s="165"/>
      <c r="Y484" s="165"/>
      <c r="Z484" s="165"/>
      <c r="AA484" s="165"/>
      <c r="AB484" s="165"/>
      <c r="AC484" s="165"/>
      <c r="AD484" s="165"/>
      <c r="AE484" s="165"/>
      <c r="AF484" s="165"/>
      <c r="AG484" s="165"/>
      <c r="AH484" s="165"/>
      <c r="AI484" s="165"/>
      <c r="AJ484" s="165"/>
      <c r="AK484" s="165"/>
      <c r="AL484" s="165"/>
      <c r="AM484" s="213"/>
      <c r="AN484" s="213"/>
      <c r="AO484" s="213"/>
      <c r="AP484" s="213"/>
      <c r="AQ484" s="213"/>
      <c r="AR484" s="213"/>
      <c r="AS484" s="213"/>
      <c r="AT484" s="213"/>
      <c r="AU484" s="213"/>
    </row>
    <row r="485" spans="6:47" ht="12" customHeight="1">
      <c r="F485" s="212"/>
      <c r="G485" s="212"/>
      <c r="H485" s="212"/>
      <c r="I485" s="165"/>
      <c r="J485" s="165"/>
      <c r="K485" s="165"/>
      <c r="L485" s="165"/>
      <c r="M485" s="165"/>
      <c r="N485" s="165"/>
      <c r="O485" s="165"/>
      <c r="P485" s="165"/>
      <c r="Q485" s="165"/>
      <c r="R485" s="165"/>
      <c r="S485" s="165"/>
      <c r="T485" s="165"/>
      <c r="U485" s="165"/>
      <c r="V485" s="165"/>
      <c r="W485" s="165"/>
      <c r="X485" s="165"/>
      <c r="Y485" s="165"/>
      <c r="Z485" s="165"/>
      <c r="AA485" s="165"/>
      <c r="AB485" s="165"/>
      <c r="AC485" s="165"/>
      <c r="AD485" s="165"/>
      <c r="AE485" s="165"/>
      <c r="AF485" s="165"/>
      <c r="AG485" s="165"/>
      <c r="AH485" s="165"/>
      <c r="AI485" s="165"/>
      <c r="AJ485" s="165"/>
      <c r="AK485" s="165"/>
      <c r="AL485" s="165"/>
      <c r="AM485" s="213"/>
      <c r="AN485" s="213"/>
      <c r="AO485" s="213"/>
      <c r="AP485" s="213"/>
      <c r="AQ485" s="213"/>
      <c r="AR485" s="213"/>
      <c r="AS485" s="213"/>
      <c r="AT485" s="213"/>
      <c r="AU485" s="213"/>
    </row>
    <row r="486" spans="6:47" ht="12" customHeight="1">
      <c r="F486" s="212"/>
      <c r="G486" s="212"/>
      <c r="H486" s="212"/>
      <c r="I486" s="165"/>
      <c r="J486" s="165"/>
      <c r="K486" s="165"/>
      <c r="L486" s="165"/>
      <c r="M486" s="165"/>
      <c r="N486" s="165"/>
      <c r="O486" s="165"/>
      <c r="P486" s="165"/>
      <c r="Q486" s="165"/>
      <c r="R486" s="165"/>
      <c r="S486" s="165"/>
      <c r="T486" s="165"/>
      <c r="U486" s="165"/>
      <c r="V486" s="165"/>
      <c r="W486" s="165"/>
      <c r="X486" s="165"/>
      <c r="Y486" s="165"/>
      <c r="Z486" s="165"/>
      <c r="AA486" s="165"/>
      <c r="AB486" s="165"/>
      <c r="AC486" s="165"/>
      <c r="AD486" s="165"/>
      <c r="AE486" s="165"/>
      <c r="AF486" s="165"/>
      <c r="AG486" s="165"/>
      <c r="AH486" s="165"/>
      <c r="AI486" s="165"/>
      <c r="AJ486" s="165"/>
      <c r="AK486" s="165"/>
      <c r="AL486" s="165"/>
      <c r="AM486" s="213"/>
      <c r="AN486" s="213"/>
      <c r="AO486" s="213"/>
      <c r="AP486" s="213"/>
      <c r="AQ486" s="213"/>
      <c r="AR486" s="213"/>
      <c r="AS486" s="213"/>
      <c r="AT486" s="213"/>
      <c r="AU486" s="213"/>
    </row>
    <row r="487" spans="6:47" ht="12" customHeight="1">
      <c r="F487" s="212"/>
      <c r="G487" s="212"/>
      <c r="H487" s="212"/>
      <c r="I487" s="165"/>
      <c r="J487" s="165"/>
      <c r="K487" s="165"/>
      <c r="L487" s="165"/>
      <c r="M487" s="165"/>
      <c r="N487" s="165"/>
      <c r="O487" s="165"/>
      <c r="P487" s="165"/>
      <c r="Q487" s="165"/>
      <c r="R487" s="165"/>
      <c r="S487" s="165"/>
      <c r="T487" s="165"/>
      <c r="U487" s="165"/>
      <c r="V487" s="165"/>
      <c r="W487" s="165"/>
      <c r="X487" s="165"/>
      <c r="Y487" s="165"/>
      <c r="Z487" s="165"/>
      <c r="AA487" s="165"/>
      <c r="AB487" s="165"/>
      <c r="AC487" s="165"/>
      <c r="AD487" s="165"/>
      <c r="AE487" s="165"/>
      <c r="AF487" s="165"/>
      <c r="AG487" s="165"/>
      <c r="AH487" s="165"/>
      <c r="AI487" s="165"/>
      <c r="AJ487" s="165"/>
      <c r="AK487" s="165"/>
      <c r="AL487" s="165"/>
      <c r="AM487" s="213"/>
      <c r="AN487" s="213"/>
      <c r="AO487" s="213"/>
      <c r="AP487" s="213"/>
      <c r="AQ487" s="213"/>
      <c r="AR487" s="213"/>
      <c r="AS487" s="213"/>
      <c r="AT487" s="213"/>
      <c r="AU487" s="213"/>
    </row>
    <row r="488" spans="6:47" ht="12" customHeight="1">
      <c r="F488" s="212"/>
      <c r="G488" s="212"/>
      <c r="H488" s="212"/>
      <c r="I488" s="165"/>
      <c r="J488" s="165"/>
      <c r="K488" s="165"/>
      <c r="L488" s="165"/>
      <c r="M488" s="165"/>
      <c r="N488" s="165"/>
      <c r="O488" s="165"/>
      <c r="P488" s="165"/>
      <c r="Q488" s="165"/>
      <c r="R488" s="165"/>
      <c r="S488" s="165"/>
      <c r="T488" s="165"/>
      <c r="U488" s="165"/>
      <c r="V488" s="165"/>
      <c r="W488" s="165"/>
      <c r="X488" s="165"/>
      <c r="Y488" s="165"/>
      <c r="Z488" s="165"/>
      <c r="AA488" s="165"/>
      <c r="AB488" s="165"/>
      <c r="AC488" s="165"/>
      <c r="AD488" s="165"/>
      <c r="AE488" s="165"/>
      <c r="AF488" s="165"/>
      <c r="AG488" s="165"/>
      <c r="AH488" s="165"/>
      <c r="AI488" s="165"/>
      <c r="AJ488" s="165"/>
      <c r="AK488" s="165"/>
      <c r="AL488" s="165"/>
      <c r="AM488" s="213"/>
      <c r="AN488" s="213"/>
      <c r="AO488" s="213"/>
      <c r="AP488" s="213"/>
      <c r="AQ488" s="213"/>
      <c r="AR488" s="213"/>
      <c r="AS488" s="213"/>
      <c r="AT488" s="213"/>
      <c r="AU488" s="213"/>
    </row>
    <row r="489" spans="6:47" ht="12" customHeight="1">
      <c r="F489" s="212"/>
      <c r="G489" s="212"/>
      <c r="H489" s="212"/>
      <c r="I489" s="165"/>
      <c r="J489" s="165"/>
      <c r="K489" s="165"/>
      <c r="L489" s="165"/>
      <c r="M489" s="165"/>
      <c r="N489" s="165"/>
      <c r="O489" s="165"/>
      <c r="P489" s="165"/>
      <c r="Q489" s="165"/>
      <c r="R489" s="165"/>
      <c r="S489" s="165"/>
      <c r="T489" s="165"/>
      <c r="U489" s="165"/>
      <c r="V489" s="165"/>
      <c r="W489" s="165"/>
      <c r="X489" s="165"/>
      <c r="Y489" s="165"/>
      <c r="Z489" s="165"/>
      <c r="AA489" s="165"/>
      <c r="AB489" s="165"/>
      <c r="AC489" s="165"/>
      <c r="AD489" s="165"/>
      <c r="AE489" s="165"/>
      <c r="AF489" s="165"/>
      <c r="AG489" s="165"/>
      <c r="AH489" s="165"/>
      <c r="AI489" s="165"/>
      <c r="AJ489" s="165"/>
      <c r="AK489" s="165"/>
      <c r="AL489" s="165"/>
      <c r="AM489" s="213"/>
      <c r="AN489" s="213"/>
      <c r="AO489" s="213"/>
      <c r="AP489" s="213"/>
      <c r="AQ489" s="213"/>
      <c r="AR489" s="213"/>
      <c r="AS489" s="213"/>
      <c r="AT489" s="213"/>
      <c r="AU489" s="213"/>
    </row>
    <row r="490" spans="6:47" ht="12" customHeight="1">
      <c r="F490" s="212"/>
      <c r="G490" s="212"/>
      <c r="H490" s="212"/>
      <c r="I490" s="165"/>
      <c r="J490" s="165"/>
      <c r="K490" s="165"/>
      <c r="L490" s="165"/>
      <c r="M490" s="165"/>
      <c r="N490" s="165"/>
      <c r="O490" s="165"/>
      <c r="P490" s="165"/>
      <c r="Q490" s="165"/>
      <c r="R490" s="165"/>
      <c r="S490" s="165"/>
      <c r="T490" s="165"/>
      <c r="U490" s="165"/>
      <c r="V490" s="165"/>
      <c r="W490" s="165"/>
      <c r="X490" s="165"/>
      <c r="Y490" s="165"/>
      <c r="Z490" s="165"/>
      <c r="AA490" s="165"/>
      <c r="AB490" s="165"/>
      <c r="AC490" s="165"/>
      <c r="AD490" s="165"/>
      <c r="AE490" s="165"/>
      <c r="AF490" s="165"/>
      <c r="AG490" s="165"/>
      <c r="AH490" s="165"/>
      <c r="AI490" s="165"/>
      <c r="AJ490" s="165"/>
      <c r="AK490" s="165"/>
      <c r="AL490" s="165"/>
      <c r="AM490" s="213"/>
      <c r="AN490" s="213"/>
      <c r="AO490" s="213"/>
      <c r="AP490" s="213"/>
      <c r="AQ490" s="213"/>
      <c r="AR490" s="213"/>
      <c r="AS490" s="213"/>
      <c r="AT490" s="213"/>
      <c r="AU490" s="213"/>
    </row>
    <row r="491" spans="6:47" ht="12" customHeight="1">
      <c r="F491" s="212"/>
      <c r="G491" s="212"/>
      <c r="H491" s="212"/>
      <c r="I491" s="165"/>
      <c r="J491" s="165"/>
      <c r="K491" s="165"/>
      <c r="L491" s="165"/>
      <c r="M491" s="165"/>
      <c r="N491" s="165"/>
      <c r="O491" s="165"/>
      <c r="P491" s="165"/>
      <c r="Q491" s="165"/>
      <c r="R491" s="165"/>
      <c r="S491" s="165"/>
      <c r="T491" s="165"/>
      <c r="U491" s="165"/>
      <c r="V491" s="165"/>
      <c r="W491" s="165"/>
      <c r="X491" s="165"/>
      <c r="Y491" s="165"/>
      <c r="Z491" s="165"/>
      <c r="AA491" s="165"/>
      <c r="AB491" s="165"/>
      <c r="AC491" s="165"/>
      <c r="AD491" s="165"/>
      <c r="AE491" s="165"/>
      <c r="AF491" s="165"/>
      <c r="AG491" s="165"/>
      <c r="AH491" s="165"/>
      <c r="AI491" s="165"/>
      <c r="AJ491" s="165"/>
      <c r="AK491" s="165"/>
      <c r="AL491" s="165"/>
      <c r="AM491" s="213"/>
      <c r="AN491" s="213"/>
      <c r="AO491" s="213"/>
      <c r="AP491" s="213"/>
      <c r="AQ491" s="213"/>
      <c r="AR491" s="213"/>
      <c r="AS491" s="213"/>
      <c r="AT491" s="213"/>
      <c r="AU491" s="213"/>
    </row>
    <row r="492" spans="6:47" ht="12" customHeight="1">
      <c r="F492" s="212"/>
      <c r="G492" s="212"/>
      <c r="H492" s="212"/>
      <c r="I492" s="165"/>
      <c r="J492" s="165"/>
      <c r="K492" s="165"/>
      <c r="L492" s="165"/>
      <c r="M492" s="165"/>
      <c r="N492" s="165"/>
      <c r="O492" s="165"/>
      <c r="P492" s="165"/>
      <c r="Q492" s="165"/>
      <c r="R492" s="165"/>
      <c r="S492" s="165"/>
      <c r="T492" s="165"/>
      <c r="U492" s="165"/>
      <c r="V492" s="165"/>
      <c r="W492" s="165"/>
      <c r="X492" s="165"/>
      <c r="Y492" s="165"/>
      <c r="Z492" s="165"/>
      <c r="AA492" s="165"/>
      <c r="AB492" s="165"/>
      <c r="AC492" s="165"/>
      <c r="AD492" s="165"/>
      <c r="AE492" s="165"/>
      <c r="AF492" s="165"/>
      <c r="AG492" s="165"/>
      <c r="AH492" s="165"/>
      <c r="AI492" s="165"/>
      <c r="AJ492" s="165"/>
      <c r="AK492" s="165"/>
      <c r="AL492" s="165"/>
      <c r="AM492" s="213"/>
      <c r="AN492" s="213"/>
      <c r="AO492" s="213"/>
      <c r="AP492" s="213"/>
      <c r="AQ492" s="213"/>
      <c r="AR492" s="213"/>
      <c r="AS492" s="213"/>
      <c r="AT492" s="213"/>
      <c r="AU492" s="213"/>
    </row>
    <row r="493" spans="6:47" ht="12" customHeight="1">
      <c r="F493" s="212"/>
      <c r="G493" s="212"/>
      <c r="H493" s="212"/>
      <c r="I493" s="165"/>
      <c r="J493" s="165"/>
      <c r="K493" s="165"/>
      <c r="L493" s="165"/>
      <c r="M493" s="165"/>
      <c r="N493" s="165"/>
      <c r="O493" s="165"/>
      <c r="P493" s="165"/>
      <c r="Q493" s="165"/>
      <c r="R493" s="165"/>
      <c r="S493" s="165"/>
      <c r="T493" s="165"/>
      <c r="U493" s="165"/>
      <c r="V493" s="165"/>
      <c r="W493" s="165"/>
      <c r="X493" s="165"/>
      <c r="Y493" s="165"/>
      <c r="Z493" s="165"/>
      <c r="AA493" s="165"/>
      <c r="AB493" s="165"/>
      <c r="AC493" s="165"/>
      <c r="AD493" s="165"/>
      <c r="AE493" s="165"/>
      <c r="AF493" s="165"/>
      <c r="AG493" s="165"/>
      <c r="AH493" s="165"/>
      <c r="AI493" s="165"/>
      <c r="AJ493" s="165"/>
      <c r="AK493" s="165"/>
      <c r="AL493" s="165"/>
      <c r="AM493" s="213"/>
      <c r="AN493" s="213"/>
      <c r="AO493" s="213"/>
      <c r="AP493" s="213"/>
      <c r="AQ493" s="213"/>
      <c r="AR493" s="213"/>
      <c r="AS493" s="213"/>
      <c r="AT493" s="213"/>
      <c r="AU493" s="213"/>
    </row>
    <row r="494" spans="6:47" ht="12" customHeight="1">
      <c r="F494" s="212"/>
      <c r="G494" s="212"/>
      <c r="H494" s="212"/>
      <c r="I494" s="165"/>
      <c r="J494" s="165"/>
      <c r="K494" s="165"/>
      <c r="L494" s="165"/>
      <c r="M494" s="165"/>
      <c r="N494" s="165"/>
      <c r="O494" s="165"/>
      <c r="P494" s="165"/>
      <c r="Q494" s="165"/>
      <c r="R494" s="165"/>
      <c r="S494" s="165"/>
      <c r="T494" s="165"/>
      <c r="U494" s="165"/>
      <c r="V494" s="165"/>
      <c r="W494" s="165"/>
      <c r="X494" s="165"/>
      <c r="Y494" s="165"/>
      <c r="Z494" s="165"/>
      <c r="AA494" s="165"/>
      <c r="AB494" s="165"/>
      <c r="AC494" s="165"/>
      <c r="AD494" s="165"/>
      <c r="AE494" s="165"/>
      <c r="AF494" s="165"/>
      <c r="AG494" s="165"/>
      <c r="AH494" s="165"/>
      <c r="AI494" s="165"/>
      <c r="AJ494" s="165"/>
      <c r="AK494" s="165"/>
      <c r="AL494" s="165"/>
      <c r="AM494" s="213"/>
      <c r="AN494" s="213"/>
      <c r="AO494" s="213"/>
      <c r="AP494" s="213"/>
      <c r="AQ494" s="213"/>
      <c r="AR494" s="213"/>
      <c r="AS494" s="213"/>
      <c r="AT494" s="213"/>
      <c r="AU494" s="213"/>
    </row>
    <row r="495" spans="6:47" ht="12" customHeight="1">
      <c r="F495" s="212"/>
      <c r="G495" s="212"/>
      <c r="H495" s="212"/>
      <c r="I495" s="165"/>
      <c r="J495" s="165"/>
      <c r="K495" s="165"/>
      <c r="L495" s="165"/>
      <c r="M495" s="165"/>
      <c r="N495" s="165"/>
      <c r="O495" s="165"/>
      <c r="P495" s="165"/>
      <c r="Q495" s="165"/>
      <c r="R495" s="165"/>
      <c r="S495" s="165"/>
      <c r="T495" s="165"/>
      <c r="U495" s="165"/>
      <c r="V495" s="165"/>
      <c r="W495" s="165"/>
      <c r="X495" s="165"/>
      <c r="Y495" s="165"/>
      <c r="Z495" s="165"/>
      <c r="AA495" s="165"/>
      <c r="AB495" s="165"/>
      <c r="AC495" s="165"/>
      <c r="AD495" s="165"/>
      <c r="AE495" s="165"/>
      <c r="AF495" s="165"/>
      <c r="AG495" s="165"/>
      <c r="AH495" s="165"/>
      <c r="AI495" s="165"/>
      <c r="AJ495" s="165"/>
      <c r="AK495" s="165"/>
      <c r="AL495" s="165"/>
      <c r="AM495" s="213"/>
      <c r="AN495" s="213"/>
      <c r="AO495" s="213"/>
      <c r="AP495" s="213"/>
      <c r="AQ495" s="213"/>
      <c r="AR495" s="213"/>
      <c r="AS495" s="213"/>
      <c r="AT495" s="213"/>
      <c r="AU495" s="213"/>
    </row>
    <row r="496" spans="6:47" ht="12" customHeight="1">
      <c r="F496" s="212"/>
      <c r="G496" s="212"/>
      <c r="H496" s="212"/>
      <c r="I496" s="165"/>
      <c r="J496" s="165"/>
      <c r="K496" s="165"/>
      <c r="L496" s="165"/>
      <c r="M496" s="165"/>
      <c r="N496" s="165"/>
      <c r="O496" s="165"/>
      <c r="P496" s="165"/>
      <c r="Q496" s="165"/>
      <c r="R496" s="165"/>
      <c r="S496" s="165"/>
      <c r="T496" s="165"/>
      <c r="U496" s="165"/>
      <c r="V496" s="165"/>
      <c r="W496" s="165"/>
      <c r="X496" s="165"/>
      <c r="Y496" s="165"/>
      <c r="Z496" s="165"/>
      <c r="AA496" s="165"/>
      <c r="AB496" s="165"/>
      <c r="AC496" s="165"/>
      <c r="AD496" s="165"/>
      <c r="AE496" s="165"/>
      <c r="AF496" s="165"/>
      <c r="AG496" s="165"/>
      <c r="AH496" s="165"/>
      <c r="AI496" s="165"/>
      <c r="AJ496" s="165"/>
      <c r="AK496" s="165"/>
      <c r="AL496" s="165"/>
      <c r="AM496" s="213"/>
      <c r="AN496" s="213"/>
      <c r="AO496" s="213"/>
      <c r="AP496" s="213"/>
      <c r="AQ496" s="213"/>
      <c r="AR496" s="213"/>
      <c r="AS496" s="213"/>
      <c r="AT496" s="213"/>
      <c r="AU496" s="213"/>
    </row>
    <row r="497" spans="6:47" ht="12" customHeight="1">
      <c r="F497" s="212"/>
      <c r="G497" s="212"/>
      <c r="H497" s="212"/>
      <c r="I497" s="165"/>
      <c r="J497" s="165"/>
      <c r="K497" s="165"/>
      <c r="L497" s="165"/>
      <c r="M497" s="165"/>
      <c r="N497" s="165"/>
      <c r="O497" s="165"/>
      <c r="P497" s="165"/>
      <c r="Q497" s="165"/>
      <c r="R497" s="165"/>
      <c r="S497" s="165"/>
      <c r="T497" s="165"/>
      <c r="U497" s="165"/>
      <c r="V497" s="165"/>
      <c r="W497" s="165"/>
      <c r="X497" s="165"/>
      <c r="Y497" s="165"/>
      <c r="Z497" s="165"/>
      <c r="AA497" s="165"/>
      <c r="AB497" s="165"/>
      <c r="AC497" s="165"/>
      <c r="AD497" s="165"/>
      <c r="AE497" s="165"/>
      <c r="AF497" s="165"/>
      <c r="AG497" s="165"/>
      <c r="AH497" s="165"/>
      <c r="AI497" s="165"/>
      <c r="AJ497" s="165"/>
      <c r="AK497" s="165"/>
      <c r="AL497" s="165"/>
      <c r="AM497" s="213"/>
      <c r="AN497" s="213"/>
      <c r="AO497" s="213"/>
      <c r="AP497" s="213"/>
      <c r="AQ497" s="213"/>
      <c r="AR497" s="213"/>
      <c r="AS497" s="213"/>
      <c r="AT497" s="213"/>
      <c r="AU497" s="213"/>
    </row>
    <row r="498" spans="6:47" ht="12" customHeight="1">
      <c r="F498" s="212"/>
      <c r="G498" s="212"/>
      <c r="H498" s="212"/>
      <c r="I498" s="165"/>
      <c r="J498" s="165"/>
      <c r="K498" s="165"/>
      <c r="L498" s="165"/>
      <c r="M498" s="165"/>
      <c r="N498" s="165"/>
      <c r="O498" s="165"/>
      <c r="P498" s="165"/>
      <c r="Q498" s="165"/>
      <c r="R498" s="165"/>
      <c r="S498" s="165"/>
      <c r="T498" s="165"/>
      <c r="U498" s="165"/>
      <c r="V498" s="165"/>
      <c r="W498" s="165"/>
      <c r="X498" s="165"/>
      <c r="Y498" s="165"/>
      <c r="Z498" s="165"/>
      <c r="AA498" s="165"/>
      <c r="AB498" s="165"/>
      <c r="AC498" s="165"/>
      <c r="AD498" s="165"/>
      <c r="AE498" s="165"/>
      <c r="AF498" s="165"/>
      <c r="AG498" s="165"/>
      <c r="AH498" s="165"/>
      <c r="AI498" s="165"/>
      <c r="AJ498" s="165"/>
      <c r="AK498" s="165"/>
      <c r="AL498" s="165"/>
      <c r="AM498" s="213"/>
      <c r="AN498" s="213"/>
      <c r="AO498" s="213"/>
      <c r="AP498" s="213"/>
      <c r="AQ498" s="213"/>
      <c r="AR498" s="213"/>
      <c r="AS498" s="213"/>
      <c r="AT498" s="213"/>
      <c r="AU498" s="213"/>
    </row>
    <row r="499" spans="6:47" ht="12" customHeight="1">
      <c r="F499" s="212"/>
      <c r="G499" s="212"/>
      <c r="H499" s="212"/>
      <c r="I499" s="165"/>
      <c r="J499" s="165"/>
      <c r="K499" s="165"/>
      <c r="L499" s="165"/>
      <c r="M499" s="165"/>
      <c r="N499" s="165"/>
      <c r="O499" s="165"/>
      <c r="P499" s="165"/>
      <c r="Q499" s="165"/>
      <c r="R499" s="165"/>
      <c r="S499" s="165"/>
      <c r="T499" s="165"/>
      <c r="U499" s="165"/>
      <c r="V499" s="165"/>
      <c r="W499" s="165"/>
      <c r="X499" s="165"/>
      <c r="Y499" s="165"/>
      <c r="Z499" s="165"/>
      <c r="AA499" s="165"/>
      <c r="AB499" s="165"/>
      <c r="AC499" s="165"/>
      <c r="AD499" s="165"/>
      <c r="AE499" s="165"/>
      <c r="AF499" s="165"/>
      <c r="AG499" s="165"/>
      <c r="AH499" s="165"/>
      <c r="AI499" s="165"/>
      <c r="AJ499" s="165"/>
      <c r="AK499" s="165"/>
      <c r="AL499" s="165"/>
      <c r="AM499" s="213"/>
      <c r="AN499" s="213"/>
      <c r="AO499" s="213"/>
      <c r="AP499" s="213"/>
      <c r="AQ499" s="213"/>
      <c r="AR499" s="213"/>
      <c r="AS499" s="213"/>
      <c r="AT499" s="213"/>
      <c r="AU499" s="213"/>
    </row>
    <row r="500" spans="6:47" ht="12" customHeight="1">
      <c r="F500" s="212"/>
      <c r="G500" s="212"/>
      <c r="H500" s="212"/>
      <c r="I500" s="165"/>
      <c r="J500" s="165"/>
      <c r="K500" s="165"/>
      <c r="L500" s="165"/>
      <c r="M500" s="165"/>
      <c r="N500" s="165"/>
      <c r="O500" s="165"/>
      <c r="P500" s="165"/>
      <c r="Q500" s="165"/>
      <c r="R500" s="165"/>
      <c r="S500" s="165"/>
      <c r="T500" s="165"/>
      <c r="U500" s="165"/>
      <c r="V500" s="165"/>
      <c r="W500" s="165"/>
      <c r="X500" s="165"/>
      <c r="Y500" s="165"/>
      <c r="Z500" s="165"/>
      <c r="AA500" s="165"/>
      <c r="AB500" s="165"/>
      <c r="AC500" s="165"/>
      <c r="AD500" s="165"/>
      <c r="AE500" s="165"/>
      <c r="AF500" s="165"/>
      <c r="AG500" s="165"/>
      <c r="AH500" s="165"/>
      <c r="AI500" s="165"/>
      <c r="AJ500" s="165"/>
      <c r="AK500" s="165"/>
      <c r="AL500" s="165"/>
      <c r="AM500" s="213"/>
      <c r="AN500" s="213"/>
      <c r="AO500" s="213"/>
      <c r="AP500" s="213"/>
      <c r="AQ500" s="213"/>
      <c r="AR500" s="213"/>
      <c r="AS500" s="213"/>
      <c r="AT500" s="213"/>
      <c r="AU500" s="213"/>
    </row>
    <row r="501" spans="6:47" ht="12" customHeight="1">
      <c r="F501" s="212"/>
      <c r="G501" s="212"/>
      <c r="H501" s="212"/>
      <c r="I501" s="165"/>
      <c r="J501" s="165"/>
      <c r="K501" s="165"/>
      <c r="L501" s="165"/>
      <c r="M501" s="165"/>
      <c r="N501" s="165"/>
      <c r="O501" s="165"/>
      <c r="P501" s="165"/>
      <c r="Q501" s="165"/>
      <c r="R501" s="165"/>
      <c r="S501" s="165"/>
      <c r="T501" s="165"/>
      <c r="U501" s="165"/>
      <c r="V501" s="165"/>
      <c r="W501" s="165"/>
      <c r="X501" s="165"/>
      <c r="Y501" s="165"/>
      <c r="Z501" s="165"/>
      <c r="AA501" s="165"/>
      <c r="AB501" s="165"/>
      <c r="AC501" s="165"/>
      <c r="AD501" s="165"/>
      <c r="AE501" s="165"/>
      <c r="AF501" s="165"/>
      <c r="AG501" s="165"/>
      <c r="AH501" s="165"/>
      <c r="AI501" s="165"/>
      <c r="AJ501" s="165"/>
      <c r="AK501" s="165"/>
      <c r="AL501" s="165"/>
      <c r="AM501" s="213"/>
      <c r="AN501" s="213"/>
      <c r="AO501" s="213"/>
      <c r="AP501" s="213"/>
      <c r="AQ501" s="213"/>
      <c r="AR501" s="213"/>
      <c r="AS501" s="213"/>
      <c r="AT501" s="213"/>
      <c r="AU501" s="213"/>
    </row>
    <row r="502" spans="6:47" ht="12" customHeight="1">
      <c r="F502" s="212"/>
      <c r="G502" s="212"/>
      <c r="H502" s="212"/>
      <c r="I502" s="165"/>
      <c r="J502" s="165"/>
      <c r="K502" s="165"/>
      <c r="L502" s="165"/>
      <c r="M502" s="165"/>
      <c r="N502" s="165"/>
      <c r="O502" s="165"/>
      <c r="P502" s="165"/>
      <c r="Q502" s="165"/>
      <c r="R502" s="165"/>
      <c r="S502" s="165"/>
      <c r="T502" s="165"/>
      <c r="U502" s="165"/>
      <c r="V502" s="165"/>
      <c r="W502" s="165"/>
      <c r="X502" s="165"/>
      <c r="Y502" s="165"/>
      <c r="Z502" s="165"/>
      <c r="AA502" s="165"/>
      <c r="AB502" s="165"/>
      <c r="AC502" s="165"/>
      <c r="AD502" s="165"/>
      <c r="AE502" s="165"/>
      <c r="AF502" s="165"/>
      <c r="AG502" s="165"/>
      <c r="AH502" s="165"/>
      <c r="AI502" s="165"/>
      <c r="AJ502" s="165"/>
      <c r="AK502" s="165"/>
      <c r="AL502" s="165"/>
      <c r="AM502" s="213"/>
      <c r="AN502" s="213"/>
      <c r="AO502" s="213"/>
      <c r="AP502" s="213"/>
      <c r="AQ502" s="213"/>
      <c r="AR502" s="213"/>
      <c r="AS502" s="213"/>
      <c r="AT502" s="213"/>
      <c r="AU502" s="213"/>
    </row>
    <row r="503" spans="6:47" ht="12" customHeight="1">
      <c r="F503" s="212"/>
      <c r="G503" s="212"/>
      <c r="H503" s="212"/>
      <c r="I503" s="165"/>
      <c r="J503" s="165"/>
      <c r="K503" s="165"/>
      <c r="L503" s="165"/>
      <c r="M503" s="165"/>
      <c r="N503" s="165"/>
      <c r="O503" s="165"/>
      <c r="P503" s="165"/>
      <c r="Q503" s="165"/>
      <c r="R503" s="165"/>
      <c r="S503" s="165"/>
      <c r="T503" s="165"/>
      <c r="U503" s="165"/>
      <c r="V503" s="165"/>
      <c r="W503" s="165"/>
      <c r="X503" s="165"/>
      <c r="Y503" s="165"/>
      <c r="Z503" s="165"/>
      <c r="AA503" s="165"/>
      <c r="AB503" s="165"/>
      <c r="AC503" s="165"/>
      <c r="AD503" s="165"/>
      <c r="AE503" s="165"/>
      <c r="AF503" s="165"/>
      <c r="AG503" s="165"/>
      <c r="AH503" s="165"/>
      <c r="AI503" s="165"/>
      <c r="AJ503" s="165"/>
      <c r="AK503" s="165"/>
      <c r="AL503" s="165"/>
      <c r="AM503" s="213"/>
      <c r="AN503" s="213"/>
      <c r="AO503" s="213"/>
      <c r="AP503" s="213"/>
      <c r="AQ503" s="213"/>
      <c r="AR503" s="213"/>
      <c r="AS503" s="213"/>
      <c r="AT503" s="213"/>
      <c r="AU503" s="213"/>
    </row>
    <row r="504" spans="6:47" ht="12" customHeight="1">
      <c r="F504" s="212"/>
      <c r="G504" s="212"/>
      <c r="H504" s="212"/>
      <c r="I504" s="165"/>
      <c r="J504" s="165"/>
      <c r="K504" s="165"/>
      <c r="L504" s="165"/>
      <c r="M504" s="165"/>
      <c r="N504" s="165"/>
      <c r="O504" s="165"/>
      <c r="P504" s="165"/>
      <c r="Q504" s="165"/>
      <c r="R504" s="165"/>
      <c r="S504" s="165"/>
      <c r="T504" s="165"/>
      <c r="U504" s="165"/>
      <c r="V504" s="165"/>
      <c r="W504" s="165"/>
      <c r="X504" s="165"/>
      <c r="Y504" s="165"/>
      <c r="Z504" s="165"/>
      <c r="AA504" s="165"/>
      <c r="AB504" s="165"/>
      <c r="AC504" s="165"/>
      <c r="AD504" s="165"/>
      <c r="AE504" s="165"/>
      <c r="AF504" s="165"/>
      <c r="AG504" s="165"/>
      <c r="AH504" s="165"/>
      <c r="AI504" s="165"/>
      <c r="AJ504" s="165"/>
      <c r="AK504" s="165"/>
      <c r="AL504" s="165"/>
      <c r="AM504" s="213"/>
      <c r="AN504" s="213"/>
      <c r="AO504" s="213"/>
      <c r="AP504" s="213"/>
      <c r="AQ504" s="213"/>
      <c r="AR504" s="213"/>
      <c r="AS504" s="213"/>
      <c r="AT504" s="213"/>
      <c r="AU504" s="213"/>
    </row>
    <row r="505" spans="6:47" ht="12" customHeight="1">
      <c r="F505" s="212"/>
      <c r="G505" s="212"/>
      <c r="H505" s="212"/>
      <c r="I505" s="165"/>
      <c r="J505" s="165"/>
      <c r="K505" s="165"/>
      <c r="L505" s="165"/>
      <c r="M505" s="165"/>
      <c r="N505" s="165"/>
      <c r="O505" s="165"/>
      <c r="P505" s="165"/>
      <c r="Q505" s="165"/>
      <c r="R505" s="165"/>
      <c r="S505" s="165"/>
      <c r="T505" s="165"/>
      <c r="U505" s="165"/>
      <c r="V505" s="165"/>
      <c r="W505" s="165"/>
      <c r="X505" s="165"/>
      <c r="Y505" s="165"/>
      <c r="Z505" s="165"/>
      <c r="AA505" s="165"/>
      <c r="AB505" s="165"/>
      <c r="AC505" s="165"/>
      <c r="AD505" s="165"/>
      <c r="AE505" s="165"/>
      <c r="AF505" s="165"/>
      <c r="AG505" s="165"/>
      <c r="AH505" s="165"/>
      <c r="AI505" s="165"/>
      <c r="AJ505" s="165"/>
      <c r="AK505" s="165"/>
      <c r="AL505" s="165"/>
      <c r="AM505" s="213"/>
      <c r="AN505" s="213"/>
      <c r="AO505" s="213"/>
      <c r="AP505" s="213"/>
      <c r="AQ505" s="213"/>
      <c r="AR505" s="213"/>
      <c r="AS505" s="213"/>
      <c r="AT505" s="213"/>
      <c r="AU505" s="213"/>
    </row>
    <row r="506" spans="6:47" ht="12" customHeight="1">
      <c r="F506" s="212"/>
      <c r="G506" s="212"/>
      <c r="H506" s="212"/>
      <c r="I506" s="165"/>
      <c r="J506" s="165"/>
      <c r="K506" s="165"/>
      <c r="L506" s="165"/>
      <c r="M506" s="165"/>
      <c r="N506" s="165"/>
      <c r="O506" s="165"/>
      <c r="P506" s="165"/>
      <c r="Q506" s="165"/>
      <c r="R506" s="165"/>
      <c r="S506" s="165"/>
      <c r="T506" s="165"/>
      <c r="U506" s="165"/>
      <c r="V506" s="165"/>
      <c r="W506" s="165"/>
      <c r="X506" s="165"/>
      <c r="Y506" s="165"/>
      <c r="Z506" s="165"/>
      <c r="AA506" s="165"/>
      <c r="AB506" s="165"/>
      <c r="AC506" s="165"/>
      <c r="AD506" s="165"/>
      <c r="AE506" s="165"/>
      <c r="AF506" s="165"/>
      <c r="AG506" s="165"/>
      <c r="AH506" s="165"/>
      <c r="AI506" s="165"/>
      <c r="AJ506" s="165"/>
      <c r="AK506" s="165"/>
      <c r="AL506" s="165"/>
      <c r="AM506" s="213"/>
      <c r="AN506" s="213"/>
      <c r="AO506" s="213"/>
      <c r="AP506" s="213"/>
      <c r="AQ506" s="213"/>
      <c r="AR506" s="213"/>
      <c r="AS506" s="213"/>
      <c r="AT506" s="213"/>
      <c r="AU506" s="213"/>
    </row>
    <row r="507" spans="6:47" ht="12" customHeight="1">
      <c r="F507" s="212"/>
      <c r="G507" s="212"/>
      <c r="H507" s="212"/>
      <c r="I507" s="165"/>
      <c r="J507" s="165"/>
      <c r="K507" s="165"/>
      <c r="L507" s="165"/>
      <c r="M507" s="165"/>
      <c r="N507" s="165"/>
      <c r="O507" s="165"/>
      <c r="P507" s="165"/>
      <c r="Q507" s="165"/>
      <c r="R507" s="165"/>
      <c r="S507" s="165"/>
      <c r="T507" s="165"/>
      <c r="U507" s="165"/>
      <c r="V507" s="165"/>
      <c r="W507" s="165"/>
      <c r="X507" s="165"/>
      <c r="Y507" s="165"/>
      <c r="Z507" s="165"/>
      <c r="AA507" s="165"/>
      <c r="AB507" s="165"/>
      <c r="AC507" s="165"/>
      <c r="AD507" s="165"/>
      <c r="AE507" s="165"/>
      <c r="AF507" s="165"/>
      <c r="AG507" s="165"/>
      <c r="AH507" s="165"/>
      <c r="AI507" s="165"/>
      <c r="AJ507" s="165"/>
      <c r="AK507" s="165"/>
      <c r="AL507" s="165"/>
      <c r="AM507" s="213"/>
      <c r="AN507" s="213"/>
      <c r="AO507" s="213"/>
      <c r="AP507" s="213"/>
      <c r="AQ507" s="213"/>
      <c r="AR507" s="213"/>
      <c r="AS507" s="213"/>
      <c r="AT507" s="213"/>
      <c r="AU507" s="213"/>
    </row>
    <row r="508" spans="6:47" ht="12" customHeight="1">
      <c r="F508" s="212"/>
      <c r="G508" s="212"/>
      <c r="H508" s="212"/>
      <c r="I508" s="165"/>
      <c r="J508" s="165"/>
      <c r="K508" s="165"/>
      <c r="L508" s="165"/>
      <c r="M508" s="165"/>
      <c r="N508" s="165"/>
      <c r="O508" s="165"/>
      <c r="P508" s="165"/>
      <c r="Q508" s="165"/>
      <c r="R508" s="165"/>
      <c r="S508" s="165"/>
      <c r="T508" s="165"/>
      <c r="U508" s="165"/>
      <c r="V508" s="165"/>
      <c r="W508" s="165"/>
      <c r="X508" s="165"/>
      <c r="Y508" s="165"/>
      <c r="Z508" s="165"/>
      <c r="AA508" s="165"/>
      <c r="AB508" s="165"/>
      <c r="AC508" s="165"/>
      <c r="AD508" s="165"/>
      <c r="AE508" s="165"/>
      <c r="AF508" s="165"/>
      <c r="AG508" s="165"/>
      <c r="AH508" s="165"/>
      <c r="AI508" s="165"/>
      <c r="AJ508" s="165"/>
      <c r="AK508" s="165"/>
      <c r="AL508" s="165"/>
      <c r="AM508" s="213"/>
      <c r="AN508" s="213"/>
      <c r="AO508" s="213"/>
      <c r="AP508" s="213"/>
      <c r="AQ508" s="213"/>
      <c r="AR508" s="213"/>
      <c r="AS508" s="213"/>
      <c r="AT508" s="213"/>
      <c r="AU508" s="213"/>
    </row>
    <row r="509" spans="6:47" ht="12" customHeight="1">
      <c r="F509" s="212"/>
      <c r="G509" s="212"/>
      <c r="H509" s="212"/>
      <c r="I509" s="165"/>
      <c r="J509" s="165"/>
      <c r="K509" s="165"/>
      <c r="L509" s="165"/>
      <c r="M509" s="165"/>
      <c r="N509" s="165"/>
      <c r="O509" s="165"/>
      <c r="P509" s="165"/>
      <c r="Q509" s="165"/>
      <c r="R509" s="165"/>
      <c r="S509" s="165"/>
      <c r="T509" s="165"/>
      <c r="U509" s="165"/>
      <c r="V509" s="165"/>
      <c r="W509" s="165"/>
      <c r="X509" s="165"/>
      <c r="Y509" s="165"/>
      <c r="Z509" s="165"/>
      <c r="AA509" s="165"/>
      <c r="AB509" s="165"/>
      <c r="AC509" s="165"/>
      <c r="AD509" s="165"/>
      <c r="AE509" s="165"/>
      <c r="AF509" s="165"/>
      <c r="AG509" s="165"/>
      <c r="AH509" s="165"/>
      <c r="AI509" s="165"/>
      <c r="AJ509" s="165"/>
      <c r="AK509" s="165"/>
      <c r="AL509" s="165"/>
      <c r="AM509" s="213"/>
      <c r="AN509" s="213"/>
      <c r="AO509" s="213"/>
      <c r="AP509" s="213"/>
      <c r="AQ509" s="213"/>
      <c r="AR509" s="213"/>
      <c r="AS509" s="213"/>
      <c r="AT509" s="213"/>
      <c r="AU509" s="213"/>
    </row>
    <row r="510" spans="6:47" ht="12" customHeight="1">
      <c r="F510" s="212"/>
      <c r="G510" s="212"/>
      <c r="H510" s="212"/>
      <c r="I510" s="165"/>
      <c r="J510" s="165"/>
      <c r="K510" s="165"/>
      <c r="L510" s="165"/>
      <c r="M510" s="165"/>
      <c r="N510" s="165"/>
      <c r="O510" s="165"/>
      <c r="P510" s="165"/>
      <c r="Q510" s="165"/>
      <c r="R510" s="165"/>
      <c r="S510" s="165"/>
      <c r="T510" s="165"/>
      <c r="U510" s="165"/>
      <c r="V510" s="165"/>
      <c r="W510" s="165"/>
      <c r="X510" s="165"/>
      <c r="Y510" s="165"/>
      <c r="Z510" s="165"/>
      <c r="AA510" s="165"/>
      <c r="AB510" s="165"/>
      <c r="AC510" s="165"/>
      <c r="AD510" s="165"/>
      <c r="AE510" s="165"/>
      <c r="AF510" s="165"/>
      <c r="AG510" s="165"/>
      <c r="AH510" s="165"/>
      <c r="AI510" s="165"/>
      <c r="AJ510" s="165"/>
      <c r="AK510" s="165"/>
      <c r="AL510" s="165"/>
      <c r="AM510" s="213"/>
      <c r="AN510" s="213"/>
      <c r="AO510" s="213"/>
      <c r="AP510" s="213"/>
      <c r="AQ510" s="213"/>
      <c r="AR510" s="213"/>
      <c r="AS510" s="213"/>
      <c r="AT510" s="213"/>
      <c r="AU510" s="213"/>
    </row>
    <row r="511" spans="6:47" ht="12" customHeight="1">
      <c r="F511" s="212"/>
      <c r="G511" s="212"/>
      <c r="H511" s="212"/>
      <c r="I511" s="165"/>
      <c r="J511" s="165"/>
      <c r="K511" s="165"/>
      <c r="L511" s="165"/>
      <c r="M511" s="165"/>
      <c r="N511" s="165"/>
      <c r="O511" s="165"/>
      <c r="P511" s="165"/>
      <c r="Q511" s="165"/>
      <c r="R511" s="165"/>
      <c r="S511" s="165"/>
      <c r="T511" s="165"/>
      <c r="U511" s="165"/>
      <c r="V511" s="165"/>
      <c r="W511" s="165"/>
      <c r="X511" s="165"/>
      <c r="Y511" s="165"/>
      <c r="Z511" s="165"/>
      <c r="AA511" s="165"/>
      <c r="AB511" s="165"/>
      <c r="AC511" s="165"/>
      <c r="AD511" s="165"/>
      <c r="AE511" s="165"/>
      <c r="AF511" s="165"/>
      <c r="AG511" s="165"/>
      <c r="AH511" s="165"/>
      <c r="AI511" s="165"/>
      <c r="AJ511" s="165"/>
      <c r="AK511" s="165"/>
      <c r="AL511" s="165"/>
      <c r="AM511" s="213"/>
      <c r="AN511" s="213"/>
      <c r="AO511" s="213"/>
      <c r="AP511" s="213"/>
      <c r="AQ511" s="213"/>
      <c r="AR511" s="213"/>
      <c r="AS511" s="213"/>
      <c r="AT511" s="213"/>
      <c r="AU511" s="213"/>
    </row>
    <row r="512" spans="6:47" ht="12" customHeight="1">
      <c r="F512" s="212"/>
      <c r="G512" s="212"/>
      <c r="H512" s="212"/>
      <c r="I512" s="165"/>
      <c r="J512" s="165"/>
      <c r="K512" s="165"/>
      <c r="L512" s="165"/>
      <c r="M512" s="165"/>
      <c r="N512" s="165"/>
      <c r="O512" s="165"/>
      <c r="P512" s="165"/>
      <c r="Q512" s="165"/>
      <c r="R512" s="165"/>
      <c r="S512" s="165"/>
      <c r="T512" s="165"/>
      <c r="U512" s="165"/>
      <c r="V512" s="165"/>
      <c r="W512" s="165"/>
      <c r="X512" s="165"/>
      <c r="Y512" s="165"/>
      <c r="Z512" s="165"/>
      <c r="AA512" s="165"/>
      <c r="AB512" s="165"/>
      <c r="AC512" s="165"/>
      <c r="AD512" s="165"/>
      <c r="AE512" s="165"/>
      <c r="AF512" s="165"/>
      <c r="AG512" s="165"/>
      <c r="AH512" s="165"/>
      <c r="AI512" s="165"/>
      <c r="AJ512" s="165"/>
      <c r="AK512" s="165"/>
      <c r="AL512" s="165"/>
      <c r="AM512" s="213"/>
      <c r="AN512" s="213"/>
      <c r="AO512" s="213"/>
      <c r="AP512" s="213"/>
      <c r="AQ512" s="213"/>
      <c r="AR512" s="213"/>
      <c r="AS512" s="213"/>
      <c r="AT512" s="213"/>
      <c r="AU512" s="213"/>
    </row>
    <row r="513" spans="6:47" ht="12" customHeight="1">
      <c r="F513" s="212"/>
      <c r="G513" s="212"/>
      <c r="H513" s="212"/>
      <c r="I513" s="165"/>
      <c r="J513" s="165"/>
      <c r="K513" s="165"/>
      <c r="L513" s="165"/>
      <c r="M513" s="165"/>
      <c r="N513" s="165"/>
      <c r="O513" s="165"/>
      <c r="P513" s="165"/>
      <c r="Q513" s="165"/>
      <c r="R513" s="165"/>
      <c r="S513" s="165"/>
      <c r="T513" s="165"/>
      <c r="U513" s="165"/>
      <c r="V513" s="165"/>
      <c r="W513" s="165"/>
      <c r="X513" s="165"/>
      <c r="Y513" s="165"/>
      <c r="Z513" s="165"/>
      <c r="AA513" s="165"/>
      <c r="AB513" s="165"/>
      <c r="AC513" s="165"/>
      <c r="AD513" s="165"/>
      <c r="AE513" s="165"/>
      <c r="AF513" s="165"/>
      <c r="AG513" s="165"/>
      <c r="AH513" s="165"/>
      <c r="AI513" s="165"/>
      <c r="AJ513" s="165"/>
      <c r="AK513" s="165"/>
      <c r="AL513" s="165"/>
      <c r="AM513" s="213"/>
      <c r="AN513" s="213"/>
      <c r="AO513" s="213"/>
      <c r="AP513" s="213"/>
      <c r="AQ513" s="213"/>
      <c r="AR513" s="213"/>
      <c r="AS513" s="213"/>
      <c r="AT513" s="213"/>
      <c r="AU513" s="213"/>
    </row>
    <row r="514" spans="6:47" ht="12" customHeight="1">
      <c r="F514" s="212"/>
      <c r="G514" s="212"/>
      <c r="H514" s="212"/>
      <c r="I514" s="165"/>
      <c r="J514" s="165"/>
      <c r="K514" s="165"/>
      <c r="L514" s="165"/>
      <c r="M514" s="165"/>
      <c r="N514" s="165"/>
      <c r="O514" s="165"/>
      <c r="P514" s="165"/>
      <c r="Q514" s="165"/>
      <c r="R514" s="165"/>
      <c r="S514" s="165"/>
      <c r="T514" s="165"/>
      <c r="U514" s="165"/>
      <c r="V514" s="165"/>
      <c r="W514" s="165"/>
      <c r="X514" s="165"/>
      <c r="Y514" s="165"/>
      <c r="Z514" s="165"/>
      <c r="AA514" s="165"/>
      <c r="AB514" s="165"/>
      <c r="AC514" s="165"/>
      <c r="AD514" s="165"/>
      <c r="AE514" s="165"/>
      <c r="AF514" s="165"/>
      <c r="AG514" s="165"/>
      <c r="AH514" s="165"/>
      <c r="AI514" s="165"/>
      <c r="AJ514" s="165"/>
      <c r="AK514" s="165"/>
      <c r="AL514" s="165"/>
      <c r="AM514" s="213"/>
      <c r="AN514" s="213"/>
      <c r="AO514" s="213"/>
      <c r="AP514" s="213"/>
      <c r="AQ514" s="213"/>
      <c r="AR514" s="213"/>
      <c r="AS514" s="213"/>
      <c r="AT514" s="213"/>
      <c r="AU514" s="213"/>
    </row>
    <row r="515" spans="6:47" ht="12" customHeight="1">
      <c r="F515" s="212"/>
      <c r="G515" s="212"/>
      <c r="H515" s="212"/>
      <c r="I515" s="165"/>
      <c r="J515" s="165"/>
      <c r="K515" s="165"/>
      <c r="L515" s="165"/>
      <c r="M515" s="165"/>
      <c r="N515" s="165"/>
      <c r="O515" s="165"/>
      <c r="P515" s="165"/>
      <c r="Q515" s="165"/>
      <c r="R515" s="165"/>
      <c r="S515" s="165"/>
      <c r="T515" s="165"/>
      <c r="U515" s="165"/>
      <c r="V515" s="165"/>
      <c r="W515" s="165"/>
      <c r="X515" s="165"/>
      <c r="Y515" s="165"/>
      <c r="Z515" s="165"/>
      <c r="AA515" s="165"/>
      <c r="AB515" s="165"/>
      <c r="AC515" s="165"/>
      <c r="AD515" s="165"/>
      <c r="AE515" s="165"/>
      <c r="AF515" s="165"/>
      <c r="AG515" s="165"/>
      <c r="AH515" s="165"/>
      <c r="AI515" s="165"/>
      <c r="AJ515" s="165"/>
      <c r="AK515" s="165"/>
      <c r="AL515" s="165"/>
      <c r="AM515" s="213"/>
      <c r="AN515" s="213"/>
      <c r="AO515" s="213"/>
      <c r="AP515" s="213"/>
      <c r="AQ515" s="213"/>
      <c r="AR515" s="213"/>
      <c r="AS515" s="213"/>
      <c r="AT515" s="213"/>
      <c r="AU515" s="213"/>
    </row>
    <row r="516" spans="6:47" ht="12" customHeight="1">
      <c r="F516" s="212"/>
      <c r="G516" s="212"/>
      <c r="H516" s="212"/>
      <c r="I516" s="165"/>
      <c r="J516" s="165"/>
      <c r="K516" s="165"/>
      <c r="L516" s="165"/>
      <c r="M516" s="165"/>
      <c r="N516" s="165"/>
      <c r="O516" s="165"/>
      <c r="P516" s="165"/>
      <c r="Q516" s="165"/>
      <c r="R516" s="165"/>
      <c r="S516" s="165"/>
      <c r="T516" s="165"/>
      <c r="U516" s="165"/>
      <c r="V516" s="165"/>
      <c r="W516" s="165"/>
      <c r="X516" s="165"/>
      <c r="Y516" s="165"/>
      <c r="Z516" s="165"/>
      <c r="AA516" s="165"/>
      <c r="AB516" s="165"/>
      <c r="AC516" s="165"/>
      <c r="AD516" s="165"/>
      <c r="AE516" s="165"/>
      <c r="AF516" s="165"/>
      <c r="AG516" s="165"/>
      <c r="AH516" s="165"/>
      <c r="AI516" s="165"/>
      <c r="AJ516" s="165"/>
      <c r="AK516" s="165"/>
      <c r="AL516" s="165"/>
      <c r="AM516" s="213"/>
      <c r="AN516" s="213"/>
      <c r="AO516" s="213"/>
      <c r="AP516" s="213"/>
      <c r="AQ516" s="213"/>
      <c r="AR516" s="213"/>
      <c r="AS516" s="213"/>
      <c r="AT516" s="213"/>
      <c r="AU516" s="213"/>
    </row>
    <row r="517" spans="6:47" ht="12" customHeight="1">
      <c r="F517" s="212"/>
      <c r="G517" s="212"/>
      <c r="H517" s="212"/>
      <c r="I517" s="165"/>
      <c r="J517" s="165"/>
      <c r="K517" s="165"/>
      <c r="L517" s="165"/>
      <c r="M517" s="165"/>
      <c r="N517" s="165"/>
      <c r="O517" s="165"/>
      <c r="P517" s="165"/>
      <c r="Q517" s="165"/>
      <c r="R517" s="165"/>
      <c r="S517" s="165"/>
      <c r="T517" s="165"/>
      <c r="U517" s="165"/>
      <c r="V517" s="165"/>
      <c r="W517" s="165"/>
      <c r="X517" s="165"/>
      <c r="Y517" s="165"/>
      <c r="Z517" s="165"/>
      <c r="AA517" s="165"/>
      <c r="AB517" s="165"/>
      <c r="AC517" s="165"/>
      <c r="AD517" s="165"/>
      <c r="AE517" s="165"/>
      <c r="AF517" s="165"/>
      <c r="AG517" s="165"/>
      <c r="AH517" s="165"/>
      <c r="AI517" s="165"/>
      <c r="AJ517" s="165"/>
      <c r="AK517" s="165"/>
      <c r="AL517" s="165"/>
      <c r="AM517" s="213"/>
      <c r="AN517" s="213"/>
      <c r="AO517" s="213"/>
      <c r="AP517" s="213"/>
      <c r="AQ517" s="213"/>
      <c r="AR517" s="213"/>
      <c r="AS517" s="213"/>
      <c r="AT517" s="213"/>
      <c r="AU517" s="213"/>
    </row>
    <row r="518" spans="6:47" ht="12" customHeight="1">
      <c r="F518" s="212"/>
      <c r="G518" s="212"/>
      <c r="H518" s="212"/>
      <c r="I518" s="165"/>
      <c r="J518" s="165"/>
      <c r="K518" s="165"/>
      <c r="L518" s="165"/>
      <c r="M518" s="165"/>
      <c r="N518" s="165"/>
      <c r="O518" s="165"/>
      <c r="P518" s="165"/>
      <c r="Q518" s="165"/>
      <c r="R518" s="165"/>
      <c r="S518" s="165"/>
      <c r="T518" s="165"/>
      <c r="U518" s="165"/>
      <c r="V518" s="165"/>
      <c r="W518" s="165"/>
      <c r="X518" s="165"/>
      <c r="Y518" s="165"/>
      <c r="Z518" s="165"/>
      <c r="AA518" s="165"/>
      <c r="AB518" s="165"/>
      <c r="AC518" s="165"/>
      <c r="AD518" s="165"/>
      <c r="AE518" s="165"/>
      <c r="AF518" s="165"/>
      <c r="AG518" s="165"/>
      <c r="AH518" s="165"/>
      <c r="AI518" s="165"/>
      <c r="AJ518" s="165"/>
      <c r="AK518" s="165"/>
      <c r="AL518" s="165"/>
      <c r="AM518" s="213"/>
      <c r="AN518" s="213"/>
      <c r="AO518" s="213"/>
      <c r="AP518" s="213"/>
      <c r="AQ518" s="213"/>
      <c r="AR518" s="213"/>
      <c r="AS518" s="213"/>
      <c r="AT518" s="213"/>
      <c r="AU518" s="213"/>
    </row>
    <row r="519" spans="6:47" ht="12" customHeight="1">
      <c r="F519" s="212"/>
      <c r="G519" s="212"/>
      <c r="H519" s="212"/>
      <c r="I519" s="165"/>
      <c r="J519" s="165"/>
      <c r="K519" s="165"/>
      <c r="L519" s="165"/>
      <c r="M519" s="165"/>
      <c r="N519" s="165"/>
      <c r="O519" s="165"/>
      <c r="P519" s="165"/>
      <c r="Q519" s="165"/>
      <c r="R519" s="165"/>
      <c r="S519" s="165"/>
      <c r="T519" s="165"/>
      <c r="U519" s="165"/>
      <c r="V519" s="165"/>
      <c r="W519" s="165"/>
      <c r="X519" s="165"/>
      <c r="Y519" s="165"/>
      <c r="Z519" s="165"/>
      <c r="AA519" s="165"/>
      <c r="AB519" s="165"/>
      <c r="AC519" s="165"/>
      <c r="AD519" s="165"/>
      <c r="AE519" s="165"/>
      <c r="AF519" s="165"/>
      <c r="AG519" s="165"/>
      <c r="AH519" s="165"/>
      <c r="AI519" s="165"/>
      <c r="AJ519" s="165"/>
      <c r="AK519" s="165"/>
      <c r="AL519" s="165"/>
      <c r="AM519" s="213"/>
      <c r="AN519" s="213"/>
      <c r="AO519" s="213"/>
      <c r="AP519" s="213"/>
      <c r="AQ519" s="213"/>
      <c r="AR519" s="213"/>
      <c r="AS519" s="213"/>
      <c r="AT519" s="213"/>
      <c r="AU519" s="213"/>
    </row>
    <row r="520" spans="6:47" ht="12" customHeight="1">
      <c r="F520" s="212"/>
      <c r="G520" s="212"/>
      <c r="H520" s="212"/>
      <c r="I520" s="165"/>
      <c r="J520" s="165"/>
      <c r="K520" s="165"/>
      <c r="L520" s="165"/>
      <c r="M520" s="165"/>
      <c r="N520" s="165"/>
      <c r="O520" s="165"/>
      <c r="P520" s="165"/>
      <c r="Q520" s="165"/>
      <c r="R520" s="165"/>
      <c r="S520" s="165"/>
      <c r="T520" s="165"/>
      <c r="U520" s="165"/>
      <c r="V520" s="165"/>
      <c r="W520" s="165"/>
      <c r="X520" s="165"/>
      <c r="Y520" s="165"/>
      <c r="Z520" s="165"/>
      <c r="AA520" s="165"/>
      <c r="AB520" s="165"/>
      <c r="AC520" s="165"/>
      <c r="AD520" s="165"/>
      <c r="AE520" s="165"/>
      <c r="AF520" s="165"/>
      <c r="AG520" s="165"/>
      <c r="AH520" s="165"/>
      <c r="AI520" s="165"/>
      <c r="AJ520" s="165"/>
      <c r="AK520" s="165"/>
      <c r="AL520" s="165"/>
      <c r="AM520" s="213"/>
      <c r="AN520" s="213"/>
      <c r="AO520" s="213"/>
      <c r="AP520" s="213"/>
      <c r="AQ520" s="213"/>
      <c r="AR520" s="213"/>
      <c r="AS520" s="213"/>
      <c r="AT520" s="213"/>
      <c r="AU520" s="213"/>
    </row>
    <row r="521" spans="6:47" ht="12" customHeight="1">
      <c r="F521" s="212"/>
      <c r="G521" s="212"/>
      <c r="H521" s="212"/>
      <c r="I521" s="165"/>
      <c r="J521" s="165"/>
      <c r="K521" s="165"/>
      <c r="L521" s="165"/>
      <c r="M521" s="165"/>
      <c r="N521" s="165"/>
      <c r="O521" s="165"/>
      <c r="P521" s="165"/>
      <c r="Q521" s="165"/>
      <c r="R521" s="165"/>
      <c r="S521" s="165"/>
      <c r="T521" s="165"/>
      <c r="U521" s="165"/>
      <c r="V521" s="165"/>
      <c r="W521" s="165"/>
      <c r="X521" s="165"/>
      <c r="Y521" s="165"/>
      <c r="Z521" s="165"/>
      <c r="AA521" s="165"/>
      <c r="AB521" s="165"/>
      <c r="AC521" s="165"/>
      <c r="AD521" s="165"/>
      <c r="AE521" s="165"/>
      <c r="AF521" s="165"/>
      <c r="AG521" s="165"/>
      <c r="AH521" s="165"/>
      <c r="AI521" s="165"/>
      <c r="AJ521" s="165"/>
      <c r="AK521" s="165"/>
      <c r="AL521" s="165"/>
      <c r="AM521" s="213"/>
      <c r="AN521" s="213"/>
      <c r="AO521" s="213"/>
      <c r="AP521" s="213"/>
      <c r="AQ521" s="213"/>
      <c r="AR521" s="213"/>
      <c r="AS521" s="213"/>
      <c r="AT521" s="213"/>
      <c r="AU521" s="213"/>
    </row>
    <row r="522" spans="6:47" ht="12" customHeight="1">
      <c r="F522" s="212"/>
      <c r="G522" s="212"/>
      <c r="H522" s="212"/>
      <c r="I522" s="165"/>
      <c r="J522" s="165"/>
      <c r="K522" s="165"/>
      <c r="L522" s="165"/>
      <c r="M522" s="165"/>
      <c r="N522" s="165"/>
      <c r="O522" s="165"/>
      <c r="P522" s="165"/>
      <c r="Q522" s="165"/>
      <c r="R522" s="165"/>
      <c r="S522" s="165"/>
      <c r="T522" s="165"/>
      <c r="U522" s="165"/>
      <c r="V522" s="165"/>
      <c r="W522" s="165"/>
      <c r="X522" s="165"/>
      <c r="Y522" s="165"/>
      <c r="Z522" s="165"/>
      <c r="AA522" s="165"/>
      <c r="AB522" s="165"/>
      <c r="AC522" s="165"/>
      <c r="AD522" s="165"/>
      <c r="AE522" s="165"/>
      <c r="AF522" s="165"/>
      <c r="AG522" s="165"/>
      <c r="AH522" s="165"/>
      <c r="AI522" s="165"/>
      <c r="AJ522" s="165"/>
      <c r="AK522" s="165"/>
      <c r="AL522" s="165"/>
      <c r="AM522" s="213"/>
      <c r="AN522" s="213"/>
      <c r="AO522" s="213"/>
      <c r="AP522" s="213"/>
      <c r="AQ522" s="213"/>
      <c r="AR522" s="213"/>
      <c r="AS522" s="213"/>
      <c r="AT522" s="213"/>
      <c r="AU522" s="213"/>
    </row>
    <row r="523" spans="6:47" ht="12" customHeight="1">
      <c r="F523" s="212"/>
      <c r="G523" s="212"/>
      <c r="H523" s="212"/>
      <c r="I523" s="165"/>
      <c r="J523" s="165"/>
      <c r="K523" s="165"/>
      <c r="L523" s="165"/>
      <c r="M523" s="165"/>
      <c r="N523" s="165"/>
      <c r="O523" s="165"/>
      <c r="P523" s="165"/>
      <c r="Q523" s="165"/>
      <c r="R523" s="165"/>
      <c r="S523" s="165"/>
      <c r="T523" s="165"/>
      <c r="U523" s="165"/>
      <c r="V523" s="165"/>
      <c r="W523" s="165"/>
      <c r="X523" s="165"/>
      <c r="Y523" s="165"/>
      <c r="Z523" s="165"/>
      <c r="AA523" s="165"/>
      <c r="AB523" s="165"/>
      <c r="AC523" s="165"/>
      <c r="AD523" s="165"/>
      <c r="AE523" s="165"/>
      <c r="AF523" s="165"/>
      <c r="AG523" s="165"/>
      <c r="AH523" s="165"/>
      <c r="AI523" s="165"/>
      <c r="AJ523" s="165"/>
      <c r="AK523" s="165"/>
      <c r="AL523" s="165"/>
      <c r="AM523" s="213"/>
      <c r="AN523" s="213"/>
      <c r="AO523" s="213"/>
      <c r="AP523" s="213"/>
      <c r="AQ523" s="213"/>
      <c r="AR523" s="213"/>
      <c r="AS523" s="213"/>
      <c r="AT523" s="213"/>
      <c r="AU523" s="213"/>
    </row>
    <row r="524" spans="6:47" ht="12" customHeight="1">
      <c r="F524" s="212"/>
      <c r="G524" s="212"/>
      <c r="H524" s="212"/>
      <c r="I524" s="165"/>
      <c r="J524" s="165"/>
      <c r="K524" s="165"/>
      <c r="L524" s="165"/>
      <c r="M524" s="165"/>
      <c r="N524" s="165"/>
      <c r="O524" s="165"/>
      <c r="P524" s="165"/>
      <c r="Q524" s="165"/>
      <c r="R524" s="165"/>
      <c r="S524" s="165"/>
      <c r="T524" s="165"/>
      <c r="U524" s="165"/>
      <c r="V524" s="165"/>
      <c r="W524" s="165"/>
      <c r="X524" s="165"/>
      <c r="Y524" s="165"/>
      <c r="Z524" s="165"/>
      <c r="AA524" s="165"/>
      <c r="AB524" s="165"/>
      <c r="AC524" s="165"/>
      <c r="AD524" s="165"/>
      <c r="AE524" s="165"/>
      <c r="AF524" s="165"/>
      <c r="AG524" s="165"/>
      <c r="AH524" s="165"/>
      <c r="AI524" s="165"/>
      <c r="AJ524" s="165"/>
      <c r="AK524" s="165"/>
      <c r="AL524" s="165"/>
      <c r="AM524" s="213"/>
      <c r="AN524" s="213"/>
      <c r="AO524" s="213"/>
      <c r="AP524" s="213"/>
      <c r="AQ524" s="213"/>
      <c r="AR524" s="213"/>
      <c r="AS524" s="213"/>
      <c r="AT524" s="213"/>
      <c r="AU524" s="213"/>
    </row>
    <row r="525" spans="6:47" ht="12" customHeight="1">
      <c r="F525" s="212"/>
      <c r="G525" s="212"/>
      <c r="H525" s="212"/>
      <c r="I525" s="165"/>
      <c r="J525" s="165"/>
      <c r="K525" s="165"/>
      <c r="L525" s="165"/>
      <c r="M525" s="165"/>
      <c r="N525" s="165"/>
      <c r="O525" s="165"/>
      <c r="P525" s="165"/>
      <c r="Q525" s="165"/>
      <c r="R525" s="165"/>
      <c r="S525" s="165"/>
      <c r="T525" s="165"/>
      <c r="U525" s="165"/>
      <c r="V525" s="165"/>
      <c r="W525" s="165"/>
      <c r="X525" s="165"/>
      <c r="Y525" s="165"/>
      <c r="Z525" s="165"/>
      <c r="AA525" s="165"/>
      <c r="AB525" s="165"/>
      <c r="AC525" s="165"/>
      <c r="AD525" s="165"/>
      <c r="AE525" s="165"/>
      <c r="AF525" s="165"/>
      <c r="AG525" s="165"/>
      <c r="AH525" s="165"/>
      <c r="AI525" s="165"/>
      <c r="AJ525" s="165"/>
      <c r="AK525" s="165"/>
      <c r="AL525" s="165"/>
      <c r="AM525" s="213"/>
      <c r="AN525" s="213"/>
      <c r="AO525" s="213"/>
      <c r="AP525" s="213"/>
      <c r="AQ525" s="213"/>
      <c r="AR525" s="213"/>
      <c r="AS525" s="213"/>
      <c r="AT525" s="213"/>
      <c r="AU525" s="213"/>
    </row>
    <row r="526" spans="6:47" ht="12" customHeight="1">
      <c r="F526" s="212"/>
      <c r="G526" s="212"/>
      <c r="H526" s="212"/>
      <c r="I526" s="165"/>
      <c r="J526" s="165"/>
      <c r="K526" s="165"/>
      <c r="L526" s="165"/>
      <c r="M526" s="165"/>
      <c r="N526" s="165"/>
      <c r="O526" s="165"/>
      <c r="P526" s="165"/>
      <c r="Q526" s="165"/>
      <c r="R526" s="165"/>
      <c r="S526" s="165"/>
      <c r="T526" s="165"/>
      <c r="U526" s="165"/>
      <c r="V526" s="165"/>
      <c r="W526" s="165"/>
      <c r="X526" s="165"/>
      <c r="Y526" s="165"/>
      <c r="Z526" s="165"/>
      <c r="AA526" s="165"/>
      <c r="AB526" s="165"/>
      <c r="AC526" s="165"/>
      <c r="AD526" s="165"/>
      <c r="AE526" s="165"/>
      <c r="AF526" s="165"/>
      <c r="AG526" s="165"/>
      <c r="AH526" s="165"/>
      <c r="AI526" s="165"/>
      <c r="AJ526" s="165"/>
      <c r="AK526" s="165"/>
      <c r="AL526" s="165"/>
      <c r="AM526" s="213"/>
      <c r="AN526" s="213"/>
      <c r="AO526" s="213"/>
      <c r="AP526" s="213"/>
      <c r="AQ526" s="213"/>
      <c r="AR526" s="213"/>
      <c r="AS526" s="213"/>
      <c r="AT526" s="213"/>
      <c r="AU526" s="213"/>
    </row>
    <row r="527" spans="6:47" ht="12" customHeight="1">
      <c r="F527" s="212"/>
      <c r="G527" s="212"/>
      <c r="H527" s="212"/>
      <c r="I527" s="165"/>
      <c r="J527" s="165"/>
      <c r="K527" s="165"/>
      <c r="L527" s="165"/>
      <c r="M527" s="165"/>
      <c r="N527" s="165"/>
      <c r="O527" s="165"/>
      <c r="P527" s="165"/>
      <c r="Q527" s="165"/>
      <c r="R527" s="165"/>
      <c r="S527" s="165"/>
      <c r="T527" s="165"/>
      <c r="U527" s="165"/>
      <c r="V527" s="165"/>
      <c r="W527" s="165"/>
      <c r="X527" s="165"/>
      <c r="Y527" s="165"/>
      <c r="Z527" s="165"/>
      <c r="AA527" s="165"/>
      <c r="AB527" s="165"/>
      <c r="AC527" s="165"/>
      <c r="AD527" s="165"/>
      <c r="AE527" s="165"/>
      <c r="AF527" s="165"/>
      <c r="AG527" s="165"/>
      <c r="AH527" s="165"/>
      <c r="AI527" s="165"/>
      <c r="AJ527" s="165"/>
      <c r="AK527" s="165"/>
      <c r="AL527" s="165"/>
      <c r="AM527" s="213"/>
      <c r="AN527" s="213"/>
      <c r="AO527" s="213"/>
      <c r="AP527" s="213"/>
      <c r="AQ527" s="213"/>
      <c r="AR527" s="213"/>
      <c r="AS527" s="213"/>
      <c r="AT527" s="213"/>
      <c r="AU527" s="213"/>
    </row>
    <row r="528" spans="6:47" ht="12" customHeight="1">
      <c r="F528" s="212"/>
      <c r="G528" s="212"/>
      <c r="H528" s="212"/>
      <c r="I528" s="165"/>
      <c r="J528" s="165"/>
      <c r="K528" s="165"/>
      <c r="L528" s="165"/>
      <c r="M528" s="165"/>
      <c r="N528" s="165"/>
      <c r="O528" s="165"/>
      <c r="P528" s="165"/>
      <c r="Q528" s="165"/>
      <c r="R528" s="165"/>
      <c r="S528" s="165"/>
      <c r="T528" s="165"/>
      <c r="U528" s="165"/>
      <c r="V528" s="165"/>
      <c r="W528" s="165"/>
      <c r="X528" s="165"/>
      <c r="Y528" s="165"/>
      <c r="Z528" s="165"/>
      <c r="AA528" s="165"/>
      <c r="AB528" s="165"/>
      <c r="AC528" s="165"/>
      <c r="AD528" s="165"/>
      <c r="AE528" s="165"/>
      <c r="AF528" s="165"/>
      <c r="AG528" s="165"/>
      <c r="AH528" s="165"/>
      <c r="AI528" s="165"/>
      <c r="AJ528" s="165"/>
      <c r="AK528" s="165"/>
      <c r="AL528" s="165"/>
      <c r="AM528" s="213"/>
      <c r="AN528" s="213"/>
      <c r="AO528" s="213"/>
      <c r="AP528" s="213"/>
      <c r="AQ528" s="213"/>
      <c r="AR528" s="213"/>
      <c r="AS528" s="213"/>
      <c r="AT528" s="213"/>
      <c r="AU528" s="213"/>
    </row>
    <row r="529" spans="6:47" ht="12" customHeight="1">
      <c r="F529" s="212"/>
      <c r="G529" s="212"/>
      <c r="H529" s="212"/>
      <c r="I529" s="165"/>
      <c r="J529" s="165"/>
      <c r="K529" s="165"/>
      <c r="L529" s="165"/>
      <c r="M529" s="165"/>
      <c r="N529" s="165"/>
      <c r="O529" s="165"/>
      <c r="P529" s="165"/>
      <c r="Q529" s="165"/>
      <c r="R529" s="165"/>
      <c r="S529" s="165"/>
      <c r="T529" s="165"/>
      <c r="U529" s="165"/>
      <c r="V529" s="165"/>
      <c r="W529" s="165"/>
      <c r="X529" s="165"/>
      <c r="Y529" s="165"/>
      <c r="Z529" s="165"/>
      <c r="AA529" s="165"/>
      <c r="AB529" s="165"/>
      <c r="AC529" s="165"/>
      <c r="AD529" s="165"/>
      <c r="AE529" s="165"/>
      <c r="AF529" s="165"/>
      <c r="AG529" s="165"/>
      <c r="AH529" s="165"/>
      <c r="AI529" s="165"/>
      <c r="AJ529" s="165"/>
      <c r="AK529" s="165"/>
      <c r="AL529" s="165"/>
      <c r="AM529" s="213"/>
      <c r="AN529" s="213"/>
      <c r="AO529" s="213"/>
      <c r="AP529" s="213"/>
      <c r="AQ529" s="213"/>
      <c r="AR529" s="213"/>
      <c r="AS529" s="213"/>
      <c r="AT529" s="213"/>
      <c r="AU529" s="213"/>
    </row>
    <row r="530" spans="6:47" ht="12" customHeight="1">
      <c r="F530" s="212"/>
      <c r="G530" s="212"/>
      <c r="H530" s="212"/>
      <c r="I530" s="165"/>
      <c r="J530" s="165"/>
      <c r="K530" s="165"/>
      <c r="L530" s="165"/>
      <c r="M530" s="165"/>
      <c r="N530" s="165"/>
      <c r="O530" s="165"/>
      <c r="P530" s="165"/>
      <c r="Q530" s="165"/>
      <c r="R530" s="165"/>
      <c r="S530" s="165"/>
      <c r="T530" s="165"/>
      <c r="U530" s="165"/>
      <c r="V530" s="165"/>
      <c r="W530" s="165"/>
      <c r="X530" s="165"/>
      <c r="Y530" s="165"/>
      <c r="Z530" s="165"/>
      <c r="AA530" s="165"/>
      <c r="AB530" s="165"/>
      <c r="AC530" s="165"/>
      <c r="AD530" s="165"/>
      <c r="AE530" s="165"/>
      <c r="AF530" s="165"/>
      <c r="AG530" s="165"/>
      <c r="AH530" s="165"/>
      <c r="AI530" s="165"/>
      <c r="AJ530" s="165"/>
      <c r="AK530" s="165"/>
      <c r="AL530" s="165"/>
      <c r="AM530" s="213"/>
      <c r="AN530" s="213"/>
      <c r="AO530" s="213"/>
      <c r="AP530" s="213"/>
      <c r="AQ530" s="213"/>
      <c r="AR530" s="213"/>
      <c r="AS530" s="213"/>
      <c r="AT530" s="213"/>
      <c r="AU530" s="213"/>
    </row>
    <row r="531" spans="6:47" ht="12" customHeight="1">
      <c r="F531" s="212"/>
      <c r="G531" s="212"/>
      <c r="H531" s="212"/>
      <c r="I531" s="165"/>
      <c r="J531" s="165"/>
      <c r="K531" s="165"/>
      <c r="L531" s="165"/>
      <c r="M531" s="165"/>
      <c r="N531" s="165"/>
      <c r="O531" s="165"/>
      <c r="P531" s="165"/>
      <c r="Q531" s="165"/>
      <c r="R531" s="165"/>
      <c r="S531" s="165"/>
      <c r="T531" s="165"/>
      <c r="U531" s="165"/>
      <c r="V531" s="165"/>
      <c r="W531" s="165"/>
      <c r="X531" s="165"/>
      <c r="Y531" s="165"/>
      <c r="Z531" s="165"/>
      <c r="AA531" s="165"/>
      <c r="AB531" s="165"/>
      <c r="AC531" s="165"/>
      <c r="AD531" s="165"/>
      <c r="AE531" s="165"/>
      <c r="AF531" s="165"/>
      <c r="AG531" s="165"/>
      <c r="AH531" s="165"/>
      <c r="AI531" s="165"/>
      <c r="AJ531" s="165"/>
      <c r="AK531" s="165"/>
      <c r="AL531" s="165"/>
      <c r="AM531" s="213"/>
      <c r="AN531" s="213"/>
      <c r="AO531" s="213"/>
      <c r="AP531" s="213"/>
      <c r="AQ531" s="213"/>
      <c r="AR531" s="213"/>
      <c r="AS531" s="213"/>
      <c r="AT531" s="213"/>
      <c r="AU531" s="213"/>
    </row>
    <row r="532" spans="6:47" ht="12" customHeight="1">
      <c r="F532" s="212"/>
      <c r="G532" s="212"/>
      <c r="H532" s="212"/>
      <c r="I532" s="165"/>
      <c r="J532" s="165"/>
      <c r="K532" s="165"/>
      <c r="L532" s="165"/>
      <c r="M532" s="165"/>
      <c r="N532" s="165"/>
      <c r="O532" s="165"/>
      <c r="P532" s="165"/>
      <c r="Q532" s="165"/>
      <c r="R532" s="165"/>
      <c r="S532" s="165"/>
      <c r="T532" s="165"/>
      <c r="U532" s="165"/>
      <c r="V532" s="165"/>
      <c r="W532" s="165"/>
      <c r="X532" s="165"/>
      <c r="Y532" s="165"/>
      <c r="Z532" s="165"/>
      <c r="AA532" s="165"/>
      <c r="AB532" s="165"/>
      <c r="AC532" s="165"/>
      <c r="AD532" s="165"/>
      <c r="AE532" s="165"/>
      <c r="AF532" s="165"/>
      <c r="AG532" s="165"/>
      <c r="AH532" s="165"/>
      <c r="AI532" s="165"/>
      <c r="AJ532" s="165"/>
      <c r="AK532" s="165"/>
      <c r="AL532" s="165"/>
      <c r="AM532" s="213"/>
      <c r="AN532" s="213"/>
      <c r="AO532" s="213"/>
      <c r="AP532" s="213"/>
      <c r="AQ532" s="213"/>
      <c r="AR532" s="213"/>
      <c r="AS532" s="213"/>
      <c r="AT532" s="213"/>
      <c r="AU532" s="213"/>
    </row>
    <row r="533" spans="6:47" ht="12" customHeight="1">
      <c r="F533" s="212"/>
      <c r="G533" s="212"/>
      <c r="H533" s="212"/>
      <c r="I533" s="165"/>
      <c r="J533" s="165"/>
      <c r="K533" s="165"/>
      <c r="L533" s="165"/>
      <c r="M533" s="165"/>
      <c r="N533" s="165"/>
      <c r="O533" s="165"/>
      <c r="P533" s="165"/>
      <c r="Q533" s="165"/>
      <c r="R533" s="165"/>
      <c r="S533" s="165"/>
      <c r="T533" s="165"/>
      <c r="U533" s="165"/>
      <c r="V533" s="165"/>
      <c r="W533" s="165"/>
      <c r="X533" s="165"/>
      <c r="Y533" s="165"/>
      <c r="Z533" s="165"/>
      <c r="AA533" s="165"/>
      <c r="AB533" s="165"/>
      <c r="AC533" s="165"/>
      <c r="AD533" s="165"/>
      <c r="AE533" s="165"/>
      <c r="AF533" s="165"/>
      <c r="AG533" s="165"/>
      <c r="AH533" s="165"/>
      <c r="AI533" s="165"/>
      <c r="AJ533" s="165"/>
      <c r="AK533" s="165"/>
      <c r="AL533" s="165"/>
      <c r="AM533" s="213"/>
      <c r="AN533" s="213"/>
      <c r="AO533" s="213"/>
      <c r="AP533" s="213"/>
      <c r="AQ533" s="213"/>
      <c r="AR533" s="213"/>
      <c r="AS533" s="213"/>
      <c r="AT533" s="213"/>
      <c r="AU533" s="213"/>
    </row>
    <row r="534" spans="6:47" ht="12" customHeight="1">
      <c r="F534" s="212"/>
      <c r="G534" s="212"/>
      <c r="H534" s="212"/>
      <c r="I534" s="165"/>
      <c r="J534" s="165"/>
      <c r="K534" s="165"/>
      <c r="L534" s="165"/>
      <c r="M534" s="165"/>
      <c r="N534" s="165"/>
      <c r="O534" s="165"/>
      <c r="P534" s="165"/>
      <c r="Q534" s="165"/>
      <c r="R534" s="165"/>
      <c r="S534" s="165"/>
      <c r="T534" s="165"/>
      <c r="U534" s="165"/>
      <c r="V534" s="165"/>
      <c r="W534" s="165"/>
      <c r="X534" s="165"/>
      <c r="Y534" s="165"/>
      <c r="Z534" s="165"/>
      <c r="AA534" s="165"/>
      <c r="AB534" s="165"/>
      <c r="AC534" s="165"/>
      <c r="AD534" s="165"/>
      <c r="AE534" s="165"/>
      <c r="AF534" s="165"/>
      <c r="AG534" s="165"/>
      <c r="AH534" s="165"/>
      <c r="AI534" s="165"/>
      <c r="AJ534" s="165"/>
      <c r="AK534" s="165"/>
      <c r="AL534" s="165"/>
      <c r="AM534" s="213"/>
      <c r="AN534" s="213"/>
      <c r="AO534" s="213"/>
      <c r="AP534" s="213"/>
      <c r="AQ534" s="213"/>
      <c r="AR534" s="213"/>
      <c r="AS534" s="213"/>
      <c r="AT534" s="213"/>
      <c r="AU534" s="213"/>
    </row>
    <row r="535" spans="6:47" ht="12" customHeight="1">
      <c r="F535" s="212"/>
      <c r="G535" s="212"/>
      <c r="H535" s="212"/>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213"/>
      <c r="AN535" s="213"/>
      <c r="AO535" s="213"/>
      <c r="AP535" s="213"/>
      <c r="AQ535" s="213"/>
      <c r="AR535" s="213"/>
      <c r="AS535" s="213"/>
      <c r="AT535" s="213"/>
      <c r="AU535" s="213"/>
    </row>
    <row r="536" spans="6:47" ht="12" customHeight="1">
      <c r="F536" s="212"/>
      <c r="G536" s="212"/>
      <c r="H536" s="212"/>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213"/>
      <c r="AN536" s="213"/>
      <c r="AO536" s="213"/>
      <c r="AP536" s="213"/>
      <c r="AQ536" s="213"/>
      <c r="AR536" s="213"/>
      <c r="AS536" s="213"/>
      <c r="AT536" s="213"/>
      <c r="AU536" s="213"/>
    </row>
    <row r="537" spans="6:47" ht="12" customHeight="1">
      <c r="F537" s="212"/>
      <c r="G537" s="212"/>
      <c r="H537" s="212"/>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213"/>
      <c r="AN537" s="213"/>
      <c r="AO537" s="213"/>
      <c r="AP537" s="213"/>
      <c r="AQ537" s="213"/>
      <c r="AR537" s="213"/>
      <c r="AS537" s="213"/>
      <c r="AT537" s="213"/>
      <c r="AU537" s="213"/>
    </row>
    <row r="538" spans="6:47" ht="12" customHeight="1">
      <c r="F538" s="212"/>
      <c r="G538" s="212"/>
      <c r="H538" s="212"/>
      <c r="I538" s="165"/>
      <c r="J538" s="165"/>
      <c r="K538" s="165"/>
      <c r="L538" s="165"/>
      <c r="M538" s="165"/>
      <c r="N538" s="165"/>
      <c r="O538" s="165"/>
      <c r="P538" s="165"/>
      <c r="Q538" s="165"/>
      <c r="R538" s="165"/>
      <c r="S538" s="165"/>
      <c r="T538" s="165"/>
      <c r="U538" s="165"/>
      <c r="V538" s="165"/>
      <c r="W538" s="165"/>
      <c r="X538" s="165"/>
      <c r="Y538" s="165"/>
      <c r="Z538" s="165"/>
      <c r="AA538" s="165"/>
      <c r="AB538" s="165"/>
      <c r="AC538" s="165"/>
      <c r="AD538" s="165"/>
      <c r="AE538" s="165"/>
      <c r="AF538" s="165"/>
      <c r="AG538" s="165"/>
      <c r="AH538" s="165"/>
      <c r="AI538" s="165"/>
      <c r="AJ538" s="165"/>
      <c r="AK538" s="165"/>
      <c r="AL538" s="165"/>
      <c r="AM538" s="213"/>
      <c r="AN538" s="213"/>
      <c r="AO538" s="213"/>
      <c r="AP538" s="213"/>
      <c r="AQ538" s="213"/>
      <c r="AR538" s="213"/>
      <c r="AS538" s="213"/>
      <c r="AT538" s="213"/>
      <c r="AU538" s="213"/>
    </row>
    <row r="539" spans="6:47" ht="12" customHeight="1">
      <c r="F539" s="212"/>
      <c r="G539" s="212"/>
      <c r="H539" s="212"/>
      <c r="I539" s="165"/>
      <c r="J539" s="165"/>
      <c r="K539" s="165"/>
      <c r="L539" s="165"/>
      <c r="M539" s="165"/>
      <c r="N539" s="165"/>
      <c r="O539" s="165"/>
      <c r="P539" s="165"/>
      <c r="Q539" s="165"/>
      <c r="R539" s="165"/>
      <c r="S539" s="165"/>
      <c r="T539" s="165"/>
      <c r="U539" s="165"/>
      <c r="V539" s="165"/>
      <c r="W539" s="165"/>
      <c r="X539" s="165"/>
      <c r="Y539" s="165"/>
      <c r="Z539" s="165"/>
      <c r="AA539" s="165"/>
      <c r="AB539" s="165"/>
      <c r="AC539" s="165"/>
      <c r="AD539" s="165"/>
      <c r="AE539" s="165"/>
      <c r="AF539" s="165"/>
      <c r="AG539" s="165"/>
      <c r="AH539" s="165"/>
      <c r="AI539" s="165"/>
      <c r="AJ539" s="165"/>
      <c r="AK539" s="165"/>
      <c r="AL539" s="165"/>
      <c r="AM539" s="213"/>
      <c r="AN539" s="213"/>
      <c r="AO539" s="213"/>
      <c r="AP539" s="213"/>
      <c r="AQ539" s="213"/>
      <c r="AR539" s="213"/>
      <c r="AS539" s="213"/>
      <c r="AT539" s="213"/>
      <c r="AU539" s="213"/>
    </row>
    <row r="540" spans="6:47" ht="12" customHeight="1">
      <c r="F540" s="212"/>
      <c r="G540" s="212"/>
      <c r="H540" s="212"/>
      <c r="I540" s="165"/>
      <c r="J540" s="165"/>
      <c r="K540" s="165"/>
      <c r="L540" s="165"/>
      <c r="M540" s="165"/>
      <c r="N540" s="165"/>
      <c r="O540" s="165"/>
      <c r="P540" s="165"/>
      <c r="Q540" s="165"/>
      <c r="R540" s="165"/>
      <c r="S540" s="165"/>
      <c r="T540" s="165"/>
      <c r="U540" s="165"/>
      <c r="V540" s="165"/>
      <c r="W540" s="165"/>
      <c r="X540" s="165"/>
      <c r="Y540" s="165"/>
      <c r="Z540" s="165"/>
      <c r="AA540" s="165"/>
      <c r="AB540" s="165"/>
      <c r="AC540" s="165"/>
      <c r="AD540" s="165"/>
      <c r="AE540" s="165"/>
      <c r="AF540" s="165"/>
      <c r="AG540" s="165"/>
      <c r="AH540" s="165"/>
      <c r="AI540" s="165"/>
      <c r="AJ540" s="165"/>
      <c r="AK540" s="165"/>
      <c r="AL540" s="165"/>
      <c r="AM540" s="213"/>
      <c r="AN540" s="213"/>
      <c r="AO540" s="213"/>
      <c r="AP540" s="213"/>
      <c r="AQ540" s="213"/>
      <c r="AR540" s="213"/>
      <c r="AS540" s="213"/>
      <c r="AT540" s="213"/>
      <c r="AU540" s="213"/>
    </row>
    <row r="541" spans="6:47" ht="12" customHeight="1">
      <c r="F541" s="212"/>
      <c r="G541" s="212"/>
      <c r="H541" s="212"/>
      <c r="I541" s="165"/>
      <c r="J541" s="165"/>
      <c r="K541" s="165"/>
      <c r="L541" s="165"/>
      <c r="M541" s="165"/>
      <c r="N541" s="165"/>
      <c r="O541" s="165"/>
      <c r="P541" s="165"/>
      <c r="Q541" s="165"/>
      <c r="R541" s="165"/>
      <c r="S541" s="165"/>
      <c r="T541" s="165"/>
      <c r="U541" s="165"/>
      <c r="V541" s="165"/>
      <c r="W541" s="165"/>
      <c r="X541" s="165"/>
      <c r="Y541" s="165"/>
      <c r="Z541" s="165"/>
      <c r="AA541" s="165"/>
      <c r="AB541" s="165"/>
      <c r="AC541" s="165"/>
      <c r="AD541" s="165"/>
      <c r="AE541" s="165"/>
      <c r="AF541" s="165"/>
      <c r="AG541" s="165"/>
      <c r="AH541" s="165"/>
      <c r="AI541" s="165"/>
      <c r="AJ541" s="165"/>
      <c r="AK541" s="165"/>
      <c r="AL541" s="165"/>
      <c r="AM541" s="213"/>
      <c r="AN541" s="213"/>
      <c r="AO541" s="213"/>
      <c r="AP541" s="213"/>
      <c r="AQ541" s="213"/>
      <c r="AR541" s="213"/>
      <c r="AS541" s="213"/>
      <c r="AT541" s="213"/>
      <c r="AU541" s="213"/>
    </row>
    <row r="542" spans="6:47" ht="12" customHeight="1">
      <c r="F542" s="212"/>
      <c r="G542" s="212"/>
      <c r="H542" s="212"/>
      <c r="I542" s="165"/>
      <c r="J542" s="165"/>
      <c r="K542" s="165"/>
      <c r="L542" s="165"/>
      <c r="M542" s="165"/>
      <c r="N542" s="165"/>
      <c r="O542" s="165"/>
      <c r="P542" s="165"/>
      <c r="Q542" s="165"/>
      <c r="R542" s="165"/>
      <c r="S542" s="165"/>
      <c r="T542" s="165"/>
      <c r="U542" s="165"/>
      <c r="V542" s="165"/>
      <c r="W542" s="165"/>
      <c r="X542" s="165"/>
      <c r="Y542" s="165"/>
      <c r="Z542" s="165"/>
      <c r="AA542" s="165"/>
      <c r="AB542" s="165"/>
      <c r="AC542" s="165"/>
      <c r="AD542" s="165"/>
      <c r="AE542" s="165"/>
      <c r="AF542" s="165"/>
      <c r="AG542" s="165"/>
      <c r="AH542" s="165"/>
      <c r="AI542" s="165"/>
      <c r="AJ542" s="165"/>
      <c r="AK542" s="165"/>
      <c r="AL542" s="165"/>
      <c r="AM542" s="213"/>
      <c r="AN542" s="213"/>
      <c r="AO542" s="213"/>
      <c r="AP542" s="213"/>
      <c r="AQ542" s="213"/>
      <c r="AR542" s="213"/>
      <c r="AS542" s="213"/>
      <c r="AT542" s="213"/>
      <c r="AU542" s="213"/>
    </row>
    <row r="543" spans="6:47" ht="12" customHeight="1">
      <c r="F543" s="212"/>
      <c r="G543" s="212"/>
      <c r="H543" s="212"/>
      <c r="I543" s="165"/>
      <c r="J543" s="165"/>
      <c r="K543" s="165"/>
      <c r="L543" s="165"/>
      <c r="M543" s="165"/>
      <c r="N543" s="165"/>
      <c r="O543" s="165"/>
      <c r="P543" s="165"/>
      <c r="Q543" s="165"/>
      <c r="R543" s="165"/>
      <c r="S543" s="165"/>
      <c r="T543" s="165"/>
      <c r="U543" s="165"/>
      <c r="V543" s="165"/>
      <c r="W543" s="165"/>
      <c r="X543" s="165"/>
      <c r="Y543" s="165"/>
      <c r="Z543" s="165"/>
      <c r="AA543" s="165"/>
      <c r="AB543" s="165"/>
      <c r="AC543" s="165"/>
      <c r="AD543" s="165"/>
      <c r="AE543" s="165"/>
      <c r="AF543" s="165"/>
      <c r="AG543" s="165"/>
      <c r="AH543" s="165"/>
      <c r="AI543" s="165"/>
      <c r="AJ543" s="165"/>
      <c r="AK543" s="165"/>
      <c r="AL543" s="165"/>
      <c r="AM543" s="213"/>
      <c r="AN543" s="213"/>
      <c r="AO543" s="213"/>
      <c r="AP543" s="213"/>
      <c r="AQ543" s="213"/>
      <c r="AR543" s="213"/>
      <c r="AS543" s="213"/>
      <c r="AT543" s="213"/>
      <c r="AU543" s="213"/>
    </row>
    <row r="544" spans="6:47" ht="12" customHeight="1">
      <c r="F544" s="212"/>
      <c r="G544" s="212"/>
      <c r="H544" s="212"/>
      <c r="I544" s="165"/>
      <c r="J544" s="165"/>
      <c r="K544" s="165"/>
      <c r="L544" s="165"/>
      <c r="M544" s="165"/>
      <c r="N544" s="165"/>
      <c r="O544" s="165"/>
      <c r="P544" s="165"/>
      <c r="Q544" s="165"/>
      <c r="R544" s="165"/>
      <c r="S544" s="165"/>
      <c r="T544" s="165"/>
      <c r="U544" s="165"/>
      <c r="V544" s="165"/>
      <c r="W544" s="165"/>
      <c r="X544" s="165"/>
      <c r="Y544" s="165"/>
      <c r="Z544" s="165"/>
      <c r="AA544" s="165"/>
      <c r="AB544" s="165"/>
      <c r="AC544" s="165"/>
      <c r="AD544" s="165"/>
      <c r="AE544" s="165"/>
      <c r="AF544" s="165"/>
      <c r="AG544" s="165"/>
      <c r="AH544" s="165"/>
      <c r="AI544" s="165"/>
      <c r="AJ544" s="165"/>
      <c r="AK544" s="165"/>
      <c r="AL544" s="165"/>
      <c r="AM544" s="213"/>
      <c r="AN544" s="213"/>
      <c r="AO544" s="213"/>
      <c r="AP544" s="213"/>
      <c r="AQ544" s="213"/>
      <c r="AR544" s="213"/>
      <c r="AS544" s="213"/>
      <c r="AT544" s="213"/>
      <c r="AU544" s="213"/>
    </row>
    <row r="545" spans="6:47" ht="12" customHeight="1">
      <c r="F545" s="212"/>
      <c r="G545" s="212"/>
      <c r="H545" s="212"/>
      <c r="I545" s="165"/>
      <c r="J545" s="165"/>
      <c r="K545" s="165"/>
      <c r="L545" s="165"/>
      <c r="M545" s="165"/>
      <c r="N545" s="165"/>
      <c r="O545" s="165"/>
      <c r="P545" s="165"/>
      <c r="Q545" s="165"/>
      <c r="R545" s="165"/>
      <c r="S545" s="165"/>
      <c r="T545" s="165"/>
      <c r="U545" s="165"/>
      <c r="V545" s="165"/>
      <c r="W545" s="165"/>
      <c r="X545" s="165"/>
      <c r="Y545" s="165"/>
      <c r="Z545" s="165"/>
      <c r="AA545" s="165"/>
      <c r="AB545" s="165"/>
      <c r="AC545" s="165"/>
      <c r="AD545" s="165"/>
      <c r="AE545" s="165"/>
      <c r="AF545" s="165"/>
      <c r="AG545" s="165"/>
      <c r="AH545" s="165"/>
      <c r="AI545" s="165"/>
      <c r="AJ545" s="165"/>
      <c r="AK545" s="165"/>
      <c r="AL545" s="165"/>
      <c r="AM545" s="213"/>
      <c r="AN545" s="213"/>
      <c r="AO545" s="213"/>
      <c r="AP545" s="213"/>
      <c r="AQ545" s="213"/>
      <c r="AR545" s="213"/>
      <c r="AS545" s="213"/>
      <c r="AT545" s="213"/>
      <c r="AU545" s="213"/>
    </row>
    <row r="546" spans="6:47" ht="12" customHeight="1">
      <c r="F546" s="212"/>
      <c r="G546" s="212"/>
      <c r="H546" s="212"/>
      <c r="I546" s="165"/>
      <c r="J546" s="165"/>
      <c r="K546" s="165"/>
      <c r="L546" s="165"/>
      <c r="M546" s="165"/>
      <c r="N546" s="165"/>
      <c r="O546" s="165"/>
      <c r="P546" s="165"/>
      <c r="Q546" s="165"/>
      <c r="R546" s="165"/>
      <c r="S546" s="165"/>
      <c r="T546" s="165"/>
      <c r="U546" s="165"/>
      <c r="V546" s="165"/>
      <c r="W546" s="165"/>
      <c r="X546" s="165"/>
      <c r="Y546" s="165"/>
      <c r="Z546" s="165"/>
      <c r="AA546" s="165"/>
      <c r="AB546" s="165"/>
      <c r="AC546" s="165"/>
      <c r="AD546" s="165"/>
      <c r="AE546" s="165"/>
      <c r="AF546" s="165"/>
      <c r="AG546" s="165"/>
      <c r="AH546" s="165"/>
      <c r="AI546" s="165"/>
      <c r="AJ546" s="165"/>
      <c r="AK546" s="165"/>
      <c r="AL546" s="165"/>
      <c r="AM546" s="213"/>
      <c r="AN546" s="213"/>
      <c r="AO546" s="213"/>
      <c r="AP546" s="213"/>
      <c r="AQ546" s="213"/>
      <c r="AR546" s="213"/>
      <c r="AS546" s="213"/>
      <c r="AT546" s="213"/>
      <c r="AU546" s="213"/>
    </row>
    <row r="547" spans="6:47" ht="12" customHeight="1">
      <c r="F547" s="212"/>
      <c r="G547" s="212"/>
      <c r="H547" s="212"/>
      <c r="I547" s="165"/>
      <c r="J547" s="165"/>
      <c r="K547" s="165"/>
      <c r="L547" s="165"/>
      <c r="M547" s="165"/>
      <c r="N547" s="165"/>
      <c r="O547" s="165"/>
      <c r="P547" s="165"/>
      <c r="Q547" s="165"/>
      <c r="R547" s="165"/>
      <c r="S547" s="165"/>
      <c r="T547" s="165"/>
      <c r="U547" s="165"/>
      <c r="V547" s="165"/>
      <c r="W547" s="165"/>
      <c r="X547" s="165"/>
      <c r="Y547" s="165"/>
      <c r="Z547" s="165"/>
      <c r="AA547" s="165"/>
      <c r="AB547" s="165"/>
      <c r="AC547" s="165"/>
      <c r="AD547" s="165"/>
      <c r="AE547" s="165"/>
      <c r="AF547" s="165"/>
      <c r="AG547" s="165"/>
      <c r="AH547" s="165"/>
      <c r="AI547" s="165"/>
      <c r="AJ547" s="165"/>
      <c r="AK547" s="165"/>
      <c r="AL547" s="165"/>
      <c r="AM547" s="213"/>
      <c r="AN547" s="213"/>
      <c r="AO547" s="213"/>
      <c r="AP547" s="213"/>
      <c r="AQ547" s="213"/>
      <c r="AR547" s="213"/>
      <c r="AS547" s="213"/>
      <c r="AT547" s="213"/>
      <c r="AU547" s="213"/>
    </row>
    <row r="548" spans="6:47" ht="12" customHeight="1">
      <c r="F548" s="212"/>
      <c r="G548" s="212"/>
      <c r="H548" s="212"/>
      <c r="I548" s="165"/>
      <c r="J548" s="165"/>
      <c r="K548" s="165"/>
      <c r="L548" s="165"/>
      <c r="M548" s="165"/>
      <c r="N548" s="165"/>
      <c r="O548" s="165"/>
      <c r="P548" s="165"/>
      <c r="Q548" s="165"/>
      <c r="R548" s="165"/>
      <c r="S548" s="165"/>
      <c r="T548" s="165"/>
      <c r="U548" s="165"/>
      <c r="V548" s="165"/>
      <c r="W548" s="165"/>
      <c r="X548" s="165"/>
      <c r="Y548" s="165"/>
      <c r="Z548" s="165"/>
      <c r="AA548" s="165"/>
      <c r="AB548" s="165"/>
      <c r="AC548" s="165"/>
      <c r="AD548" s="165"/>
      <c r="AE548" s="165"/>
      <c r="AF548" s="165"/>
      <c r="AG548" s="165"/>
      <c r="AH548" s="165"/>
      <c r="AI548" s="165"/>
      <c r="AJ548" s="165"/>
      <c r="AK548" s="165"/>
      <c r="AL548" s="165"/>
      <c r="AM548" s="213"/>
      <c r="AN548" s="213"/>
      <c r="AO548" s="213"/>
      <c r="AP548" s="213"/>
      <c r="AQ548" s="213"/>
      <c r="AR548" s="213"/>
      <c r="AS548" s="213"/>
      <c r="AT548" s="213"/>
      <c r="AU548" s="213"/>
    </row>
    <row r="549" spans="6:47" ht="12" customHeight="1">
      <c r="F549" s="212"/>
      <c r="G549" s="212"/>
      <c r="H549" s="212"/>
      <c r="I549" s="165"/>
      <c r="J549" s="165"/>
      <c r="K549" s="165"/>
      <c r="L549" s="165"/>
      <c r="M549" s="165"/>
      <c r="N549" s="165"/>
      <c r="O549" s="165"/>
      <c r="P549" s="165"/>
      <c r="Q549" s="165"/>
      <c r="R549" s="165"/>
      <c r="S549" s="165"/>
      <c r="T549" s="165"/>
      <c r="U549" s="165"/>
      <c r="V549" s="165"/>
      <c r="W549" s="165"/>
      <c r="X549" s="165"/>
      <c r="Y549" s="165"/>
      <c r="Z549" s="165"/>
      <c r="AA549" s="165"/>
      <c r="AB549" s="165"/>
      <c r="AC549" s="165"/>
      <c r="AD549" s="165"/>
      <c r="AE549" s="165"/>
      <c r="AF549" s="165"/>
      <c r="AG549" s="165"/>
      <c r="AH549" s="165"/>
      <c r="AI549" s="165"/>
      <c r="AJ549" s="165"/>
      <c r="AK549" s="165"/>
      <c r="AL549" s="165"/>
      <c r="AM549" s="213"/>
      <c r="AN549" s="213"/>
      <c r="AO549" s="213"/>
      <c r="AP549" s="213"/>
      <c r="AQ549" s="213"/>
      <c r="AR549" s="213"/>
      <c r="AS549" s="213"/>
      <c r="AT549" s="213"/>
      <c r="AU549" s="213"/>
    </row>
    <row r="550" spans="6:47" ht="12" customHeight="1">
      <c r="F550" s="212"/>
      <c r="G550" s="212"/>
      <c r="H550" s="212"/>
      <c r="I550" s="165"/>
      <c r="J550" s="165"/>
      <c r="K550" s="165"/>
      <c r="L550" s="165"/>
      <c r="M550" s="165"/>
      <c r="N550" s="165"/>
      <c r="O550" s="165"/>
      <c r="P550" s="165"/>
      <c r="Q550" s="165"/>
      <c r="R550" s="165"/>
      <c r="S550" s="165"/>
      <c r="T550" s="165"/>
      <c r="U550" s="165"/>
      <c r="V550" s="165"/>
      <c r="W550" s="165"/>
      <c r="X550" s="165"/>
      <c r="Y550" s="165"/>
      <c r="Z550" s="165"/>
      <c r="AA550" s="165"/>
      <c r="AB550" s="165"/>
      <c r="AC550" s="165"/>
      <c r="AD550" s="165"/>
      <c r="AE550" s="165"/>
      <c r="AF550" s="165"/>
      <c r="AG550" s="165"/>
      <c r="AH550" s="165"/>
      <c r="AI550" s="165"/>
      <c r="AJ550" s="165"/>
      <c r="AK550" s="165"/>
      <c r="AL550" s="165"/>
      <c r="AM550" s="213"/>
      <c r="AN550" s="213"/>
      <c r="AO550" s="213"/>
      <c r="AP550" s="213"/>
      <c r="AQ550" s="213"/>
      <c r="AR550" s="213"/>
      <c r="AS550" s="213"/>
      <c r="AT550" s="213"/>
      <c r="AU550" s="213"/>
    </row>
    <row r="551" spans="6:47" ht="12" customHeight="1">
      <c r="F551" s="212"/>
      <c r="G551" s="212"/>
      <c r="H551" s="212"/>
      <c r="I551" s="165"/>
      <c r="J551" s="165"/>
      <c r="K551" s="165"/>
      <c r="L551" s="165"/>
      <c r="M551" s="165"/>
      <c r="N551" s="165"/>
      <c r="O551" s="165"/>
      <c r="P551" s="165"/>
      <c r="Q551" s="165"/>
      <c r="R551" s="165"/>
      <c r="S551" s="165"/>
      <c r="T551" s="165"/>
      <c r="U551" s="165"/>
      <c r="V551" s="165"/>
      <c r="W551" s="165"/>
      <c r="X551" s="165"/>
      <c r="Y551" s="165"/>
      <c r="Z551" s="165"/>
      <c r="AA551" s="165"/>
      <c r="AB551" s="165"/>
      <c r="AC551" s="165"/>
      <c r="AD551" s="165"/>
      <c r="AE551" s="165"/>
      <c r="AF551" s="165"/>
      <c r="AG551" s="165"/>
      <c r="AH551" s="165"/>
      <c r="AI551" s="165"/>
      <c r="AJ551" s="165"/>
      <c r="AK551" s="165"/>
      <c r="AL551" s="165"/>
      <c r="AM551" s="213"/>
      <c r="AN551" s="213"/>
      <c r="AO551" s="213"/>
      <c r="AP551" s="213"/>
      <c r="AQ551" s="213"/>
      <c r="AR551" s="213"/>
      <c r="AS551" s="213"/>
      <c r="AT551" s="213"/>
      <c r="AU551" s="213"/>
    </row>
    <row r="552" spans="6:47" ht="12" customHeight="1">
      <c r="F552" s="212"/>
      <c r="G552" s="212"/>
      <c r="H552" s="212"/>
      <c r="I552" s="165"/>
      <c r="J552" s="165"/>
      <c r="K552" s="165"/>
      <c r="L552" s="165"/>
      <c r="M552" s="165"/>
      <c r="N552" s="165"/>
      <c r="O552" s="165"/>
      <c r="P552" s="165"/>
      <c r="Q552" s="165"/>
      <c r="R552" s="165"/>
      <c r="S552" s="165"/>
      <c r="T552" s="165"/>
      <c r="U552" s="165"/>
      <c r="V552" s="165"/>
      <c r="W552" s="165"/>
      <c r="X552" s="165"/>
      <c r="Y552" s="165"/>
      <c r="Z552" s="165"/>
      <c r="AA552" s="165"/>
      <c r="AB552" s="165"/>
      <c r="AC552" s="165"/>
      <c r="AD552" s="165"/>
      <c r="AE552" s="165"/>
      <c r="AF552" s="165"/>
      <c r="AG552" s="165"/>
      <c r="AH552" s="165"/>
      <c r="AI552" s="165"/>
      <c r="AJ552" s="165"/>
      <c r="AK552" s="165"/>
      <c r="AL552" s="165"/>
      <c r="AM552" s="213"/>
      <c r="AN552" s="213"/>
      <c r="AO552" s="213"/>
      <c r="AP552" s="213"/>
      <c r="AQ552" s="213"/>
      <c r="AR552" s="213"/>
      <c r="AS552" s="213"/>
      <c r="AT552" s="213"/>
      <c r="AU552" s="213"/>
    </row>
    <row r="553" spans="6:47" ht="12" customHeight="1">
      <c r="F553" s="212"/>
      <c r="G553" s="212"/>
      <c r="H553" s="212"/>
      <c r="I553" s="165"/>
      <c r="J553" s="165"/>
      <c r="K553" s="165"/>
      <c r="L553" s="165"/>
      <c r="M553" s="165"/>
      <c r="N553" s="165"/>
      <c r="O553" s="165"/>
      <c r="P553" s="165"/>
      <c r="Q553" s="165"/>
      <c r="R553" s="165"/>
      <c r="S553" s="165"/>
      <c r="T553" s="165"/>
      <c r="U553" s="165"/>
      <c r="V553" s="165"/>
      <c r="W553" s="165"/>
      <c r="X553" s="165"/>
      <c r="Y553" s="165"/>
      <c r="Z553" s="165"/>
      <c r="AA553" s="165"/>
      <c r="AB553" s="165"/>
      <c r="AC553" s="165"/>
      <c r="AD553" s="165"/>
      <c r="AE553" s="165"/>
      <c r="AF553" s="165"/>
      <c r="AG553" s="165"/>
      <c r="AH553" s="165"/>
      <c r="AI553" s="165"/>
      <c r="AJ553" s="165"/>
      <c r="AK553" s="165"/>
      <c r="AL553" s="165"/>
      <c r="AM553" s="213"/>
      <c r="AN553" s="213"/>
      <c r="AO553" s="213"/>
      <c r="AP553" s="213"/>
      <c r="AQ553" s="213"/>
      <c r="AR553" s="213"/>
      <c r="AS553" s="213"/>
      <c r="AT553" s="213"/>
      <c r="AU553" s="213"/>
    </row>
    <row r="554" spans="6:47" ht="12" customHeight="1">
      <c r="F554" s="212"/>
      <c r="G554" s="212"/>
      <c r="H554" s="212"/>
      <c r="I554" s="165"/>
      <c r="J554" s="165"/>
      <c r="K554" s="165"/>
      <c r="L554" s="165"/>
      <c r="M554" s="165"/>
      <c r="N554" s="165"/>
      <c r="O554" s="165"/>
      <c r="P554" s="165"/>
      <c r="Q554" s="165"/>
      <c r="R554" s="165"/>
      <c r="S554" s="165"/>
      <c r="T554" s="165"/>
      <c r="U554" s="165"/>
      <c r="V554" s="165"/>
      <c r="W554" s="165"/>
      <c r="X554" s="165"/>
      <c r="Y554" s="165"/>
      <c r="Z554" s="165"/>
      <c r="AA554" s="165"/>
      <c r="AB554" s="165"/>
      <c r="AC554" s="165"/>
      <c r="AD554" s="165"/>
      <c r="AE554" s="165"/>
      <c r="AF554" s="165"/>
      <c r="AG554" s="165"/>
      <c r="AH554" s="165"/>
      <c r="AI554" s="165"/>
      <c r="AJ554" s="165"/>
      <c r="AK554" s="165"/>
      <c r="AL554" s="165"/>
      <c r="AM554" s="213"/>
      <c r="AN554" s="213"/>
      <c r="AO554" s="213"/>
      <c r="AP554" s="213"/>
      <c r="AQ554" s="213"/>
      <c r="AR554" s="213"/>
      <c r="AS554" s="213"/>
      <c r="AT554" s="213"/>
      <c r="AU554" s="213"/>
    </row>
    <row r="555" spans="6:47" ht="12" customHeight="1">
      <c r="F555" s="212"/>
      <c r="G555" s="212"/>
      <c r="H555" s="212"/>
      <c r="I555" s="165"/>
      <c r="J555" s="165"/>
      <c r="K555" s="165"/>
      <c r="L555" s="165"/>
      <c r="M555" s="165"/>
      <c r="N555" s="165"/>
      <c r="O555" s="165"/>
      <c r="P555" s="165"/>
      <c r="Q555" s="165"/>
      <c r="R555" s="165"/>
      <c r="S555" s="165"/>
      <c r="T555" s="165"/>
      <c r="U555" s="165"/>
      <c r="V555" s="165"/>
      <c r="W555" s="165"/>
      <c r="X555" s="165"/>
      <c r="Y555" s="165"/>
      <c r="Z555" s="165"/>
      <c r="AA555" s="165"/>
      <c r="AB555" s="165"/>
      <c r="AC555" s="165"/>
      <c r="AD555" s="165"/>
      <c r="AE555" s="165"/>
      <c r="AF555" s="165"/>
      <c r="AG555" s="165"/>
      <c r="AH555" s="165"/>
      <c r="AI555" s="165"/>
      <c r="AJ555" s="165"/>
      <c r="AK555" s="165"/>
      <c r="AL555" s="165"/>
      <c r="AM555" s="213"/>
      <c r="AN555" s="213"/>
      <c r="AO555" s="213"/>
      <c r="AP555" s="213"/>
      <c r="AQ555" s="213"/>
      <c r="AR555" s="213"/>
      <c r="AS555" s="213"/>
      <c r="AT555" s="213"/>
      <c r="AU555" s="213"/>
    </row>
    <row r="556" spans="6:47" ht="12" customHeight="1">
      <c r="F556" s="212"/>
      <c r="G556" s="212"/>
      <c r="H556" s="212"/>
      <c r="I556" s="165"/>
      <c r="J556" s="165"/>
      <c r="K556" s="165"/>
      <c r="L556" s="165"/>
      <c r="M556" s="165"/>
      <c r="N556" s="165"/>
      <c r="O556" s="165"/>
      <c r="P556" s="165"/>
      <c r="Q556" s="165"/>
      <c r="R556" s="165"/>
      <c r="S556" s="165"/>
      <c r="T556" s="165"/>
      <c r="U556" s="165"/>
      <c r="V556" s="165"/>
      <c r="W556" s="165"/>
      <c r="X556" s="165"/>
      <c r="Y556" s="165"/>
      <c r="Z556" s="165"/>
      <c r="AA556" s="165"/>
      <c r="AB556" s="165"/>
      <c r="AC556" s="165"/>
      <c r="AD556" s="165"/>
      <c r="AE556" s="165"/>
      <c r="AF556" s="165"/>
      <c r="AG556" s="165"/>
      <c r="AH556" s="165"/>
      <c r="AI556" s="165"/>
      <c r="AJ556" s="165"/>
      <c r="AK556" s="165"/>
      <c r="AL556" s="165"/>
      <c r="AM556" s="213"/>
      <c r="AN556" s="213"/>
      <c r="AO556" s="213"/>
      <c r="AP556" s="213"/>
      <c r="AQ556" s="213"/>
      <c r="AR556" s="213"/>
      <c r="AS556" s="213"/>
      <c r="AT556" s="213"/>
      <c r="AU556" s="213"/>
    </row>
    <row r="557" spans="6:47" ht="12" customHeight="1">
      <c r="F557" s="212"/>
      <c r="G557" s="212"/>
      <c r="H557" s="212"/>
      <c r="I557" s="165"/>
      <c r="J557" s="165"/>
      <c r="K557" s="165"/>
      <c r="L557" s="165"/>
      <c r="M557" s="165"/>
      <c r="N557" s="165"/>
      <c r="O557" s="165"/>
      <c r="P557" s="165"/>
      <c r="Q557" s="165"/>
      <c r="R557" s="165"/>
      <c r="S557" s="165"/>
      <c r="T557" s="165"/>
      <c r="U557" s="165"/>
      <c r="V557" s="165"/>
      <c r="W557" s="165"/>
      <c r="X557" s="165"/>
      <c r="Y557" s="165"/>
      <c r="Z557" s="165"/>
      <c r="AA557" s="165"/>
      <c r="AB557" s="165"/>
      <c r="AC557" s="165"/>
      <c r="AD557" s="165"/>
      <c r="AE557" s="165"/>
      <c r="AF557" s="165"/>
      <c r="AG557" s="165"/>
      <c r="AH557" s="165"/>
      <c r="AI557" s="165"/>
      <c r="AJ557" s="165"/>
      <c r="AK557" s="165"/>
      <c r="AL557" s="165"/>
      <c r="AM557" s="213"/>
      <c r="AN557" s="213"/>
      <c r="AO557" s="213"/>
      <c r="AP557" s="213"/>
      <c r="AQ557" s="213"/>
      <c r="AR557" s="213"/>
      <c r="AS557" s="213"/>
      <c r="AT557" s="213"/>
      <c r="AU557" s="213"/>
    </row>
    <row r="558" spans="6:47" ht="12" customHeight="1">
      <c r="F558" s="212"/>
      <c r="G558" s="212"/>
      <c r="H558" s="212"/>
      <c r="I558" s="165"/>
      <c r="J558" s="165"/>
      <c r="K558" s="165"/>
      <c r="L558" s="165"/>
      <c r="M558" s="165"/>
      <c r="N558" s="165"/>
      <c r="O558" s="165"/>
      <c r="P558" s="165"/>
      <c r="Q558" s="165"/>
      <c r="R558" s="165"/>
      <c r="S558" s="165"/>
      <c r="T558" s="165"/>
      <c r="U558" s="165"/>
      <c r="V558" s="165"/>
      <c r="W558" s="165"/>
      <c r="X558" s="165"/>
      <c r="Y558" s="165"/>
      <c r="Z558" s="165"/>
      <c r="AA558" s="165"/>
      <c r="AB558" s="165"/>
      <c r="AC558" s="165"/>
      <c r="AD558" s="165"/>
      <c r="AE558" s="165"/>
      <c r="AF558" s="165"/>
      <c r="AG558" s="165"/>
      <c r="AH558" s="165"/>
      <c r="AI558" s="165"/>
      <c r="AJ558" s="165"/>
      <c r="AK558" s="165"/>
      <c r="AL558" s="165"/>
      <c r="AM558" s="213"/>
      <c r="AN558" s="213"/>
      <c r="AO558" s="213"/>
      <c r="AP558" s="213"/>
      <c r="AQ558" s="213"/>
      <c r="AR558" s="213"/>
      <c r="AS558" s="213"/>
      <c r="AT558" s="213"/>
      <c r="AU558" s="213"/>
    </row>
    <row r="559" spans="6:47" ht="12" customHeight="1">
      <c r="F559" s="212"/>
      <c r="G559" s="212"/>
      <c r="H559" s="212"/>
      <c r="I559" s="165"/>
      <c r="J559" s="165"/>
      <c r="K559" s="165"/>
      <c r="L559" s="165"/>
      <c r="M559" s="165"/>
      <c r="N559" s="165"/>
      <c r="O559" s="165"/>
      <c r="P559" s="165"/>
      <c r="Q559" s="165"/>
      <c r="R559" s="165"/>
      <c r="S559" s="165"/>
      <c r="T559" s="165"/>
      <c r="U559" s="165"/>
      <c r="V559" s="165"/>
      <c r="W559" s="165"/>
      <c r="X559" s="165"/>
      <c r="Y559" s="165"/>
      <c r="Z559" s="165"/>
      <c r="AA559" s="165"/>
      <c r="AB559" s="165"/>
      <c r="AC559" s="165"/>
      <c r="AD559" s="165"/>
      <c r="AE559" s="165"/>
      <c r="AF559" s="165"/>
      <c r="AG559" s="165"/>
      <c r="AH559" s="165"/>
      <c r="AI559" s="165"/>
      <c r="AJ559" s="165"/>
      <c r="AK559" s="165"/>
      <c r="AL559" s="165"/>
      <c r="AM559" s="213"/>
      <c r="AN559" s="213"/>
      <c r="AO559" s="213"/>
      <c r="AP559" s="213"/>
      <c r="AQ559" s="213"/>
      <c r="AR559" s="213"/>
      <c r="AS559" s="213"/>
      <c r="AT559" s="213"/>
      <c r="AU559" s="213"/>
    </row>
    <row r="560" spans="6:47" ht="12" customHeight="1">
      <c r="F560" s="212"/>
      <c r="G560" s="212"/>
      <c r="H560" s="212"/>
      <c r="I560" s="165"/>
      <c r="J560" s="165"/>
      <c r="K560" s="165"/>
      <c r="L560" s="165"/>
      <c r="M560" s="165"/>
      <c r="N560" s="165"/>
      <c r="O560" s="165"/>
      <c r="P560" s="165"/>
      <c r="Q560" s="165"/>
      <c r="R560" s="165"/>
      <c r="S560" s="165"/>
      <c r="T560" s="165"/>
      <c r="U560" s="165"/>
      <c r="V560" s="165"/>
      <c r="W560" s="165"/>
      <c r="X560" s="165"/>
      <c r="Y560" s="165"/>
      <c r="Z560" s="165"/>
      <c r="AA560" s="165"/>
      <c r="AB560" s="165"/>
      <c r="AC560" s="165"/>
      <c r="AD560" s="165"/>
      <c r="AE560" s="165"/>
      <c r="AF560" s="165"/>
      <c r="AG560" s="165"/>
      <c r="AH560" s="165"/>
      <c r="AI560" s="165"/>
      <c r="AJ560" s="165"/>
      <c r="AK560" s="165"/>
      <c r="AL560" s="165"/>
      <c r="AM560" s="213"/>
      <c r="AN560" s="213"/>
      <c r="AO560" s="213"/>
      <c r="AP560" s="213"/>
      <c r="AQ560" s="213"/>
      <c r="AR560" s="213"/>
      <c r="AS560" s="213"/>
      <c r="AT560" s="213"/>
      <c r="AU560" s="213"/>
    </row>
    <row r="561" spans="6:47" ht="12" customHeight="1">
      <c r="F561" s="212"/>
      <c r="G561" s="212"/>
      <c r="H561" s="212"/>
      <c r="I561" s="165"/>
      <c r="J561" s="165"/>
      <c r="K561" s="165"/>
      <c r="L561" s="165"/>
      <c r="M561" s="165"/>
      <c r="N561" s="165"/>
      <c r="O561" s="165"/>
      <c r="P561" s="165"/>
      <c r="Q561" s="165"/>
      <c r="R561" s="165"/>
      <c r="S561" s="165"/>
      <c r="T561" s="165"/>
      <c r="U561" s="165"/>
      <c r="V561" s="165"/>
      <c r="W561" s="165"/>
      <c r="X561" s="165"/>
      <c r="Y561" s="165"/>
      <c r="Z561" s="165"/>
      <c r="AA561" s="165"/>
      <c r="AB561" s="165"/>
      <c r="AC561" s="165"/>
      <c r="AD561" s="165"/>
      <c r="AE561" s="165"/>
      <c r="AF561" s="165"/>
      <c r="AG561" s="165"/>
      <c r="AH561" s="165"/>
      <c r="AI561" s="165"/>
      <c r="AJ561" s="165"/>
      <c r="AK561" s="165"/>
      <c r="AL561" s="165"/>
      <c r="AM561" s="213"/>
      <c r="AN561" s="213"/>
      <c r="AO561" s="213"/>
      <c r="AP561" s="213"/>
      <c r="AQ561" s="213"/>
      <c r="AR561" s="213"/>
      <c r="AS561" s="213"/>
      <c r="AT561" s="213"/>
      <c r="AU561" s="213"/>
    </row>
    <row r="562" spans="6:47" ht="12" customHeight="1">
      <c r="F562" s="212"/>
      <c r="G562" s="212"/>
      <c r="H562" s="212"/>
      <c r="I562" s="165"/>
      <c r="J562" s="165"/>
      <c r="K562" s="165"/>
      <c r="L562" s="165"/>
      <c r="M562" s="165"/>
      <c r="N562" s="165"/>
      <c r="O562" s="165"/>
      <c r="P562" s="165"/>
      <c r="Q562" s="165"/>
      <c r="R562" s="165"/>
      <c r="S562" s="165"/>
      <c r="T562" s="165"/>
      <c r="U562" s="165"/>
      <c r="V562" s="165"/>
      <c r="W562" s="165"/>
      <c r="X562" s="165"/>
      <c r="Y562" s="165"/>
      <c r="Z562" s="165"/>
      <c r="AA562" s="165"/>
      <c r="AB562" s="165"/>
      <c r="AC562" s="165"/>
      <c r="AD562" s="165"/>
      <c r="AE562" s="165"/>
      <c r="AF562" s="165"/>
      <c r="AG562" s="165"/>
      <c r="AH562" s="165"/>
      <c r="AI562" s="165"/>
      <c r="AJ562" s="165"/>
      <c r="AK562" s="165"/>
      <c r="AL562" s="165"/>
      <c r="AM562" s="213"/>
      <c r="AN562" s="213"/>
      <c r="AO562" s="213"/>
      <c r="AP562" s="213"/>
      <c r="AQ562" s="213"/>
      <c r="AR562" s="213"/>
      <c r="AS562" s="213"/>
      <c r="AT562" s="213"/>
      <c r="AU562" s="213"/>
    </row>
    <row r="563" spans="6:47" ht="12" customHeight="1">
      <c r="F563" s="212"/>
      <c r="G563" s="212"/>
      <c r="H563" s="212"/>
      <c r="I563" s="165"/>
      <c r="J563" s="165"/>
      <c r="K563" s="165"/>
      <c r="L563" s="165"/>
      <c r="M563" s="165"/>
      <c r="N563" s="165"/>
      <c r="O563" s="165"/>
      <c r="P563" s="165"/>
      <c r="Q563" s="165"/>
      <c r="R563" s="165"/>
      <c r="S563" s="165"/>
      <c r="T563" s="165"/>
      <c r="U563" s="165"/>
      <c r="V563" s="165"/>
      <c r="W563" s="165"/>
      <c r="X563" s="165"/>
      <c r="Y563" s="165"/>
      <c r="Z563" s="165"/>
      <c r="AA563" s="165"/>
      <c r="AB563" s="165"/>
      <c r="AC563" s="165"/>
      <c r="AD563" s="165"/>
      <c r="AE563" s="165"/>
      <c r="AF563" s="165"/>
      <c r="AG563" s="165"/>
      <c r="AH563" s="165"/>
      <c r="AI563" s="165"/>
      <c r="AJ563" s="165"/>
      <c r="AK563" s="165"/>
      <c r="AL563" s="165"/>
      <c r="AM563" s="213"/>
      <c r="AN563" s="213"/>
      <c r="AO563" s="213"/>
      <c r="AP563" s="213"/>
      <c r="AQ563" s="213"/>
      <c r="AR563" s="213"/>
      <c r="AS563" s="213"/>
      <c r="AT563" s="213"/>
      <c r="AU563" s="213"/>
    </row>
    <row r="564" spans="6:47" ht="12" customHeight="1">
      <c r="F564" s="212"/>
      <c r="G564" s="212"/>
      <c r="H564" s="212"/>
      <c r="I564" s="165"/>
      <c r="J564" s="165"/>
      <c r="K564" s="165"/>
      <c r="L564" s="165"/>
      <c r="M564" s="165"/>
      <c r="N564" s="165"/>
      <c r="O564" s="165"/>
      <c r="P564" s="165"/>
      <c r="Q564" s="165"/>
      <c r="R564" s="165"/>
      <c r="S564" s="165"/>
      <c r="T564" s="165"/>
      <c r="U564" s="165"/>
      <c r="V564" s="165"/>
      <c r="W564" s="165"/>
      <c r="X564" s="165"/>
      <c r="Y564" s="165"/>
      <c r="Z564" s="165"/>
      <c r="AA564" s="165"/>
      <c r="AB564" s="165"/>
      <c r="AC564" s="165"/>
      <c r="AD564" s="165"/>
      <c r="AE564" s="165"/>
      <c r="AF564" s="165"/>
      <c r="AG564" s="165"/>
      <c r="AH564" s="165"/>
      <c r="AI564" s="165"/>
      <c r="AJ564" s="165"/>
      <c r="AK564" s="165"/>
      <c r="AL564" s="165"/>
      <c r="AM564" s="213"/>
      <c r="AN564" s="213"/>
      <c r="AO564" s="213"/>
      <c r="AP564" s="213"/>
      <c r="AQ564" s="213"/>
      <c r="AR564" s="213"/>
      <c r="AS564" s="213"/>
      <c r="AT564" s="213"/>
      <c r="AU564" s="213"/>
    </row>
    <row r="565" spans="6:47" ht="12" customHeight="1">
      <c r="F565" s="212"/>
      <c r="G565" s="212"/>
      <c r="H565" s="212"/>
      <c r="I565" s="165"/>
      <c r="J565" s="165"/>
      <c r="K565" s="165"/>
      <c r="L565" s="165"/>
      <c r="M565" s="165"/>
      <c r="N565" s="165"/>
      <c r="O565" s="165"/>
      <c r="P565" s="165"/>
      <c r="Q565" s="165"/>
      <c r="R565" s="165"/>
      <c r="S565" s="165"/>
      <c r="T565" s="165"/>
      <c r="U565" s="165"/>
      <c r="V565" s="165"/>
      <c r="W565" s="165"/>
      <c r="X565" s="165"/>
      <c r="Y565" s="165"/>
      <c r="Z565" s="165"/>
      <c r="AA565" s="165"/>
      <c r="AB565" s="165"/>
      <c r="AC565" s="165"/>
      <c r="AD565" s="165"/>
      <c r="AE565" s="165"/>
      <c r="AF565" s="165"/>
      <c r="AG565" s="165"/>
      <c r="AH565" s="165"/>
      <c r="AI565" s="165"/>
      <c r="AJ565" s="165"/>
      <c r="AK565" s="165"/>
      <c r="AL565" s="165"/>
      <c r="AM565" s="213"/>
      <c r="AN565" s="213"/>
      <c r="AO565" s="213"/>
      <c r="AP565" s="213"/>
      <c r="AQ565" s="213"/>
      <c r="AR565" s="213"/>
      <c r="AS565" s="213"/>
      <c r="AT565" s="213"/>
      <c r="AU565" s="213"/>
    </row>
    <row r="566" spans="6:47" ht="12" customHeight="1">
      <c r="F566" s="212"/>
      <c r="G566" s="212"/>
      <c r="H566" s="212"/>
      <c r="I566" s="165"/>
      <c r="J566" s="165"/>
      <c r="K566" s="165"/>
      <c r="L566" s="165"/>
      <c r="M566" s="165"/>
      <c r="N566" s="165"/>
      <c r="O566" s="165"/>
      <c r="P566" s="165"/>
      <c r="Q566" s="165"/>
      <c r="R566" s="165"/>
      <c r="S566" s="165"/>
      <c r="T566" s="165"/>
      <c r="U566" s="165"/>
      <c r="V566" s="165"/>
      <c r="W566" s="165"/>
      <c r="X566" s="165"/>
      <c r="Y566" s="165"/>
      <c r="Z566" s="165"/>
      <c r="AA566" s="165"/>
      <c r="AB566" s="165"/>
      <c r="AC566" s="165"/>
      <c r="AD566" s="165"/>
      <c r="AE566" s="165"/>
      <c r="AF566" s="165"/>
      <c r="AG566" s="165"/>
      <c r="AH566" s="165"/>
      <c r="AI566" s="165"/>
      <c r="AJ566" s="165"/>
      <c r="AK566" s="165"/>
      <c r="AL566" s="165"/>
      <c r="AM566" s="213"/>
      <c r="AN566" s="213"/>
      <c r="AO566" s="213"/>
      <c r="AP566" s="213"/>
      <c r="AQ566" s="213"/>
      <c r="AR566" s="213"/>
      <c r="AS566" s="213"/>
      <c r="AT566" s="213"/>
      <c r="AU566" s="213"/>
    </row>
    <row r="567" spans="6:47" ht="12" customHeight="1">
      <c r="F567" s="212"/>
      <c r="G567" s="212"/>
      <c r="H567" s="212"/>
      <c r="I567" s="165"/>
      <c r="J567" s="165"/>
      <c r="K567" s="165"/>
      <c r="L567" s="165"/>
      <c r="M567" s="165"/>
      <c r="N567" s="165"/>
      <c r="O567" s="165"/>
      <c r="P567" s="165"/>
      <c r="Q567" s="165"/>
      <c r="R567" s="165"/>
      <c r="S567" s="165"/>
      <c r="T567" s="165"/>
      <c r="U567" s="165"/>
      <c r="V567" s="165"/>
      <c r="W567" s="165"/>
      <c r="X567" s="165"/>
      <c r="Y567" s="165"/>
      <c r="Z567" s="165"/>
      <c r="AA567" s="165"/>
      <c r="AB567" s="165"/>
      <c r="AC567" s="165"/>
      <c r="AD567" s="165"/>
      <c r="AE567" s="165"/>
      <c r="AF567" s="165"/>
      <c r="AG567" s="165"/>
      <c r="AH567" s="165"/>
      <c r="AI567" s="165"/>
      <c r="AJ567" s="165"/>
      <c r="AK567" s="165"/>
      <c r="AL567" s="165"/>
      <c r="AM567" s="213"/>
      <c r="AN567" s="213"/>
      <c r="AO567" s="213"/>
      <c r="AP567" s="213"/>
      <c r="AQ567" s="213"/>
      <c r="AR567" s="213"/>
      <c r="AS567" s="213"/>
      <c r="AT567" s="213"/>
      <c r="AU567" s="213"/>
    </row>
    <row r="568" spans="6:47" ht="12" customHeight="1">
      <c r="F568" s="212"/>
      <c r="G568" s="212"/>
      <c r="H568" s="212"/>
      <c r="I568" s="165"/>
      <c r="J568" s="165"/>
      <c r="K568" s="165"/>
      <c r="L568" s="165"/>
      <c r="M568" s="165"/>
      <c r="N568" s="165"/>
      <c r="O568" s="165"/>
      <c r="P568" s="165"/>
      <c r="Q568" s="165"/>
      <c r="R568" s="165"/>
      <c r="S568" s="165"/>
      <c r="T568" s="165"/>
      <c r="U568" s="165"/>
      <c r="V568" s="165"/>
      <c r="W568" s="165"/>
      <c r="X568" s="165"/>
      <c r="Y568" s="165"/>
      <c r="Z568" s="165"/>
      <c r="AA568" s="165"/>
      <c r="AB568" s="165"/>
      <c r="AC568" s="165"/>
      <c r="AD568" s="165"/>
      <c r="AE568" s="165"/>
      <c r="AF568" s="165"/>
      <c r="AG568" s="165"/>
      <c r="AH568" s="165"/>
      <c r="AI568" s="165"/>
      <c r="AJ568" s="165"/>
      <c r="AK568" s="165"/>
      <c r="AL568" s="165"/>
      <c r="AM568" s="213"/>
      <c r="AN568" s="213"/>
      <c r="AO568" s="213"/>
      <c r="AP568" s="213"/>
      <c r="AQ568" s="213"/>
      <c r="AR568" s="213"/>
      <c r="AS568" s="213"/>
      <c r="AT568" s="213"/>
      <c r="AU568" s="213"/>
    </row>
    <row r="569" spans="6:47" ht="12" customHeight="1">
      <c r="F569" s="212"/>
      <c r="G569" s="212"/>
      <c r="H569" s="212"/>
      <c r="I569" s="165"/>
      <c r="J569" s="165"/>
      <c r="K569" s="165"/>
      <c r="L569" s="165"/>
      <c r="M569" s="165"/>
      <c r="N569" s="165"/>
      <c r="O569" s="165"/>
      <c r="P569" s="165"/>
      <c r="Q569" s="165"/>
      <c r="R569" s="165"/>
      <c r="S569" s="165"/>
      <c r="T569" s="165"/>
      <c r="U569" s="165"/>
      <c r="V569" s="165"/>
      <c r="W569" s="165"/>
      <c r="X569" s="165"/>
      <c r="Y569" s="165"/>
      <c r="Z569" s="165"/>
      <c r="AA569" s="165"/>
      <c r="AB569" s="165"/>
      <c r="AC569" s="165"/>
      <c r="AD569" s="165"/>
      <c r="AE569" s="165"/>
      <c r="AF569" s="165"/>
      <c r="AG569" s="165"/>
      <c r="AH569" s="165"/>
      <c r="AI569" s="165"/>
      <c r="AJ569" s="165"/>
      <c r="AK569" s="165"/>
      <c r="AL569" s="165"/>
      <c r="AM569" s="213"/>
      <c r="AN569" s="213"/>
      <c r="AO569" s="213"/>
      <c r="AP569" s="213"/>
      <c r="AQ569" s="213"/>
      <c r="AR569" s="213"/>
      <c r="AS569" s="213"/>
      <c r="AT569" s="213"/>
      <c r="AU569" s="213"/>
    </row>
    <row r="570" spans="6:47" ht="12" customHeight="1">
      <c r="F570" s="212"/>
      <c r="G570" s="212"/>
      <c r="H570" s="212"/>
      <c r="I570" s="165"/>
      <c r="J570" s="165"/>
      <c r="K570" s="165"/>
      <c r="L570" s="165"/>
      <c r="M570" s="165"/>
      <c r="N570" s="165"/>
      <c r="O570" s="165"/>
      <c r="P570" s="165"/>
      <c r="Q570" s="165"/>
      <c r="R570" s="165"/>
      <c r="S570" s="165"/>
      <c r="T570" s="165"/>
      <c r="U570" s="165"/>
      <c r="V570" s="165"/>
      <c r="W570" s="165"/>
      <c r="X570" s="165"/>
      <c r="Y570" s="165"/>
      <c r="Z570" s="165"/>
      <c r="AA570" s="165"/>
      <c r="AB570" s="165"/>
      <c r="AC570" s="165"/>
      <c r="AD570" s="165"/>
      <c r="AE570" s="165"/>
      <c r="AF570" s="165"/>
      <c r="AG570" s="165"/>
      <c r="AH570" s="165"/>
      <c r="AI570" s="165"/>
      <c r="AJ570" s="165"/>
      <c r="AK570" s="165"/>
      <c r="AL570" s="165"/>
      <c r="AM570" s="213"/>
      <c r="AN570" s="213"/>
      <c r="AO570" s="213"/>
      <c r="AP570" s="213"/>
      <c r="AQ570" s="213"/>
      <c r="AR570" s="213"/>
      <c r="AS570" s="213"/>
      <c r="AT570" s="213"/>
      <c r="AU570" s="213"/>
    </row>
    <row r="571" spans="6:47" ht="12" customHeight="1">
      <c r="F571" s="212"/>
      <c r="G571" s="212"/>
      <c r="H571" s="212"/>
      <c r="I571" s="165"/>
      <c r="J571" s="165"/>
      <c r="K571" s="165"/>
      <c r="L571" s="165"/>
      <c r="M571" s="165"/>
      <c r="N571" s="165"/>
      <c r="O571" s="165"/>
      <c r="P571" s="165"/>
      <c r="Q571" s="165"/>
      <c r="R571" s="165"/>
      <c r="S571" s="165"/>
      <c r="T571" s="165"/>
      <c r="U571" s="165"/>
      <c r="V571" s="165"/>
      <c r="W571" s="165"/>
      <c r="X571" s="165"/>
      <c r="Y571" s="165"/>
      <c r="Z571" s="165"/>
      <c r="AA571" s="165"/>
      <c r="AB571" s="165"/>
      <c r="AC571" s="165"/>
      <c r="AD571" s="165"/>
      <c r="AE571" s="165"/>
      <c r="AF571" s="165"/>
      <c r="AG571" s="165"/>
      <c r="AH571" s="165"/>
      <c r="AI571" s="165"/>
      <c r="AJ571" s="165"/>
      <c r="AK571" s="165"/>
      <c r="AL571" s="165"/>
      <c r="AM571" s="213"/>
      <c r="AN571" s="213"/>
      <c r="AO571" s="213"/>
      <c r="AP571" s="213"/>
      <c r="AQ571" s="213"/>
      <c r="AR571" s="213"/>
      <c r="AS571" s="213"/>
      <c r="AT571" s="213"/>
      <c r="AU571" s="213"/>
    </row>
    <row r="572" spans="6:47" ht="12" customHeight="1">
      <c r="F572" s="212"/>
      <c r="G572" s="212"/>
      <c r="H572" s="212"/>
      <c r="I572" s="165"/>
      <c r="J572" s="165"/>
      <c r="K572" s="165"/>
      <c r="L572" s="165"/>
      <c r="M572" s="165"/>
      <c r="N572" s="165"/>
      <c r="O572" s="165"/>
      <c r="P572" s="165"/>
      <c r="Q572" s="165"/>
      <c r="R572" s="165"/>
      <c r="S572" s="165"/>
      <c r="T572" s="165"/>
      <c r="U572" s="165"/>
      <c r="V572" s="165"/>
      <c r="W572" s="165"/>
      <c r="X572" s="165"/>
      <c r="Y572" s="165"/>
      <c r="Z572" s="165"/>
      <c r="AA572" s="165"/>
      <c r="AB572" s="165"/>
      <c r="AC572" s="165"/>
      <c r="AD572" s="165"/>
      <c r="AE572" s="165"/>
      <c r="AF572" s="165"/>
      <c r="AG572" s="165"/>
      <c r="AH572" s="165"/>
      <c r="AI572" s="165"/>
      <c r="AJ572" s="165"/>
      <c r="AK572" s="165"/>
      <c r="AL572" s="165"/>
      <c r="AM572" s="213"/>
      <c r="AN572" s="213"/>
      <c r="AO572" s="213"/>
      <c r="AP572" s="213"/>
      <c r="AQ572" s="213"/>
      <c r="AR572" s="213"/>
      <c r="AS572" s="213"/>
      <c r="AT572" s="213"/>
      <c r="AU572" s="213"/>
    </row>
    <row r="573" spans="6:47" ht="12" customHeight="1">
      <c r="F573" s="212"/>
      <c r="G573" s="212"/>
      <c r="H573" s="212"/>
      <c r="I573" s="165"/>
      <c r="J573" s="165"/>
      <c r="K573" s="165"/>
      <c r="L573" s="165"/>
      <c r="M573" s="165"/>
      <c r="N573" s="165"/>
      <c r="O573" s="165"/>
      <c r="P573" s="165"/>
      <c r="Q573" s="165"/>
      <c r="R573" s="165"/>
      <c r="S573" s="165"/>
      <c r="T573" s="165"/>
      <c r="U573" s="165"/>
      <c r="V573" s="165"/>
      <c r="W573" s="165"/>
      <c r="X573" s="165"/>
      <c r="Y573" s="165"/>
      <c r="Z573" s="165"/>
      <c r="AA573" s="165"/>
      <c r="AB573" s="165"/>
      <c r="AC573" s="165"/>
      <c r="AD573" s="165"/>
      <c r="AE573" s="165"/>
      <c r="AF573" s="165"/>
      <c r="AG573" s="165"/>
      <c r="AH573" s="165"/>
      <c r="AI573" s="165"/>
      <c r="AJ573" s="165"/>
      <c r="AK573" s="165"/>
      <c r="AL573" s="165"/>
      <c r="AM573" s="213"/>
      <c r="AN573" s="213"/>
      <c r="AO573" s="213"/>
      <c r="AP573" s="213"/>
      <c r="AQ573" s="213"/>
      <c r="AR573" s="213"/>
      <c r="AS573" s="213"/>
      <c r="AT573" s="213"/>
      <c r="AU573" s="213"/>
    </row>
    <row r="574" spans="6:47" ht="12" customHeight="1">
      <c r="F574" s="212"/>
      <c r="G574" s="212"/>
      <c r="H574" s="212"/>
      <c r="I574" s="165"/>
      <c r="J574" s="165"/>
      <c r="K574" s="165"/>
      <c r="L574" s="165"/>
      <c r="M574" s="165"/>
      <c r="N574" s="165"/>
      <c r="O574" s="165"/>
      <c r="P574" s="165"/>
      <c r="Q574" s="165"/>
      <c r="R574" s="165"/>
      <c r="S574" s="165"/>
      <c r="T574" s="165"/>
      <c r="U574" s="165"/>
      <c r="V574" s="165"/>
      <c r="W574" s="165"/>
      <c r="X574" s="165"/>
      <c r="Y574" s="165"/>
      <c r="Z574" s="165"/>
      <c r="AA574" s="165"/>
      <c r="AB574" s="165"/>
      <c r="AC574" s="165"/>
      <c r="AD574" s="165"/>
      <c r="AE574" s="165"/>
      <c r="AF574" s="165"/>
      <c r="AG574" s="165"/>
      <c r="AH574" s="165"/>
      <c r="AI574" s="165"/>
      <c r="AJ574" s="165"/>
      <c r="AK574" s="165"/>
      <c r="AL574" s="165"/>
      <c r="AM574" s="213"/>
      <c r="AN574" s="213"/>
      <c r="AO574" s="213"/>
      <c r="AP574" s="213"/>
      <c r="AQ574" s="213"/>
      <c r="AR574" s="213"/>
      <c r="AS574" s="213"/>
      <c r="AT574" s="213"/>
      <c r="AU574" s="213"/>
    </row>
    <row r="575" spans="6:47" ht="12" customHeight="1">
      <c r="F575" s="212"/>
      <c r="G575" s="212"/>
      <c r="H575" s="212"/>
      <c r="I575" s="165"/>
      <c r="J575" s="165"/>
      <c r="K575" s="165"/>
      <c r="L575" s="165"/>
      <c r="M575" s="165"/>
      <c r="N575" s="165"/>
      <c r="O575" s="165"/>
      <c r="P575" s="165"/>
      <c r="Q575" s="165"/>
      <c r="R575" s="165"/>
      <c r="S575" s="165"/>
      <c r="T575" s="165"/>
      <c r="U575" s="165"/>
      <c r="V575" s="165"/>
      <c r="W575" s="165"/>
      <c r="X575" s="165"/>
      <c r="Y575" s="165"/>
      <c r="Z575" s="165"/>
      <c r="AA575" s="165"/>
      <c r="AB575" s="165"/>
      <c r="AC575" s="165"/>
      <c r="AD575" s="165"/>
      <c r="AE575" s="165"/>
      <c r="AF575" s="165"/>
      <c r="AG575" s="165"/>
      <c r="AH575" s="165"/>
      <c r="AI575" s="165"/>
      <c r="AJ575" s="165"/>
      <c r="AK575" s="165"/>
      <c r="AL575" s="165"/>
      <c r="AM575" s="213"/>
      <c r="AN575" s="213"/>
      <c r="AO575" s="213"/>
      <c r="AP575" s="213"/>
      <c r="AQ575" s="213"/>
      <c r="AR575" s="213"/>
      <c r="AS575" s="213"/>
      <c r="AT575" s="213"/>
      <c r="AU575" s="213"/>
    </row>
    <row r="576" spans="6:47" ht="12" customHeight="1">
      <c r="F576" s="212"/>
      <c r="G576" s="212"/>
      <c r="H576" s="212"/>
      <c r="I576" s="165"/>
      <c r="J576" s="165"/>
      <c r="K576" s="165"/>
      <c r="L576" s="165"/>
      <c r="M576" s="165"/>
      <c r="N576" s="165"/>
      <c r="O576" s="165"/>
      <c r="P576" s="165"/>
      <c r="Q576" s="165"/>
      <c r="R576" s="165"/>
      <c r="S576" s="165"/>
      <c r="T576" s="165"/>
      <c r="U576" s="165"/>
      <c r="V576" s="165"/>
      <c r="W576" s="165"/>
      <c r="X576" s="165"/>
      <c r="Y576" s="165"/>
      <c r="Z576" s="165"/>
      <c r="AA576" s="165"/>
      <c r="AB576" s="165"/>
      <c r="AC576" s="165"/>
      <c r="AD576" s="165"/>
      <c r="AE576" s="165"/>
      <c r="AF576" s="165"/>
      <c r="AG576" s="165"/>
      <c r="AH576" s="165"/>
      <c r="AI576" s="165"/>
      <c r="AJ576" s="165"/>
      <c r="AK576" s="165"/>
      <c r="AL576" s="165"/>
      <c r="AM576" s="213"/>
      <c r="AN576" s="213"/>
      <c r="AO576" s="213"/>
      <c r="AP576" s="213"/>
      <c r="AQ576" s="213"/>
      <c r="AR576" s="213"/>
      <c r="AS576" s="213"/>
      <c r="AT576" s="213"/>
      <c r="AU576" s="213"/>
    </row>
    <row r="577" spans="6:47" ht="12" customHeight="1">
      <c r="F577" s="212"/>
      <c r="G577" s="212"/>
      <c r="H577" s="212"/>
      <c r="I577" s="165"/>
      <c r="J577" s="165"/>
      <c r="K577" s="165"/>
      <c r="L577" s="165"/>
      <c r="M577" s="165"/>
      <c r="N577" s="165"/>
      <c r="O577" s="165"/>
      <c r="P577" s="165"/>
      <c r="Q577" s="165"/>
      <c r="R577" s="165"/>
      <c r="S577" s="165"/>
      <c r="T577" s="165"/>
      <c r="U577" s="165"/>
      <c r="V577" s="165"/>
      <c r="W577" s="165"/>
      <c r="X577" s="165"/>
      <c r="Y577" s="165"/>
      <c r="Z577" s="165"/>
      <c r="AA577" s="165"/>
      <c r="AB577" s="165"/>
      <c r="AC577" s="165"/>
      <c r="AD577" s="165"/>
      <c r="AE577" s="165"/>
      <c r="AF577" s="165"/>
      <c r="AG577" s="165"/>
      <c r="AH577" s="165"/>
      <c r="AI577" s="165"/>
      <c r="AJ577" s="165"/>
      <c r="AK577" s="165"/>
      <c r="AL577" s="165"/>
      <c r="AM577" s="213"/>
      <c r="AN577" s="213"/>
      <c r="AO577" s="213"/>
      <c r="AP577" s="213"/>
      <c r="AQ577" s="213"/>
      <c r="AR577" s="213"/>
      <c r="AS577" s="213"/>
      <c r="AT577" s="213"/>
      <c r="AU577" s="213"/>
    </row>
    <row r="578" spans="6:47" ht="12" customHeight="1">
      <c r="F578" s="212"/>
      <c r="G578" s="212"/>
      <c r="H578" s="212"/>
      <c r="I578" s="165"/>
      <c r="J578" s="165"/>
      <c r="K578" s="165"/>
      <c r="L578" s="165"/>
      <c r="M578" s="165"/>
      <c r="N578" s="165"/>
      <c r="O578" s="165"/>
      <c r="P578" s="165"/>
      <c r="Q578" s="165"/>
      <c r="R578" s="165"/>
      <c r="S578" s="165"/>
      <c r="T578" s="165"/>
      <c r="U578" s="165"/>
      <c r="V578" s="165"/>
      <c r="W578" s="165"/>
      <c r="X578" s="165"/>
      <c r="Y578" s="165"/>
      <c r="Z578" s="165"/>
      <c r="AA578" s="165"/>
      <c r="AB578" s="165"/>
      <c r="AC578" s="165"/>
      <c r="AD578" s="165"/>
      <c r="AE578" s="165"/>
      <c r="AF578" s="165"/>
      <c r="AG578" s="165"/>
      <c r="AH578" s="165"/>
      <c r="AI578" s="165"/>
      <c r="AJ578" s="165"/>
      <c r="AK578" s="165"/>
      <c r="AL578" s="165"/>
      <c r="AM578" s="213"/>
      <c r="AN578" s="213"/>
      <c r="AO578" s="213"/>
      <c r="AP578" s="213"/>
      <c r="AQ578" s="213"/>
      <c r="AR578" s="213"/>
      <c r="AS578" s="213"/>
      <c r="AT578" s="213"/>
      <c r="AU578" s="213"/>
    </row>
    <row r="579" spans="6:47" ht="12" customHeight="1">
      <c r="F579" s="212"/>
      <c r="G579" s="212"/>
      <c r="H579" s="212"/>
      <c r="I579" s="165"/>
      <c r="J579" s="165"/>
      <c r="K579" s="165"/>
      <c r="L579" s="165"/>
      <c r="M579" s="165"/>
      <c r="N579" s="165"/>
      <c r="O579" s="165"/>
      <c r="P579" s="165"/>
      <c r="Q579" s="165"/>
      <c r="R579" s="165"/>
      <c r="S579" s="165"/>
      <c r="T579" s="165"/>
      <c r="U579" s="165"/>
      <c r="V579" s="165"/>
      <c r="W579" s="165"/>
      <c r="X579" s="165"/>
      <c r="Y579" s="165"/>
      <c r="Z579" s="165"/>
      <c r="AA579" s="165"/>
      <c r="AB579" s="165"/>
      <c r="AC579" s="165"/>
      <c r="AD579" s="165"/>
      <c r="AE579" s="165"/>
      <c r="AF579" s="165"/>
      <c r="AG579" s="165"/>
      <c r="AH579" s="165"/>
      <c r="AI579" s="165"/>
      <c r="AJ579" s="165"/>
      <c r="AK579" s="165"/>
      <c r="AL579" s="165"/>
      <c r="AM579" s="213"/>
      <c r="AN579" s="213"/>
      <c r="AO579" s="213"/>
      <c r="AP579" s="213"/>
      <c r="AQ579" s="213"/>
      <c r="AR579" s="213"/>
      <c r="AS579" s="213"/>
      <c r="AT579" s="213"/>
      <c r="AU579" s="213"/>
    </row>
    <row r="580" spans="6:47" ht="12" customHeight="1">
      <c r="F580" s="212"/>
      <c r="G580" s="212"/>
      <c r="H580" s="212"/>
      <c r="I580" s="165"/>
      <c r="J580" s="165"/>
      <c r="K580" s="165"/>
      <c r="L580" s="165"/>
      <c r="M580" s="165"/>
      <c r="N580" s="165"/>
      <c r="O580" s="165"/>
      <c r="P580" s="165"/>
      <c r="Q580" s="165"/>
      <c r="R580" s="165"/>
      <c r="S580" s="165"/>
      <c r="T580" s="165"/>
      <c r="U580" s="165"/>
      <c r="V580" s="165"/>
      <c r="W580" s="165"/>
      <c r="X580" s="165"/>
      <c r="Y580" s="165"/>
      <c r="Z580" s="165"/>
      <c r="AA580" s="165"/>
      <c r="AB580" s="165"/>
      <c r="AC580" s="165"/>
      <c r="AD580" s="165"/>
      <c r="AE580" s="165"/>
      <c r="AF580" s="165"/>
      <c r="AG580" s="165"/>
      <c r="AH580" s="165"/>
      <c r="AI580" s="165"/>
      <c r="AJ580" s="165"/>
      <c r="AK580" s="165"/>
      <c r="AL580" s="165"/>
      <c r="AM580" s="213"/>
      <c r="AN580" s="213"/>
      <c r="AO580" s="213"/>
      <c r="AP580" s="213"/>
      <c r="AQ580" s="213"/>
      <c r="AR580" s="213"/>
      <c r="AS580" s="213"/>
      <c r="AT580" s="213"/>
      <c r="AU580" s="213"/>
    </row>
    <row r="581" spans="6:47" ht="12" customHeight="1">
      <c r="F581" s="212"/>
      <c r="G581" s="212"/>
      <c r="H581" s="212"/>
      <c r="I581" s="165"/>
      <c r="J581" s="165"/>
      <c r="K581" s="165"/>
      <c r="L581" s="165"/>
      <c r="M581" s="165"/>
      <c r="N581" s="165"/>
      <c r="O581" s="165"/>
      <c r="P581" s="165"/>
      <c r="Q581" s="165"/>
      <c r="R581" s="165"/>
      <c r="S581" s="165"/>
      <c r="T581" s="165"/>
      <c r="U581" s="165"/>
      <c r="V581" s="165"/>
      <c r="W581" s="165"/>
      <c r="X581" s="165"/>
      <c r="Y581" s="165"/>
      <c r="Z581" s="165"/>
      <c r="AA581" s="165"/>
      <c r="AB581" s="165"/>
      <c r="AC581" s="165"/>
      <c r="AD581" s="165"/>
      <c r="AE581" s="165"/>
      <c r="AF581" s="165"/>
      <c r="AG581" s="165"/>
      <c r="AH581" s="165"/>
      <c r="AI581" s="165"/>
      <c r="AJ581" s="165"/>
      <c r="AK581" s="165"/>
      <c r="AL581" s="165"/>
      <c r="AM581" s="213"/>
      <c r="AN581" s="213"/>
      <c r="AO581" s="213"/>
      <c r="AP581" s="213"/>
      <c r="AQ581" s="213"/>
      <c r="AR581" s="213"/>
      <c r="AS581" s="213"/>
      <c r="AT581" s="213"/>
      <c r="AU581" s="213"/>
    </row>
    <row r="582" spans="6:47" ht="12" customHeight="1">
      <c r="F582" s="212"/>
      <c r="G582" s="212"/>
      <c r="H582" s="212"/>
      <c r="I582" s="165"/>
      <c r="J582" s="165"/>
      <c r="K582" s="165"/>
      <c r="L582" s="165"/>
      <c r="M582" s="165"/>
      <c r="N582" s="165"/>
      <c r="O582" s="165"/>
      <c r="P582" s="165"/>
      <c r="Q582" s="165"/>
      <c r="R582" s="165"/>
      <c r="S582" s="165"/>
      <c r="T582" s="165"/>
      <c r="U582" s="165"/>
      <c r="V582" s="165"/>
      <c r="W582" s="165"/>
      <c r="X582" s="165"/>
      <c r="Y582" s="165"/>
      <c r="Z582" s="165"/>
      <c r="AA582" s="165"/>
      <c r="AB582" s="165"/>
      <c r="AC582" s="165"/>
      <c r="AD582" s="165"/>
      <c r="AE582" s="165"/>
      <c r="AF582" s="165"/>
      <c r="AG582" s="165"/>
      <c r="AH582" s="165"/>
      <c r="AI582" s="165"/>
      <c r="AJ582" s="165"/>
      <c r="AK582" s="165"/>
      <c r="AL582" s="165"/>
      <c r="AM582" s="213"/>
      <c r="AN582" s="213"/>
      <c r="AO582" s="213"/>
      <c r="AP582" s="213"/>
      <c r="AQ582" s="213"/>
      <c r="AR582" s="213"/>
      <c r="AS582" s="213"/>
      <c r="AT582" s="213"/>
      <c r="AU582" s="213"/>
    </row>
    <row r="583" spans="6:47" ht="12" customHeight="1">
      <c r="F583" s="212"/>
      <c r="G583" s="212"/>
      <c r="H583" s="212"/>
      <c r="I583" s="165"/>
      <c r="J583" s="165"/>
      <c r="K583" s="165"/>
      <c r="L583" s="165"/>
      <c r="M583" s="165"/>
      <c r="N583" s="165"/>
      <c r="O583" s="165"/>
      <c r="P583" s="165"/>
      <c r="Q583" s="165"/>
      <c r="R583" s="165"/>
      <c r="S583" s="165"/>
      <c r="T583" s="165"/>
      <c r="U583" s="165"/>
      <c r="V583" s="165"/>
      <c r="W583" s="165"/>
      <c r="X583" s="165"/>
      <c r="Y583" s="165"/>
      <c r="Z583" s="165"/>
      <c r="AA583" s="165"/>
      <c r="AB583" s="165"/>
      <c r="AC583" s="165"/>
      <c r="AD583" s="165"/>
      <c r="AE583" s="165"/>
      <c r="AF583" s="165"/>
      <c r="AG583" s="165"/>
      <c r="AH583" s="165"/>
      <c r="AI583" s="165"/>
      <c r="AJ583" s="165"/>
      <c r="AK583" s="165"/>
      <c r="AL583" s="165"/>
      <c r="AM583" s="213"/>
      <c r="AN583" s="213"/>
      <c r="AO583" s="213"/>
      <c r="AP583" s="213"/>
      <c r="AQ583" s="213"/>
      <c r="AR583" s="213"/>
      <c r="AS583" s="213"/>
      <c r="AT583" s="213"/>
      <c r="AU583" s="213"/>
    </row>
    <row r="584" spans="6:47" ht="12" customHeight="1">
      <c r="F584" s="212"/>
      <c r="G584" s="212"/>
      <c r="H584" s="212"/>
      <c r="I584" s="165"/>
      <c r="J584" s="165"/>
      <c r="K584" s="165"/>
      <c r="L584" s="165"/>
      <c r="M584" s="165"/>
      <c r="N584" s="165"/>
      <c r="O584" s="165"/>
      <c r="P584" s="165"/>
      <c r="Q584" s="165"/>
      <c r="R584" s="165"/>
      <c r="S584" s="165"/>
      <c r="T584" s="165"/>
      <c r="U584" s="165"/>
      <c r="V584" s="165"/>
      <c r="W584" s="165"/>
      <c r="X584" s="165"/>
      <c r="Y584" s="165"/>
      <c r="Z584" s="165"/>
      <c r="AA584" s="165"/>
      <c r="AB584" s="165"/>
      <c r="AC584" s="165"/>
      <c r="AD584" s="165"/>
      <c r="AE584" s="165"/>
      <c r="AF584" s="165"/>
      <c r="AG584" s="165"/>
      <c r="AH584" s="165"/>
      <c r="AI584" s="165"/>
      <c r="AJ584" s="165"/>
      <c r="AK584" s="165"/>
      <c r="AL584" s="165"/>
      <c r="AM584" s="213"/>
      <c r="AN584" s="213"/>
      <c r="AO584" s="213"/>
      <c r="AP584" s="213"/>
      <c r="AQ584" s="213"/>
      <c r="AR584" s="213"/>
      <c r="AS584" s="213"/>
      <c r="AT584" s="213"/>
      <c r="AU584" s="213"/>
    </row>
    <row r="585" spans="6:47" ht="12" customHeight="1">
      <c r="F585" s="212"/>
      <c r="G585" s="212"/>
      <c r="H585" s="212"/>
      <c r="I585" s="165"/>
      <c r="J585" s="165"/>
      <c r="K585" s="165"/>
      <c r="L585" s="165"/>
      <c r="M585" s="165"/>
      <c r="N585" s="165"/>
      <c r="O585" s="165"/>
      <c r="P585" s="165"/>
      <c r="Q585" s="165"/>
      <c r="R585" s="165"/>
      <c r="S585" s="165"/>
      <c r="T585" s="165"/>
      <c r="U585" s="165"/>
      <c r="V585" s="165"/>
      <c r="W585" s="165"/>
      <c r="X585" s="165"/>
      <c r="Y585" s="165"/>
      <c r="Z585" s="165"/>
      <c r="AA585" s="165"/>
      <c r="AB585" s="165"/>
      <c r="AC585" s="165"/>
      <c r="AD585" s="165"/>
      <c r="AE585" s="165"/>
      <c r="AF585" s="165"/>
      <c r="AG585" s="165"/>
      <c r="AH585" s="165"/>
      <c r="AI585" s="165"/>
      <c r="AJ585" s="165"/>
      <c r="AK585" s="165"/>
      <c r="AL585" s="165"/>
      <c r="AM585" s="213"/>
      <c r="AN585" s="213"/>
      <c r="AO585" s="213"/>
      <c r="AP585" s="213"/>
      <c r="AQ585" s="213"/>
      <c r="AR585" s="213"/>
      <c r="AS585" s="213"/>
      <c r="AT585" s="213"/>
      <c r="AU585" s="213"/>
    </row>
    <row r="586" spans="6:47" ht="12" customHeight="1">
      <c r="F586" s="212"/>
      <c r="G586" s="212"/>
      <c r="H586" s="212"/>
      <c r="I586" s="165"/>
      <c r="J586" s="165"/>
      <c r="K586" s="165"/>
      <c r="L586" s="165"/>
      <c r="M586" s="165"/>
      <c r="N586" s="165"/>
      <c r="O586" s="165"/>
      <c r="P586" s="165"/>
      <c r="Q586" s="165"/>
      <c r="R586" s="165"/>
      <c r="S586" s="165"/>
      <c r="T586" s="165"/>
      <c r="U586" s="165"/>
      <c r="V586" s="165"/>
      <c r="W586" s="165"/>
      <c r="X586" s="165"/>
      <c r="Y586" s="165"/>
      <c r="Z586" s="165"/>
      <c r="AA586" s="165"/>
      <c r="AB586" s="165"/>
      <c r="AC586" s="165"/>
      <c r="AD586" s="165"/>
      <c r="AE586" s="165"/>
      <c r="AF586" s="165"/>
      <c r="AG586" s="165"/>
      <c r="AH586" s="165"/>
      <c r="AI586" s="165"/>
      <c r="AJ586" s="165"/>
      <c r="AK586" s="165"/>
      <c r="AL586" s="165"/>
      <c r="AM586" s="213"/>
      <c r="AN586" s="213"/>
      <c r="AO586" s="213"/>
      <c r="AP586" s="213"/>
      <c r="AQ586" s="213"/>
      <c r="AR586" s="213"/>
      <c r="AS586" s="213"/>
      <c r="AT586" s="213"/>
      <c r="AU586" s="213"/>
    </row>
    <row r="587" spans="6:47" ht="12" customHeight="1">
      <c r="F587" s="212"/>
      <c r="G587" s="212"/>
      <c r="H587" s="212"/>
      <c r="I587" s="165"/>
      <c r="J587" s="165"/>
      <c r="K587" s="165"/>
      <c r="L587" s="165"/>
      <c r="M587" s="165"/>
      <c r="N587" s="165"/>
      <c r="O587" s="165"/>
      <c r="P587" s="165"/>
      <c r="Q587" s="165"/>
      <c r="R587" s="165"/>
      <c r="S587" s="165"/>
      <c r="T587" s="165"/>
      <c r="U587" s="165"/>
      <c r="V587" s="165"/>
      <c r="W587" s="165"/>
      <c r="X587" s="165"/>
      <c r="Y587" s="165"/>
      <c r="Z587" s="165"/>
      <c r="AA587" s="165"/>
      <c r="AB587" s="165"/>
      <c r="AC587" s="165"/>
      <c r="AD587" s="165"/>
      <c r="AE587" s="165"/>
      <c r="AF587" s="165"/>
      <c r="AG587" s="165"/>
      <c r="AH587" s="165"/>
      <c r="AI587" s="165"/>
      <c r="AJ587" s="165"/>
      <c r="AK587" s="165"/>
      <c r="AL587" s="165"/>
      <c r="AM587" s="213"/>
      <c r="AN587" s="213"/>
      <c r="AO587" s="213"/>
      <c r="AP587" s="213"/>
      <c r="AQ587" s="213"/>
      <c r="AR587" s="213"/>
      <c r="AS587" s="213"/>
      <c r="AT587" s="213"/>
      <c r="AU587" s="213"/>
    </row>
    <row r="588" spans="6:47" ht="12" customHeight="1">
      <c r="F588" s="212"/>
      <c r="G588" s="212"/>
      <c r="H588" s="212"/>
      <c r="I588" s="165"/>
      <c r="J588" s="165"/>
      <c r="K588" s="165"/>
      <c r="L588" s="165"/>
      <c r="M588" s="165"/>
      <c r="N588" s="165"/>
      <c r="O588" s="165"/>
      <c r="P588" s="165"/>
      <c r="Q588" s="165"/>
      <c r="R588" s="165"/>
      <c r="S588" s="165"/>
      <c r="T588" s="165"/>
      <c r="U588" s="165"/>
      <c r="V588" s="165"/>
      <c r="W588" s="165"/>
      <c r="X588" s="165"/>
      <c r="Y588" s="165"/>
      <c r="Z588" s="165"/>
      <c r="AA588" s="165"/>
      <c r="AB588" s="165"/>
      <c r="AC588" s="165"/>
      <c r="AD588" s="165"/>
      <c r="AE588" s="165"/>
      <c r="AF588" s="165"/>
      <c r="AG588" s="165"/>
      <c r="AH588" s="165"/>
      <c r="AI588" s="165"/>
      <c r="AJ588" s="165"/>
      <c r="AK588" s="165"/>
      <c r="AL588" s="165"/>
      <c r="AM588" s="213"/>
      <c r="AN588" s="213"/>
      <c r="AO588" s="213"/>
      <c r="AP588" s="213"/>
      <c r="AQ588" s="213"/>
      <c r="AR588" s="213"/>
      <c r="AS588" s="213"/>
      <c r="AT588" s="213"/>
      <c r="AU588" s="213"/>
    </row>
    <row r="589" spans="6:47" ht="12" customHeight="1">
      <c r="F589" s="212"/>
      <c r="G589" s="212"/>
      <c r="H589" s="212"/>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213"/>
      <c r="AN589" s="213"/>
      <c r="AO589" s="213"/>
      <c r="AP589" s="213"/>
      <c r="AQ589" s="213"/>
      <c r="AR589" s="213"/>
      <c r="AS589" s="213"/>
      <c r="AT589" s="213"/>
      <c r="AU589" s="213"/>
    </row>
    <row r="590" spans="6:47" ht="12" customHeight="1">
      <c r="F590" s="212"/>
      <c r="G590" s="212"/>
      <c r="H590" s="212"/>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213"/>
      <c r="AN590" s="213"/>
      <c r="AO590" s="213"/>
      <c r="AP590" s="213"/>
      <c r="AQ590" s="213"/>
      <c r="AR590" s="213"/>
      <c r="AS590" s="213"/>
      <c r="AT590" s="213"/>
      <c r="AU590" s="213"/>
    </row>
    <row r="591" spans="6:47" ht="12" customHeight="1">
      <c r="F591" s="212"/>
      <c r="G591" s="212"/>
      <c r="H591" s="212"/>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213"/>
      <c r="AN591" s="213"/>
      <c r="AO591" s="213"/>
      <c r="AP591" s="213"/>
      <c r="AQ591" s="213"/>
      <c r="AR591" s="213"/>
      <c r="AS591" s="213"/>
      <c r="AT591" s="213"/>
      <c r="AU591" s="213"/>
    </row>
    <row r="592" spans="6:47" ht="12" customHeight="1">
      <c r="F592" s="212"/>
      <c r="G592" s="212"/>
      <c r="H592" s="212"/>
      <c r="I592" s="165"/>
      <c r="J592" s="165"/>
      <c r="K592" s="165"/>
      <c r="L592" s="165"/>
      <c r="M592" s="165"/>
      <c r="N592" s="165"/>
      <c r="O592" s="165"/>
      <c r="P592" s="165"/>
      <c r="Q592" s="165"/>
      <c r="R592" s="165"/>
      <c r="S592" s="165"/>
      <c r="T592" s="165"/>
      <c r="U592" s="165"/>
      <c r="V592" s="165"/>
      <c r="W592" s="165"/>
      <c r="X592" s="165"/>
      <c r="Y592" s="165"/>
      <c r="Z592" s="165"/>
      <c r="AA592" s="165"/>
      <c r="AB592" s="165"/>
      <c r="AC592" s="165"/>
      <c r="AD592" s="165"/>
      <c r="AE592" s="165"/>
      <c r="AF592" s="165"/>
      <c r="AG592" s="165"/>
      <c r="AH592" s="165"/>
      <c r="AI592" s="165"/>
      <c r="AJ592" s="165"/>
      <c r="AK592" s="165"/>
      <c r="AL592" s="165"/>
      <c r="AM592" s="213"/>
      <c r="AN592" s="213"/>
      <c r="AO592" s="213"/>
      <c r="AP592" s="213"/>
      <c r="AQ592" s="213"/>
      <c r="AR592" s="213"/>
      <c r="AS592" s="213"/>
      <c r="AT592" s="213"/>
      <c r="AU592" s="213"/>
    </row>
    <row r="593" spans="6:47" ht="12" customHeight="1">
      <c r="F593" s="212"/>
      <c r="G593" s="212"/>
      <c r="H593" s="212"/>
      <c r="I593" s="165"/>
      <c r="J593" s="165"/>
      <c r="K593" s="165"/>
      <c r="L593" s="165"/>
      <c r="M593" s="165"/>
      <c r="N593" s="165"/>
      <c r="O593" s="165"/>
      <c r="P593" s="165"/>
      <c r="Q593" s="165"/>
      <c r="R593" s="165"/>
      <c r="S593" s="165"/>
      <c r="T593" s="165"/>
      <c r="U593" s="165"/>
      <c r="V593" s="165"/>
      <c r="W593" s="165"/>
      <c r="X593" s="165"/>
      <c r="Y593" s="165"/>
      <c r="Z593" s="165"/>
      <c r="AA593" s="165"/>
      <c r="AB593" s="165"/>
      <c r="AC593" s="165"/>
      <c r="AD593" s="165"/>
      <c r="AE593" s="165"/>
      <c r="AF593" s="165"/>
      <c r="AG593" s="165"/>
      <c r="AH593" s="165"/>
      <c r="AI593" s="165"/>
      <c r="AJ593" s="165"/>
      <c r="AK593" s="165"/>
      <c r="AL593" s="165"/>
      <c r="AM593" s="213"/>
      <c r="AN593" s="213"/>
      <c r="AO593" s="213"/>
      <c r="AP593" s="213"/>
      <c r="AQ593" s="213"/>
      <c r="AR593" s="213"/>
      <c r="AS593" s="213"/>
      <c r="AT593" s="213"/>
      <c r="AU593" s="213"/>
    </row>
    <row r="594" spans="6:47" ht="12" customHeight="1">
      <c r="F594" s="212"/>
      <c r="G594" s="212"/>
      <c r="H594" s="212"/>
      <c r="I594" s="165"/>
      <c r="J594" s="165"/>
      <c r="K594" s="165"/>
      <c r="L594" s="165"/>
      <c r="M594" s="165"/>
      <c r="N594" s="165"/>
      <c r="O594" s="165"/>
      <c r="P594" s="165"/>
      <c r="Q594" s="165"/>
      <c r="R594" s="165"/>
      <c r="S594" s="165"/>
      <c r="T594" s="165"/>
      <c r="U594" s="165"/>
      <c r="V594" s="165"/>
      <c r="W594" s="165"/>
      <c r="X594" s="165"/>
      <c r="Y594" s="165"/>
      <c r="Z594" s="165"/>
      <c r="AA594" s="165"/>
      <c r="AB594" s="165"/>
      <c r="AC594" s="165"/>
      <c r="AD594" s="165"/>
      <c r="AE594" s="165"/>
      <c r="AF594" s="165"/>
      <c r="AG594" s="165"/>
      <c r="AH594" s="165"/>
      <c r="AI594" s="165"/>
      <c r="AJ594" s="165"/>
      <c r="AK594" s="165"/>
      <c r="AL594" s="165"/>
      <c r="AM594" s="213"/>
      <c r="AN594" s="213"/>
      <c r="AO594" s="213"/>
      <c r="AP594" s="213"/>
      <c r="AQ594" s="213"/>
      <c r="AR594" s="213"/>
      <c r="AS594" s="213"/>
      <c r="AT594" s="213"/>
      <c r="AU594" s="213"/>
    </row>
    <row r="595" spans="6:47" ht="12" customHeight="1">
      <c r="F595" s="212"/>
      <c r="G595" s="212"/>
      <c r="H595" s="212"/>
      <c r="I595" s="165"/>
      <c r="J595" s="165"/>
      <c r="K595" s="165"/>
      <c r="L595" s="165"/>
      <c r="M595" s="165"/>
      <c r="N595" s="165"/>
      <c r="O595" s="165"/>
      <c r="P595" s="165"/>
      <c r="Q595" s="165"/>
      <c r="R595" s="165"/>
      <c r="S595" s="165"/>
      <c r="T595" s="165"/>
      <c r="U595" s="165"/>
      <c r="V595" s="165"/>
      <c r="W595" s="165"/>
      <c r="X595" s="165"/>
      <c r="Y595" s="165"/>
      <c r="Z595" s="165"/>
      <c r="AA595" s="165"/>
      <c r="AB595" s="165"/>
      <c r="AC595" s="165"/>
      <c r="AD595" s="165"/>
      <c r="AE595" s="165"/>
      <c r="AF595" s="165"/>
      <c r="AG595" s="165"/>
      <c r="AH595" s="165"/>
      <c r="AI595" s="165"/>
      <c r="AJ595" s="165"/>
      <c r="AK595" s="165"/>
      <c r="AL595" s="165"/>
      <c r="AM595" s="213"/>
      <c r="AN595" s="213"/>
      <c r="AO595" s="213"/>
      <c r="AP595" s="213"/>
      <c r="AQ595" s="213"/>
      <c r="AR595" s="213"/>
      <c r="AS595" s="213"/>
      <c r="AT595" s="213"/>
      <c r="AU595" s="213"/>
    </row>
    <row r="596" spans="6:47" ht="12" customHeight="1">
      <c r="F596" s="212"/>
      <c r="G596" s="212"/>
      <c r="H596" s="212"/>
      <c r="I596" s="165"/>
      <c r="J596" s="165"/>
      <c r="K596" s="165"/>
      <c r="L596" s="165"/>
      <c r="M596" s="165"/>
      <c r="N596" s="165"/>
      <c r="O596" s="165"/>
      <c r="P596" s="165"/>
      <c r="Q596" s="165"/>
      <c r="R596" s="165"/>
      <c r="S596" s="165"/>
      <c r="T596" s="165"/>
      <c r="U596" s="165"/>
      <c r="V596" s="165"/>
      <c r="W596" s="165"/>
      <c r="X596" s="165"/>
      <c r="Y596" s="165"/>
      <c r="Z596" s="165"/>
      <c r="AA596" s="165"/>
      <c r="AB596" s="165"/>
      <c r="AC596" s="165"/>
      <c r="AD596" s="165"/>
      <c r="AE596" s="165"/>
      <c r="AF596" s="165"/>
      <c r="AG596" s="165"/>
      <c r="AH596" s="165"/>
      <c r="AI596" s="165"/>
      <c r="AJ596" s="165"/>
      <c r="AK596" s="165"/>
      <c r="AL596" s="165"/>
      <c r="AM596" s="213"/>
      <c r="AN596" s="213"/>
      <c r="AO596" s="213"/>
      <c r="AP596" s="213"/>
      <c r="AQ596" s="213"/>
      <c r="AR596" s="213"/>
      <c r="AS596" s="213"/>
      <c r="AT596" s="213"/>
      <c r="AU596" s="213"/>
    </row>
    <row r="597" spans="6:47" ht="12" customHeight="1">
      <c r="F597" s="212"/>
      <c r="G597" s="212"/>
      <c r="H597" s="212"/>
      <c r="I597" s="165"/>
      <c r="J597" s="165"/>
      <c r="K597" s="165"/>
      <c r="L597" s="165"/>
      <c r="M597" s="165"/>
      <c r="N597" s="165"/>
      <c r="O597" s="165"/>
      <c r="P597" s="165"/>
      <c r="Q597" s="165"/>
      <c r="R597" s="165"/>
      <c r="S597" s="165"/>
      <c r="T597" s="165"/>
      <c r="U597" s="165"/>
      <c r="V597" s="165"/>
      <c r="W597" s="165"/>
      <c r="X597" s="165"/>
      <c r="Y597" s="165"/>
      <c r="Z597" s="165"/>
      <c r="AA597" s="165"/>
      <c r="AB597" s="165"/>
      <c r="AC597" s="165"/>
      <c r="AD597" s="165"/>
      <c r="AE597" s="165"/>
      <c r="AF597" s="165"/>
      <c r="AG597" s="165"/>
      <c r="AH597" s="165"/>
      <c r="AI597" s="165"/>
      <c r="AJ597" s="165"/>
      <c r="AK597" s="165"/>
      <c r="AL597" s="165"/>
      <c r="AM597" s="213"/>
      <c r="AN597" s="213"/>
      <c r="AO597" s="213"/>
      <c r="AP597" s="213"/>
      <c r="AQ597" s="213"/>
      <c r="AR597" s="213"/>
      <c r="AS597" s="213"/>
      <c r="AT597" s="213"/>
      <c r="AU597" s="213"/>
    </row>
    <row r="598" spans="6:47" ht="12" customHeight="1">
      <c r="F598" s="212"/>
      <c r="G598" s="212"/>
      <c r="H598" s="212"/>
      <c r="I598" s="165"/>
      <c r="J598" s="165"/>
      <c r="K598" s="165"/>
      <c r="L598" s="165"/>
      <c r="M598" s="165"/>
      <c r="N598" s="165"/>
      <c r="O598" s="165"/>
      <c r="P598" s="165"/>
      <c r="Q598" s="165"/>
      <c r="R598" s="165"/>
      <c r="S598" s="165"/>
      <c r="T598" s="165"/>
      <c r="U598" s="165"/>
      <c r="V598" s="165"/>
      <c r="W598" s="165"/>
      <c r="X598" s="165"/>
      <c r="Y598" s="165"/>
      <c r="Z598" s="165"/>
      <c r="AA598" s="165"/>
      <c r="AB598" s="165"/>
      <c r="AC598" s="165"/>
      <c r="AD598" s="165"/>
      <c r="AE598" s="165"/>
      <c r="AF598" s="165"/>
      <c r="AG598" s="165"/>
      <c r="AH598" s="165"/>
      <c r="AI598" s="165"/>
      <c r="AJ598" s="165"/>
      <c r="AK598" s="165"/>
      <c r="AL598" s="165"/>
      <c r="AM598" s="213"/>
      <c r="AN598" s="213"/>
      <c r="AO598" s="213"/>
      <c r="AP598" s="213"/>
      <c r="AQ598" s="213"/>
      <c r="AR598" s="213"/>
      <c r="AS598" s="213"/>
      <c r="AT598" s="213"/>
      <c r="AU598" s="213"/>
    </row>
    <row r="599" spans="6:47" ht="12" customHeight="1">
      <c r="F599" s="212"/>
      <c r="G599" s="212"/>
      <c r="H599" s="212"/>
      <c r="I599" s="165"/>
      <c r="J599" s="165"/>
      <c r="K599" s="165"/>
      <c r="L599" s="165"/>
      <c r="M599" s="165"/>
      <c r="N599" s="165"/>
      <c r="O599" s="165"/>
      <c r="P599" s="165"/>
      <c r="Q599" s="165"/>
      <c r="R599" s="165"/>
      <c r="S599" s="165"/>
      <c r="T599" s="165"/>
      <c r="U599" s="165"/>
      <c r="V599" s="165"/>
      <c r="W599" s="165"/>
      <c r="X599" s="165"/>
      <c r="Y599" s="165"/>
      <c r="Z599" s="165"/>
      <c r="AA599" s="165"/>
      <c r="AB599" s="165"/>
      <c r="AC599" s="165"/>
      <c r="AD599" s="165"/>
      <c r="AE599" s="165"/>
      <c r="AF599" s="165"/>
      <c r="AG599" s="165"/>
      <c r="AH599" s="165"/>
      <c r="AI599" s="165"/>
      <c r="AJ599" s="165"/>
      <c r="AK599" s="165"/>
      <c r="AL599" s="165"/>
      <c r="AM599" s="213"/>
      <c r="AN599" s="213"/>
      <c r="AO599" s="213"/>
      <c r="AP599" s="213"/>
      <c r="AQ599" s="213"/>
      <c r="AR599" s="213"/>
      <c r="AS599" s="213"/>
      <c r="AT599" s="213"/>
      <c r="AU599" s="213"/>
    </row>
    <row r="600" spans="6:47" ht="12" customHeight="1">
      <c r="F600" s="212"/>
      <c r="G600" s="212"/>
      <c r="H600" s="212"/>
      <c r="I600" s="165"/>
      <c r="J600" s="165"/>
      <c r="K600" s="165"/>
      <c r="L600" s="165"/>
      <c r="M600" s="165"/>
      <c r="N600" s="165"/>
      <c r="O600" s="165"/>
      <c r="P600" s="165"/>
      <c r="Q600" s="165"/>
      <c r="R600" s="165"/>
      <c r="S600" s="165"/>
      <c r="T600" s="165"/>
      <c r="U600" s="165"/>
      <c r="V600" s="165"/>
      <c r="W600" s="165"/>
      <c r="X600" s="165"/>
      <c r="Y600" s="165"/>
      <c r="Z600" s="165"/>
      <c r="AA600" s="165"/>
      <c r="AB600" s="165"/>
      <c r="AC600" s="165"/>
      <c r="AD600" s="165"/>
      <c r="AE600" s="165"/>
      <c r="AF600" s="165"/>
      <c r="AG600" s="165"/>
      <c r="AH600" s="165"/>
      <c r="AI600" s="165"/>
      <c r="AJ600" s="165"/>
      <c r="AK600" s="165"/>
      <c r="AL600" s="165"/>
      <c r="AM600" s="213"/>
      <c r="AN600" s="213"/>
      <c r="AO600" s="213"/>
      <c r="AP600" s="213"/>
      <c r="AQ600" s="213"/>
      <c r="AR600" s="213"/>
      <c r="AS600" s="213"/>
      <c r="AT600" s="213"/>
      <c r="AU600" s="213"/>
    </row>
    <row r="601" spans="6:47" ht="12" customHeight="1">
      <c r="F601" s="212"/>
      <c r="G601" s="212"/>
      <c r="H601" s="212"/>
      <c r="I601" s="165"/>
      <c r="J601" s="165"/>
      <c r="K601" s="165"/>
      <c r="L601" s="165"/>
      <c r="M601" s="165"/>
      <c r="N601" s="165"/>
      <c r="O601" s="165"/>
      <c r="P601" s="165"/>
      <c r="Q601" s="165"/>
      <c r="R601" s="165"/>
      <c r="S601" s="165"/>
      <c r="T601" s="165"/>
      <c r="U601" s="165"/>
      <c r="V601" s="165"/>
      <c r="W601" s="165"/>
      <c r="X601" s="165"/>
      <c r="Y601" s="165"/>
      <c r="Z601" s="165"/>
      <c r="AA601" s="165"/>
      <c r="AB601" s="165"/>
      <c r="AC601" s="165"/>
      <c r="AD601" s="165"/>
      <c r="AE601" s="165"/>
      <c r="AF601" s="165"/>
      <c r="AG601" s="165"/>
      <c r="AH601" s="165"/>
      <c r="AI601" s="165"/>
      <c r="AJ601" s="165"/>
      <c r="AK601" s="165"/>
      <c r="AL601" s="165"/>
      <c r="AM601" s="213"/>
      <c r="AN601" s="213"/>
      <c r="AO601" s="213"/>
      <c r="AP601" s="213"/>
      <c r="AQ601" s="213"/>
      <c r="AR601" s="213"/>
      <c r="AS601" s="213"/>
      <c r="AT601" s="213"/>
      <c r="AU601" s="213"/>
    </row>
    <row r="602" spans="6:47" ht="12" customHeight="1">
      <c r="F602" s="212"/>
      <c r="G602" s="212"/>
      <c r="H602" s="212"/>
      <c r="I602" s="165"/>
      <c r="J602" s="165"/>
      <c r="K602" s="165"/>
      <c r="L602" s="165"/>
      <c r="M602" s="165"/>
      <c r="N602" s="165"/>
      <c r="O602" s="165"/>
      <c r="P602" s="165"/>
      <c r="Q602" s="165"/>
      <c r="R602" s="165"/>
      <c r="S602" s="165"/>
      <c r="T602" s="165"/>
      <c r="U602" s="165"/>
      <c r="V602" s="165"/>
      <c r="W602" s="165"/>
      <c r="X602" s="165"/>
      <c r="Y602" s="165"/>
      <c r="Z602" s="165"/>
      <c r="AA602" s="165"/>
      <c r="AB602" s="165"/>
      <c r="AC602" s="165"/>
      <c r="AD602" s="165"/>
      <c r="AE602" s="165"/>
      <c r="AF602" s="165"/>
      <c r="AG602" s="165"/>
      <c r="AH602" s="165"/>
      <c r="AI602" s="165"/>
      <c r="AJ602" s="165"/>
      <c r="AK602" s="165"/>
      <c r="AL602" s="165"/>
      <c r="AM602" s="213"/>
      <c r="AN602" s="213"/>
      <c r="AO602" s="213"/>
      <c r="AP602" s="213"/>
      <c r="AQ602" s="213"/>
      <c r="AR602" s="213"/>
      <c r="AS602" s="213"/>
      <c r="AT602" s="213"/>
      <c r="AU602" s="213"/>
    </row>
    <row r="603" spans="6:47" ht="12" customHeight="1">
      <c r="F603" s="212"/>
      <c r="G603" s="212"/>
      <c r="H603" s="212"/>
      <c r="I603" s="165"/>
      <c r="J603" s="165"/>
      <c r="K603" s="165"/>
      <c r="L603" s="165"/>
      <c r="M603" s="165"/>
      <c r="N603" s="165"/>
      <c r="O603" s="165"/>
      <c r="P603" s="165"/>
      <c r="Q603" s="165"/>
      <c r="R603" s="165"/>
      <c r="S603" s="165"/>
      <c r="T603" s="165"/>
      <c r="U603" s="165"/>
      <c r="V603" s="165"/>
      <c r="W603" s="165"/>
      <c r="X603" s="165"/>
      <c r="Y603" s="165"/>
      <c r="Z603" s="165"/>
      <c r="AA603" s="165"/>
      <c r="AB603" s="165"/>
      <c r="AC603" s="165"/>
      <c r="AD603" s="165"/>
      <c r="AE603" s="165"/>
      <c r="AF603" s="165"/>
      <c r="AG603" s="165"/>
      <c r="AH603" s="165"/>
      <c r="AI603" s="165"/>
      <c r="AJ603" s="165"/>
      <c r="AK603" s="165"/>
      <c r="AL603" s="165"/>
      <c r="AM603" s="213"/>
      <c r="AN603" s="213"/>
      <c r="AO603" s="213"/>
      <c r="AP603" s="213"/>
      <c r="AQ603" s="213"/>
      <c r="AR603" s="213"/>
      <c r="AS603" s="213"/>
      <c r="AT603" s="213"/>
      <c r="AU603" s="213"/>
    </row>
    <row r="604" spans="6:47" ht="12" customHeight="1">
      <c r="F604" s="212"/>
      <c r="G604" s="212"/>
      <c r="H604" s="212"/>
      <c r="I604" s="165"/>
      <c r="J604" s="165"/>
      <c r="K604" s="165"/>
      <c r="L604" s="165"/>
      <c r="M604" s="165"/>
      <c r="N604" s="165"/>
      <c r="O604" s="165"/>
      <c r="P604" s="165"/>
      <c r="Q604" s="165"/>
      <c r="R604" s="165"/>
      <c r="S604" s="165"/>
      <c r="T604" s="165"/>
      <c r="U604" s="165"/>
      <c r="V604" s="165"/>
      <c r="W604" s="165"/>
      <c r="X604" s="165"/>
      <c r="Y604" s="165"/>
      <c r="Z604" s="165"/>
      <c r="AA604" s="165"/>
      <c r="AB604" s="165"/>
      <c r="AC604" s="165"/>
      <c r="AD604" s="165"/>
      <c r="AE604" s="165"/>
      <c r="AF604" s="165"/>
      <c r="AG604" s="165"/>
      <c r="AH604" s="165"/>
      <c r="AI604" s="165"/>
      <c r="AJ604" s="165"/>
      <c r="AK604" s="165"/>
      <c r="AL604" s="165"/>
      <c r="AM604" s="213"/>
      <c r="AN604" s="213"/>
      <c r="AO604" s="213"/>
      <c r="AP604" s="213"/>
      <c r="AQ604" s="213"/>
      <c r="AR604" s="213"/>
      <c r="AS604" s="213"/>
      <c r="AT604" s="213"/>
      <c r="AU604" s="213"/>
    </row>
    <row r="605" spans="6:47" ht="12" customHeight="1">
      <c r="F605" s="212"/>
      <c r="G605" s="212"/>
      <c r="H605" s="212"/>
      <c r="I605" s="165"/>
      <c r="J605" s="165"/>
      <c r="K605" s="165"/>
      <c r="L605" s="165"/>
      <c r="M605" s="165"/>
      <c r="N605" s="165"/>
      <c r="O605" s="165"/>
      <c r="P605" s="165"/>
      <c r="Q605" s="165"/>
      <c r="R605" s="165"/>
      <c r="S605" s="165"/>
      <c r="T605" s="165"/>
      <c r="U605" s="165"/>
      <c r="V605" s="165"/>
      <c r="W605" s="165"/>
      <c r="X605" s="165"/>
      <c r="Y605" s="165"/>
      <c r="Z605" s="165"/>
      <c r="AA605" s="165"/>
      <c r="AB605" s="165"/>
      <c r="AC605" s="165"/>
      <c r="AD605" s="165"/>
      <c r="AE605" s="165"/>
      <c r="AF605" s="165"/>
      <c r="AG605" s="165"/>
      <c r="AH605" s="165"/>
      <c r="AI605" s="165"/>
      <c r="AJ605" s="165"/>
      <c r="AK605" s="165"/>
      <c r="AL605" s="165"/>
      <c r="AM605" s="213"/>
      <c r="AN605" s="213"/>
      <c r="AO605" s="213"/>
      <c r="AP605" s="213"/>
      <c r="AQ605" s="213"/>
      <c r="AR605" s="213"/>
      <c r="AS605" s="213"/>
      <c r="AT605" s="213"/>
      <c r="AU605" s="213"/>
    </row>
    <row r="606" spans="6:47" ht="12" customHeight="1">
      <c r="F606" s="212"/>
      <c r="G606" s="212"/>
      <c r="H606" s="212"/>
      <c r="I606" s="165"/>
      <c r="J606" s="165"/>
      <c r="K606" s="165"/>
      <c r="L606" s="165"/>
      <c r="M606" s="165"/>
      <c r="N606" s="165"/>
      <c r="O606" s="165"/>
      <c r="P606" s="165"/>
      <c r="Q606" s="165"/>
      <c r="R606" s="165"/>
      <c r="S606" s="165"/>
      <c r="T606" s="165"/>
      <c r="U606" s="165"/>
      <c r="V606" s="165"/>
      <c r="W606" s="165"/>
      <c r="X606" s="165"/>
      <c r="Y606" s="165"/>
      <c r="Z606" s="165"/>
      <c r="AA606" s="165"/>
      <c r="AB606" s="165"/>
      <c r="AC606" s="165"/>
      <c r="AD606" s="165"/>
      <c r="AE606" s="165"/>
      <c r="AF606" s="165"/>
      <c r="AG606" s="165"/>
      <c r="AH606" s="165"/>
      <c r="AI606" s="165"/>
      <c r="AJ606" s="165"/>
      <c r="AK606" s="165"/>
      <c r="AL606" s="165"/>
      <c r="AM606" s="213"/>
      <c r="AN606" s="213"/>
      <c r="AO606" s="213"/>
      <c r="AP606" s="213"/>
      <c r="AQ606" s="213"/>
      <c r="AR606" s="213"/>
      <c r="AS606" s="213"/>
      <c r="AT606" s="213"/>
      <c r="AU606" s="213"/>
    </row>
    <row r="607" spans="6:47" ht="12" customHeight="1">
      <c r="F607" s="212"/>
      <c r="G607" s="212"/>
      <c r="H607" s="212"/>
      <c r="I607" s="165"/>
      <c r="J607" s="165"/>
      <c r="K607" s="165"/>
      <c r="L607" s="165"/>
      <c r="M607" s="165"/>
      <c r="N607" s="165"/>
      <c r="O607" s="165"/>
      <c r="P607" s="165"/>
      <c r="Q607" s="165"/>
      <c r="R607" s="165"/>
      <c r="S607" s="165"/>
      <c r="T607" s="165"/>
      <c r="U607" s="165"/>
      <c r="V607" s="165"/>
      <c r="W607" s="165"/>
      <c r="X607" s="165"/>
      <c r="Y607" s="165"/>
      <c r="Z607" s="165"/>
      <c r="AA607" s="165"/>
      <c r="AB607" s="165"/>
      <c r="AC607" s="165"/>
      <c r="AD607" s="165"/>
      <c r="AE607" s="165"/>
      <c r="AF607" s="165"/>
      <c r="AG607" s="165"/>
      <c r="AH607" s="165"/>
      <c r="AI607" s="165"/>
      <c r="AJ607" s="165"/>
      <c r="AK607" s="165"/>
      <c r="AL607" s="165"/>
      <c r="AM607" s="213"/>
      <c r="AN607" s="213"/>
      <c r="AO607" s="213"/>
      <c r="AP607" s="213"/>
      <c r="AQ607" s="213"/>
      <c r="AR607" s="213"/>
      <c r="AS607" s="213"/>
      <c r="AT607" s="213"/>
      <c r="AU607" s="213"/>
    </row>
    <row r="608" spans="6:47" ht="12" customHeight="1">
      <c r="F608" s="212"/>
      <c r="G608" s="212"/>
      <c r="H608" s="212"/>
      <c r="I608" s="165"/>
      <c r="J608" s="165"/>
      <c r="K608" s="165"/>
      <c r="L608" s="165"/>
      <c r="M608" s="165"/>
      <c r="N608" s="165"/>
      <c r="O608" s="165"/>
      <c r="P608" s="165"/>
      <c r="Q608" s="165"/>
      <c r="R608" s="165"/>
      <c r="S608" s="165"/>
      <c r="T608" s="165"/>
      <c r="U608" s="165"/>
      <c r="V608" s="165"/>
      <c r="W608" s="165"/>
      <c r="X608" s="165"/>
      <c r="Y608" s="165"/>
      <c r="Z608" s="165"/>
      <c r="AA608" s="165"/>
      <c r="AB608" s="165"/>
      <c r="AC608" s="165"/>
      <c r="AD608" s="165"/>
      <c r="AE608" s="165"/>
      <c r="AF608" s="165"/>
      <c r="AG608" s="165"/>
      <c r="AH608" s="165"/>
      <c r="AI608" s="165"/>
      <c r="AJ608" s="165"/>
      <c r="AK608" s="165"/>
      <c r="AL608" s="165"/>
      <c r="AM608" s="213"/>
      <c r="AN608" s="213"/>
      <c r="AO608" s="213"/>
      <c r="AP608" s="213"/>
      <c r="AQ608" s="213"/>
      <c r="AR608" s="213"/>
      <c r="AS608" s="213"/>
      <c r="AT608" s="213"/>
      <c r="AU608" s="213"/>
    </row>
    <row r="609" spans="6:47" ht="12" customHeight="1">
      <c r="F609" s="212"/>
      <c r="G609" s="212"/>
      <c r="H609" s="212"/>
      <c r="I609" s="165"/>
      <c r="J609" s="165"/>
      <c r="K609" s="165"/>
      <c r="L609" s="165"/>
      <c r="M609" s="165"/>
      <c r="N609" s="165"/>
      <c r="O609" s="165"/>
      <c r="P609" s="165"/>
      <c r="Q609" s="165"/>
      <c r="R609" s="165"/>
      <c r="S609" s="165"/>
      <c r="T609" s="165"/>
      <c r="U609" s="165"/>
      <c r="V609" s="165"/>
      <c r="W609" s="165"/>
      <c r="X609" s="165"/>
      <c r="Y609" s="165"/>
      <c r="Z609" s="165"/>
      <c r="AA609" s="165"/>
      <c r="AB609" s="165"/>
      <c r="AC609" s="165"/>
      <c r="AD609" s="165"/>
      <c r="AE609" s="165"/>
      <c r="AF609" s="165"/>
      <c r="AG609" s="165"/>
      <c r="AH609" s="165"/>
      <c r="AI609" s="165"/>
      <c r="AJ609" s="165"/>
      <c r="AK609" s="165"/>
      <c r="AL609" s="165"/>
      <c r="AM609" s="213"/>
      <c r="AN609" s="213"/>
      <c r="AO609" s="213"/>
      <c r="AP609" s="213"/>
      <c r="AQ609" s="213"/>
      <c r="AR609" s="213"/>
      <c r="AS609" s="213"/>
      <c r="AT609" s="213"/>
      <c r="AU609" s="213"/>
    </row>
    <row r="610" spans="6:47" ht="12" customHeight="1">
      <c r="F610" s="212"/>
      <c r="G610" s="212"/>
      <c r="H610" s="212"/>
      <c r="I610" s="165"/>
      <c r="J610" s="165"/>
      <c r="K610" s="165"/>
      <c r="L610" s="165"/>
      <c r="M610" s="165"/>
      <c r="N610" s="165"/>
      <c r="O610" s="165"/>
      <c r="P610" s="165"/>
      <c r="Q610" s="165"/>
      <c r="R610" s="165"/>
      <c r="S610" s="165"/>
      <c r="T610" s="165"/>
      <c r="U610" s="165"/>
      <c r="V610" s="165"/>
      <c r="W610" s="165"/>
      <c r="X610" s="165"/>
      <c r="Y610" s="165"/>
      <c r="Z610" s="165"/>
      <c r="AA610" s="165"/>
      <c r="AB610" s="165"/>
      <c r="AC610" s="165"/>
      <c r="AD610" s="165"/>
      <c r="AE610" s="165"/>
      <c r="AF610" s="165"/>
      <c r="AG610" s="165"/>
      <c r="AH610" s="165"/>
      <c r="AI610" s="165"/>
      <c r="AJ610" s="165"/>
      <c r="AK610" s="165"/>
      <c r="AL610" s="165"/>
      <c r="AM610" s="213"/>
      <c r="AN610" s="213"/>
      <c r="AO610" s="213"/>
      <c r="AP610" s="213"/>
      <c r="AQ610" s="213"/>
      <c r="AR610" s="213"/>
      <c r="AS610" s="213"/>
      <c r="AT610" s="213"/>
      <c r="AU610" s="213"/>
    </row>
    <row r="611" spans="6:47" ht="12" customHeight="1">
      <c r="F611" s="212"/>
      <c r="G611" s="212"/>
      <c r="H611" s="212"/>
      <c r="I611" s="165"/>
      <c r="J611" s="165"/>
      <c r="K611" s="165"/>
      <c r="L611" s="165"/>
      <c r="M611" s="165"/>
      <c r="N611" s="165"/>
      <c r="O611" s="165"/>
      <c r="P611" s="165"/>
      <c r="Q611" s="165"/>
      <c r="R611" s="165"/>
      <c r="S611" s="165"/>
      <c r="T611" s="165"/>
      <c r="U611" s="165"/>
      <c r="V611" s="165"/>
      <c r="W611" s="165"/>
      <c r="X611" s="165"/>
      <c r="Y611" s="165"/>
      <c r="Z611" s="165"/>
      <c r="AA611" s="165"/>
      <c r="AB611" s="165"/>
      <c r="AC611" s="165"/>
      <c r="AD611" s="165"/>
      <c r="AE611" s="165"/>
      <c r="AF611" s="165"/>
      <c r="AG611" s="165"/>
      <c r="AH611" s="165"/>
      <c r="AI611" s="165"/>
      <c r="AJ611" s="165"/>
      <c r="AK611" s="165"/>
      <c r="AL611" s="165"/>
      <c r="AM611" s="213"/>
      <c r="AN611" s="213"/>
      <c r="AO611" s="213"/>
      <c r="AP611" s="213"/>
      <c r="AQ611" s="213"/>
      <c r="AR611" s="213"/>
      <c r="AS611" s="213"/>
      <c r="AT611" s="213"/>
      <c r="AU611" s="213"/>
    </row>
    <row r="612" spans="6:47" ht="12" customHeight="1">
      <c r="F612" s="212"/>
      <c r="G612" s="212"/>
      <c r="H612" s="212"/>
      <c r="I612" s="165"/>
      <c r="J612" s="165"/>
      <c r="K612" s="165"/>
      <c r="L612" s="165"/>
      <c r="M612" s="165"/>
      <c r="N612" s="165"/>
      <c r="O612" s="165"/>
      <c r="P612" s="165"/>
      <c r="Q612" s="165"/>
      <c r="R612" s="165"/>
      <c r="S612" s="165"/>
      <c r="T612" s="165"/>
      <c r="U612" s="165"/>
      <c r="V612" s="165"/>
      <c r="W612" s="165"/>
      <c r="X612" s="165"/>
      <c r="Y612" s="165"/>
      <c r="Z612" s="165"/>
      <c r="AA612" s="165"/>
      <c r="AB612" s="165"/>
      <c r="AC612" s="165"/>
      <c r="AD612" s="165"/>
      <c r="AE612" s="165"/>
      <c r="AF612" s="165"/>
      <c r="AG612" s="165"/>
      <c r="AH612" s="165"/>
      <c r="AI612" s="165"/>
      <c r="AJ612" s="165"/>
      <c r="AK612" s="165"/>
      <c r="AL612" s="165"/>
      <c r="AM612" s="213"/>
      <c r="AN612" s="213"/>
      <c r="AO612" s="213"/>
      <c r="AP612" s="213"/>
      <c r="AQ612" s="213"/>
      <c r="AR612" s="213"/>
      <c r="AS612" s="213"/>
      <c r="AT612" s="213"/>
      <c r="AU612" s="213"/>
    </row>
    <row r="613" spans="6:47" ht="12" customHeight="1">
      <c r="F613" s="212"/>
      <c r="G613" s="212"/>
      <c r="H613" s="212"/>
      <c r="I613" s="165"/>
      <c r="J613" s="165"/>
      <c r="K613" s="165"/>
      <c r="L613" s="165"/>
      <c r="M613" s="165"/>
      <c r="N613" s="165"/>
      <c r="O613" s="165"/>
      <c r="P613" s="165"/>
      <c r="Q613" s="165"/>
      <c r="R613" s="165"/>
      <c r="S613" s="165"/>
      <c r="T613" s="165"/>
      <c r="U613" s="165"/>
      <c r="V613" s="165"/>
      <c r="W613" s="165"/>
      <c r="X613" s="165"/>
      <c r="Y613" s="165"/>
      <c r="Z613" s="165"/>
      <c r="AA613" s="165"/>
      <c r="AB613" s="165"/>
      <c r="AC613" s="165"/>
      <c r="AD613" s="165"/>
      <c r="AE613" s="165"/>
      <c r="AF613" s="165"/>
      <c r="AG613" s="165"/>
      <c r="AH613" s="165"/>
      <c r="AI613" s="165"/>
      <c r="AJ613" s="165"/>
      <c r="AK613" s="165"/>
      <c r="AL613" s="165"/>
      <c r="AM613" s="213"/>
      <c r="AN613" s="213"/>
      <c r="AO613" s="213"/>
      <c r="AP613" s="213"/>
      <c r="AQ613" s="213"/>
      <c r="AR613" s="213"/>
      <c r="AS613" s="213"/>
      <c r="AT613" s="213"/>
      <c r="AU613" s="213"/>
    </row>
    <row r="614" spans="6:47" ht="12" customHeight="1">
      <c r="F614" s="212"/>
      <c r="G614" s="212"/>
      <c r="H614" s="212"/>
      <c r="I614" s="165"/>
      <c r="J614" s="165"/>
      <c r="K614" s="165"/>
      <c r="L614" s="165"/>
      <c r="M614" s="165"/>
      <c r="N614" s="165"/>
      <c r="O614" s="165"/>
      <c r="P614" s="165"/>
      <c r="Q614" s="165"/>
      <c r="R614" s="165"/>
      <c r="S614" s="165"/>
      <c r="T614" s="165"/>
      <c r="U614" s="165"/>
      <c r="V614" s="165"/>
      <c r="W614" s="165"/>
      <c r="X614" s="165"/>
      <c r="Y614" s="165"/>
      <c r="Z614" s="165"/>
      <c r="AA614" s="165"/>
      <c r="AB614" s="165"/>
      <c r="AC614" s="165"/>
      <c r="AD614" s="165"/>
      <c r="AE614" s="165"/>
      <c r="AF614" s="165"/>
      <c r="AG614" s="165"/>
      <c r="AH614" s="165"/>
      <c r="AI614" s="165"/>
      <c r="AJ614" s="165"/>
      <c r="AK614" s="165"/>
      <c r="AL614" s="165"/>
      <c r="AM614" s="213"/>
      <c r="AN614" s="213"/>
      <c r="AO614" s="213"/>
      <c r="AP614" s="213"/>
      <c r="AQ614" s="213"/>
      <c r="AR614" s="213"/>
      <c r="AS614" s="213"/>
      <c r="AT614" s="213"/>
      <c r="AU614" s="213"/>
    </row>
    <row r="615" spans="6:47" ht="12" customHeight="1">
      <c r="F615" s="212"/>
      <c r="G615" s="212"/>
      <c r="H615" s="212"/>
      <c r="I615" s="165"/>
      <c r="J615" s="165"/>
      <c r="K615" s="165"/>
      <c r="L615" s="165"/>
      <c r="M615" s="165"/>
      <c r="N615" s="165"/>
      <c r="O615" s="165"/>
      <c r="P615" s="165"/>
      <c r="Q615" s="165"/>
      <c r="R615" s="165"/>
      <c r="S615" s="165"/>
      <c r="T615" s="165"/>
      <c r="U615" s="165"/>
      <c r="V615" s="165"/>
      <c r="W615" s="165"/>
      <c r="X615" s="165"/>
      <c r="Y615" s="165"/>
      <c r="Z615" s="165"/>
      <c r="AA615" s="165"/>
      <c r="AB615" s="165"/>
      <c r="AC615" s="165"/>
      <c r="AD615" s="165"/>
      <c r="AE615" s="165"/>
      <c r="AF615" s="165"/>
      <c r="AG615" s="165"/>
      <c r="AH615" s="165"/>
      <c r="AI615" s="165"/>
      <c r="AJ615" s="165"/>
      <c r="AK615" s="165"/>
      <c r="AL615" s="165"/>
      <c r="AM615" s="213"/>
      <c r="AN615" s="213"/>
      <c r="AO615" s="213"/>
      <c r="AP615" s="213"/>
      <c r="AQ615" s="213"/>
      <c r="AR615" s="213"/>
      <c r="AS615" s="213"/>
      <c r="AT615" s="213"/>
      <c r="AU615" s="213"/>
    </row>
    <row r="616" spans="6:47" ht="12" customHeight="1">
      <c r="F616" s="212"/>
      <c r="G616" s="212"/>
      <c r="H616" s="212"/>
      <c r="I616" s="165"/>
      <c r="J616" s="165"/>
      <c r="K616" s="165"/>
      <c r="L616" s="165"/>
      <c r="M616" s="165"/>
      <c r="N616" s="165"/>
      <c r="O616" s="165"/>
      <c r="P616" s="165"/>
      <c r="Q616" s="165"/>
      <c r="R616" s="165"/>
      <c r="S616" s="165"/>
      <c r="T616" s="165"/>
      <c r="U616" s="165"/>
      <c r="V616" s="165"/>
      <c r="W616" s="165"/>
      <c r="X616" s="165"/>
      <c r="Y616" s="165"/>
      <c r="Z616" s="165"/>
      <c r="AA616" s="165"/>
      <c r="AB616" s="165"/>
      <c r="AC616" s="165"/>
      <c r="AD616" s="165"/>
      <c r="AE616" s="165"/>
      <c r="AF616" s="165"/>
      <c r="AG616" s="165"/>
      <c r="AH616" s="165"/>
      <c r="AI616" s="165"/>
      <c r="AJ616" s="165"/>
      <c r="AK616" s="165"/>
      <c r="AL616" s="165"/>
      <c r="AM616" s="213"/>
      <c r="AN616" s="213"/>
      <c r="AO616" s="213"/>
      <c r="AP616" s="213"/>
      <c r="AQ616" s="213"/>
      <c r="AR616" s="213"/>
      <c r="AS616" s="213"/>
      <c r="AT616" s="213"/>
      <c r="AU616" s="213"/>
    </row>
    <row r="617" spans="6:47" ht="12" customHeight="1">
      <c r="F617" s="212"/>
      <c r="G617" s="212"/>
      <c r="H617" s="212"/>
      <c r="I617" s="165"/>
      <c r="J617" s="165"/>
      <c r="K617" s="165"/>
      <c r="L617" s="165"/>
      <c r="M617" s="165"/>
      <c r="N617" s="165"/>
      <c r="O617" s="165"/>
      <c r="P617" s="165"/>
      <c r="Q617" s="165"/>
      <c r="R617" s="165"/>
      <c r="S617" s="165"/>
      <c r="T617" s="165"/>
      <c r="U617" s="165"/>
      <c r="V617" s="165"/>
      <c r="W617" s="165"/>
      <c r="X617" s="165"/>
      <c r="Y617" s="165"/>
      <c r="Z617" s="165"/>
      <c r="AA617" s="165"/>
      <c r="AB617" s="165"/>
      <c r="AC617" s="165"/>
      <c r="AD617" s="165"/>
      <c r="AE617" s="165"/>
      <c r="AF617" s="165"/>
      <c r="AG617" s="165"/>
      <c r="AH617" s="165"/>
      <c r="AI617" s="165"/>
      <c r="AJ617" s="165"/>
      <c r="AK617" s="165"/>
      <c r="AL617" s="165"/>
      <c r="AM617" s="213"/>
      <c r="AN617" s="213"/>
      <c r="AO617" s="213"/>
      <c r="AP617" s="213"/>
      <c r="AQ617" s="213"/>
      <c r="AR617" s="213"/>
      <c r="AS617" s="213"/>
      <c r="AT617" s="213"/>
      <c r="AU617" s="213"/>
    </row>
    <row r="618" spans="6:47" ht="12" customHeight="1">
      <c r="F618" s="212"/>
      <c r="G618" s="212"/>
      <c r="H618" s="212"/>
      <c r="I618" s="165"/>
      <c r="J618" s="165"/>
      <c r="K618" s="165"/>
      <c r="L618" s="165"/>
      <c r="M618" s="165"/>
      <c r="N618" s="165"/>
      <c r="O618" s="165"/>
      <c r="P618" s="165"/>
      <c r="Q618" s="165"/>
      <c r="R618" s="165"/>
      <c r="S618" s="165"/>
      <c r="T618" s="165"/>
      <c r="U618" s="165"/>
      <c r="V618" s="165"/>
      <c r="W618" s="165"/>
      <c r="X618" s="165"/>
      <c r="Y618" s="165"/>
      <c r="Z618" s="165"/>
      <c r="AA618" s="165"/>
      <c r="AB618" s="165"/>
      <c r="AC618" s="165"/>
      <c r="AD618" s="165"/>
      <c r="AE618" s="165"/>
      <c r="AF618" s="165"/>
      <c r="AG618" s="165"/>
      <c r="AH618" s="165"/>
      <c r="AI618" s="165"/>
      <c r="AJ618" s="165"/>
      <c r="AK618" s="165"/>
      <c r="AL618" s="165"/>
      <c r="AM618" s="213"/>
      <c r="AN618" s="213"/>
      <c r="AO618" s="213"/>
      <c r="AP618" s="213"/>
      <c r="AQ618" s="213"/>
      <c r="AR618" s="213"/>
      <c r="AS618" s="213"/>
      <c r="AT618" s="213"/>
      <c r="AU618" s="213"/>
    </row>
    <row r="619" spans="6:47" ht="12" customHeight="1">
      <c r="F619" s="212"/>
      <c r="G619" s="212"/>
      <c r="H619" s="212"/>
      <c r="I619" s="165"/>
      <c r="J619" s="165"/>
      <c r="K619" s="165"/>
      <c r="L619" s="165"/>
      <c r="M619" s="165"/>
      <c r="N619" s="165"/>
      <c r="O619" s="165"/>
      <c r="P619" s="165"/>
      <c r="Q619" s="165"/>
      <c r="R619" s="165"/>
      <c r="S619" s="165"/>
      <c r="T619" s="165"/>
      <c r="U619" s="165"/>
      <c r="V619" s="165"/>
      <c r="W619" s="165"/>
      <c r="X619" s="165"/>
      <c r="Y619" s="165"/>
      <c r="Z619" s="165"/>
      <c r="AA619" s="165"/>
      <c r="AB619" s="165"/>
      <c r="AC619" s="165"/>
      <c r="AD619" s="165"/>
      <c r="AE619" s="165"/>
      <c r="AF619" s="165"/>
      <c r="AG619" s="165"/>
      <c r="AH619" s="165"/>
      <c r="AI619" s="165"/>
      <c r="AJ619" s="165"/>
      <c r="AK619" s="165"/>
      <c r="AL619" s="165"/>
      <c r="AM619" s="213"/>
      <c r="AN619" s="213"/>
      <c r="AO619" s="213"/>
      <c r="AP619" s="213"/>
      <c r="AQ619" s="213"/>
      <c r="AR619" s="213"/>
      <c r="AS619" s="213"/>
      <c r="AT619" s="213"/>
      <c r="AU619" s="213"/>
    </row>
    <row r="620" spans="6:47" ht="12" customHeight="1">
      <c r="F620" s="212"/>
      <c r="G620" s="212"/>
      <c r="H620" s="212"/>
      <c r="I620" s="165"/>
      <c r="J620" s="165"/>
      <c r="K620" s="165"/>
      <c r="L620" s="165"/>
      <c r="M620" s="165"/>
      <c r="N620" s="165"/>
      <c r="O620" s="165"/>
      <c r="P620" s="165"/>
      <c r="Q620" s="165"/>
      <c r="R620" s="165"/>
      <c r="S620" s="165"/>
      <c r="T620" s="165"/>
      <c r="U620" s="165"/>
      <c r="V620" s="165"/>
      <c r="W620" s="165"/>
      <c r="X620" s="165"/>
      <c r="Y620" s="165"/>
      <c r="Z620" s="165"/>
      <c r="AA620" s="165"/>
      <c r="AB620" s="165"/>
      <c r="AC620" s="165"/>
      <c r="AD620" s="165"/>
      <c r="AE620" s="165"/>
      <c r="AF620" s="165"/>
      <c r="AG620" s="165"/>
      <c r="AH620" s="165"/>
      <c r="AI620" s="165"/>
      <c r="AJ620" s="165"/>
      <c r="AK620" s="165"/>
      <c r="AL620" s="165"/>
      <c r="AM620" s="213"/>
      <c r="AN620" s="213"/>
      <c r="AO620" s="213"/>
      <c r="AP620" s="213"/>
      <c r="AQ620" s="213"/>
      <c r="AR620" s="213"/>
      <c r="AS620" s="213"/>
      <c r="AT620" s="213"/>
      <c r="AU620" s="213"/>
    </row>
    <row r="621" spans="6:47" ht="12" customHeight="1">
      <c r="F621" s="212"/>
      <c r="G621" s="212"/>
      <c r="H621" s="212"/>
      <c r="I621" s="165"/>
      <c r="J621" s="165"/>
      <c r="K621" s="165"/>
      <c r="L621" s="165"/>
      <c r="M621" s="165"/>
      <c r="N621" s="165"/>
      <c r="O621" s="165"/>
      <c r="P621" s="165"/>
      <c r="Q621" s="165"/>
      <c r="R621" s="165"/>
      <c r="S621" s="165"/>
      <c r="T621" s="165"/>
      <c r="U621" s="165"/>
      <c r="V621" s="165"/>
      <c r="W621" s="165"/>
      <c r="X621" s="165"/>
      <c r="Y621" s="165"/>
      <c r="Z621" s="165"/>
      <c r="AA621" s="165"/>
      <c r="AB621" s="165"/>
      <c r="AC621" s="165"/>
      <c r="AD621" s="165"/>
      <c r="AE621" s="165"/>
      <c r="AF621" s="165"/>
      <c r="AG621" s="165"/>
      <c r="AH621" s="165"/>
      <c r="AI621" s="165"/>
      <c r="AJ621" s="165"/>
      <c r="AK621" s="165"/>
      <c r="AL621" s="165"/>
      <c r="AM621" s="213"/>
      <c r="AN621" s="213"/>
      <c r="AO621" s="213"/>
      <c r="AP621" s="213"/>
      <c r="AQ621" s="213"/>
      <c r="AR621" s="213"/>
      <c r="AS621" s="213"/>
      <c r="AT621" s="213"/>
      <c r="AU621" s="213"/>
    </row>
    <row r="622" spans="6:47" ht="12" customHeight="1">
      <c r="F622" s="212"/>
      <c r="G622" s="212"/>
      <c r="H622" s="212"/>
      <c r="I622" s="165"/>
      <c r="J622" s="165"/>
      <c r="K622" s="165"/>
      <c r="L622" s="165"/>
      <c r="M622" s="165"/>
      <c r="N622" s="165"/>
      <c r="O622" s="165"/>
      <c r="P622" s="165"/>
      <c r="Q622" s="165"/>
      <c r="R622" s="165"/>
      <c r="S622" s="165"/>
      <c r="T622" s="165"/>
      <c r="U622" s="165"/>
      <c r="V622" s="165"/>
      <c r="W622" s="165"/>
      <c r="X622" s="165"/>
      <c r="Y622" s="165"/>
      <c r="Z622" s="165"/>
      <c r="AA622" s="165"/>
      <c r="AB622" s="165"/>
      <c r="AC622" s="165"/>
      <c r="AD622" s="165"/>
      <c r="AE622" s="165"/>
      <c r="AF622" s="165"/>
      <c r="AG622" s="165"/>
      <c r="AH622" s="165"/>
      <c r="AI622" s="165"/>
      <c r="AJ622" s="165"/>
      <c r="AK622" s="165"/>
      <c r="AL622" s="165"/>
      <c r="AM622" s="213"/>
      <c r="AN622" s="213"/>
      <c r="AO622" s="213"/>
      <c r="AP622" s="213"/>
      <c r="AQ622" s="213"/>
      <c r="AR622" s="213"/>
      <c r="AS622" s="213"/>
      <c r="AT622" s="213"/>
      <c r="AU622" s="213"/>
    </row>
    <row r="623" spans="6:47" ht="12" customHeight="1">
      <c r="F623" s="212"/>
      <c r="G623" s="212"/>
      <c r="H623" s="212"/>
      <c r="I623" s="165"/>
      <c r="J623" s="165"/>
      <c r="K623" s="165"/>
      <c r="L623" s="165"/>
      <c r="M623" s="165"/>
      <c r="N623" s="165"/>
      <c r="O623" s="165"/>
      <c r="P623" s="165"/>
      <c r="Q623" s="165"/>
      <c r="R623" s="165"/>
      <c r="S623" s="165"/>
      <c r="T623" s="165"/>
      <c r="U623" s="165"/>
      <c r="V623" s="165"/>
      <c r="W623" s="165"/>
      <c r="X623" s="165"/>
      <c r="Y623" s="165"/>
      <c r="Z623" s="165"/>
      <c r="AA623" s="165"/>
      <c r="AB623" s="165"/>
      <c r="AC623" s="165"/>
      <c r="AD623" s="165"/>
      <c r="AE623" s="165"/>
      <c r="AF623" s="165"/>
      <c r="AG623" s="165"/>
      <c r="AH623" s="165"/>
      <c r="AI623" s="165"/>
      <c r="AJ623" s="165"/>
      <c r="AK623" s="165"/>
      <c r="AL623" s="165"/>
      <c r="AM623" s="213"/>
      <c r="AN623" s="213"/>
      <c r="AO623" s="213"/>
      <c r="AP623" s="213"/>
      <c r="AQ623" s="213"/>
      <c r="AR623" s="213"/>
      <c r="AS623" s="213"/>
      <c r="AT623" s="213"/>
      <c r="AU623" s="213"/>
    </row>
    <row r="624" spans="6:47" ht="12" customHeight="1">
      <c r="F624" s="212"/>
      <c r="G624" s="212"/>
      <c r="H624" s="212"/>
      <c r="I624" s="165"/>
      <c r="J624" s="165"/>
      <c r="K624" s="165"/>
      <c r="L624" s="165"/>
      <c r="M624" s="165"/>
      <c r="N624" s="165"/>
      <c r="O624" s="165"/>
      <c r="P624" s="165"/>
      <c r="Q624" s="165"/>
      <c r="R624" s="165"/>
      <c r="S624" s="165"/>
      <c r="T624" s="165"/>
      <c r="U624" s="165"/>
      <c r="V624" s="165"/>
      <c r="W624" s="165"/>
      <c r="X624" s="165"/>
      <c r="Y624" s="165"/>
      <c r="Z624" s="165"/>
      <c r="AA624" s="165"/>
      <c r="AB624" s="165"/>
      <c r="AC624" s="165"/>
      <c r="AD624" s="165"/>
      <c r="AE624" s="165"/>
      <c r="AF624" s="165"/>
      <c r="AG624" s="165"/>
      <c r="AH624" s="165"/>
      <c r="AI624" s="165"/>
      <c r="AJ624" s="165"/>
      <c r="AK624" s="165"/>
      <c r="AL624" s="165"/>
      <c r="AM624" s="213"/>
      <c r="AN624" s="213"/>
      <c r="AO624" s="213"/>
      <c r="AP624" s="213"/>
      <c r="AQ624" s="213"/>
      <c r="AR624" s="213"/>
      <c r="AS624" s="213"/>
      <c r="AT624" s="213"/>
      <c r="AU624" s="213"/>
    </row>
    <row r="625" spans="6:47" ht="12" customHeight="1">
      <c r="F625" s="212"/>
      <c r="G625" s="212"/>
      <c r="H625" s="212"/>
      <c r="I625" s="165"/>
      <c r="J625" s="165"/>
      <c r="K625" s="165"/>
      <c r="L625" s="165"/>
      <c r="M625" s="165"/>
      <c r="N625" s="165"/>
      <c r="O625" s="165"/>
      <c r="P625" s="165"/>
      <c r="Q625" s="165"/>
      <c r="R625" s="165"/>
      <c r="S625" s="165"/>
      <c r="T625" s="165"/>
      <c r="U625" s="165"/>
      <c r="V625" s="165"/>
      <c r="W625" s="165"/>
      <c r="X625" s="165"/>
      <c r="Y625" s="165"/>
      <c r="Z625" s="165"/>
      <c r="AA625" s="165"/>
      <c r="AB625" s="165"/>
      <c r="AC625" s="165"/>
      <c r="AD625" s="165"/>
      <c r="AE625" s="165"/>
      <c r="AF625" s="165"/>
      <c r="AG625" s="165"/>
      <c r="AH625" s="165"/>
      <c r="AI625" s="165"/>
      <c r="AJ625" s="165"/>
      <c r="AK625" s="165"/>
      <c r="AL625" s="165"/>
      <c r="AM625" s="213"/>
      <c r="AN625" s="213"/>
      <c r="AO625" s="213"/>
      <c r="AP625" s="213"/>
      <c r="AQ625" s="213"/>
      <c r="AR625" s="213"/>
      <c r="AS625" s="213"/>
      <c r="AT625" s="213"/>
      <c r="AU625" s="213"/>
    </row>
    <row r="626" spans="6:47" ht="12" customHeight="1">
      <c r="F626" s="212"/>
      <c r="G626" s="212"/>
      <c r="H626" s="212"/>
      <c r="I626" s="165"/>
      <c r="J626" s="165"/>
      <c r="K626" s="165"/>
      <c r="L626" s="165"/>
      <c r="M626" s="165"/>
      <c r="N626" s="165"/>
      <c r="O626" s="165"/>
      <c r="P626" s="165"/>
      <c r="Q626" s="165"/>
      <c r="R626" s="165"/>
      <c r="S626" s="165"/>
      <c r="T626" s="165"/>
      <c r="U626" s="165"/>
      <c r="V626" s="165"/>
      <c r="W626" s="165"/>
      <c r="X626" s="165"/>
      <c r="Y626" s="165"/>
      <c r="Z626" s="165"/>
      <c r="AA626" s="165"/>
      <c r="AB626" s="165"/>
      <c r="AC626" s="165"/>
      <c r="AD626" s="165"/>
      <c r="AE626" s="165"/>
      <c r="AF626" s="165"/>
      <c r="AG626" s="165"/>
      <c r="AH626" s="165"/>
      <c r="AI626" s="165"/>
      <c r="AJ626" s="165"/>
      <c r="AK626" s="165"/>
      <c r="AL626" s="165"/>
      <c r="AM626" s="213"/>
      <c r="AN626" s="213"/>
      <c r="AO626" s="213"/>
      <c r="AP626" s="213"/>
      <c r="AQ626" s="213"/>
      <c r="AR626" s="213"/>
      <c r="AS626" s="213"/>
      <c r="AT626" s="213"/>
      <c r="AU626" s="213"/>
    </row>
    <row r="627" spans="6:47" ht="12" customHeight="1">
      <c r="F627" s="212"/>
      <c r="G627" s="212"/>
      <c r="H627" s="212"/>
      <c r="I627" s="165"/>
      <c r="J627" s="165"/>
      <c r="K627" s="165"/>
      <c r="L627" s="165"/>
      <c r="M627" s="165"/>
      <c r="N627" s="165"/>
      <c r="O627" s="165"/>
      <c r="P627" s="165"/>
      <c r="Q627" s="165"/>
      <c r="R627" s="165"/>
      <c r="S627" s="165"/>
      <c r="T627" s="165"/>
      <c r="U627" s="165"/>
      <c r="V627" s="165"/>
      <c r="W627" s="165"/>
      <c r="X627" s="165"/>
      <c r="Y627" s="165"/>
      <c r="Z627" s="165"/>
      <c r="AA627" s="165"/>
      <c r="AB627" s="165"/>
      <c r="AC627" s="165"/>
      <c r="AD627" s="165"/>
      <c r="AE627" s="165"/>
      <c r="AF627" s="165"/>
      <c r="AG627" s="165"/>
      <c r="AH627" s="165"/>
      <c r="AI627" s="165"/>
      <c r="AJ627" s="165"/>
      <c r="AK627" s="165"/>
      <c r="AL627" s="165"/>
      <c r="AM627" s="213"/>
      <c r="AN627" s="213"/>
      <c r="AO627" s="213"/>
      <c r="AP627" s="213"/>
      <c r="AQ627" s="213"/>
      <c r="AR627" s="213"/>
      <c r="AS627" s="213"/>
      <c r="AT627" s="213"/>
      <c r="AU627" s="213"/>
    </row>
    <row r="628" spans="6:47" ht="12" customHeight="1">
      <c r="F628" s="212"/>
      <c r="G628" s="212"/>
      <c r="H628" s="212"/>
      <c r="I628" s="165"/>
      <c r="J628" s="165"/>
      <c r="K628" s="165"/>
      <c r="L628" s="165"/>
      <c r="M628" s="165"/>
      <c r="N628" s="165"/>
      <c r="O628" s="165"/>
      <c r="P628" s="165"/>
      <c r="Q628" s="165"/>
      <c r="R628" s="165"/>
      <c r="S628" s="165"/>
      <c r="T628" s="165"/>
      <c r="U628" s="165"/>
      <c r="V628" s="165"/>
      <c r="W628" s="165"/>
      <c r="X628" s="165"/>
      <c r="Y628" s="165"/>
      <c r="Z628" s="165"/>
      <c r="AA628" s="165"/>
      <c r="AB628" s="165"/>
      <c r="AC628" s="165"/>
      <c r="AD628" s="165"/>
      <c r="AE628" s="165"/>
      <c r="AF628" s="165"/>
      <c r="AG628" s="165"/>
      <c r="AH628" s="165"/>
      <c r="AI628" s="165"/>
      <c r="AJ628" s="165"/>
      <c r="AK628" s="165"/>
      <c r="AL628" s="165"/>
      <c r="AM628" s="213"/>
      <c r="AN628" s="213"/>
      <c r="AO628" s="213"/>
      <c r="AP628" s="213"/>
      <c r="AQ628" s="213"/>
      <c r="AR628" s="213"/>
      <c r="AS628" s="213"/>
      <c r="AT628" s="213"/>
      <c r="AU628" s="213"/>
    </row>
    <row r="629" spans="6:47" ht="12" customHeight="1">
      <c r="F629" s="212"/>
      <c r="G629" s="212"/>
      <c r="H629" s="212"/>
      <c r="I629" s="165"/>
      <c r="J629" s="165"/>
      <c r="K629" s="165"/>
      <c r="L629" s="165"/>
      <c r="M629" s="165"/>
      <c r="N629" s="165"/>
      <c r="O629" s="165"/>
      <c r="P629" s="165"/>
      <c r="Q629" s="165"/>
      <c r="R629" s="165"/>
      <c r="S629" s="165"/>
      <c r="T629" s="165"/>
      <c r="U629" s="165"/>
      <c r="V629" s="165"/>
      <c r="W629" s="165"/>
      <c r="X629" s="165"/>
      <c r="Y629" s="165"/>
      <c r="Z629" s="165"/>
      <c r="AA629" s="165"/>
      <c r="AB629" s="165"/>
      <c r="AC629" s="165"/>
      <c r="AD629" s="165"/>
      <c r="AE629" s="165"/>
      <c r="AF629" s="165"/>
      <c r="AG629" s="165"/>
      <c r="AH629" s="165"/>
      <c r="AI629" s="165"/>
      <c r="AJ629" s="165"/>
      <c r="AK629" s="165"/>
      <c r="AL629" s="165"/>
      <c r="AM629" s="213"/>
      <c r="AN629" s="213"/>
      <c r="AO629" s="213"/>
      <c r="AP629" s="213"/>
      <c r="AQ629" s="213"/>
      <c r="AR629" s="213"/>
      <c r="AS629" s="213"/>
      <c r="AT629" s="213"/>
      <c r="AU629" s="213"/>
    </row>
    <row r="630" spans="6:47" ht="12" customHeight="1">
      <c r="F630" s="212"/>
      <c r="G630" s="212"/>
      <c r="H630" s="212"/>
      <c r="I630" s="165"/>
      <c r="J630" s="165"/>
      <c r="K630" s="165"/>
      <c r="L630" s="165"/>
      <c r="M630" s="165"/>
      <c r="N630" s="165"/>
      <c r="O630" s="165"/>
      <c r="P630" s="165"/>
      <c r="Q630" s="165"/>
      <c r="R630" s="165"/>
      <c r="S630" s="165"/>
      <c r="T630" s="165"/>
      <c r="U630" s="165"/>
      <c r="V630" s="165"/>
      <c r="W630" s="165"/>
      <c r="X630" s="165"/>
      <c r="Y630" s="165"/>
      <c r="Z630" s="165"/>
      <c r="AA630" s="165"/>
      <c r="AB630" s="165"/>
      <c r="AC630" s="165"/>
      <c r="AD630" s="165"/>
      <c r="AE630" s="165"/>
      <c r="AF630" s="165"/>
      <c r="AG630" s="165"/>
      <c r="AH630" s="165"/>
      <c r="AI630" s="165"/>
      <c r="AJ630" s="165"/>
      <c r="AK630" s="165"/>
      <c r="AL630" s="165"/>
      <c r="AM630" s="213"/>
      <c r="AN630" s="213"/>
      <c r="AO630" s="213"/>
      <c r="AP630" s="213"/>
      <c r="AQ630" s="213"/>
      <c r="AR630" s="213"/>
      <c r="AS630" s="213"/>
      <c r="AT630" s="213"/>
      <c r="AU630" s="213"/>
    </row>
    <row r="631" spans="6:47" ht="12" customHeight="1">
      <c r="F631" s="212"/>
      <c r="G631" s="212"/>
      <c r="H631" s="212"/>
      <c r="I631" s="165"/>
      <c r="J631" s="165"/>
      <c r="K631" s="165"/>
      <c r="L631" s="165"/>
      <c r="M631" s="165"/>
      <c r="N631" s="165"/>
      <c r="O631" s="165"/>
      <c r="P631" s="165"/>
      <c r="Q631" s="165"/>
      <c r="R631" s="165"/>
      <c r="S631" s="165"/>
      <c r="T631" s="165"/>
      <c r="U631" s="165"/>
      <c r="V631" s="165"/>
      <c r="W631" s="165"/>
      <c r="X631" s="165"/>
      <c r="Y631" s="165"/>
      <c r="Z631" s="165"/>
      <c r="AA631" s="165"/>
      <c r="AB631" s="165"/>
      <c r="AC631" s="165"/>
      <c r="AD631" s="165"/>
      <c r="AE631" s="165"/>
      <c r="AF631" s="165"/>
      <c r="AG631" s="165"/>
      <c r="AH631" s="165"/>
      <c r="AI631" s="165"/>
      <c r="AJ631" s="165"/>
      <c r="AK631" s="165"/>
      <c r="AL631" s="165"/>
      <c r="AM631" s="213"/>
      <c r="AN631" s="213"/>
      <c r="AO631" s="213"/>
      <c r="AP631" s="213"/>
      <c r="AQ631" s="213"/>
      <c r="AR631" s="213"/>
      <c r="AS631" s="213"/>
      <c r="AT631" s="213"/>
      <c r="AU631" s="213"/>
    </row>
    <row r="632" spans="6:47" ht="12" customHeight="1">
      <c r="F632" s="212"/>
      <c r="G632" s="212"/>
      <c r="H632" s="212"/>
      <c r="I632" s="165"/>
      <c r="J632" s="165"/>
      <c r="K632" s="165"/>
      <c r="L632" s="165"/>
      <c r="M632" s="165"/>
      <c r="N632" s="165"/>
      <c r="O632" s="165"/>
      <c r="P632" s="165"/>
      <c r="Q632" s="165"/>
      <c r="R632" s="165"/>
      <c r="S632" s="165"/>
      <c r="T632" s="165"/>
      <c r="U632" s="165"/>
      <c r="V632" s="165"/>
      <c r="W632" s="165"/>
      <c r="X632" s="165"/>
      <c r="Y632" s="165"/>
      <c r="Z632" s="165"/>
      <c r="AA632" s="165"/>
      <c r="AB632" s="165"/>
      <c r="AC632" s="165"/>
      <c r="AD632" s="165"/>
      <c r="AE632" s="165"/>
      <c r="AF632" s="165"/>
      <c r="AG632" s="165"/>
      <c r="AH632" s="165"/>
      <c r="AI632" s="165"/>
      <c r="AJ632" s="165"/>
      <c r="AK632" s="165"/>
      <c r="AL632" s="165"/>
      <c r="AM632" s="213"/>
      <c r="AN632" s="213"/>
      <c r="AO632" s="213"/>
      <c r="AP632" s="213"/>
      <c r="AQ632" s="213"/>
      <c r="AR632" s="213"/>
      <c r="AS632" s="213"/>
      <c r="AT632" s="213"/>
      <c r="AU632" s="213"/>
    </row>
    <row r="633" spans="6:47" ht="12" customHeight="1">
      <c r="F633" s="212"/>
      <c r="G633" s="212"/>
      <c r="H633" s="212"/>
      <c r="I633" s="165"/>
      <c r="J633" s="165"/>
      <c r="K633" s="165"/>
      <c r="L633" s="165"/>
      <c r="M633" s="165"/>
      <c r="N633" s="165"/>
      <c r="O633" s="165"/>
      <c r="P633" s="165"/>
      <c r="Q633" s="165"/>
      <c r="R633" s="165"/>
      <c r="S633" s="165"/>
      <c r="T633" s="165"/>
      <c r="U633" s="165"/>
      <c r="V633" s="165"/>
      <c r="W633" s="165"/>
      <c r="X633" s="165"/>
      <c r="Y633" s="165"/>
      <c r="Z633" s="165"/>
      <c r="AA633" s="165"/>
      <c r="AB633" s="165"/>
      <c r="AC633" s="165"/>
      <c r="AD633" s="165"/>
      <c r="AE633" s="165"/>
      <c r="AF633" s="165"/>
      <c r="AG633" s="165"/>
      <c r="AH633" s="165"/>
      <c r="AI633" s="165"/>
      <c r="AJ633" s="165"/>
      <c r="AK633" s="165"/>
      <c r="AL633" s="165"/>
      <c r="AM633" s="213"/>
      <c r="AN633" s="213"/>
      <c r="AO633" s="213"/>
      <c r="AP633" s="213"/>
      <c r="AQ633" s="213"/>
      <c r="AR633" s="213"/>
      <c r="AS633" s="213"/>
      <c r="AT633" s="213"/>
      <c r="AU633" s="213"/>
    </row>
    <row r="634" spans="6:47" ht="12" customHeight="1">
      <c r="F634" s="212"/>
      <c r="G634" s="212"/>
      <c r="H634" s="212"/>
      <c r="I634" s="165"/>
      <c r="J634" s="165"/>
      <c r="K634" s="165"/>
      <c r="L634" s="165"/>
      <c r="M634" s="165"/>
      <c r="N634" s="165"/>
      <c r="O634" s="165"/>
      <c r="P634" s="165"/>
      <c r="Q634" s="165"/>
      <c r="R634" s="165"/>
      <c r="S634" s="165"/>
      <c r="T634" s="165"/>
      <c r="U634" s="165"/>
      <c r="V634" s="165"/>
      <c r="W634" s="165"/>
      <c r="X634" s="165"/>
      <c r="Y634" s="165"/>
      <c r="Z634" s="165"/>
      <c r="AA634" s="165"/>
      <c r="AB634" s="165"/>
      <c r="AC634" s="165"/>
      <c r="AD634" s="165"/>
      <c r="AE634" s="165"/>
      <c r="AF634" s="165"/>
      <c r="AG634" s="165"/>
      <c r="AH634" s="165"/>
      <c r="AI634" s="165"/>
      <c r="AJ634" s="165"/>
      <c r="AK634" s="165"/>
      <c r="AL634" s="165"/>
      <c r="AM634" s="213"/>
      <c r="AN634" s="213"/>
      <c r="AO634" s="213"/>
      <c r="AP634" s="213"/>
      <c r="AQ634" s="213"/>
      <c r="AR634" s="213"/>
      <c r="AS634" s="213"/>
      <c r="AT634" s="213"/>
      <c r="AU634" s="213"/>
    </row>
    <row r="635" spans="6:47" ht="12" customHeight="1">
      <c r="F635" s="212"/>
      <c r="G635" s="212"/>
      <c r="H635" s="212"/>
      <c r="I635" s="165"/>
      <c r="J635" s="165"/>
      <c r="K635" s="165"/>
      <c r="L635" s="165"/>
      <c r="M635" s="165"/>
      <c r="N635" s="165"/>
      <c r="O635" s="165"/>
      <c r="P635" s="165"/>
      <c r="Q635" s="165"/>
      <c r="R635" s="165"/>
      <c r="S635" s="165"/>
      <c r="T635" s="165"/>
      <c r="U635" s="165"/>
      <c r="V635" s="165"/>
      <c r="W635" s="165"/>
      <c r="X635" s="165"/>
      <c r="Y635" s="165"/>
      <c r="Z635" s="165"/>
      <c r="AA635" s="165"/>
      <c r="AB635" s="165"/>
      <c r="AC635" s="165"/>
      <c r="AD635" s="165"/>
      <c r="AE635" s="165"/>
      <c r="AF635" s="165"/>
      <c r="AG635" s="165"/>
      <c r="AH635" s="165"/>
      <c r="AI635" s="165"/>
      <c r="AJ635" s="165"/>
      <c r="AK635" s="165"/>
      <c r="AL635" s="165"/>
      <c r="AM635" s="213"/>
      <c r="AN635" s="213"/>
      <c r="AO635" s="213"/>
      <c r="AP635" s="213"/>
      <c r="AQ635" s="213"/>
      <c r="AR635" s="213"/>
      <c r="AS635" s="213"/>
      <c r="AT635" s="213"/>
      <c r="AU635" s="213"/>
    </row>
    <row r="636" spans="6:47" ht="12" customHeight="1">
      <c r="F636" s="212"/>
      <c r="G636" s="212"/>
      <c r="H636" s="212"/>
      <c r="I636" s="165"/>
      <c r="J636" s="165"/>
      <c r="K636" s="165"/>
      <c r="L636" s="165"/>
      <c r="M636" s="165"/>
      <c r="N636" s="165"/>
      <c r="O636" s="165"/>
      <c r="P636" s="165"/>
      <c r="Q636" s="165"/>
      <c r="R636" s="165"/>
      <c r="S636" s="165"/>
      <c r="T636" s="165"/>
      <c r="U636" s="165"/>
      <c r="V636" s="165"/>
      <c r="W636" s="165"/>
      <c r="X636" s="165"/>
      <c r="Y636" s="165"/>
      <c r="Z636" s="165"/>
      <c r="AA636" s="165"/>
      <c r="AB636" s="165"/>
      <c r="AC636" s="165"/>
      <c r="AD636" s="165"/>
      <c r="AE636" s="165"/>
      <c r="AF636" s="165"/>
      <c r="AG636" s="165"/>
      <c r="AH636" s="165"/>
      <c r="AI636" s="165"/>
      <c r="AJ636" s="165"/>
      <c r="AK636" s="165"/>
      <c r="AL636" s="165"/>
      <c r="AM636" s="213"/>
      <c r="AN636" s="213"/>
      <c r="AO636" s="213"/>
      <c r="AP636" s="213"/>
      <c r="AQ636" s="213"/>
      <c r="AR636" s="213"/>
      <c r="AS636" s="213"/>
      <c r="AT636" s="213"/>
      <c r="AU636" s="213"/>
    </row>
    <row r="637" spans="6:47" ht="12" customHeight="1">
      <c r="F637" s="212"/>
      <c r="G637" s="212"/>
      <c r="H637" s="212"/>
      <c r="I637" s="165"/>
      <c r="J637" s="165"/>
      <c r="K637" s="165"/>
      <c r="L637" s="165"/>
      <c r="M637" s="165"/>
      <c r="N637" s="165"/>
      <c r="O637" s="165"/>
      <c r="P637" s="165"/>
      <c r="Q637" s="165"/>
      <c r="R637" s="165"/>
      <c r="S637" s="165"/>
      <c r="T637" s="165"/>
      <c r="U637" s="165"/>
      <c r="V637" s="165"/>
      <c r="W637" s="165"/>
      <c r="X637" s="165"/>
      <c r="Y637" s="165"/>
      <c r="Z637" s="165"/>
      <c r="AA637" s="165"/>
      <c r="AB637" s="165"/>
      <c r="AC637" s="165"/>
      <c r="AD637" s="165"/>
      <c r="AE637" s="165"/>
      <c r="AF637" s="165"/>
      <c r="AG637" s="165"/>
      <c r="AH637" s="165"/>
      <c r="AI637" s="165"/>
      <c r="AJ637" s="165"/>
      <c r="AK637" s="165"/>
      <c r="AL637" s="165"/>
      <c r="AM637" s="213"/>
      <c r="AN637" s="213"/>
      <c r="AO637" s="213"/>
      <c r="AP637" s="213"/>
      <c r="AQ637" s="213"/>
      <c r="AR637" s="213"/>
      <c r="AS637" s="213"/>
      <c r="AT637" s="213"/>
      <c r="AU637" s="213"/>
    </row>
    <row r="638" spans="6:47" ht="12" customHeight="1">
      <c r="F638" s="212"/>
      <c r="G638" s="212"/>
      <c r="H638" s="212"/>
      <c r="I638" s="165"/>
      <c r="J638" s="165"/>
      <c r="K638" s="165"/>
      <c r="L638" s="165"/>
      <c r="M638" s="165"/>
      <c r="N638" s="165"/>
      <c r="O638" s="165"/>
      <c r="P638" s="165"/>
      <c r="Q638" s="165"/>
      <c r="R638" s="165"/>
      <c r="S638" s="165"/>
      <c r="T638" s="165"/>
      <c r="U638" s="165"/>
      <c r="V638" s="165"/>
      <c r="W638" s="165"/>
      <c r="X638" s="165"/>
      <c r="Y638" s="165"/>
      <c r="Z638" s="165"/>
      <c r="AA638" s="165"/>
      <c r="AB638" s="165"/>
      <c r="AC638" s="165"/>
      <c r="AD638" s="165"/>
      <c r="AE638" s="165"/>
      <c r="AF638" s="165"/>
      <c r="AG638" s="165"/>
      <c r="AH638" s="165"/>
      <c r="AI638" s="165"/>
      <c r="AJ638" s="165"/>
      <c r="AK638" s="165"/>
      <c r="AL638" s="165"/>
      <c r="AM638" s="213"/>
      <c r="AN638" s="213"/>
      <c r="AO638" s="213"/>
      <c r="AP638" s="213"/>
      <c r="AQ638" s="213"/>
      <c r="AR638" s="213"/>
      <c r="AS638" s="213"/>
      <c r="AT638" s="213"/>
      <c r="AU638" s="213"/>
    </row>
    <row r="639" spans="6:47" ht="12" customHeight="1">
      <c r="F639" s="212"/>
      <c r="G639" s="212"/>
      <c r="H639" s="212"/>
      <c r="I639" s="165"/>
      <c r="J639" s="165"/>
      <c r="K639" s="165"/>
      <c r="L639" s="165"/>
      <c r="M639" s="165"/>
      <c r="N639" s="165"/>
      <c r="O639" s="165"/>
      <c r="P639" s="165"/>
      <c r="Q639" s="165"/>
      <c r="R639" s="165"/>
      <c r="S639" s="165"/>
      <c r="T639" s="165"/>
      <c r="U639" s="165"/>
      <c r="V639" s="165"/>
      <c r="W639" s="165"/>
      <c r="X639" s="165"/>
      <c r="Y639" s="165"/>
      <c r="Z639" s="165"/>
      <c r="AA639" s="165"/>
      <c r="AB639" s="165"/>
      <c r="AC639" s="165"/>
      <c r="AD639" s="165"/>
      <c r="AE639" s="165"/>
      <c r="AF639" s="165"/>
      <c r="AG639" s="165"/>
      <c r="AH639" s="165"/>
      <c r="AI639" s="165"/>
      <c r="AJ639" s="165"/>
      <c r="AK639" s="165"/>
      <c r="AL639" s="165"/>
      <c r="AM639" s="213"/>
      <c r="AN639" s="213"/>
      <c r="AO639" s="213"/>
      <c r="AP639" s="213"/>
      <c r="AQ639" s="213"/>
      <c r="AR639" s="213"/>
      <c r="AS639" s="213"/>
      <c r="AT639" s="213"/>
      <c r="AU639" s="213"/>
    </row>
    <row r="640" spans="6:47" ht="12" customHeight="1">
      <c r="F640" s="212"/>
      <c r="G640" s="212"/>
      <c r="H640" s="212"/>
      <c r="I640" s="165"/>
      <c r="J640" s="165"/>
      <c r="K640" s="165"/>
      <c r="L640" s="165"/>
      <c r="M640" s="165"/>
      <c r="N640" s="165"/>
      <c r="O640" s="165"/>
      <c r="P640" s="165"/>
      <c r="Q640" s="165"/>
      <c r="R640" s="165"/>
      <c r="S640" s="165"/>
      <c r="T640" s="165"/>
      <c r="U640" s="165"/>
      <c r="V640" s="165"/>
      <c r="W640" s="165"/>
      <c r="X640" s="165"/>
      <c r="Y640" s="165"/>
      <c r="Z640" s="165"/>
      <c r="AA640" s="165"/>
      <c r="AB640" s="165"/>
      <c r="AC640" s="165"/>
      <c r="AD640" s="165"/>
      <c r="AE640" s="165"/>
      <c r="AF640" s="165"/>
      <c r="AG640" s="165"/>
      <c r="AH640" s="165"/>
      <c r="AI640" s="165"/>
      <c r="AJ640" s="165"/>
      <c r="AK640" s="165"/>
      <c r="AL640" s="165"/>
      <c r="AM640" s="213"/>
      <c r="AN640" s="213"/>
      <c r="AO640" s="213"/>
      <c r="AP640" s="213"/>
      <c r="AQ640" s="213"/>
      <c r="AR640" s="213"/>
      <c r="AS640" s="213"/>
      <c r="AT640" s="213"/>
      <c r="AU640" s="213"/>
    </row>
    <row r="641" spans="6:47" ht="12" customHeight="1">
      <c r="F641" s="212"/>
      <c r="G641" s="212"/>
      <c r="H641" s="212"/>
      <c r="I641" s="165"/>
      <c r="J641" s="165"/>
      <c r="K641" s="165"/>
      <c r="L641" s="165"/>
      <c r="M641" s="165"/>
      <c r="N641" s="165"/>
      <c r="O641" s="165"/>
      <c r="P641" s="165"/>
      <c r="Q641" s="165"/>
      <c r="R641" s="165"/>
      <c r="S641" s="165"/>
      <c r="T641" s="165"/>
      <c r="U641" s="165"/>
      <c r="V641" s="165"/>
      <c r="W641" s="165"/>
      <c r="X641" s="165"/>
      <c r="Y641" s="165"/>
      <c r="Z641" s="165"/>
      <c r="AA641" s="165"/>
      <c r="AB641" s="165"/>
      <c r="AC641" s="165"/>
      <c r="AD641" s="165"/>
      <c r="AE641" s="165"/>
      <c r="AF641" s="165"/>
      <c r="AG641" s="165"/>
      <c r="AH641" s="165"/>
      <c r="AI641" s="165"/>
      <c r="AJ641" s="165"/>
      <c r="AK641" s="165"/>
      <c r="AL641" s="165"/>
      <c r="AM641" s="213"/>
      <c r="AN641" s="213"/>
      <c r="AO641" s="213"/>
      <c r="AP641" s="213"/>
      <c r="AQ641" s="213"/>
      <c r="AR641" s="213"/>
      <c r="AS641" s="213"/>
      <c r="AT641" s="213"/>
      <c r="AU641" s="213"/>
    </row>
    <row r="642" spans="6:47" ht="12" customHeight="1">
      <c r="F642" s="212"/>
      <c r="G642" s="212"/>
      <c r="H642" s="212"/>
      <c r="I642" s="165"/>
      <c r="J642" s="165"/>
      <c r="K642" s="165"/>
      <c r="L642" s="165"/>
      <c r="M642" s="165"/>
      <c r="N642" s="165"/>
      <c r="O642" s="165"/>
      <c r="P642" s="165"/>
      <c r="Q642" s="165"/>
      <c r="R642" s="165"/>
      <c r="S642" s="165"/>
      <c r="T642" s="165"/>
      <c r="U642" s="165"/>
      <c r="V642" s="165"/>
      <c r="W642" s="165"/>
      <c r="X642" s="165"/>
      <c r="Y642" s="165"/>
      <c r="Z642" s="165"/>
      <c r="AA642" s="165"/>
      <c r="AB642" s="165"/>
      <c r="AC642" s="165"/>
      <c r="AD642" s="165"/>
      <c r="AE642" s="165"/>
      <c r="AF642" s="165"/>
      <c r="AG642" s="165"/>
      <c r="AH642" s="165"/>
      <c r="AI642" s="165"/>
      <c r="AJ642" s="165"/>
      <c r="AK642" s="165"/>
      <c r="AL642" s="165"/>
      <c r="AM642" s="213"/>
      <c r="AN642" s="213"/>
      <c r="AO642" s="213"/>
      <c r="AP642" s="213"/>
      <c r="AQ642" s="213"/>
      <c r="AR642" s="213"/>
      <c r="AS642" s="213"/>
      <c r="AT642" s="213"/>
      <c r="AU642" s="213"/>
    </row>
    <row r="643" spans="6:47" ht="12" customHeight="1">
      <c r="F643" s="212"/>
      <c r="G643" s="212"/>
      <c r="H643" s="212"/>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213"/>
      <c r="AN643" s="213"/>
      <c r="AO643" s="213"/>
      <c r="AP643" s="213"/>
      <c r="AQ643" s="213"/>
      <c r="AR643" s="213"/>
      <c r="AS643" s="213"/>
      <c r="AT643" s="213"/>
      <c r="AU643" s="213"/>
    </row>
    <row r="644" spans="6:47" ht="12" customHeight="1">
      <c r="F644" s="212"/>
      <c r="G644" s="212"/>
      <c r="H644" s="212"/>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213"/>
      <c r="AN644" s="213"/>
      <c r="AO644" s="213"/>
      <c r="AP644" s="213"/>
      <c r="AQ644" s="213"/>
      <c r="AR644" s="213"/>
      <c r="AS644" s="213"/>
      <c r="AT644" s="213"/>
      <c r="AU644" s="213"/>
    </row>
    <row r="645" spans="6:47" ht="12" customHeight="1">
      <c r="F645" s="212"/>
      <c r="G645" s="212"/>
      <c r="H645" s="212"/>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213"/>
      <c r="AN645" s="213"/>
      <c r="AO645" s="213"/>
      <c r="AP645" s="213"/>
      <c r="AQ645" s="213"/>
      <c r="AR645" s="213"/>
      <c r="AS645" s="213"/>
      <c r="AT645" s="213"/>
      <c r="AU645" s="213"/>
    </row>
    <row r="646" spans="6:47" ht="12" customHeight="1">
      <c r="F646" s="212"/>
      <c r="G646" s="212"/>
      <c r="H646" s="212"/>
      <c r="I646" s="165"/>
      <c r="J646" s="165"/>
      <c r="K646" s="165"/>
      <c r="L646" s="165"/>
      <c r="M646" s="165"/>
      <c r="N646" s="165"/>
      <c r="O646" s="165"/>
      <c r="P646" s="165"/>
      <c r="Q646" s="165"/>
      <c r="R646" s="165"/>
      <c r="S646" s="165"/>
      <c r="T646" s="165"/>
      <c r="U646" s="165"/>
      <c r="V646" s="165"/>
      <c r="W646" s="165"/>
      <c r="X646" s="165"/>
      <c r="Y646" s="165"/>
      <c r="Z646" s="165"/>
      <c r="AA646" s="165"/>
      <c r="AB646" s="165"/>
      <c r="AC646" s="165"/>
      <c r="AD646" s="165"/>
      <c r="AE646" s="165"/>
      <c r="AF646" s="165"/>
      <c r="AG646" s="165"/>
      <c r="AH646" s="165"/>
      <c r="AI646" s="165"/>
      <c r="AJ646" s="165"/>
      <c r="AK646" s="165"/>
      <c r="AL646" s="165"/>
      <c r="AM646" s="213"/>
      <c r="AN646" s="213"/>
      <c r="AO646" s="213"/>
      <c r="AP646" s="213"/>
      <c r="AQ646" s="213"/>
      <c r="AR646" s="213"/>
      <c r="AS646" s="213"/>
      <c r="AT646" s="213"/>
      <c r="AU646" s="213"/>
    </row>
    <row r="647" spans="6:47" ht="12" customHeight="1">
      <c r="F647" s="212"/>
      <c r="G647" s="212"/>
      <c r="H647" s="212"/>
      <c r="I647" s="165"/>
      <c r="J647" s="165"/>
      <c r="K647" s="165"/>
      <c r="L647" s="165"/>
      <c r="M647" s="165"/>
      <c r="N647" s="165"/>
      <c r="O647" s="165"/>
      <c r="P647" s="165"/>
      <c r="Q647" s="165"/>
      <c r="R647" s="165"/>
      <c r="S647" s="165"/>
      <c r="T647" s="165"/>
      <c r="U647" s="165"/>
      <c r="V647" s="165"/>
      <c r="W647" s="165"/>
      <c r="X647" s="165"/>
      <c r="Y647" s="165"/>
      <c r="Z647" s="165"/>
      <c r="AA647" s="165"/>
      <c r="AB647" s="165"/>
      <c r="AC647" s="165"/>
      <c r="AD647" s="165"/>
      <c r="AE647" s="165"/>
      <c r="AF647" s="165"/>
      <c r="AG647" s="165"/>
      <c r="AH647" s="165"/>
      <c r="AI647" s="165"/>
      <c r="AJ647" s="165"/>
      <c r="AK647" s="165"/>
      <c r="AL647" s="165"/>
      <c r="AM647" s="213"/>
      <c r="AN647" s="213"/>
      <c r="AO647" s="213"/>
      <c r="AP647" s="213"/>
      <c r="AQ647" s="213"/>
      <c r="AR647" s="213"/>
      <c r="AS647" s="213"/>
      <c r="AT647" s="213"/>
      <c r="AU647" s="213"/>
    </row>
    <row r="648" spans="6:47" ht="12" customHeight="1">
      <c r="F648" s="212"/>
      <c r="G648" s="212"/>
      <c r="H648" s="212"/>
      <c r="I648" s="165"/>
      <c r="J648" s="165"/>
      <c r="K648" s="165"/>
      <c r="L648" s="165"/>
      <c r="M648" s="165"/>
      <c r="N648" s="165"/>
      <c r="O648" s="165"/>
      <c r="P648" s="165"/>
      <c r="Q648" s="165"/>
      <c r="R648" s="165"/>
      <c r="S648" s="165"/>
      <c r="T648" s="165"/>
      <c r="U648" s="165"/>
      <c r="V648" s="165"/>
      <c r="W648" s="165"/>
      <c r="X648" s="165"/>
      <c r="Y648" s="165"/>
      <c r="Z648" s="165"/>
      <c r="AA648" s="165"/>
      <c r="AB648" s="165"/>
      <c r="AC648" s="165"/>
      <c r="AD648" s="165"/>
      <c r="AE648" s="165"/>
      <c r="AF648" s="165"/>
      <c r="AG648" s="165"/>
      <c r="AH648" s="165"/>
      <c r="AI648" s="165"/>
      <c r="AJ648" s="165"/>
      <c r="AK648" s="165"/>
      <c r="AL648" s="165"/>
      <c r="AM648" s="213"/>
      <c r="AN648" s="213"/>
      <c r="AO648" s="213"/>
      <c r="AP648" s="213"/>
      <c r="AQ648" s="213"/>
      <c r="AR648" s="213"/>
      <c r="AS648" s="213"/>
      <c r="AT648" s="213"/>
      <c r="AU648" s="213"/>
    </row>
    <row r="649" spans="6:47" ht="12" customHeight="1">
      <c r="F649" s="212"/>
      <c r="G649" s="212"/>
      <c r="H649" s="212"/>
      <c r="I649" s="165"/>
      <c r="J649" s="165"/>
      <c r="K649" s="165"/>
      <c r="L649" s="165"/>
      <c r="M649" s="165"/>
      <c r="N649" s="165"/>
      <c r="O649" s="165"/>
      <c r="P649" s="165"/>
      <c r="Q649" s="165"/>
      <c r="R649" s="165"/>
      <c r="S649" s="165"/>
      <c r="T649" s="165"/>
      <c r="U649" s="165"/>
      <c r="V649" s="165"/>
      <c r="W649" s="165"/>
      <c r="X649" s="165"/>
      <c r="Y649" s="165"/>
      <c r="Z649" s="165"/>
      <c r="AA649" s="165"/>
      <c r="AB649" s="165"/>
      <c r="AC649" s="165"/>
      <c r="AD649" s="165"/>
      <c r="AE649" s="165"/>
      <c r="AF649" s="165"/>
      <c r="AG649" s="165"/>
      <c r="AH649" s="165"/>
      <c r="AI649" s="165"/>
      <c r="AJ649" s="165"/>
      <c r="AK649" s="165"/>
      <c r="AL649" s="165"/>
      <c r="AM649" s="213"/>
      <c r="AN649" s="213"/>
      <c r="AO649" s="213"/>
      <c r="AP649" s="213"/>
      <c r="AQ649" s="213"/>
      <c r="AR649" s="213"/>
      <c r="AS649" s="213"/>
      <c r="AT649" s="213"/>
      <c r="AU649" s="213"/>
    </row>
    <row r="650" spans="6:47" ht="12" customHeight="1">
      <c r="F650" s="212"/>
      <c r="G650" s="212"/>
      <c r="H650" s="212"/>
      <c r="I650" s="165"/>
      <c r="J650" s="165"/>
      <c r="K650" s="165"/>
      <c r="L650" s="165"/>
      <c r="M650" s="165"/>
      <c r="N650" s="165"/>
      <c r="O650" s="165"/>
      <c r="P650" s="165"/>
      <c r="Q650" s="165"/>
      <c r="R650" s="165"/>
      <c r="S650" s="165"/>
      <c r="T650" s="165"/>
      <c r="U650" s="165"/>
      <c r="V650" s="165"/>
      <c r="W650" s="165"/>
      <c r="X650" s="165"/>
      <c r="Y650" s="165"/>
      <c r="Z650" s="165"/>
      <c r="AA650" s="165"/>
      <c r="AB650" s="165"/>
      <c r="AC650" s="165"/>
      <c r="AD650" s="165"/>
      <c r="AE650" s="165"/>
      <c r="AF650" s="165"/>
      <c r="AG650" s="165"/>
      <c r="AH650" s="165"/>
      <c r="AI650" s="165"/>
      <c r="AJ650" s="165"/>
      <c r="AK650" s="165"/>
      <c r="AL650" s="165"/>
      <c r="AM650" s="213"/>
      <c r="AN650" s="213"/>
      <c r="AO650" s="213"/>
      <c r="AP650" s="213"/>
      <c r="AQ650" s="213"/>
      <c r="AR650" s="213"/>
      <c r="AS650" s="213"/>
      <c r="AT650" s="213"/>
      <c r="AU650" s="213"/>
    </row>
    <row r="651" spans="6:47" ht="12" customHeight="1">
      <c r="F651" s="212"/>
      <c r="G651" s="212"/>
      <c r="H651" s="212"/>
      <c r="I651" s="165"/>
      <c r="J651" s="165"/>
      <c r="K651" s="165"/>
      <c r="L651" s="165"/>
      <c r="M651" s="165"/>
      <c r="N651" s="165"/>
      <c r="O651" s="165"/>
      <c r="P651" s="165"/>
      <c r="Q651" s="165"/>
      <c r="R651" s="165"/>
      <c r="S651" s="165"/>
      <c r="T651" s="165"/>
      <c r="U651" s="165"/>
      <c r="V651" s="165"/>
      <c r="W651" s="165"/>
      <c r="X651" s="165"/>
      <c r="Y651" s="165"/>
      <c r="Z651" s="165"/>
      <c r="AA651" s="165"/>
      <c r="AB651" s="165"/>
      <c r="AC651" s="165"/>
      <c r="AD651" s="165"/>
      <c r="AE651" s="165"/>
      <c r="AF651" s="165"/>
      <c r="AG651" s="165"/>
      <c r="AH651" s="165"/>
      <c r="AI651" s="165"/>
      <c r="AJ651" s="165"/>
      <c r="AK651" s="165"/>
      <c r="AL651" s="165"/>
      <c r="AM651" s="213"/>
      <c r="AN651" s="213"/>
      <c r="AO651" s="213"/>
      <c r="AP651" s="213"/>
      <c r="AQ651" s="213"/>
      <c r="AR651" s="213"/>
      <c r="AS651" s="213"/>
      <c r="AT651" s="213"/>
      <c r="AU651" s="213"/>
    </row>
    <row r="652" spans="6:47" ht="12" customHeight="1">
      <c r="F652" s="212"/>
      <c r="G652" s="212"/>
      <c r="H652" s="212"/>
      <c r="I652" s="165"/>
      <c r="J652" s="165"/>
      <c r="K652" s="165"/>
      <c r="L652" s="165"/>
      <c r="M652" s="165"/>
      <c r="N652" s="165"/>
      <c r="O652" s="165"/>
      <c r="P652" s="165"/>
      <c r="Q652" s="165"/>
      <c r="R652" s="165"/>
      <c r="S652" s="165"/>
      <c r="T652" s="165"/>
      <c r="U652" s="165"/>
      <c r="V652" s="165"/>
      <c r="W652" s="165"/>
      <c r="X652" s="165"/>
      <c r="Y652" s="165"/>
      <c r="Z652" s="165"/>
      <c r="AA652" s="165"/>
      <c r="AB652" s="165"/>
      <c r="AC652" s="165"/>
      <c r="AD652" s="165"/>
      <c r="AE652" s="165"/>
      <c r="AF652" s="165"/>
      <c r="AG652" s="165"/>
      <c r="AH652" s="165"/>
      <c r="AI652" s="165"/>
      <c r="AJ652" s="165"/>
      <c r="AK652" s="165"/>
      <c r="AL652" s="165"/>
      <c r="AM652" s="213"/>
      <c r="AN652" s="213"/>
      <c r="AO652" s="213"/>
      <c r="AP652" s="213"/>
      <c r="AQ652" s="213"/>
      <c r="AR652" s="213"/>
      <c r="AS652" s="213"/>
      <c r="AT652" s="213"/>
      <c r="AU652" s="213"/>
    </row>
    <row r="653" spans="6:47" ht="12" customHeight="1">
      <c r="F653" s="212"/>
      <c r="G653" s="212"/>
      <c r="H653" s="212"/>
      <c r="I653" s="165"/>
      <c r="J653" s="165"/>
      <c r="K653" s="165"/>
      <c r="L653" s="165"/>
      <c r="M653" s="165"/>
      <c r="N653" s="165"/>
      <c r="O653" s="165"/>
      <c r="P653" s="165"/>
      <c r="Q653" s="165"/>
      <c r="R653" s="165"/>
      <c r="S653" s="165"/>
      <c r="T653" s="165"/>
      <c r="U653" s="165"/>
      <c r="V653" s="165"/>
      <c r="W653" s="165"/>
      <c r="X653" s="165"/>
      <c r="Y653" s="165"/>
      <c r="Z653" s="165"/>
      <c r="AA653" s="165"/>
      <c r="AB653" s="165"/>
      <c r="AC653" s="165"/>
      <c r="AD653" s="165"/>
      <c r="AE653" s="165"/>
      <c r="AF653" s="165"/>
      <c r="AG653" s="165"/>
      <c r="AH653" s="165"/>
      <c r="AI653" s="165"/>
      <c r="AJ653" s="165"/>
      <c r="AK653" s="165"/>
      <c r="AL653" s="165"/>
      <c r="AM653" s="213"/>
      <c r="AN653" s="213"/>
      <c r="AO653" s="213"/>
      <c r="AP653" s="213"/>
      <c r="AQ653" s="213"/>
      <c r="AR653" s="213"/>
      <c r="AS653" s="213"/>
      <c r="AT653" s="213"/>
      <c r="AU653" s="213"/>
    </row>
    <row r="654" spans="6:47" ht="12" customHeight="1">
      <c r="F654" s="212"/>
      <c r="G654" s="212"/>
      <c r="H654" s="212"/>
      <c r="I654" s="165"/>
      <c r="J654" s="165"/>
      <c r="K654" s="165"/>
      <c r="L654" s="165"/>
      <c r="M654" s="165"/>
      <c r="N654" s="165"/>
      <c r="O654" s="165"/>
      <c r="P654" s="165"/>
      <c r="Q654" s="165"/>
      <c r="R654" s="165"/>
      <c r="S654" s="165"/>
      <c r="T654" s="165"/>
      <c r="U654" s="165"/>
      <c r="V654" s="165"/>
      <c r="W654" s="165"/>
      <c r="X654" s="165"/>
      <c r="Y654" s="165"/>
      <c r="Z654" s="165"/>
      <c r="AA654" s="165"/>
      <c r="AB654" s="165"/>
      <c r="AC654" s="165"/>
      <c r="AD654" s="165"/>
      <c r="AE654" s="165"/>
      <c r="AF654" s="165"/>
      <c r="AG654" s="165"/>
      <c r="AH654" s="165"/>
      <c r="AI654" s="165"/>
      <c r="AJ654" s="165"/>
      <c r="AK654" s="165"/>
      <c r="AL654" s="165"/>
      <c r="AM654" s="213"/>
      <c r="AN654" s="213"/>
      <c r="AO654" s="213"/>
      <c r="AP654" s="213"/>
      <c r="AQ654" s="213"/>
      <c r="AR654" s="213"/>
      <c r="AS654" s="213"/>
      <c r="AT654" s="213"/>
      <c r="AU654" s="213"/>
    </row>
    <row r="655" spans="6:47" ht="12" customHeight="1">
      <c r="F655" s="212"/>
      <c r="G655" s="212"/>
      <c r="H655" s="212"/>
      <c r="I655" s="165"/>
      <c r="J655" s="165"/>
      <c r="K655" s="165"/>
      <c r="L655" s="165"/>
      <c r="M655" s="165"/>
      <c r="N655" s="165"/>
      <c r="O655" s="165"/>
      <c r="P655" s="165"/>
      <c r="Q655" s="165"/>
      <c r="R655" s="165"/>
      <c r="S655" s="165"/>
      <c r="T655" s="165"/>
      <c r="U655" s="165"/>
      <c r="V655" s="165"/>
      <c r="W655" s="165"/>
      <c r="X655" s="165"/>
      <c r="Y655" s="165"/>
      <c r="Z655" s="165"/>
      <c r="AA655" s="165"/>
      <c r="AB655" s="165"/>
      <c r="AC655" s="165"/>
      <c r="AD655" s="165"/>
      <c r="AE655" s="165"/>
      <c r="AF655" s="165"/>
      <c r="AG655" s="165"/>
      <c r="AH655" s="165"/>
      <c r="AI655" s="165"/>
      <c r="AJ655" s="165"/>
      <c r="AK655" s="165"/>
      <c r="AL655" s="165"/>
      <c r="AM655" s="213"/>
      <c r="AN655" s="213"/>
      <c r="AO655" s="213"/>
      <c r="AP655" s="213"/>
      <c r="AQ655" s="213"/>
      <c r="AR655" s="213"/>
      <c r="AS655" s="213"/>
      <c r="AT655" s="213"/>
      <c r="AU655" s="213"/>
    </row>
    <row r="656" spans="6:47" ht="12" customHeight="1">
      <c r="F656" s="212"/>
      <c r="G656" s="212"/>
      <c r="H656" s="212"/>
      <c r="I656" s="165"/>
      <c r="J656" s="165"/>
      <c r="K656" s="165"/>
      <c r="L656" s="165"/>
      <c r="M656" s="165"/>
      <c r="N656" s="165"/>
      <c r="O656" s="165"/>
      <c r="P656" s="165"/>
      <c r="Q656" s="165"/>
      <c r="R656" s="165"/>
      <c r="S656" s="165"/>
      <c r="T656" s="165"/>
      <c r="U656" s="165"/>
      <c r="V656" s="165"/>
      <c r="W656" s="165"/>
      <c r="X656" s="165"/>
      <c r="Y656" s="165"/>
      <c r="Z656" s="165"/>
      <c r="AA656" s="165"/>
      <c r="AB656" s="165"/>
      <c r="AC656" s="165"/>
      <c r="AD656" s="165"/>
      <c r="AE656" s="165"/>
      <c r="AF656" s="165"/>
      <c r="AG656" s="165"/>
      <c r="AH656" s="165"/>
      <c r="AI656" s="165"/>
      <c r="AJ656" s="165"/>
      <c r="AK656" s="165"/>
      <c r="AL656" s="165"/>
      <c r="AM656" s="213"/>
      <c r="AN656" s="213"/>
      <c r="AO656" s="213"/>
      <c r="AP656" s="213"/>
      <c r="AQ656" s="213"/>
      <c r="AR656" s="213"/>
      <c r="AS656" s="213"/>
      <c r="AT656" s="213"/>
      <c r="AU656" s="213"/>
    </row>
    <row r="657" spans="6:47" ht="12" customHeight="1">
      <c r="F657" s="212"/>
      <c r="G657" s="212"/>
      <c r="H657" s="212"/>
      <c r="I657" s="165"/>
      <c r="J657" s="165"/>
      <c r="K657" s="165"/>
      <c r="L657" s="165"/>
      <c r="M657" s="165"/>
      <c r="N657" s="165"/>
      <c r="O657" s="165"/>
      <c r="P657" s="165"/>
      <c r="Q657" s="165"/>
      <c r="R657" s="165"/>
      <c r="S657" s="165"/>
      <c r="T657" s="165"/>
      <c r="U657" s="165"/>
      <c r="V657" s="165"/>
      <c r="W657" s="165"/>
      <c r="X657" s="165"/>
      <c r="Y657" s="165"/>
      <c r="Z657" s="165"/>
      <c r="AA657" s="165"/>
      <c r="AB657" s="165"/>
      <c r="AC657" s="165"/>
      <c r="AD657" s="165"/>
      <c r="AE657" s="165"/>
      <c r="AF657" s="165"/>
      <c r="AG657" s="165"/>
      <c r="AH657" s="165"/>
      <c r="AI657" s="165"/>
      <c r="AJ657" s="165"/>
      <c r="AK657" s="165"/>
      <c r="AL657" s="165"/>
      <c r="AM657" s="213"/>
      <c r="AN657" s="213"/>
      <c r="AO657" s="213"/>
      <c r="AP657" s="213"/>
      <c r="AQ657" s="213"/>
      <c r="AR657" s="213"/>
      <c r="AS657" s="213"/>
      <c r="AT657" s="213"/>
      <c r="AU657" s="213"/>
    </row>
    <row r="658" spans="6:47" ht="12" customHeight="1">
      <c r="F658" s="212"/>
      <c r="G658" s="212"/>
      <c r="H658" s="212"/>
      <c r="I658" s="165"/>
      <c r="J658" s="165"/>
      <c r="K658" s="165"/>
      <c r="L658" s="165"/>
      <c r="M658" s="165"/>
      <c r="N658" s="165"/>
      <c r="O658" s="165"/>
      <c r="P658" s="165"/>
      <c r="Q658" s="165"/>
      <c r="R658" s="165"/>
      <c r="S658" s="165"/>
      <c r="T658" s="165"/>
      <c r="U658" s="165"/>
      <c r="V658" s="165"/>
      <c r="W658" s="165"/>
      <c r="X658" s="165"/>
      <c r="Y658" s="165"/>
      <c r="Z658" s="165"/>
      <c r="AA658" s="165"/>
      <c r="AB658" s="165"/>
      <c r="AC658" s="165"/>
      <c r="AD658" s="165"/>
      <c r="AE658" s="165"/>
      <c r="AF658" s="165"/>
      <c r="AG658" s="165"/>
      <c r="AH658" s="165"/>
      <c r="AI658" s="165"/>
      <c r="AJ658" s="165"/>
      <c r="AK658" s="165"/>
      <c r="AL658" s="165"/>
      <c r="AM658" s="213"/>
      <c r="AN658" s="213"/>
      <c r="AO658" s="213"/>
      <c r="AP658" s="213"/>
      <c r="AQ658" s="213"/>
      <c r="AR658" s="213"/>
      <c r="AS658" s="213"/>
      <c r="AT658" s="213"/>
      <c r="AU658" s="213"/>
    </row>
    <row r="659" spans="6:47" ht="12" customHeight="1">
      <c r="F659" s="212"/>
      <c r="G659" s="212"/>
      <c r="H659" s="212"/>
      <c r="I659" s="165"/>
      <c r="J659" s="165"/>
      <c r="K659" s="165"/>
      <c r="L659" s="165"/>
      <c r="M659" s="165"/>
      <c r="N659" s="165"/>
      <c r="O659" s="165"/>
      <c r="P659" s="165"/>
      <c r="Q659" s="165"/>
      <c r="R659" s="165"/>
      <c r="S659" s="165"/>
      <c r="T659" s="165"/>
      <c r="U659" s="165"/>
      <c r="V659" s="165"/>
      <c r="W659" s="165"/>
      <c r="X659" s="165"/>
      <c r="Y659" s="165"/>
      <c r="Z659" s="165"/>
      <c r="AA659" s="165"/>
      <c r="AB659" s="165"/>
      <c r="AC659" s="165"/>
      <c r="AD659" s="165"/>
      <c r="AE659" s="165"/>
      <c r="AF659" s="165"/>
      <c r="AG659" s="165"/>
      <c r="AH659" s="165"/>
      <c r="AI659" s="165"/>
      <c r="AJ659" s="165"/>
      <c r="AK659" s="165"/>
      <c r="AL659" s="165"/>
      <c r="AM659" s="213"/>
      <c r="AN659" s="213"/>
      <c r="AO659" s="213"/>
      <c r="AP659" s="213"/>
      <c r="AQ659" s="213"/>
      <c r="AR659" s="213"/>
      <c r="AS659" s="213"/>
      <c r="AT659" s="213"/>
      <c r="AU659" s="213"/>
    </row>
    <row r="660" spans="6:47" ht="12" customHeight="1">
      <c r="F660" s="212"/>
      <c r="G660" s="212"/>
      <c r="H660" s="212"/>
      <c r="I660" s="165"/>
      <c r="J660" s="165"/>
      <c r="K660" s="165"/>
      <c r="L660" s="165"/>
      <c r="M660" s="165"/>
      <c r="N660" s="165"/>
      <c r="O660" s="165"/>
      <c r="P660" s="165"/>
      <c r="Q660" s="165"/>
      <c r="R660" s="165"/>
      <c r="S660" s="165"/>
      <c r="T660" s="165"/>
      <c r="U660" s="165"/>
      <c r="V660" s="165"/>
      <c r="W660" s="165"/>
      <c r="X660" s="165"/>
      <c r="Y660" s="165"/>
      <c r="Z660" s="165"/>
      <c r="AA660" s="165"/>
      <c r="AB660" s="165"/>
      <c r="AC660" s="165"/>
      <c r="AD660" s="165"/>
      <c r="AE660" s="165"/>
      <c r="AF660" s="165"/>
      <c r="AG660" s="165"/>
      <c r="AH660" s="165"/>
      <c r="AI660" s="165"/>
      <c r="AJ660" s="165"/>
      <c r="AK660" s="165"/>
      <c r="AL660" s="165"/>
      <c r="AM660" s="213"/>
      <c r="AN660" s="213"/>
      <c r="AO660" s="213"/>
      <c r="AP660" s="213"/>
      <c r="AQ660" s="213"/>
      <c r="AR660" s="213"/>
      <c r="AS660" s="213"/>
      <c r="AT660" s="213"/>
      <c r="AU660" s="213"/>
    </row>
    <row r="661" spans="6:47" ht="12" customHeight="1">
      <c r="F661" s="212"/>
      <c r="G661" s="212"/>
      <c r="H661" s="212"/>
      <c r="I661" s="165"/>
      <c r="J661" s="165"/>
      <c r="K661" s="165"/>
      <c r="L661" s="165"/>
      <c r="M661" s="165"/>
      <c r="N661" s="165"/>
      <c r="O661" s="165"/>
      <c r="P661" s="165"/>
      <c r="Q661" s="165"/>
      <c r="R661" s="165"/>
      <c r="S661" s="165"/>
      <c r="T661" s="165"/>
      <c r="U661" s="165"/>
      <c r="V661" s="165"/>
      <c r="W661" s="165"/>
      <c r="X661" s="165"/>
      <c r="Y661" s="165"/>
      <c r="Z661" s="165"/>
      <c r="AA661" s="165"/>
      <c r="AB661" s="165"/>
      <c r="AC661" s="165"/>
      <c r="AD661" s="165"/>
      <c r="AE661" s="165"/>
      <c r="AF661" s="165"/>
      <c r="AG661" s="165"/>
      <c r="AH661" s="165"/>
      <c r="AI661" s="165"/>
      <c r="AJ661" s="165"/>
      <c r="AK661" s="165"/>
      <c r="AL661" s="165"/>
      <c r="AM661" s="213"/>
      <c r="AN661" s="213"/>
      <c r="AO661" s="213"/>
      <c r="AP661" s="213"/>
      <c r="AQ661" s="213"/>
      <c r="AR661" s="213"/>
      <c r="AS661" s="213"/>
      <c r="AT661" s="213"/>
      <c r="AU661" s="213"/>
    </row>
    <row r="662" spans="6:47" ht="12" customHeight="1">
      <c r="F662" s="212"/>
      <c r="G662" s="212"/>
      <c r="H662" s="212"/>
      <c r="I662" s="165"/>
      <c r="J662" s="165"/>
      <c r="K662" s="165"/>
      <c r="L662" s="165"/>
      <c r="M662" s="165"/>
      <c r="N662" s="165"/>
      <c r="O662" s="165"/>
      <c r="P662" s="165"/>
      <c r="Q662" s="165"/>
      <c r="R662" s="165"/>
      <c r="S662" s="165"/>
      <c r="T662" s="165"/>
      <c r="U662" s="165"/>
      <c r="V662" s="165"/>
      <c r="W662" s="165"/>
      <c r="X662" s="165"/>
      <c r="Y662" s="165"/>
      <c r="Z662" s="165"/>
      <c r="AA662" s="165"/>
      <c r="AB662" s="165"/>
      <c r="AC662" s="165"/>
      <c r="AD662" s="165"/>
      <c r="AE662" s="165"/>
      <c r="AF662" s="165"/>
      <c r="AG662" s="165"/>
      <c r="AH662" s="165"/>
      <c r="AI662" s="165"/>
      <c r="AJ662" s="165"/>
      <c r="AK662" s="165"/>
      <c r="AL662" s="165"/>
      <c r="AM662" s="213"/>
      <c r="AN662" s="213"/>
      <c r="AO662" s="213"/>
      <c r="AP662" s="213"/>
      <c r="AQ662" s="213"/>
      <c r="AR662" s="213"/>
      <c r="AS662" s="213"/>
      <c r="AT662" s="213"/>
      <c r="AU662" s="213"/>
    </row>
    <row r="663" spans="6:47" ht="12" customHeight="1">
      <c r="F663" s="212"/>
      <c r="G663" s="212"/>
      <c r="H663" s="212"/>
      <c r="I663" s="165"/>
      <c r="J663" s="165"/>
      <c r="K663" s="165"/>
      <c r="L663" s="165"/>
      <c r="M663" s="165"/>
      <c r="N663" s="165"/>
      <c r="O663" s="165"/>
      <c r="P663" s="165"/>
      <c r="Q663" s="165"/>
      <c r="R663" s="165"/>
      <c r="S663" s="165"/>
      <c r="T663" s="165"/>
      <c r="U663" s="165"/>
      <c r="V663" s="165"/>
      <c r="W663" s="165"/>
      <c r="X663" s="165"/>
      <c r="Y663" s="165"/>
      <c r="Z663" s="165"/>
      <c r="AA663" s="165"/>
      <c r="AB663" s="165"/>
      <c r="AC663" s="165"/>
      <c r="AD663" s="165"/>
      <c r="AE663" s="165"/>
      <c r="AF663" s="165"/>
      <c r="AG663" s="165"/>
      <c r="AH663" s="165"/>
      <c r="AI663" s="165"/>
      <c r="AJ663" s="165"/>
      <c r="AK663" s="165"/>
      <c r="AL663" s="165"/>
      <c r="AM663" s="213"/>
      <c r="AN663" s="213"/>
      <c r="AO663" s="213"/>
      <c r="AP663" s="213"/>
      <c r="AQ663" s="213"/>
      <c r="AR663" s="213"/>
      <c r="AS663" s="213"/>
      <c r="AT663" s="213"/>
      <c r="AU663" s="213"/>
    </row>
    <row r="664" spans="6:47" ht="12" customHeight="1">
      <c r="F664" s="212"/>
      <c r="G664" s="212"/>
      <c r="H664" s="212"/>
      <c r="I664" s="165"/>
      <c r="J664" s="165"/>
      <c r="K664" s="165"/>
      <c r="L664" s="165"/>
      <c r="M664" s="165"/>
      <c r="N664" s="165"/>
      <c r="O664" s="165"/>
      <c r="P664" s="165"/>
      <c r="Q664" s="165"/>
      <c r="R664" s="165"/>
      <c r="S664" s="165"/>
      <c r="T664" s="165"/>
      <c r="U664" s="165"/>
      <c r="V664" s="165"/>
      <c r="W664" s="165"/>
      <c r="X664" s="165"/>
      <c r="Y664" s="165"/>
      <c r="Z664" s="165"/>
      <c r="AA664" s="165"/>
      <c r="AB664" s="165"/>
      <c r="AC664" s="165"/>
      <c r="AD664" s="165"/>
      <c r="AE664" s="165"/>
      <c r="AF664" s="165"/>
      <c r="AG664" s="165"/>
      <c r="AH664" s="165"/>
      <c r="AI664" s="165"/>
      <c r="AJ664" s="165"/>
      <c r="AK664" s="165"/>
      <c r="AL664" s="165"/>
      <c r="AM664" s="213"/>
      <c r="AN664" s="213"/>
      <c r="AO664" s="213"/>
      <c r="AP664" s="213"/>
      <c r="AQ664" s="213"/>
      <c r="AR664" s="213"/>
      <c r="AS664" s="213"/>
      <c r="AT664" s="213"/>
      <c r="AU664" s="213"/>
    </row>
    <row r="665" spans="6:47" ht="12" customHeight="1">
      <c r="F665" s="212"/>
      <c r="G665" s="212"/>
      <c r="H665" s="212"/>
      <c r="I665" s="165"/>
      <c r="J665" s="165"/>
      <c r="K665" s="165"/>
      <c r="L665" s="165"/>
      <c r="M665" s="165"/>
      <c r="N665" s="165"/>
      <c r="O665" s="165"/>
      <c r="P665" s="165"/>
      <c r="Q665" s="165"/>
      <c r="R665" s="165"/>
      <c r="S665" s="165"/>
      <c r="T665" s="165"/>
      <c r="U665" s="165"/>
      <c r="V665" s="165"/>
      <c r="W665" s="165"/>
      <c r="X665" s="165"/>
      <c r="Y665" s="165"/>
      <c r="Z665" s="165"/>
      <c r="AA665" s="165"/>
      <c r="AB665" s="165"/>
      <c r="AC665" s="165"/>
      <c r="AD665" s="165"/>
      <c r="AE665" s="165"/>
      <c r="AF665" s="165"/>
      <c r="AG665" s="165"/>
      <c r="AH665" s="165"/>
      <c r="AI665" s="165"/>
      <c r="AJ665" s="165"/>
      <c r="AK665" s="165"/>
      <c r="AL665" s="165"/>
      <c r="AM665" s="213"/>
      <c r="AN665" s="213"/>
      <c r="AO665" s="213"/>
      <c r="AP665" s="213"/>
      <c r="AQ665" s="213"/>
      <c r="AR665" s="213"/>
      <c r="AS665" s="213"/>
      <c r="AT665" s="213"/>
      <c r="AU665" s="213"/>
    </row>
    <row r="666" spans="6:47" ht="12" customHeight="1">
      <c r="F666" s="212"/>
      <c r="G666" s="212"/>
      <c r="H666" s="212"/>
      <c r="I666" s="165"/>
      <c r="J666" s="165"/>
      <c r="K666" s="165"/>
      <c r="L666" s="165"/>
      <c r="M666" s="165"/>
      <c r="N666" s="165"/>
      <c r="O666" s="165"/>
      <c r="P666" s="165"/>
      <c r="Q666" s="165"/>
      <c r="R666" s="165"/>
      <c r="S666" s="165"/>
      <c r="T666" s="165"/>
      <c r="U666" s="165"/>
      <c r="V666" s="165"/>
      <c r="W666" s="165"/>
      <c r="X666" s="165"/>
      <c r="Y666" s="165"/>
      <c r="Z666" s="165"/>
      <c r="AA666" s="165"/>
      <c r="AB666" s="165"/>
      <c r="AC666" s="165"/>
      <c r="AD666" s="165"/>
      <c r="AE666" s="165"/>
      <c r="AF666" s="165"/>
      <c r="AG666" s="165"/>
      <c r="AH666" s="165"/>
      <c r="AI666" s="165"/>
      <c r="AJ666" s="165"/>
      <c r="AK666" s="165"/>
      <c r="AL666" s="165"/>
      <c r="AM666" s="213"/>
      <c r="AN666" s="213"/>
      <c r="AO666" s="213"/>
      <c r="AP666" s="213"/>
      <c r="AQ666" s="213"/>
      <c r="AR666" s="213"/>
      <c r="AS666" s="213"/>
      <c r="AT666" s="213"/>
      <c r="AU666" s="213"/>
    </row>
    <row r="667" spans="6:47" ht="12" customHeight="1">
      <c r="F667" s="212"/>
      <c r="G667" s="212"/>
      <c r="H667" s="212"/>
      <c r="I667" s="165"/>
      <c r="J667" s="165"/>
      <c r="K667" s="165"/>
      <c r="L667" s="165"/>
      <c r="M667" s="165"/>
      <c r="N667" s="165"/>
      <c r="O667" s="165"/>
      <c r="P667" s="165"/>
      <c r="Q667" s="165"/>
      <c r="R667" s="165"/>
      <c r="S667" s="165"/>
      <c r="T667" s="165"/>
      <c r="U667" s="165"/>
      <c r="V667" s="165"/>
      <c r="W667" s="165"/>
      <c r="X667" s="165"/>
      <c r="Y667" s="165"/>
      <c r="Z667" s="165"/>
      <c r="AA667" s="165"/>
      <c r="AB667" s="165"/>
      <c r="AC667" s="165"/>
      <c r="AD667" s="165"/>
      <c r="AE667" s="165"/>
      <c r="AF667" s="165"/>
      <c r="AG667" s="165"/>
      <c r="AH667" s="165"/>
      <c r="AI667" s="165"/>
      <c r="AJ667" s="165"/>
      <c r="AK667" s="165"/>
      <c r="AL667" s="165"/>
      <c r="AM667" s="213"/>
      <c r="AN667" s="213"/>
      <c r="AO667" s="213"/>
      <c r="AP667" s="213"/>
      <c r="AQ667" s="213"/>
      <c r="AR667" s="213"/>
      <c r="AS667" s="213"/>
      <c r="AT667" s="213"/>
      <c r="AU667" s="213"/>
    </row>
    <row r="668" spans="6:47" ht="12" customHeight="1">
      <c r="F668" s="212"/>
      <c r="G668" s="212"/>
      <c r="H668" s="212"/>
      <c r="I668" s="165"/>
      <c r="J668" s="165"/>
      <c r="K668" s="165"/>
      <c r="L668" s="165"/>
      <c r="M668" s="165"/>
      <c r="N668" s="165"/>
      <c r="O668" s="165"/>
      <c r="P668" s="165"/>
      <c r="Q668" s="165"/>
      <c r="R668" s="165"/>
      <c r="S668" s="165"/>
      <c r="T668" s="165"/>
      <c r="U668" s="165"/>
      <c r="V668" s="165"/>
      <c r="W668" s="165"/>
      <c r="X668" s="165"/>
      <c r="Y668" s="165"/>
      <c r="Z668" s="165"/>
      <c r="AA668" s="165"/>
      <c r="AB668" s="165"/>
      <c r="AC668" s="165"/>
      <c r="AD668" s="165"/>
      <c r="AE668" s="165"/>
      <c r="AF668" s="165"/>
      <c r="AG668" s="165"/>
      <c r="AH668" s="165"/>
      <c r="AI668" s="165"/>
      <c r="AJ668" s="165"/>
      <c r="AK668" s="165"/>
      <c r="AL668" s="165"/>
      <c r="AM668" s="213"/>
      <c r="AN668" s="213"/>
      <c r="AO668" s="213"/>
      <c r="AP668" s="213"/>
      <c r="AQ668" s="213"/>
      <c r="AR668" s="213"/>
      <c r="AS668" s="213"/>
      <c r="AT668" s="213"/>
      <c r="AU668" s="213"/>
    </row>
    <row r="669" spans="6:47" ht="12" customHeight="1">
      <c r="F669" s="212"/>
      <c r="G669" s="212"/>
      <c r="H669" s="212"/>
      <c r="I669" s="165"/>
      <c r="J669" s="165"/>
      <c r="K669" s="165"/>
      <c r="L669" s="165"/>
      <c r="M669" s="165"/>
      <c r="N669" s="165"/>
      <c r="O669" s="165"/>
      <c r="P669" s="165"/>
      <c r="Q669" s="165"/>
      <c r="R669" s="165"/>
      <c r="S669" s="165"/>
      <c r="T669" s="165"/>
      <c r="U669" s="165"/>
      <c r="V669" s="165"/>
      <c r="W669" s="165"/>
      <c r="X669" s="165"/>
      <c r="Y669" s="165"/>
      <c r="Z669" s="165"/>
      <c r="AA669" s="165"/>
      <c r="AB669" s="165"/>
      <c r="AC669" s="165"/>
      <c r="AD669" s="165"/>
      <c r="AE669" s="165"/>
      <c r="AF669" s="165"/>
      <c r="AG669" s="165"/>
      <c r="AH669" s="165"/>
      <c r="AI669" s="165"/>
      <c r="AJ669" s="165"/>
      <c r="AK669" s="165"/>
      <c r="AL669" s="165"/>
      <c r="AM669" s="213"/>
      <c r="AN669" s="213"/>
      <c r="AO669" s="213"/>
      <c r="AP669" s="213"/>
      <c r="AQ669" s="213"/>
      <c r="AR669" s="213"/>
      <c r="AS669" s="213"/>
      <c r="AT669" s="213"/>
      <c r="AU669" s="213"/>
    </row>
    <row r="670" spans="6:47" ht="12" customHeight="1">
      <c r="F670" s="212"/>
      <c r="G670" s="212"/>
      <c r="H670" s="212"/>
      <c r="I670" s="165"/>
      <c r="J670" s="165"/>
      <c r="K670" s="165"/>
      <c r="L670" s="165"/>
      <c r="M670" s="165"/>
      <c r="N670" s="165"/>
      <c r="O670" s="165"/>
      <c r="P670" s="165"/>
      <c r="Q670" s="165"/>
      <c r="R670" s="165"/>
      <c r="S670" s="165"/>
      <c r="T670" s="165"/>
      <c r="U670" s="165"/>
      <c r="V670" s="165"/>
      <c r="W670" s="165"/>
      <c r="X670" s="165"/>
      <c r="Y670" s="165"/>
      <c r="Z670" s="165"/>
      <c r="AA670" s="165"/>
      <c r="AB670" s="165"/>
      <c r="AC670" s="165"/>
      <c r="AD670" s="165"/>
      <c r="AE670" s="165"/>
      <c r="AF670" s="165"/>
      <c r="AG670" s="165"/>
      <c r="AH670" s="165"/>
      <c r="AI670" s="165"/>
      <c r="AJ670" s="165"/>
      <c r="AK670" s="165"/>
      <c r="AL670" s="165"/>
      <c r="AM670" s="213"/>
      <c r="AN670" s="213"/>
      <c r="AO670" s="213"/>
      <c r="AP670" s="213"/>
      <c r="AQ670" s="213"/>
      <c r="AR670" s="213"/>
      <c r="AS670" s="213"/>
      <c r="AT670" s="213"/>
      <c r="AU670" s="213"/>
    </row>
    <row r="671" spans="6:47" ht="12" customHeight="1">
      <c r="F671" s="212"/>
      <c r="G671" s="212"/>
      <c r="H671" s="212"/>
      <c r="I671" s="165"/>
      <c r="J671" s="165"/>
      <c r="K671" s="165"/>
      <c r="L671" s="165"/>
      <c r="M671" s="165"/>
      <c r="N671" s="165"/>
      <c r="O671" s="165"/>
      <c r="P671" s="165"/>
      <c r="Q671" s="165"/>
      <c r="R671" s="165"/>
      <c r="S671" s="165"/>
      <c r="T671" s="165"/>
      <c r="U671" s="165"/>
      <c r="V671" s="165"/>
      <c r="W671" s="165"/>
      <c r="X671" s="165"/>
      <c r="Y671" s="165"/>
      <c r="Z671" s="165"/>
      <c r="AA671" s="165"/>
      <c r="AB671" s="165"/>
      <c r="AC671" s="165"/>
      <c r="AD671" s="165"/>
      <c r="AE671" s="165"/>
      <c r="AF671" s="165"/>
      <c r="AG671" s="165"/>
      <c r="AH671" s="165"/>
      <c r="AI671" s="165"/>
      <c r="AJ671" s="165"/>
      <c r="AK671" s="165"/>
      <c r="AL671" s="165"/>
      <c r="AM671" s="213"/>
      <c r="AN671" s="213"/>
      <c r="AO671" s="213"/>
      <c r="AP671" s="213"/>
      <c r="AQ671" s="213"/>
      <c r="AR671" s="213"/>
      <c r="AS671" s="213"/>
      <c r="AT671" s="213"/>
      <c r="AU671" s="213"/>
    </row>
    <row r="672" spans="6:47" ht="12" customHeight="1">
      <c r="F672" s="212"/>
      <c r="G672" s="212"/>
      <c r="H672" s="212"/>
      <c r="I672" s="165"/>
      <c r="J672" s="165"/>
      <c r="K672" s="165"/>
      <c r="L672" s="165"/>
      <c r="M672" s="165"/>
      <c r="N672" s="165"/>
      <c r="O672" s="165"/>
      <c r="P672" s="165"/>
      <c r="Q672" s="165"/>
      <c r="R672" s="165"/>
      <c r="S672" s="165"/>
      <c r="T672" s="165"/>
      <c r="U672" s="165"/>
      <c r="V672" s="165"/>
      <c r="W672" s="165"/>
      <c r="X672" s="165"/>
      <c r="Y672" s="165"/>
      <c r="Z672" s="165"/>
      <c r="AA672" s="165"/>
      <c r="AB672" s="165"/>
      <c r="AC672" s="165"/>
      <c r="AD672" s="165"/>
      <c r="AE672" s="165"/>
      <c r="AF672" s="165"/>
      <c r="AG672" s="165"/>
      <c r="AH672" s="165"/>
      <c r="AI672" s="165"/>
      <c r="AJ672" s="165"/>
      <c r="AK672" s="165"/>
      <c r="AL672" s="165"/>
      <c r="AM672" s="213"/>
      <c r="AN672" s="213"/>
      <c r="AO672" s="213"/>
      <c r="AP672" s="213"/>
      <c r="AQ672" s="213"/>
      <c r="AR672" s="213"/>
      <c r="AS672" s="213"/>
      <c r="AT672" s="213"/>
      <c r="AU672" s="213"/>
    </row>
    <row r="673" spans="6:47" ht="12" customHeight="1">
      <c r="F673" s="212"/>
      <c r="G673" s="212"/>
      <c r="H673" s="212"/>
      <c r="I673" s="165"/>
      <c r="J673" s="165"/>
      <c r="K673" s="165"/>
      <c r="L673" s="165"/>
      <c r="M673" s="165"/>
      <c r="N673" s="165"/>
      <c r="O673" s="165"/>
      <c r="P673" s="165"/>
      <c r="Q673" s="165"/>
      <c r="R673" s="165"/>
      <c r="S673" s="165"/>
      <c r="T673" s="165"/>
      <c r="U673" s="165"/>
      <c r="V673" s="165"/>
      <c r="W673" s="165"/>
      <c r="X673" s="165"/>
      <c r="Y673" s="165"/>
      <c r="Z673" s="165"/>
      <c r="AA673" s="165"/>
      <c r="AB673" s="165"/>
      <c r="AC673" s="165"/>
      <c r="AD673" s="165"/>
      <c r="AE673" s="165"/>
      <c r="AF673" s="165"/>
      <c r="AG673" s="165"/>
      <c r="AH673" s="165"/>
      <c r="AI673" s="165"/>
      <c r="AJ673" s="165"/>
      <c r="AK673" s="165"/>
      <c r="AL673" s="165"/>
      <c r="AM673" s="213"/>
      <c r="AN673" s="213"/>
      <c r="AO673" s="213"/>
      <c r="AP673" s="213"/>
      <c r="AQ673" s="213"/>
      <c r="AR673" s="213"/>
      <c r="AS673" s="213"/>
      <c r="AT673" s="213"/>
      <c r="AU673" s="213"/>
    </row>
    <row r="674" spans="6:47" ht="12" customHeight="1">
      <c r="F674" s="212"/>
      <c r="G674" s="212"/>
      <c r="H674" s="212"/>
      <c r="I674" s="165"/>
      <c r="J674" s="165"/>
      <c r="K674" s="165"/>
      <c r="L674" s="165"/>
      <c r="M674" s="165"/>
      <c r="N674" s="165"/>
      <c r="O674" s="165"/>
      <c r="P674" s="165"/>
      <c r="Q674" s="165"/>
      <c r="R674" s="165"/>
      <c r="S674" s="165"/>
      <c r="T674" s="165"/>
      <c r="U674" s="165"/>
      <c r="V674" s="165"/>
      <c r="W674" s="165"/>
      <c r="X674" s="165"/>
      <c r="Y674" s="165"/>
      <c r="Z674" s="165"/>
      <c r="AA674" s="165"/>
      <c r="AB674" s="165"/>
      <c r="AC674" s="165"/>
      <c r="AD674" s="165"/>
      <c r="AE674" s="165"/>
      <c r="AF674" s="165"/>
      <c r="AG674" s="165"/>
      <c r="AH674" s="165"/>
      <c r="AI674" s="165"/>
      <c r="AJ674" s="165"/>
      <c r="AK674" s="165"/>
      <c r="AL674" s="165"/>
      <c r="AM674" s="213"/>
      <c r="AN674" s="213"/>
      <c r="AO674" s="213"/>
      <c r="AP674" s="213"/>
      <c r="AQ674" s="213"/>
      <c r="AR674" s="213"/>
      <c r="AS674" s="213"/>
      <c r="AT674" s="213"/>
      <c r="AU674" s="213"/>
    </row>
    <row r="675" spans="6:47" ht="12" customHeight="1">
      <c r="F675" s="212"/>
      <c r="G675" s="212"/>
      <c r="H675" s="212"/>
      <c r="I675" s="165"/>
      <c r="J675" s="165"/>
      <c r="K675" s="165"/>
      <c r="L675" s="165"/>
      <c r="M675" s="165"/>
      <c r="N675" s="165"/>
      <c r="O675" s="165"/>
      <c r="P675" s="165"/>
      <c r="Q675" s="165"/>
      <c r="R675" s="165"/>
      <c r="S675" s="165"/>
      <c r="T675" s="165"/>
      <c r="U675" s="165"/>
      <c r="V675" s="165"/>
      <c r="W675" s="165"/>
      <c r="X675" s="165"/>
      <c r="Y675" s="165"/>
      <c r="Z675" s="165"/>
      <c r="AA675" s="165"/>
      <c r="AB675" s="165"/>
      <c r="AC675" s="165"/>
      <c r="AD675" s="165"/>
      <c r="AE675" s="165"/>
      <c r="AF675" s="165"/>
      <c r="AG675" s="165"/>
      <c r="AH675" s="165"/>
      <c r="AI675" s="165"/>
      <c r="AJ675" s="165"/>
      <c r="AK675" s="165"/>
      <c r="AL675" s="165"/>
      <c r="AM675" s="213"/>
      <c r="AN675" s="213"/>
      <c r="AO675" s="213"/>
      <c r="AP675" s="213"/>
      <c r="AQ675" s="213"/>
      <c r="AR675" s="213"/>
      <c r="AS675" s="213"/>
      <c r="AT675" s="213"/>
      <c r="AU675" s="213"/>
    </row>
    <row r="676" spans="6:47" ht="12" customHeight="1">
      <c r="F676" s="212"/>
      <c r="G676" s="212"/>
      <c r="H676" s="212"/>
      <c r="I676" s="165"/>
      <c r="J676" s="165"/>
      <c r="K676" s="165"/>
      <c r="L676" s="165"/>
      <c r="M676" s="165"/>
      <c r="N676" s="165"/>
      <c r="O676" s="165"/>
      <c r="P676" s="165"/>
      <c r="Q676" s="165"/>
      <c r="R676" s="165"/>
      <c r="S676" s="165"/>
      <c r="T676" s="165"/>
      <c r="U676" s="165"/>
      <c r="V676" s="165"/>
      <c r="W676" s="165"/>
      <c r="X676" s="165"/>
      <c r="Y676" s="165"/>
      <c r="Z676" s="165"/>
      <c r="AA676" s="165"/>
      <c r="AB676" s="165"/>
      <c r="AC676" s="165"/>
      <c r="AD676" s="165"/>
      <c r="AE676" s="165"/>
      <c r="AF676" s="165"/>
      <c r="AG676" s="165"/>
      <c r="AH676" s="165"/>
      <c r="AI676" s="165"/>
      <c r="AJ676" s="165"/>
      <c r="AK676" s="165"/>
      <c r="AL676" s="165"/>
      <c r="AM676" s="213"/>
      <c r="AN676" s="213"/>
      <c r="AO676" s="213"/>
      <c r="AP676" s="213"/>
      <c r="AQ676" s="213"/>
      <c r="AR676" s="213"/>
      <c r="AS676" s="213"/>
      <c r="AT676" s="213"/>
      <c r="AU676" s="213"/>
    </row>
    <row r="677" spans="6:47" ht="12" customHeight="1">
      <c r="F677" s="212"/>
      <c r="G677" s="212"/>
      <c r="H677" s="212"/>
      <c r="I677" s="165"/>
      <c r="J677" s="165"/>
      <c r="K677" s="165"/>
      <c r="L677" s="165"/>
      <c r="M677" s="165"/>
      <c r="N677" s="165"/>
      <c r="O677" s="165"/>
      <c r="P677" s="165"/>
      <c r="Q677" s="165"/>
      <c r="R677" s="165"/>
      <c r="S677" s="165"/>
      <c r="T677" s="165"/>
      <c r="U677" s="165"/>
      <c r="V677" s="165"/>
      <c r="W677" s="165"/>
      <c r="X677" s="165"/>
      <c r="Y677" s="165"/>
      <c r="Z677" s="165"/>
      <c r="AA677" s="165"/>
      <c r="AB677" s="165"/>
      <c r="AC677" s="165"/>
      <c r="AD677" s="165"/>
      <c r="AE677" s="165"/>
      <c r="AF677" s="165"/>
      <c r="AG677" s="165"/>
      <c r="AH677" s="165"/>
      <c r="AI677" s="165"/>
      <c r="AJ677" s="165"/>
      <c r="AK677" s="165"/>
      <c r="AL677" s="165"/>
      <c r="AM677" s="213"/>
      <c r="AN677" s="213"/>
      <c r="AO677" s="213"/>
      <c r="AP677" s="213"/>
      <c r="AQ677" s="213"/>
      <c r="AR677" s="213"/>
      <c r="AS677" s="213"/>
      <c r="AT677" s="213"/>
      <c r="AU677" s="213"/>
    </row>
    <row r="678" spans="6:47" ht="12" customHeight="1">
      <c r="F678" s="212"/>
      <c r="G678" s="212"/>
      <c r="H678" s="212"/>
      <c r="I678" s="165"/>
      <c r="J678" s="165"/>
      <c r="K678" s="165"/>
      <c r="L678" s="165"/>
      <c r="M678" s="165"/>
      <c r="N678" s="165"/>
      <c r="O678" s="165"/>
      <c r="P678" s="165"/>
      <c r="Q678" s="165"/>
      <c r="R678" s="165"/>
      <c r="S678" s="165"/>
      <c r="T678" s="165"/>
      <c r="U678" s="165"/>
      <c r="V678" s="165"/>
      <c r="W678" s="165"/>
      <c r="X678" s="165"/>
      <c r="Y678" s="165"/>
      <c r="Z678" s="165"/>
      <c r="AA678" s="165"/>
      <c r="AB678" s="165"/>
      <c r="AC678" s="165"/>
      <c r="AD678" s="165"/>
      <c r="AE678" s="165"/>
      <c r="AF678" s="165"/>
      <c r="AG678" s="165"/>
      <c r="AH678" s="165"/>
      <c r="AI678" s="165"/>
      <c r="AJ678" s="165"/>
      <c r="AK678" s="165"/>
      <c r="AL678" s="165"/>
      <c r="AM678" s="213"/>
      <c r="AN678" s="213"/>
      <c r="AO678" s="213"/>
      <c r="AP678" s="213"/>
      <c r="AQ678" s="213"/>
      <c r="AR678" s="213"/>
      <c r="AS678" s="213"/>
      <c r="AT678" s="213"/>
      <c r="AU678" s="213"/>
    </row>
    <row r="679" spans="6:47" ht="12" customHeight="1">
      <c r="F679" s="212"/>
      <c r="G679" s="212"/>
      <c r="H679" s="212"/>
      <c r="I679" s="165"/>
      <c r="J679" s="165"/>
      <c r="K679" s="165"/>
      <c r="L679" s="165"/>
      <c r="M679" s="165"/>
      <c r="N679" s="165"/>
      <c r="O679" s="165"/>
      <c r="P679" s="165"/>
      <c r="Q679" s="165"/>
      <c r="R679" s="165"/>
      <c r="S679" s="165"/>
      <c r="T679" s="165"/>
      <c r="U679" s="165"/>
      <c r="V679" s="165"/>
      <c r="W679" s="165"/>
      <c r="X679" s="165"/>
      <c r="Y679" s="165"/>
      <c r="Z679" s="165"/>
      <c r="AA679" s="165"/>
      <c r="AB679" s="165"/>
      <c r="AC679" s="165"/>
      <c r="AD679" s="165"/>
      <c r="AE679" s="165"/>
      <c r="AF679" s="165"/>
      <c r="AG679" s="165"/>
      <c r="AH679" s="165"/>
      <c r="AI679" s="165"/>
      <c r="AJ679" s="165"/>
      <c r="AK679" s="165"/>
      <c r="AL679" s="165"/>
      <c r="AM679" s="213"/>
      <c r="AN679" s="213"/>
      <c r="AO679" s="213"/>
      <c r="AP679" s="213"/>
      <c r="AQ679" s="213"/>
      <c r="AR679" s="213"/>
      <c r="AS679" s="213"/>
      <c r="AT679" s="213"/>
      <c r="AU679" s="213"/>
    </row>
    <row r="680" spans="6:47" ht="12" customHeight="1">
      <c r="F680" s="212"/>
      <c r="G680" s="212"/>
      <c r="H680" s="212"/>
      <c r="I680" s="165"/>
      <c r="J680" s="165"/>
      <c r="K680" s="165"/>
      <c r="L680" s="165"/>
      <c r="M680" s="165"/>
      <c r="N680" s="165"/>
      <c r="O680" s="165"/>
      <c r="P680" s="165"/>
      <c r="Q680" s="165"/>
      <c r="R680" s="165"/>
      <c r="S680" s="165"/>
      <c r="T680" s="165"/>
      <c r="U680" s="165"/>
      <c r="V680" s="165"/>
      <c r="W680" s="165"/>
      <c r="X680" s="165"/>
      <c r="Y680" s="165"/>
      <c r="Z680" s="165"/>
      <c r="AA680" s="165"/>
      <c r="AB680" s="165"/>
      <c r="AC680" s="165"/>
      <c r="AD680" s="165"/>
      <c r="AE680" s="165"/>
      <c r="AF680" s="165"/>
      <c r="AG680" s="165"/>
      <c r="AH680" s="165"/>
      <c r="AI680" s="165"/>
      <c r="AJ680" s="165"/>
      <c r="AK680" s="165"/>
      <c r="AL680" s="165"/>
      <c r="AM680" s="213"/>
      <c r="AN680" s="213"/>
      <c r="AO680" s="213"/>
      <c r="AP680" s="213"/>
      <c r="AQ680" s="213"/>
      <c r="AR680" s="213"/>
      <c r="AS680" s="213"/>
      <c r="AT680" s="213"/>
      <c r="AU680" s="213"/>
    </row>
    <row r="681" spans="6:47" ht="12" customHeight="1">
      <c r="F681" s="212"/>
      <c r="G681" s="212"/>
      <c r="H681" s="212"/>
      <c r="I681" s="165"/>
      <c r="J681" s="165"/>
      <c r="K681" s="165"/>
      <c r="L681" s="165"/>
      <c r="M681" s="165"/>
      <c r="N681" s="165"/>
      <c r="O681" s="165"/>
      <c r="P681" s="165"/>
      <c r="Q681" s="165"/>
      <c r="R681" s="165"/>
      <c r="S681" s="165"/>
      <c r="T681" s="165"/>
      <c r="U681" s="165"/>
      <c r="V681" s="165"/>
      <c r="W681" s="165"/>
      <c r="X681" s="165"/>
      <c r="Y681" s="165"/>
      <c r="Z681" s="165"/>
      <c r="AA681" s="165"/>
      <c r="AB681" s="165"/>
      <c r="AC681" s="165"/>
      <c r="AD681" s="165"/>
      <c r="AE681" s="165"/>
      <c r="AF681" s="165"/>
      <c r="AG681" s="165"/>
      <c r="AH681" s="165"/>
      <c r="AI681" s="165"/>
      <c r="AJ681" s="165"/>
      <c r="AK681" s="165"/>
      <c r="AL681" s="165"/>
      <c r="AM681" s="213"/>
      <c r="AN681" s="213"/>
      <c r="AO681" s="213"/>
      <c r="AP681" s="213"/>
      <c r="AQ681" s="213"/>
      <c r="AR681" s="213"/>
      <c r="AS681" s="213"/>
      <c r="AT681" s="213"/>
      <c r="AU681" s="213"/>
    </row>
    <row r="682" spans="6:47" ht="12" customHeight="1">
      <c r="F682" s="212"/>
      <c r="G682" s="212"/>
      <c r="H682" s="212"/>
      <c r="I682" s="165"/>
      <c r="J682" s="165"/>
      <c r="K682" s="165"/>
      <c r="L682" s="165"/>
      <c r="M682" s="165"/>
      <c r="N682" s="165"/>
      <c r="O682" s="165"/>
      <c r="P682" s="165"/>
      <c r="Q682" s="165"/>
      <c r="R682" s="165"/>
      <c r="S682" s="165"/>
      <c r="T682" s="165"/>
      <c r="U682" s="165"/>
      <c r="V682" s="165"/>
      <c r="W682" s="165"/>
      <c r="X682" s="165"/>
      <c r="Y682" s="165"/>
      <c r="Z682" s="165"/>
      <c r="AA682" s="165"/>
      <c r="AB682" s="165"/>
      <c r="AC682" s="165"/>
      <c r="AD682" s="165"/>
      <c r="AE682" s="165"/>
      <c r="AF682" s="165"/>
      <c r="AG682" s="165"/>
      <c r="AH682" s="165"/>
      <c r="AI682" s="165"/>
      <c r="AJ682" s="165"/>
      <c r="AK682" s="165"/>
      <c r="AL682" s="165"/>
      <c r="AM682" s="213"/>
      <c r="AN682" s="213"/>
      <c r="AO682" s="213"/>
      <c r="AP682" s="213"/>
      <c r="AQ682" s="213"/>
      <c r="AR682" s="213"/>
      <c r="AS682" s="213"/>
      <c r="AT682" s="213"/>
      <c r="AU682" s="213"/>
    </row>
    <row r="683" spans="6:47" ht="12" customHeight="1">
      <c r="F683" s="212"/>
      <c r="G683" s="212"/>
      <c r="H683" s="212"/>
      <c r="I683" s="165"/>
      <c r="J683" s="165"/>
      <c r="K683" s="165"/>
      <c r="L683" s="165"/>
      <c r="M683" s="165"/>
      <c r="N683" s="165"/>
      <c r="O683" s="165"/>
      <c r="P683" s="165"/>
      <c r="Q683" s="165"/>
      <c r="R683" s="165"/>
      <c r="S683" s="165"/>
      <c r="T683" s="165"/>
      <c r="U683" s="165"/>
      <c r="V683" s="165"/>
      <c r="W683" s="165"/>
      <c r="X683" s="165"/>
      <c r="Y683" s="165"/>
      <c r="Z683" s="165"/>
      <c r="AA683" s="165"/>
      <c r="AB683" s="165"/>
      <c r="AC683" s="165"/>
      <c r="AD683" s="165"/>
      <c r="AE683" s="165"/>
      <c r="AF683" s="165"/>
      <c r="AG683" s="165"/>
      <c r="AH683" s="165"/>
      <c r="AI683" s="165"/>
      <c r="AJ683" s="165"/>
      <c r="AK683" s="165"/>
      <c r="AL683" s="165"/>
      <c r="AM683" s="213"/>
      <c r="AN683" s="213"/>
      <c r="AO683" s="213"/>
      <c r="AP683" s="213"/>
      <c r="AQ683" s="213"/>
      <c r="AR683" s="213"/>
      <c r="AS683" s="213"/>
      <c r="AT683" s="213"/>
      <c r="AU683" s="213"/>
    </row>
    <row r="684" spans="6:47" ht="12" customHeight="1">
      <c r="F684" s="212"/>
      <c r="G684" s="212"/>
      <c r="H684" s="212"/>
      <c r="I684" s="165"/>
      <c r="J684" s="165"/>
      <c r="K684" s="165"/>
      <c r="L684" s="165"/>
      <c r="M684" s="165"/>
      <c r="N684" s="165"/>
      <c r="O684" s="165"/>
      <c r="P684" s="165"/>
      <c r="Q684" s="165"/>
      <c r="R684" s="165"/>
      <c r="S684" s="165"/>
      <c r="T684" s="165"/>
      <c r="U684" s="165"/>
      <c r="V684" s="165"/>
      <c r="W684" s="165"/>
      <c r="X684" s="165"/>
      <c r="Y684" s="165"/>
      <c r="Z684" s="165"/>
      <c r="AA684" s="165"/>
      <c r="AB684" s="165"/>
      <c r="AC684" s="165"/>
      <c r="AD684" s="165"/>
      <c r="AE684" s="165"/>
      <c r="AF684" s="165"/>
      <c r="AG684" s="165"/>
      <c r="AH684" s="165"/>
      <c r="AI684" s="165"/>
      <c r="AJ684" s="165"/>
      <c r="AK684" s="165"/>
      <c r="AL684" s="165"/>
      <c r="AM684" s="213"/>
      <c r="AN684" s="213"/>
      <c r="AO684" s="213"/>
      <c r="AP684" s="213"/>
      <c r="AQ684" s="213"/>
      <c r="AR684" s="213"/>
      <c r="AS684" s="213"/>
      <c r="AT684" s="213"/>
      <c r="AU684" s="213"/>
    </row>
    <row r="685" spans="6:47" ht="12" customHeight="1">
      <c r="F685" s="212"/>
      <c r="G685" s="212"/>
      <c r="H685" s="212"/>
      <c r="I685" s="165"/>
      <c r="J685" s="165"/>
      <c r="K685" s="165"/>
      <c r="L685" s="165"/>
      <c r="M685" s="165"/>
      <c r="N685" s="165"/>
      <c r="O685" s="165"/>
      <c r="P685" s="165"/>
      <c r="Q685" s="165"/>
      <c r="R685" s="165"/>
      <c r="S685" s="165"/>
      <c r="T685" s="165"/>
      <c r="U685" s="165"/>
      <c r="V685" s="165"/>
      <c r="W685" s="165"/>
      <c r="X685" s="165"/>
      <c r="Y685" s="165"/>
      <c r="Z685" s="165"/>
      <c r="AA685" s="165"/>
      <c r="AB685" s="165"/>
      <c r="AC685" s="165"/>
      <c r="AD685" s="165"/>
      <c r="AE685" s="165"/>
      <c r="AF685" s="165"/>
      <c r="AG685" s="165"/>
      <c r="AH685" s="165"/>
      <c r="AI685" s="165"/>
      <c r="AJ685" s="165"/>
      <c r="AK685" s="165"/>
      <c r="AL685" s="165"/>
      <c r="AM685" s="213"/>
      <c r="AN685" s="213"/>
      <c r="AO685" s="213"/>
      <c r="AP685" s="213"/>
      <c r="AQ685" s="213"/>
      <c r="AR685" s="213"/>
      <c r="AS685" s="213"/>
      <c r="AT685" s="213"/>
      <c r="AU685" s="213"/>
    </row>
    <row r="686" spans="6:47" ht="12" customHeight="1">
      <c r="F686" s="212"/>
      <c r="G686" s="212"/>
      <c r="H686" s="212"/>
      <c r="I686" s="165"/>
      <c r="J686" s="165"/>
      <c r="K686" s="165"/>
      <c r="L686" s="165"/>
      <c r="M686" s="165"/>
      <c r="N686" s="165"/>
      <c r="O686" s="165"/>
      <c r="P686" s="165"/>
      <c r="Q686" s="165"/>
      <c r="R686" s="165"/>
      <c r="S686" s="165"/>
      <c r="T686" s="165"/>
      <c r="U686" s="165"/>
      <c r="V686" s="165"/>
      <c r="W686" s="165"/>
      <c r="X686" s="165"/>
      <c r="Y686" s="165"/>
      <c r="Z686" s="165"/>
      <c r="AA686" s="165"/>
      <c r="AB686" s="165"/>
      <c r="AC686" s="165"/>
      <c r="AD686" s="165"/>
      <c r="AE686" s="165"/>
      <c r="AF686" s="165"/>
      <c r="AG686" s="165"/>
      <c r="AH686" s="165"/>
      <c r="AI686" s="165"/>
      <c r="AJ686" s="165"/>
      <c r="AK686" s="165"/>
      <c r="AL686" s="165"/>
      <c r="AM686" s="213"/>
      <c r="AN686" s="213"/>
      <c r="AO686" s="213"/>
      <c r="AP686" s="213"/>
      <c r="AQ686" s="213"/>
      <c r="AR686" s="213"/>
      <c r="AS686" s="213"/>
      <c r="AT686" s="213"/>
      <c r="AU686" s="213"/>
    </row>
    <row r="687" spans="6:47" ht="12" customHeight="1">
      <c r="F687" s="212"/>
      <c r="G687" s="212"/>
      <c r="H687" s="212"/>
      <c r="I687" s="165"/>
      <c r="J687" s="165"/>
      <c r="K687" s="165"/>
      <c r="L687" s="165"/>
      <c r="M687" s="165"/>
      <c r="N687" s="165"/>
      <c r="O687" s="165"/>
      <c r="P687" s="165"/>
      <c r="Q687" s="165"/>
      <c r="R687" s="165"/>
      <c r="S687" s="165"/>
      <c r="T687" s="165"/>
      <c r="U687" s="165"/>
      <c r="V687" s="165"/>
      <c r="W687" s="165"/>
      <c r="X687" s="165"/>
      <c r="Y687" s="165"/>
      <c r="Z687" s="165"/>
      <c r="AA687" s="165"/>
      <c r="AB687" s="165"/>
      <c r="AC687" s="165"/>
      <c r="AD687" s="165"/>
      <c r="AE687" s="165"/>
      <c r="AF687" s="165"/>
      <c r="AG687" s="165"/>
      <c r="AH687" s="165"/>
      <c r="AI687" s="165"/>
      <c r="AJ687" s="165"/>
      <c r="AK687" s="165"/>
      <c r="AL687" s="165"/>
      <c r="AM687" s="213"/>
      <c r="AN687" s="213"/>
      <c r="AO687" s="213"/>
      <c r="AP687" s="213"/>
      <c r="AQ687" s="213"/>
      <c r="AR687" s="213"/>
      <c r="AS687" s="213"/>
      <c r="AT687" s="213"/>
      <c r="AU687" s="213"/>
    </row>
    <row r="688" spans="6:47" ht="12" customHeight="1">
      <c r="F688" s="212"/>
      <c r="G688" s="212"/>
      <c r="H688" s="212"/>
      <c r="I688" s="165"/>
      <c r="J688" s="165"/>
      <c r="K688" s="165"/>
      <c r="L688" s="165"/>
      <c r="M688" s="165"/>
      <c r="N688" s="165"/>
      <c r="O688" s="165"/>
      <c r="P688" s="165"/>
      <c r="Q688" s="165"/>
      <c r="R688" s="165"/>
      <c r="S688" s="165"/>
      <c r="T688" s="165"/>
      <c r="U688" s="165"/>
      <c r="V688" s="165"/>
      <c r="W688" s="165"/>
      <c r="X688" s="165"/>
      <c r="Y688" s="165"/>
      <c r="Z688" s="165"/>
      <c r="AA688" s="165"/>
      <c r="AB688" s="165"/>
      <c r="AC688" s="165"/>
      <c r="AD688" s="165"/>
      <c r="AE688" s="165"/>
      <c r="AF688" s="165"/>
      <c r="AG688" s="165"/>
      <c r="AH688" s="165"/>
      <c r="AI688" s="165"/>
      <c r="AJ688" s="165"/>
      <c r="AK688" s="165"/>
      <c r="AL688" s="165"/>
      <c r="AM688" s="213"/>
      <c r="AN688" s="213"/>
      <c r="AO688" s="213"/>
      <c r="AP688" s="213"/>
      <c r="AQ688" s="213"/>
      <c r="AR688" s="213"/>
      <c r="AS688" s="213"/>
      <c r="AT688" s="213"/>
      <c r="AU688" s="213"/>
    </row>
    <row r="689" spans="6:47" ht="12" customHeight="1">
      <c r="F689" s="212"/>
      <c r="G689" s="212"/>
      <c r="H689" s="212"/>
      <c r="I689" s="165"/>
      <c r="J689" s="165"/>
      <c r="K689" s="165"/>
      <c r="L689" s="165"/>
      <c r="M689" s="165"/>
      <c r="N689" s="165"/>
      <c r="O689" s="165"/>
      <c r="P689" s="165"/>
      <c r="Q689" s="165"/>
      <c r="R689" s="165"/>
      <c r="S689" s="165"/>
      <c r="T689" s="165"/>
      <c r="U689" s="165"/>
      <c r="V689" s="165"/>
      <c r="W689" s="165"/>
      <c r="X689" s="165"/>
      <c r="Y689" s="165"/>
      <c r="Z689" s="165"/>
      <c r="AA689" s="165"/>
      <c r="AB689" s="165"/>
      <c r="AC689" s="165"/>
      <c r="AD689" s="165"/>
      <c r="AE689" s="165"/>
      <c r="AF689" s="165"/>
      <c r="AG689" s="165"/>
      <c r="AH689" s="165"/>
      <c r="AI689" s="165"/>
      <c r="AJ689" s="165"/>
      <c r="AK689" s="165"/>
      <c r="AL689" s="165"/>
      <c r="AM689" s="213"/>
      <c r="AN689" s="213"/>
      <c r="AO689" s="213"/>
      <c r="AP689" s="213"/>
      <c r="AQ689" s="213"/>
      <c r="AR689" s="213"/>
      <c r="AS689" s="213"/>
      <c r="AT689" s="213"/>
      <c r="AU689" s="213"/>
    </row>
    <row r="690" spans="6:47" ht="12" customHeight="1">
      <c r="F690" s="212"/>
      <c r="G690" s="212"/>
      <c r="H690" s="212"/>
      <c r="I690" s="165"/>
      <c r="J690" s="165"/>
      <c r="K690" s="165"/>
      <c r="L690" s="165"/>
      <c r="M690" s="165"/>
      <c r="N690" s="165"/>
      <c r="O690" s="165"/>
      <c r="P690" s="165"/>
      <c r="Q690" s="165"/>
      <c r="R690" s="165"/>
      <c r="S690" s="165"/>
      <c r="T690" s="165"/>
      <c r="U690" s="165"/>
      <c r="V690" s="165"/>
      <c r="W690" s="165"/>
      <c r="X690" s="165"/>
      <c r="Y690" s="165"/>
      <c r="Z690" s="165"/>
      <c r="AA690" s="165"/>
      <c r="AB690" s="165"/>
      <c r="AC690" s="165"/>
      <c r="AD690" s="165"/>
      <c r="AE690" s="165"/>
      <c r="AF690" s="165"/>
      <c r="AG690" s="165"/>
      <c r="AH690" s="165"/>
      <c r="AI690" s="165"/>
      <c r="AJ690" s="165"/>
      <c r="AK690" s="165"/>
      <c r="AL690" s="165"/>
      <c r="AM690" s="213"/>
      <c r="AN690" s="213"/>
      <c r="AO690" s="213"/>
      <c r="AP690" s="213"/>
      <c r="AQ690" s="213"/>
      <c r="AR690" s="213"/>
      <c r="AS690" s="213"/>
      <c r="AT690" s="213"/>
      <c r="AU690" s="213"/>
    </row>
    <row r="691" spans="6:47" ht="12" customHeight="1">
      <c r="F691" s="212"/>
      <c r="G691" s="212"/>
      <c r="H691" s="212"/>
      <c r="I691" s="165"/>
      <c r="J691" s="165"/>
      <c r="K691" s="165"/>
      <c r="L691" s="165"/>
      <c r="M691" s="165"/>
      <c r="N691" s="165"/>
      <c r="O691" s="165"/>
      <c r="P691" s="165"/>
      <c r="Q691" s="165"/>
      <c r="R691" s="165"/>
      <c r="S691" s="165"/>
      <c r="T691" s="165"/>
      <c r="U691" s="165"/>
      <c r="V691" s="165"/>
      <c r="W691" s="165"/>
      <c r="X691" s="165"/>
      <c r="Y691" s="165"/>
      <c r="Z691" s="165"/>
      <c r="AA691" s="165"/>
      <c r="AB691" s="165"/>
      <c r="AC691" s="165"/>
      <c r="AD691" s="165"/>
      <c r="AE691" s="165"/>
      <c r="AF691" s="165"/>
      <c r="AG691" s="165"/>
      <c r="AH691" s="165"/>
      <c r="AI691" s="165"/>
      <c r="AJ691" s="165"/>
      <c r="AK691" s="165"/>
      <c r="AL691" s="165"/>
      <c r="AM691" s="213"/>
      <c r="AN691" s="213"/>
      <c r="AO691" s="213"/>
      <c r="AP691" s="213"/>
      <c r="AQ691" s="213"/>
      <c r="AR691" s="213"/>
      <c r="AS691" s="213"/>
      <c r="AT691" s="213"/>
      <c r="AU691" s="213"/>
    </row>
    <row r="692" spans="6:47" ht="12" customHeight="1">
      <c r="F692" s="212"/>
      <c r="G692" s="212"/>
      <c r="H692" s="212"/>
      <c r="I692" s="165"/>
      <c r="J692" s="165"/>
      <c r="K692" s="165"/>
      <c r="L692" s="165"/>
      <c r="M692" s="165"/>
      <c r="N692" s="165"/>
      <c r="O692" s="165"/>
      <c r="P692" s="165"/>
      <c r="Q692" s="165"/>
      <c r="R692" s="165"/>
      <c r="S692" s="165"/>
      <c r="T692" s="165"/>
      <c r="U692" s="165"/>
      <c r="V692" s="165"/>
      <c r="W692" s="165"/>
      <c r="X692" s="165"/>
      <c r="Y692" s="165"/>
      <c r="Z692" s="165"/>
      <c r="AA692" s="165"/>
      <c r="AB692" s="165"/>
      <c r="AC692" s="165"/>
      <c r="AD692" s="165"/>
      <c r="AE692" s="165"/>
      <c r="AF692" s="165"/>
      <c r="AG692" s="165"/>
      <c r="AH692" s="165"/>
      <c r="AI692" s="165"/>
      <c r="AJ692" s="165"/>
      <c r="AK692" s="165"/>
      <c r="AL692" s="165"/>
      <c r="AM692" s="213"/>
      <c r="AN692" s="213"/>
      <c r="AO692" s="213"/>
      <c r="AP692" s="213"/>
      <c r="AQ692" s="213"/>
      <c r="AR692" s="213"/>
      <c r="AS692" s="213"/>
      <c r="AT692" s="213"/>
      <c r="AU692" s="213"/>
    </row>
    <row r="693" spans="6:47" ht="12" customHeight="1">
      <c r="F693" s="212"/>
      <c r="G693" s="212"/>
      <c r="H693" s="212"/>
      <c r="I693" s="165"/>
      <c r="J693" s="165"/>
      <c r="K693" s="165"/>
      <c r="L693" s="165"/>
      <c r="M693" s="165"/>
      <c r="N693" s="165"/>
      <c r="O693" s="165"/>
      <c r="P693" s="165"/>
      <c r="Q693" s="165"/>
      <c r="R693" s="165"/>
      <c r="S693" s="165"/>
      <c r="T693" s="165"/>
      <c r="U693" s="165"/>
      <c r="V693" s="165"/>
      <c r="W693" s="165"/>
      <c r="X693" s="165"/>
      <c r="Y693" s="165"/>
      <c r="Z693" s="165"/>
      <c r="AA693" s="165"/>
      <c r="AB693" s="165"/>
      <c r="AC693" s="165"/>
      <c r="AD693" s="165"/>
      <c r="AE693" s="165"/>
      <c r="AF693" s="165"/>
      <c r="AG693" s="165"/>
      <c r="AH693" s="165"/>
      <c r="AI693" s="165"/>
      <c r="AJ693" s="165"/>
      <c r="AK693" s="165"/>
      <c r="AL693" s="165"/>
      <c r="AM693" s="213"/>
      <c r="AN693" s="213"/>
      <c r="AO693" s="213"/>
      <c r="AP693" s="213"/>
      <c r="AQ693" s="213"/>
      <c r="AR693" s="213"/>
      <c r="AS693" s="213"/>
      <c r="AT693" s="213"/>
      <c r="AU693" s="213"/>
    </row>
    <row r="694" spans="6:47" ht="12" customHeight="1">
      <c r="F694" s="212"/>
      <c r="G694" s="212"/>
      <c r="H694" s="212"/>
      <c r="I694" s="165"/>
      <c r="J694" s="165"/>
      <c r="K694" s="165"/>
      <c r="L694" s="165"/>
      <c r="M694" s="165"/>
      <c r="N694" s="165"/>
      <c r="O694" s="165"/>
      <c r="P694" s="165"/>
      <c r="Q694" s="165"/>
      <c r="R694" s="165"/>
      <c r="S694" s="165"/>
      <c r="T694" s="165"/>
      <c r="U694" s="165"/>
      <c r="V694" s="165"/>
      <c r="W694" s="165"/>
      <c r="X694" s="165"/>
      <c r="Y694" s="165"/>
      <c r="Z694" s="165"/>
      <c r="AA694" s="165"/>
      <c r="AB694" s="165"/>
      <c r="AC694" s="165"/>
      <c r="AD694" s="165"/>
      <c r="AE694" s="165"/>
      <c r="AF694" s="165"/>
      <c r="AG694" s="165"/>
      <c r="AH694" s="165"/>
      <c r="AI694" s="165"/>
      <c r="AJ694" s="165"/>
      <c r="AK694" s="165"/>
      <c r="AL694" s="165"/>
      <c r="AM694" s="213"/>
      <c r="AN694" s="213"/>
      <c r="AO694" s="213"/>
      <c r="AP694" s="213"/>
      <c r="AQ694" s="213"/>
      <c r="AR694" s="213"/>
      <c r="AS694" s="213"/>
      <c r="AT694" s="213"/>
      <c r="AU694" s="213"/>
    </row>
    <row r="695" spans="6:47" ht="12" customHeight="1">
      <c r="F695" s="212"/>
      <c r="G695" s="212"/>
      <c r="H695" s="212"/>
      <c r="I695" s="165"/>
      <c r="J695" s="165"/>
      <c r="K695" s="165"/>
      <c r="L695" s="165"/>
      <c r="M695" s="165"/>
      <c r="N695" s="165"/>
      <c r="O695" s="165"/>
      <c r="P695" s="165"/>
      <c r="Q695" s="165"/>
      <c r="R695" s="165"/>
      <c r="S695" s="165"/>
      <c r="T695" s="165"/>
      <c r="U695" s="165"/>
      <c r="V695" s="165"/>
      <c r="W695" s="165"/>
      <c r="X695" s="165"/>
      <c r="Y695" s="165"/>
      <c r="Z695" s="165"/>
      <c r="AA695" s="165"/>
      <c r="AB695" s="165"/>
      <c r="AC695" s="165"/>
      <c r="AD695" s="165"/>
      <c r="AE695" s="165"/>
      <c r="AF695" s="165"/>
      <c r="AG695" s="165"/>
      <c r="AH695" s="165"/>
      <c r="AI695" s="165"/>
      <c r="AJ695" s="165"/>
      <c r="AK695" s="165"/>
      <c r="AL695" s="165"/>
      <c r="AM695" s="213"/>
      <c r="AN695" s="213"/>
      <c r="AO695" s="213"/>
      <c r="AP695" s="213"/>
      <c r="AQ695" s="213"/>
      <c r="AR695" s="213"/>
      <c r="AS695" s="213"/>
      <c r="AT695" s="213"/>
      <c r="AU695" s="213"/>
    </row>
    <row r="696" spans="6:47" ht="12" customHeight="1">
      <c r="F696" s="212"/>
      <c r="G696" s="212"/>
      <c r="H696" s="212"/>
      <c r="I696" s="165"/>
      <c r="J696" s="165"/>
      <c r="K696" s="165"/>
      <c r="L696" s="165"/>
      <c r="M696" s="165"/>
      <c r="N696" s="165"/>
      <c r="O696" s="165"/>
      <c r="P696" s="165"/>
      <c r="Q696" s="165"/>
      <c r="R696" s="165"/>
      <c r="S696" s="165"/>
      <c r="T696" s="165"/>
      <c r="U696" s="165"/>
      <c r="V696" s="165"/>
      <c r="W696" s="165"/>
      <c r="X696" s="165"/>
      <c r="Y696" s="165"/>
      <c r="Z696" s="165"/>
      <c r="AA696" s="165"/>
      <c r="AB696" s="165"/>
      <c r="AC696" s="165"/>
      <c r="AD696" s="165"/>
      <c r="AE696" s="165"/>
      <c r="AF696" s="165"/>
      <c r="AG696" s="165"/>
      <c r="AH696" s="165"/>
      <c r="AI696" s="165"/>
      <c r="AJ696" s="165"/>
      <c r="AK696" s="165"/>
      <c r="AL696" s="165"/>
      <c r="AM696" s="213"/>
      <c r="AN696" s="213"/>
      <c r="AO696" s="213"/>
      <c r="AP696" s="213"/>
      <c r="AQ696" s="213"/>
      <c r="AR696" s="213"/>
      <c r="AS696" s="213"/>
      <c r="AT696" s="213"/>
      <c r="AU696" s="213"/>
    </row>
    <row r="697" spans="6:47" ht="12" customHeight="1">
      <c r="F697" s="212"/>
      <c r="G697" s="212"/>
      <c r="H697" s="212"/>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213"/>
      <c r="AN697" s="213"/>
      <c r="AO697" s="213"/>
      <c r="AP697" s="213"/>
      <c r="AQ697" s="213"/>
      <c r="AR697" s="213"/>
      <c r="AS697" s="213"/>
      <c r="AT697" s="213"/>
      <c r="AU697" s="213"/>
    </row>
    <row r="698" spans="6:47" ht="12" customHeight="1">
      <c r="F698" s="212"/>
      <c r="G698" s="212"/>
      <c r="H698" s="212"/>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213"/>
      <c r="AN698" s="213"/>
      <c r="AO698" s="213"/>
      <c r="AP698" s="213"/>
      <c r="AQ698" s="213"/>
      <c r="AR698" s="213"/>
      <c r="AS698" s="213"/>
      <c r="AT698" s="213"/>
      <c r="AU698" s="213"/>
    </row>
    <row r="699" spans="6:47" ht="12" customHeight="1">
      <c r="F699" s="212"/>
      <c r="G699" s="212"/>
      <c r="H699" s="212"/>
      <c r="I699" s="165"/>
      <c r="J699" s="165"/>
      <c r="K699" s="165"/>
      <c r="L699" s="165"/>
      <c r="M699" s="165"/>
      <c r="N699" s="165"/>
      <c r="O699" s="165"/>
      <c r="P699" s="165"/>
      <c r="Q699" s="165"/>
      <c r="R699" s="165"/>
      <c r="S699" s="165"/>
      <c r="T699" s="165"/>
      <c r="U699" s="165"/>
      <c r="V699" s="165"/>
      <c r="W699" s="165"/>
      <c r="X699" s="165"/>
      <c r="Y699" s="165"/>
      <c r="Z699" s="165"/>
      <c r="AA699" s="165"/>
      <c r="AB699" s="165"/>
      <c r="AC699" s="165"/>
      <c r="AD699" s="165"/>
      <c r="AE699" s="165"/>
      <c r="AF699" s="165"/>
      <c r="AG699" s="165"/>
      <c r="AH699" s="165"/>
      <c r="AI699" s="165"/>
      <c r="AJ699" s="165"/>
      <c r="AK699" s="165"/>
      <c r="AL699" s="165"/>
      <c r="AM699" s="213"/>
      <c r="AN699" s="213"/>
      <c r="AO699" s="213"/>
      <c r="AP699" s="213"/>
      <c r="AQ699" s="213"/>
      <c r="AR699" s="213"/>
      <c r="AS699" s="213"/>
      <c r="AT699" s="213"/>
      <c r="AU699" s="213"/>
    </row>
    <row r="700" spans="6:47" ht="12" customHeight="1">
      <c r="F700" s="212"/>
      <c r="G700" s="212"/>
      <c r="H700" s="212"/>
      <c r="I700" s="165"/>
      <c r="J700" s="165"/>
      <c r="K700" s="165"/>
      <c r="L700" s="165"/>
      <c r="M700" s="165"/>
      <c r="N700" s="165"/>
      <c r="O700" s="165"/>
      <c r="P700" s="165"/>
      <c r="Q700" s="165"/>
      <c r="R700" s="165"/>
      <c r="S700" s="165"/>
      <c r="T700" s="165"/>
      <c r="U700" s="165"/>
      <c r="V700" s="165"/>
      <c r="W700" s="165"/>
      <c r="X700" s="165"/>
      <c r="Y700" s="165"/>
      <c r="Z700" s="165"/>
      <c r="AA700" s="165"/>
      <c r="AB700" s="165"/>
      <c r="AC700" s="165"/>
      <c r="AD700" s="165"/>
      <c r="AE700" s="165"/>
      <c r="AF700" s="165"/>
      <c r="AG700" s="165"/>
      <c r="AH700" s="165"/>
      <c r="AI700" s="165"/>
      <c r="AJ700" s="165"/>
      <c r="AK700" s="165"/>
      <c r="AL700" s="165"/>
      <c r="AM700" s="213"/>
      <c r="AN700" s="213"/>
      <c r="AO700" s="213"/>
      <c r="AP700" s="213"/>
      <c r="AQ700" s="213"/>
      <c r="AR700" s="213"/>
      <c r="AS700" s="213"/>
      <c r="AT700" s="213"/>
      <c r="AU700" s="213"/>
    </row>
    <row r="701" spans="6:47" ht="12" customHeight="1">
      <c r="F701" s="212"/>
      <c r="G701" s="212"/>
      <c r="H701" s="212"/>
      <c r="I701" s="165"/>
      <c r="J701" s="165"/>
      <c r="K701" s="165"/>
      <c r="L701" s="165"/>
      <c r="M701" s="165"/>
      <c r="N701" s="165"/>
      <c r="O701" s="165"/>
      <c r="P701" s="165"/>
      <c r="Q701" s="165"/>
      <c r="R701" s="165"/>
      <c r="S701" s="165"/>
      <c r="T701" s="165"/>
      <c r="U701" s="165"/>
      <c r="V701" s="165"/>
      <c r="W701" s="165"/>
      <c r="X701" s="165"/>
      <c r="Y701" s="165"/>
      <c r="Z701" s="165"/>
      <c r="AA701" s="165"/>
      <c r="AB701" s="165"/>
      <c r="AC701" s="165"/>
      <c r="AD701" s="165"/>
      <c r="AE701" s="165"/>
      <c r="AF701" s="165"/>
      <c r="AG701" s="165"/>
      <c r="AH701" s="165"/>
      <c r="AI701" s="165"/>
      <c r="AJ701" s="165"/>
      <c r="AK701" s="165"/>
      <c r="AL701" s="165"/>
      <c r="AM701" s="213"/>
      <c r="AN701" s="213"/>
      <c r="AO701" s="213"/>
      <c r="AP701" s="213"/>
      <c r="AQ701" s="213"/>
      <c r="AR701" s="213"/>
      <c r="AS701" s="213"/>
      <c r="AT701" s="213"/>
      <c r="AU701" s="213"/>
    </row>
    <row r="702" spans="6:47" ht="12" customHeight="1">
      <c r="F702" s="212"/>
      <c r="G702" s="212"/>
      <c r="H702" s="212"/>
      <c r="I702" s="165"/>
      <c r="J702" s="165"/>
      <c r="K702" s="165"/>
      <c r="L702" s="165"/>
      <c r="M702" s="165"/>
      <c r="N702" s="165"/>
      <c r="O702" s="165"/>
      <c r="P702" s="165"/>
      <c r="Q702" s="165"/>
      <c r="R702" s="165"/>
      <c r="S702" s="165"/>
      <c r="T702" s="165"/>
      <c r="U702" s="165"/>
      <c r="V702" s="165"/>
      <c r="W702" s="165"/>
      <c r="X702" s="165"/>
      <c r="Y702" s="165"/>
      <c r="Z702" s="165"/>
      <c r="AA702" s="165"/>
      <c r="AB702" s="165"/>
      <c r="AC702" s="165"/>
      <c r="AD702" s="165"/>
      <c r="AE702" s="165"/>
      <c r="AF702" s="165"/>
      <c r="AG702" s="165"/>
      <c r="AH702" s="165"/>
      <c r="AI702" s="165"/>
      <c r="AJ702" s="165"/>
      <c r="AK702" s="165"/>
      <c r="AL702" s="165"/>
      <c r="AM702" s="213"/>
      <c r="AN702" s="213"/>
      <c r="AO702" s="213"/>
      <c r="AP702" s="213"/>
      <c r="AQ702" s="213"/>
      <c r="AR702" s="213"/>
      <c r="AS702" s="213"/>
      <c r="AT702" s="213"/>
      <c r="AU702" s="213"/>
    </row>
    <row r="703" spans="6:47" ht="12" customHeight="1">
      <c r="F703" s="212"/>
      <c r="G703" s="212"/>
      <c r="H703" s="212"/>
      <c r="I703" s="165"/>
      <c r="J703" s="165"/>
      <c r="K703" s="165"/>
      <c r="L703" s="165"/>
      <c r="M703" s="165"/>
      <c r="N703" s="165"/>
      <c r="O703" s="165"/>
      <c r="P703" s="165"/>
      <c r="Q703" s="165"/>
      <c r="R703" s="165"/>
      <c r="S703" s="165"/>
      <c r="T703" s="165"/>
      <c r="U703" s="165"/>
      <c r="V703" s="165"/>
      <c r="W703" s="165"/>
      <c r="X703" s="165"/>
      <c r="Y703" s="165"/>
      <c r="Z703" s="165"/>
      <c r="AA703" s="165"/>
      <c r="AB703" s="165"/>
      <c r="AC703" s="165"/>
      <c r="AD703" s="165"/>
      <c r="AE703" s="165"/>
      <c r="AF703" s="165"/>
      <c r="AG703" s="165"/>
      <c r="AH703" s="165"/>
      <c r="AI703" s="165"/>
      <c r="AJ703" s="165"/>
      <c r="AK703" s="165"/>
      <c r="AL703" s="165"/>
      <c r="AM703" s="213"/>
      <c r="AN703" s="213"/>
      <c r="AO703" s="213"/>
      <c r="AP703" s="213"/>
      <c r="AQ703" s="213"/>
      <c r="AR703" s="213"/>
      <c r="AS703" s="213"/>
      <c r="AT703" s="213"/>
      <c r="AU703" s="213"/>
    </row>
    <row r="704" spans="6:47" ht="12" customHeight="1">
      <c r="F704" s="212"/>
      <c r="G704" s="212"/>
      <c r="H704" s="212"/>
      <c r="I704" s="165"/>
      <c r="J704" s="165"/>
      <c r="K704" s="165"/>
      <c r="L704" s="165"/>
      <c r="M704" s="165"/>
      <c r="N704" s="165"/>
      <c r="O704" s="165"/>
      <c r="P704" s="165"/>
      <c r="Q704" s="165"/>
      <c r="R704" s="165"/>
      <c r="S704" s="165"/>
      <c r="T704" s="165"/>
      <c r="U704" s="165"/>
      <c r="V704" s="165"/>
      <c r="W704" s="165"/>
      <c r="X704" s="165"/>
      <c r="Y704" s="165"/>
      <c r="Z704" s="165"/>
      <c r="AA704" s="165"/>
      <c r="AB704" s="165"/>
      <c r="AC704" s="165"/>
      <c r="AD704" s="165"/>
      <c r="AE704" s="165"/>
      <c r="AF704" s="165"/>
      <c r="AG704" s="165"/>
      <c r="AH704" s="165"/>
      <c r="AI704" s="165"/>
      <c r="AJ704" s="165"/>
      <c r="AK704" s="165"/>
      <c r="AL704" s="165"/>
      <c r="AM704" s="213"/>
      <c r="AN704" s="213"/>
      <c r="AO704" s="213"/>
      <c r="AP704" s="213"/>
      <c r="AQ704" s="213"/>
      <c r="AR704" s="213"/>
      <c r="AS704" s="213"/>
      <c r="AT704" s="213"/>
      <c r="AU704" s="213"/>
    </row>
    <row r="705" spans="6:47" ht="12" customHeight="1">
      <c r="F705" s="212"/>
      <c r="G705" s="212"/>
      <c r="H705" s="212"/>
      <c r="I705" s="165"/>
      <c r="J705" s="165"/>
      <c r="K705" s="165"/>
      <c r="L705" s="165"/>
      <c r="M705" s="165"/>
      <c r="N705" s="165"/>
      <c r="O705" s="165"/>
      <c r="P705" s="165"/>
      <c r="Q705" s="165"/>
      <c r="R705" s="165"/>
      <c r="S705" s="165"/>
      <c r="T705" s="165"/>
      <c r="U705" s="165"/>
      <c r="V705" s="165"/>
      <c r="W705" s="165"/>
      <c r="X705" s="165"/>
      <c r="Y705" s="165"/>
      <c r="Z705" s="165"/>
      <c r="AA705" s="165"/>
      <c r="AB705" s="165"/>
      <c r="AC705" s="165"/>
      <c r="AD705" s="165"/>
      <c r="AE705" s="165"/>
      <c r="AF705" s="165"/>
      <c r="AG705" s="165"/>
      <c r="AH705" s="165"/>
      <c r="AI705" s="165"/>
      <c r="AJ705" s="165"/>
      <c r="AK705" s="165"/>
      <c r="AL705" s="165"/>
      <c r="AM705" s="213"/>
      <c r="AN705" s="213"/>
      <c r="AO705" s="213"/>
      <c r="AP705" s="213"/>
      <c r="AQ705" s="213"/>
      <c r="AR705" s="213"/>
      <c r="AS705" s="213"/>
      <c r="AT705" s="213"/>
      <c r="AU705" s="213"/>
    </row>
    <row r="706" spans="6:47" ht="12" customHeight="1">
      <c r="F706" s="212"/>
      <c r="G706" s="212"/>
      <c r="H706" s="212"/>
      <c r="I706" s="165"/>
      <c r="J706" s="165"/>
      <c r="K706" s="165"/>
      <c r="L706" s="165"/>
      <c r="M706" s="165"/>
      <c r="N706" s="165"/>
      <c r="O706" s="165"/>
      <c r="P706" s="165"/>
      <c r="Q706" s="165"/>
      <c r="R706" s="165"/>
      <c r="S706" s="165"/>
      <c r="T706" s="165"/>
      <c r="U706" s="165"/>
      <c r="V706" s="165"/>
      <c r="W706" s="165"/>
      <c r="X706" s="165"/>
      <c r="Y706" s="165"/>
      <c r="Z706" s="165"/>
      <c r="AA706" s="165"/>
      <c r="AB706" s="165"/>
      <c r="AC706" s="165"/>
      <c r="AD706" s="165"/>
      <c r="AE706" s="165"/>
      <c r="AF706" s="165"/>
      <c r="AG706" s="165"/>
      <c r="AH706" s="165"/>
      <c r="AI706" s="165"/>
      <c r="AJ706" s="165"/>
      <c r="AK706" s="165"/>
      <c r="AL706" s="165"/>
      <c r="AM706" s="213"/>
      <c r="AN706" s="213"/>
      <c r="AO706" s="213"/>
      <c r="AP706" s="213"/>
      <c r="AQ706" s="213"/>
      <c r="AR706" s="213"/>
      <c r="AS706" s="213"/>
      <c r="AT706" s="213"/>
      <c r="AU706" s="213"/>
    </row>
    <row r="707" spans="6:47" ht="12" customHeight="1">
      <c r="F707" s="212"/>
      <c r="G707" s="212"/>
      <c r="H707" s="212"/>
      <c r="I707" s="165"/>
      <c r="J707" s="165"/>
      <c r="K707" s="165"/>
      <c r="L707" s="165"/>
      <c r="M707" s="165"/>
      <c r="N707" s="165"/>
      <c r="O707" s="165"/>
      <c r="P707" s="165"/>
      <c r="Q707" s="165"/>
      <c r="R707" s="165"/>
      <c r="S707" s="165"/>
      <c r="T707" s="165"/>
      <c r="U707" s="165"/>
      <c r="V707" s="165"/>
      <c r="W707" s="165"/>
      <c r="X707" s="165"/>
      <c r="Y707" s="165"/>
      <c r="Z707" s="165"/>
      <c r="AA707" s="165"/>
      <c r="AB707" s="165"/>
      <c r="AC707" s="165"/>
      <c r="AD707" s="165"/>
      <c r="AE707" s="165"/>
      <c r="AF707" s="165"/>
      <c r="AG707" s="165"/>
      <c r="AH707" s="165"/>
      <c r="AI707" s="165"/>
      <c r="AJ707" s="165"/>
      <c r="AK707" s="165"/>
      <c r="AL707" s="165"/>
      <c r="AM707" s="213"/>
      <c r="AN707" s="213"/>
      <c r="AO707" s="213"/>
      <c r="AP707" s="213"/>
      <c r="AQ707" s="213"/>
      <c r="AR707" s="213"/>
      <c r="AS707" s="213"/>
      <c r="AT707" s="213"/>
      <c r="AU707" s="213"/>
    </row>
    <row r="708" spans="6:47" ht="12" customHeight="1">
      <c r="F708" s="212"/>
      <c r="G708" s="212"/>
      <c r="H708" s="212"/>
      <c r="I708" s="165"/>
      <c r="J708" s="165"/>
      <c r="K708" s="165"/>
      <c r="L708" s="165"/>
      <c r="M708" s="165"/>
      <c r="N708" s="165"/>
      <c r="O708" s="165"/>
      <c r="P708" s="165"/>
      <c r="Q708" s="165"/>
      <c r="R708" s="165"/>
      <c r="S708" s="165"/>
      <c r="T708" s="165"/>
      <c r="U708" s="165"/>
      <c r="V708" s="165"/>
      <c r="W708" s="165"/>
      <c r="X708" s="165"/>
      <c r="Y708" s="165"/>
      <c r="Z708" s="165"/>
      <c r="AA708" s="165"/>
      <c r="AB708" s="165"/>
      <c r="AC708" s="165"/>
      <c r="AD708" s="165"/>
      <c r="AE708" s="165"/>
      <c r="AF708" s="165"/>
      <c r="AG708" s="165"/>
      <c r="AH708" s="165"/>
      <c r="AI708" s="165"/>
      <c r="AJ708" s="165"/>
      <c r="AK708" s="165"/>
      <c r="AL708" s="165"/>
      <c r="AM708" s="213"/>
      <c r="AN708" s="213"/>
      <c r="AO708" s="213"/>
      <c r="AP708" s="213"/>
      <c r="AQ708" s="213"/>
      <c r="AR708" s="213"/>
      <c r="AS708" s="213"/>
      <c r="AT708" s="213"/>
      <c r="AU708" s="213"/>
    </row>
    <row r="709" spans="6:47" ht="12" customHeight="1">
      <c r="F709" s="212"/>
      <c r="G709" s="212"/>
      <c r="H709" s="212"/>
      <c r="I709" s="165"/>
      <c r="J709" s="165"/>
      <c r="K709" s="165"/>
      <c r="L709" s="165"/>
      <c r="M709" s="165"/>
      <c r="N709" s="165"/>
      <c r="O709" s="165"/>
      <c r="P709" s="165"/>
      <c r="Q709" s="165"/>
      <c r="R709" s="165"/>
      <c r="S709" s="165"/>
      <c r="T709" s="165"/>
      <c r="U709" s="165"/>
      <c r="V709" s="165"/>
      <c r="W709" s="165"/>
      <c r="X709" s="165"/>
      <c r="Y709" s="165"/>
      <c r="Z709" s="165"/>
      <c r="AA709" s="165"/>
      <c r="AB709" s="165"/>
      <c r="AC709" s="165"/>
      <c r="AD709" s="165"/>
      <c r="AE709" s="165"/>
      <c r="AF709" s="165"/>
      <c r="AG709" s="165"/>
      <c r="AH709" s="165"/>
      <c r="AI709" s="165"/>
      <c r="AJ709" s="165"/>
      <c r="AK709" s="165"/>
      <c r="AL709" s="165"/>
      <c r="AM709" s="213"/>
      <c r="AN709" s="213"/>
      <c r="AO709" s="213"/>
      <c r="AP709" s="213"/>
      <c r="AQ709" s="213"/>
      <c r="AR709" s="213"/>
      <c r="AS709" s="213"/>
      <c r="AT709" s="213"/>
      <c r="AU709" s="213"/>
    </row>
    <row r="710" spans="6:47" ht="12" customHeight="1">
      <c r="F710" s="212"/>
      <c r="G710" s="212"/>
      <c r="H710" s="212"/>
      <c r="I710" s="165"/>
      <c r="J710" s="165"/>
      <c r="K710" s="165"/>
      <c r="L710" s="165"/>
      <c r="M710" s="165"/>
      <c r="N710" s="165"/>
      <c r="O710" s="165"/>
      <c r="P710" s="165"/>
      <c r="Q710" s="165"/>
      <c r="R710" s="165"/>
      <c r="S710" s="165"/>
      <c r="T710" s="165"/>
      <c r="U710" s="165"/>
      <c r="V710" s="165"/>
      <c r="W710" s="165"/>
      <c r="X710" s="165"/>
      <c r="Y710" s="165"/>
      <c r="Z710" s="165"/>
      <c r="AA710" s="165"/>
      <c r="AB710" s="165"/>
      <c r="AC710" s="165"/>
      <c r="AD710" s="165"/>
      <c r="AE710" s="165"/>
      <c r="AF710" s="165"/>
      <c r="AG710" s="165"/>
      <c r="AH710" s="165"/>
      <c r="AI710" s="165"/>
      <c r="AJ710" s="165"/>
      <c r="AK710" s="165"/>
      <c r="AL710" s="165"/>
      <c r="AM710" s="213"/>
      <c r="AN710" s="213"/>
      <c r="AO710" s="213"/>
      <c r="AP710" s="213"/>
      <c r="AQ710" s="213"/>
      <c r="AR710" s="213"/>
      <c r="AS710" s="213"/>
      <c r="AT710" s="213"/>
      <c r="AU710" s="213"/>
    </row>
    <row r="711" spans="6:47" ht="12" customHeight="1">
      <c r="F711" s="212"/>
      <c r="G711" s="212"/>
      <c r="H711" s="212"/>
      <c r="I711" s="165"/>
      <c r="J711" s="165"/>
      <c r="K711" s="165"/>
      <c r="L711" s="165"/>
      <c r="M711" s="165"/>
      <c r="N711" s="165"/>
      <c r="O711" s="165"/>
      <c r="P711" s="165"/>
      <c r="Q711" s="165"/>
      <c r="R711" s="165"/>
      <c r="S711" s="165"/>
      <c r="T711" s="165"/>
      <c r="U711" s="165"/>
      <c r="V711" s="165"/>
      <c r="W711" s="165"/>
      <c r="X711" s="165"/>
      <c r="Y711" s="165"/>
      <c r="Z711" s="165"/>
      <c r="AA711" s="165"/>
      <c r="AB711" s="165"/>
      <c r="AC711" s="165"/>
      <c r="AD711" s="165"/>
      <c r="AE711" s="165"/>
      <c r="AF711" s="165"/>
      <c r="AG711" s="165"/>
      <c r="AH711" s="165"/>
      <c r="AI711" s="165"/>
      <c r="AJ711" s="165"/>
      <c r="AK711" s="165"/>
      <c r="AL711" s="165"/>
      <c r="AM711" s="213"/>
      <c r="AN711" s="213"/>
      <c r="AO711" s="213"/>
      <c r="AP711" s="213"/>
      <c r="AQ711" s="213"/>
      <c r="AR711" s="213"/>
      <c r="AS711" s="213"/>
      <c r="AT711" s="213"/>
      <c r="AU711" s="213"/>
    </row>
    <row r="712" spans="6:47" ht="12" customHeight="1">
      <c r="F712" s="212"/>
      <c r="G712" s="212"/>
      <c r="H712" s="212"/>
      <c r="I712" s="165"/>
      <c r="J712" s="165"/>
      <c r="K712" s="165"/>
      <c r="L712" s="165"/>
      <c r="M712" s="165"/>
      <c r="N712" s="165"/>
      <c r="O712" s="165"/>
      <c r="P712" s="165"/>
      <c r="Q712" s="165"/>
      <c r="R712" s="165"/>
      <c r="S712" s="165"/>
      <c r="T712" s="165"/>
      <c r="U712" s="165"/>
      <c r="V712" s="165"/>
      <c r="W712" s="165"/>
      <c r="X712" s="165"/>
      <c r="Y712" s="165"/>
      <c r="Z712" s="165"/>
      <c r="AA712" s="165"/>
      <c r="AB712" s="165"/>
      <c r="AC712" s="165"/>
      <c r="AD712" s="165"/>
      <c r="AE712" s="165"/>
      <c r="AF712" s="165"/>
      <c r="AG712" s="165"/>
      <c r="AH712" s="165"/>
      <c r="AI712" s="165"/>
      <c r="AJ712" s="165"/>
      <c r="AK712" s="165"/>
      <c r="AL712" s="165"/>
      <c r="AM712" s="213"/>
      <c r="AN712" s="213"/>
      <c r="AO712" s="213"/>
      <c r="AP712" s="213"/>
      <c r="AQ712" s="213"/>
      <c r="AR712" s="213"/>
      <c r="AS712" s="213"/>
      <c r="AT712" s="213"/>
      <c r="AU712" s="213"/>
    </row>
    <row r="713" spans="6:47" ht="12" customHeight="1">
      <c r="F713" s="212"/>
      <c r="G713" s="212"/>
      <c r="H713" s="212"/>
      <c r="I713" s="165"/>
      <c r="J713" s="165"/>
      <c r="K713" s="165"/>
      <c r="L713" s="165"/>
      <c r="M713" s="165"/>
      <c r="N713" s="165"/>
      <c r="O713" s="165"/>
      <c r="P713" s="165"/>
      <c r="Q713" s="165"/>
      <c r="R713" s="165"/>
      <c r="S713" s="165"/>
      <c r="T713" s="165"/>
      <c r="U713" s="165"/>
      <c r="V713" s="165"/>
      <c r="W713" s="165"/>
      <c r="X713" s="165"/>
      <c r="Y713" s="165"/>
      <c r="Z713" s="165"/>
      <c r="AA713" s="165"/>
      <c r="AB713" s="165"/>
      <c r="AC713" s="165"/>
      <c r="AD713" s="165"/>
      <c r="AE713" s="165"/>
      <c r="AF713" s="165"/>
      <c r="AG713" s="165"/>
      <c r="AH713" s="165"/>
      <c r="AI713" s="165"/>
      <c r="AJ713" s="165"/>
      <c r="AK713" s="165"/>
      <c r="AL713" s="165"/>
      <c r="AM713" s="213"/>
      <c r="AN713" s="213"/>
      <c r="AO713" s="213"/>
      <c r="AP713" s="213"/>
      <c r="AQ713" s="213"/>
      <c r="AR713" s="213"/>
      <c r="AS713" s="213"/>
      <c r="AT713" s="213"/>
      <c r="AU713" s="213"/>
    </row>
    <row r="714" spans="6:47" ht="12" customHeight="1">
      <c r="F714" s="212"/>
      <c r="G714" s="212"/>
      <c r="H714" s="212"/>
      <c r="I714" s="165"/>
      <c r="J714" s="165"/>
      <c r="K714" s="165"/>
      <c r="L714" s="165"/>
      <c r="M714" s="165"/>
      <c r="N714" s="165"/>
      <c r="O714" s="165"/>
      <c r="P714" s="165"/>
      <c r="Q714" s="165"/>
      <c r="R714" s="165"/>
      <c r="S714" s="165"/>
      <c r="T714" s="165"/>
      <c r="U714" s="165"/>
      <c r="V714" s="165"/>
      <c r="W714" s="165"/>
      <c r="X714" s="165"/>
      <c r="Y714" s="165"/>
      <c r="Z714" s="165"/>
      <c r="AA714" s="165"/>
      <c r="AB714" s="165"/>
      <c r="AC714" s="165"/>
      <c r="AD714" s="165"/>
      <c r="AE714" s="165"/>
      <c r="AF714" s="165"/>
      <c r="AG714" s="165"/>
      <c r="AH714" s="165"/>
      <c r="AI714" s="165"/>
      <c r="AJ714" s="165"/>
      <c r="AK714" s="165"/>
      <c r="AL714" s="165"/>
      <c r="AM714" s="213"/>
      <c r="AN714" s="213"/>
      <c r="AO714" s="213"/>
      <c r="AP714" s="213"/>
      <c r="AQ714" s="213"/>
      <c r="AR714" s="213"/>
      <c r="AS714" s="213"/>
      <c r="AT714" s="213"/>
      <c r="AU714" s="213"/>
    </row>
    <row r="715" spans="6:47" ht="12" customHeight="1">
      <c r="F715" s="212"/>
      <c r="G715" s="212"/>
      <c r="H715" s="212"/>
      <c r="I715" s="165"/>
      <c r="J715" s="165"/>
      <c r="K715" s="165"/>
      <c r="L715" s="165"/>
      <c r="M715" s="165"/>
      <c r="N715" s="165"/>
      <c r="O715" s="165"/>
      <c r="P715" s="165"/>
      <c r="Q715" s="165"/>
      <c r="R715" s="165"/>
      <c r="S715" s="165"/>
      <c r="T715" s="165"/>
      <c r="U715" s="165"/>
      <c r="V715" s="165"/>
      <c r="W715" s="165"/>
      <c r="X715" s="165"/>
      <c r="Y715" s="165"/>
      <c r="Z715" s="165"/>
      <c r="AA715" s="165"/>
      <c r="AB715" s="165"/>
      <c r="AC715" s="165"/>
      <c r="AD715" s="165"/>
      <c r="AE715" s="165"/>
      <c r="AF715" s="165"/>
      <c r="AG715" s="165"/>
      <c r="AH715" s="165"/>
      <c r="AI715" s="165"/>
      <c r="AJ715" s="165"/>
      <c r="AK715" s="165"/>
      <c r="AL715" s="165"/>
      <c r="AM715" s="213"/>
      <c r="AN715" s="213"/>
      <c r="AO715" s="213"/>
      <c r="AP715" s="213"/>
      <c r="AQ715" s="213"/>
      <c r="AR715" s="213"/>
      <c r="AS715" s="213"/>
      <c r="AT715" s="213"/>
      <c r="AU715" s="213"/>
    </row>
    <row r="716" spans="6:47" ht="12" customHeight="1">
      <c r="F716" s="212"/>
      <c r="G716" s="212"/>
      <c r="H716" s="212"/>
      <c r="I716" s="165"/>
      <c r="J716" s="165"/>
      <c r="K716" s="165"/>
      <c r="L716" s="165"/>
      <c r="M716" s="165"/>
      <c r="N716" s="165"/>
      <c r="O716" s="165"/>
      <c r="P716" s="165"/>
      <c r="Q716" s="165"/>
      <c r="R716" s="165"/>
      <c r="S716" s="165"/>
      <c r="T716" s="165"/>
      <c r="U716" s="165"/>
      <c r="V716" s="165"/>
      <c r="W716" s="165"/>
      <c r="X716" s="165"/>
      <c r="Y716" s="165"/>
      <c r="Z716" s="165"/>
      <c r="AA716" s="165"/>
      <c r="AB716" s="165"/>
      <c r="AC716" s="165"/>
      <c r="AD716" s="165"/>
      <c r="AE716" s="165"/>
      <c r="AF716" s="165"/>
      <c r="AG716" s="165"/>
      <c r="AH716" s="165"/>
      <c r="AI716" s="165"/>
      <c r="AJ716" s="165"/>
      <c r="AK716" s="165"/>
      <c r="AL716" s="165"/>
      <c r="AM716" s="213"/>
      <c r="AN716" s="213"/>
      <c r="AO716" s="213"/>
      <c r="AP716" s="213"/>
      <c r="AQ716" s="213"/>
      <c r="AR716" s="213"/>
      <c r="AS716" s="213"/>
      <c r="AT716" s="213"/>
      <c r="AU716" s="213"/>
    </row>
    <row r="717" spans="6:47" ht="12" customHeight="1">
      <c r="F717" s="212"/>
      <c r="G717" s="212"/>
      <c r="H717" s="212"/>
      <c r="I717" s="165"/>
      <c r="J717" s="165"/>
      <c r="K717" s="165"/>
      <c r="L717" s="165"/>
      <c r="M717" s="165"/>
      <c r="N717" s="165"/>
      <c r="O717" s="165"/>
      <c r="P717" s="165"/>
      <c r="Q717" s="165"/>
      <c r="R717" s="165"/>
      <c r="S717" s="165"/>
      <c r="T717" s="165"/>
      <c r="U717" s="165"/>
      <c r="V717" s="165"/>
      <c r="W717" s="165"/>
      <c r="X717" s="165"/>
      <c r="Y717" s="165"/>
      <c r="Z717" s="165"/>
      <c r="AA717" s="165"/>
      <c r="AB717" s="165"/>
      <c r="AC717" s="165"/>
      <c r="AD717" s="165"/>
      <c r="AE717" s="165"/>
      <c r="AF717" s="165"/>
      <c r="AG717" s="165"/>
      <c r="AH717" s="165"/>
      <c r="AI717" s="165"/>
      <c r="AJ717" s="165"/>
      <c r="AK717" s="165"/>
      <c r="AL717" s="165"/>
      <c r="AM717" s="213"/>
      <c r="AN717" s="213"/>
      <c r="AO717" s="213"/>
      <c r="AP717" s="213"/>
      <c r="AQ717" s="213"/>
      <c r="AR717" s="213"/>
      <c r="AS717" s="213"/>
      <c r="AT717" s="213"/>
      <c r="AU717" s="213"/>
    </row>
    <row r="718" spans="6:47" ht="12" customHeight="1">
      <c r="F718" s="212"/>
      <c r="G718" s="212"/>
      <c r="H718" s="212"/>
      <c r="I718" s="165"/>
      <c r="J718" s="165"/>
      <c r="K718" s="165"/>
      <c r="L718" s="165"/>
      <c r="M718" s="165"/>
      <c r="N718" s="165"/>
      <c r="O718" s="165"/>
      <c r="P718" s="165"/>
      <c r="Q718" s="165"/>
      <c r="R718" s="165"/>
      <c r="S718" s="165"/>
      <c r="T718" s="165"/>
      <c r="U718" s="165"/>
      <c r="V718" s="165"/>
      <c r="W718" s="165"/>
      <c r="X718" s="165"/>
      <c r="Y718" s="165"/>
      <c r="Z718" s="165"/>
      <c r="AA718" s="165"/>
      <c r="AB718" s="165"/>
      <c r="AC718" s="165"/>
      <c r="AD718" s="165"/>
      <c r="AE718" s="165"/>
      <c r="AF718" s="165"/>
      <c r="AG718" s="165"/>
      <c r="AH718" s="165"/>
      <c r="AI718" s="165"/>
      <c r="AJ718" s="165"/>
      <c r="AK718" s="165"/>
      <c r="AL718" s="165"/>
      <c r="AM718" s="213"/>
      <c r="AN718" s="213"/>
      <c r="AO718" s="213"/>
      <c r="AP718" s="213"/>
      <c r="AQ718" s="213"/>
      <c r="AR718" s="213"/>
      <c r="AS718" s="213"/>
      <c r="AT718" s="213"/>
      <c r="AU718" s="213"/>
    </row>
    <row r="719" spans="6:47" ht="12" customHeight="1">
      <c r="F719" s="212"/>
      <c r="G719" s="212"/>
      <c r="H719" s="212"/>
      <c r="I719" s="165"/>
      <c r="J719" s="165"/>
      <c r="K719" s="165"/>
      <c r="L719" s="165"/>
      <c r="M719" s="165"/>
      <c r="N719" s="165"/>
      <c r="O719" s="165"/>
      <c r="P719" s="165"/>
      <c r="Q719" s="165"/>
      <c r="R719" s="165"/>
      <c r="S719" s="165"/>
      <c r="T719" s="165"/>
      <c r="U719" s="165"/>
      <c r="V719" s="165"/>
      <c r="W719" s="165"/>
      <c r="X719" s="165"/>
      <c r="Y719" s="165"/>
      <c r="Z719" s="165"/>
      <c r="AA719" s="165"/>
      <c r="AB719" s="165"/>
      <c r="AC719" s="165"/>
      <c r="AD719" s="165"/>
      <c r="AE719" s="165"/>
      <c r="AF719" s="165"/>
      <c r="AG719" s="165"/>
      <c r="AH719" s="165"/>
      <c r="AI719" s="165"/>
      <c r="AJ719" s="165"/>
      <c r="AK719" s="165"/>
      <c r="AL719" s="165"/>
      <c r="AM719" s="213"/>
      <c r="AN719" s="213"/>
      <c r="AO719" s="213"/>
      <c r="AP719" s="213"/>
      <c r="AQ719" s="213"/>
      <c r="AR719" s="213"/>
      <c r="AS719" s="213"/>
      <c r="AT719" s="213"/>
      <c r="AU719" s="213"/>
    </row>
    <row r="720" spans="6:47" ht="12" customHeight="1">
      <c r="F720" s="212"/>
      <c r="G720" s="212"/>
      <c r="H720" s="212"/>
      <c r="I720" s="165"/>
      <c r="J720" s="165"/>
      <c r="K720" s="165"/>
      <c r="L720" s="165"/>
      <c r="M720" s="165"/>
      <c r="N720" s="165"/>
      <c r="O720" s="165"/>
      <c r="P720" s="165"/>
      <c r="Q720" s="165"/>
      <c r="R720" s="165"/>
      <c r="S720" s="165"/>
      <c r="T720" s="165"/>
      <c r="U720" s="165"/>
      <c r="V720" s="165"/>
      <c r="W720" s="165"/>
      <c r="X720" s="165"/>
      <c r="Y720" s="165"/>
      <c r="Z720" s="165"/>
      <c r="AA720" s="165"/>
      <c r="AB720" s="165"/>
      <c r="AC720" s="165"/>
      <c r="AD720" s="165"/>
      <c r="AE720" s="165"/>
      <c r="AF720" s="165"/>
      <c r="AG720" s="165"/>
      <c r="AH720" s="165"/>
      <c r="AI720" s="165"/>
      <c r="AJ720" s="165"/>
      <c r="AK720" s="165"/>
      <c r="AL720" s="165"/>
      <c r="AM720" s="213"/>
      <c r="AN720" s="213"/>
      <c r="AO720" s="213"/>
      <c r="AP720" s="213"/>
      <c r="AQ720" s="213"/>
      <c r="AR720" s="213"/>
      <c r="AS720" s="213"/>
      <c r="AT720" s="213"/>
      <c r="AU720" s="213"/>
    </row>
    <row r="721" spans="6:47" ht="12" customHeight="1">
      <c r="F721" s="212"/>
      <c r="G721" s="212"/>
      <c r="H721" s="212"/>
      <c r="I721" s="165"/>
      <c r="J721" s="165"/>
      <c r="K721" s="165"/>
      <c r="L721" s="165"/>
      <c r="M721" s="165"/>
      <c r="N721" s="165"/>
      <c r="O721" s="165"/>
      <c r="P721" s="165"/>
      <c r="Q721" s="165"/>
      <c r="R721" s="165"/>
      <c r="S721" s="165"/>
      <c r="T721" s="165"/>
      <c r="U721" s="165"/>
      <c r="V721" s="165"/>
      <c r="W721" s="165"/>
      <c r="X721" s="165"/>
      <c r="Y721" s="165"/>
      <c r="Z721" s="165"/>
      <c r="AA721" s="165"/>
      <c r="AB721" s="165"/>
      <c r="AC721" s="165"/>
      <c r="AD721" s="165"/>
      <c r="AE721" s="165"/>
      <c r="AF721" s="165"/>
      <c r="AG721" s="165"/>
      <c r="AH721" s="165"/>
      <c r="AI721" s="165"/>
      <c r="AJ721" s="165"/>
      <c r="AK721" s="165"/>
      <c r="AL721" s="165"/>
      <c r="AM721" s="213"/>
      <c r="AN721" s="213"/>
      <c r="AO721" s="213"/>
      <c r="AP721" s="213"/>
      <c r="AQ721" s="213"/>
      <c r="AR721" s="213"/>
      <c r="AS721" s="213"/>
      <c r="AT721" s="213"/>
      <c r="AU721" s="213"/>
    </row>
    <row r="722" spans="6:47" ht="12" customHeight="1">
      <c r="F722" s="212"/>
      <c r="G722" s="212"/>
      <c r="H722" s="212"/>
      <c r="I722" s="165"/>
      <c r="J722" s="165"/>
      <c r="K722" s="165"/>
      <c r="L722" s="165"/>
      <c r="M722" s="165"/>
      <c r="N722" s="165"/>
      <c r="O722" s="165"/>
      <c r="P722" s="165"/>
      <c r="Q722" s="165"/>
      <c r="R722" s="165"/>
      <c r="S722" s="165"/>
      <c r="T722" s="165"/>
      <c r="U722" s="165"/>
      <c r="V722" s="165"/>
      <c r="W722" s="165"/>
      <c r="X722" s="165"/>
      <c r="Y722" s="165"/>
      <c r="Z722" s="165"/>
      <c r="AA722" s="165"/>
      <c r="AB722" s="165"/>
      <c r="AC722" s="165"/>
      <c r="AD722" s="165"/>
      <c r="AE722" s="165"/>
      <c r="AF722" s="165"/>
      <c r="AG722" s="165"/>
      <c r="AH722" s="165"/>
      <c r="AI722" s="165"/>
      <c r="AJ722" s="165"/>
      <c r="AK722" s="165"/>
      <c r="AL722" s="165"/>
      <c r="AM722" s="213"/>
      <c r="AN722" s="213"/>
      <c r="AO722" s="213"/>
      <c r="AP722" s="213"/>
      <c r="AQ722" s="213"/>
      <c r="AR722" s="213"/>
      <c r="AS722" s="213"/>
      <c r="AT722" s="213"/>
      <c r="AU722" s="213"/>
    </row>
    <row r="723" spans="6:47" ht="12" customHeight="1">
      <c r="F723" s="212"/>
      <c r="G723" s="212"/>
      <c r="H723" s="212"/>
      <c r="I723" s="165"/>
      <c r="J723" s="165"/>
      <c r="K723" s="165"/>
      <c r="L723" s="165"/>
      <c r="M723" s="165"/>
      <c r="N723" s="165"/>
      <c r="O723" s="165"/>
      <c r="P723" s="165"/>
      <c r="Q723" s="165"/>
      <c r="R723" s="165"/>
      <c r="S723" s="165"/>
      <c r="T723" s="165"/>
      <c r="U723" s="165"/>
      <c r="V723" s="165"/>
      <c r="W723" s="165"/>
      <c r="X723" s="165"/>
      <c r="Y723" s="165"/>
      <c r="Z723" s="165"/>
      <c r="AA723" s="165"/>
      <c r="AB723" s="165"/>
      <c r="AC723" s="165"/>
      <c r="AD723" s="165"/>
      <c r="AE723" s="165"/>
      <c r="AF723" s="165"/>
      <c r="AG723" s="165"/>
      <c r="AH723" s="165"/>
      <c r="AI723" s="165"/>
      <c r="AJ723" s="165"/>
      <c r="AK723" s="165"/>
      <c r="AL723" s="165"/>
      <c r="AM723" s="213"/>
      <c r="AN723" s="213"/>
      <c r="AO723" s="213"/>
      <c r="AP723" s="213"/>
      <c r="AQ723" s="213"/>
      <c r="AR723" s="213"/>
      <c r="AS723" s="213"/>
      <c r="AT723" s="213"/>
      <c r="AU723" s="213"/>
    </row>
    <row r="724" spans="6:47" ht="12" customHeight="1">
      <c r="F724" s="212"/>
      <c r="G724" s="212"/>
      <c r="H724" s="212"/>
      <c r="I724" s="165"/>
      <c r="J724" s="165"/>
      <c r="K724" s="165"/>
      <c r="L724" s="165"/>
      <c r="M724" s="165"/>
      <c r="N724" s="165"/>
      <c r="O724" s="165"/>
      <c r="P724" s="165"/>
      <c r="Q724" s="165"/>
      <c r="R724" s="165"/>
      <c r="S724" s="165"/>
      <c r="T724" s="165"/>
      <c r="U724" s="165"/>
      <c r="V724" s="165"/>
      <c r="W724" s="165"/>
      <c r="X724" s="165"/>
      <c r="Y724" s="165"/>
      <c r="Z724" s="165"/>
      <c r="AA724" s="165"/>
      <c r="AB724" s="165"/>
      <c r="AC724" s="165"/>
      <c r="AD724" s="165"/>
      <c r="AE724" s="165"/>
      <c r="AF724" s="165"/>
      <c r="AG724" s="165"/>
      <c r="AH724" s="165"/>
      <c r="AI724" s="165"/>
      <c r="AJ724" s="165"/>
      <c r="AK724" s="165"/>
      <c r="AL724" s="165"/>
      <c r="AM724" s="213"/>
      <c r="AN724" s="213"/>
      <c r="AO724" s="213"/>
      <c r="AP724" s="213"/>
      <c r="AQ724" s="213"/>
      <c r="AR724" s="213"/>
      <c r="AS724" s="213"/>
      <c r="AT724" s="213"/>
      <c r="AU724" s="213"/>
    </row>
    <row r="725" spans="6:47" ht="12" customHeight="1">
      <c r="F725" s="212"/>
      <c r="G725" s="212"/>
      <c r="H725" s="212"/>
      <c r="I725" s="165"/>
      <c r="J725" s="165"/>
      <c r="K725" s="165"/>
      <c r="L725" s="165"/>
      <c r="M725" s="165"/>
      <c r="N725" s="165"/>
      <c r="O725" s="165"/>
      <c r="P725" s="165"/>
      <c r="Q725" s="165"/>
      <c r="R725" s="165"/>
      <c r="S725" s="165"/>
      <c r="T725" s="165"/>
      <c r="U725" s="165"/>
      <c r="V725" s="165"/>
      <c r="W725" s="165"/>
      <c r="X725" s="165"/>
      <c r="Y725" s="165"/>
      <c r="Z725" s="165"/>
      <c r="AA725" s="165"/>
      <c r="AB725" s="165"/>
      <c r="AC725" s="165"/>
      <c r="AD725" s="165"/>
      <c r="AE725" s="165"/>
      <c r="AF725" s="165"/>
      <c r="AG725" s="165"/>
      <c r="AH725" s="165"/>
      <c r="AI725" s="165"/>
      <c r="AJ725" s="165"/>
      <c r="AK725" s="165"/>
      <c r="AL725" s="165"/>
      <c r="AM725" s="213"/>
      <c r="AN725" s="213"/>
      <c r="AO725" s="213"/>
      <c r="AP725" s="213"/>
      <c r="AQ725" s="213"/>
      <c r="AR725" s="213"/>
      <c r="AS725" s="213"/>
      <c r="AT725" s="213"/>
      <c r="AU725" s="213"/>
    </row>
    <row r="726" spans="6:47" ht="12" customHeight="1">
      <c r="F726" s="212"/>
      <c r="G726" s="212"/>
      <c r="H726" s="212"/>
      <c r="I726" s="165"/>
      <c r="J726" s="165"/>
      <c r="K726" s="165"/>
      <c r="L726" s="165"/>
      <c r="M726" s="165"/>
      <c r="N726" s="165"/>
      <c r="O726" s="165"/>
      <c r="P726" s="165"/>
      <c r="Q726" s="165"/>
      <c r="R726" s="165"/>
      <c r="S726" s="165"/>
      <c r="T726" s="165"/>
      <c r="U726" s="165"/>
      <c r="V726" s="165"/>
      <c r="W726" s="165"/>
      <c r="X726" s="165"/>
      <c r="Y726" s="165"/>
      <c r="Z726" s="165"/>
      <c r="AA726" s="165"/>
      <c r="AB726" s="165"/>
      <c r="AC726" s="165"/>
      <c r="AD726" s="165"/>
      <c r="AE726" s="165"/>
      <c r="AF726" s="165"/>
      <c r="AG726" s="165"/>
      <c r="AH726" s="165"/>
      <c r="AI726" s="165"/>
      <c r="AJ726" s="165"/>
      <c r="AK726" s="165"/>
      <c r="AL726" s="165"/>
      <c r="AM726" s="213"/>
      <c r="AN726" s="213"/>
      <c r="AO726" s="213"/>
      <c r="AP726" s="213"/>
      <c r="AQ726" s="213"/>
      <c r="AR726" s="213"/>
      <c r="AS726" s="213"/>
      <c r="AT726" s="213"/>
      <c r="AU726" s="213"/>
    </row>
    <row r="727" spans="6:47" ht="12" customHeight="1">
      <c r="F727" s="212"/>
      <c r="G727" s="212"/>
      <c r="H727" s="212"/>
      <c r="I727" s="165"/>
      <c r="J727" s="165"/>
      <c r="K727" s="165"/>
      <c r="L727" s="165"/>
      <c r="M727" s="165"/>
      <c r="N727" s="165"/>
      <c r="O727" s="165"/>
      <c r="P727" s="165"/>
      <c r="Q727" s="165"/>
      <c r="R727" s="165"/>
      <c r="S727" s="165"/>
      <c r="T727" s="165"/>
      <c r="U727" s="165"/>
      <c r="V727" s="165"/>
      <c r="W727" s="165"/>
      <c r="X727" s="165"/>
      <c r="Y727" s="165"/>
      <c r="Z727" s="165"/>
      <c r="AA727" s="165"/>
      <c r="AB727" s="165"/>
      <c r="AC727" s="165"/>
      <c r="AD727" s="165"/>
      <c r="AE727" s="165"/>
      <c r="AF727" s="165"/>
      <c r="AG727" s="165"/>
      <c r="AH727" s="165"/>
      <c r="AI727" s="165"/>
      <c r="AJ727" s="165"/>
      <c r="AK727" s="165"/>
      <c r="AL727" s="165"/>
      <c r="AM727" s="213"/>
      <c r="AN727" s="213"/>
      <c r="AO727" s="213"/>
      <c r="AP727" s="213"/>
      <c r="AQ727" s="213"/>
      <c r="AR727" s="213"/>
      <c r="AS727" s="213"/>
      <c r="AT727" s="213"/>
      <c r="AU727" s="213"/>
    </row>
    <row r="728" spans="6:47" ht="12" customHeight="1">
      <c r="F728" s="212"/>
      <c r="G728" s="212"/>
      <c r="H728" s="212"/>
      <c r="I728" s="165"/>
      <c r="J728" s="165"/>
      <c r="K728" s="165"/>
      <c r="L728" s="165"/>
      <c r="M728" s="165"/>
      <c r="N728" s="165"/>
      <c r="O728" s="165"/>
      <c r="P728" s="165"/>
      <c r="Q728" s="165"/>
      <c r="R728" s="165"/>
      <c r="S728" s="165"/>
      <c r="T728" s="165"/>
      <c r="U728" s="165"/>
      <c r="V728" s="165"/>
      <c r="W728" s="165"/>
      <c r="X728" s="165"/>
      <c r="Y728" s="165"/>
      <c r="Z728" s="165"/>
      <c r="AA728" s="165"/>
      <c r="AB728" s="165"/>
      <c r="AC728" s="165"/>
      <c r="AD728" s="165"/>
      <c r="AE728" s="165"/>
      <c r="AF728" s="165"/>
      <c r="AG728" s="165"/>
      <c r="AH728" s="165"/>
      <c r="AI728" s="165"/>
      <c r="AJ728" s="165"/>
      <c r="AK728" s="165"/>
      <c r="AL728" s="165"/>
      <c r="AM728" s="213"/>
      <c r="AN728" s="213"/>
      <c r="AO728" s="213"/>
      <c r="AP728" s="213"/>
      <c r="AQ728" s="213"/>
      <c r="AR728" s="213"/>
      <c r="AS728" s="213"/>
      <c r="AT728" s="213"/>
      <c r="AU728" s="213"/>
    </row>
    <row r="729" spans="6:47" ht="12" customHeight="1">
      <c r="F729" s="212"/>
      <c r="G729" s="212"/>
      <c r="H729" s="212"/>
      <c r="I729" s="165"/>
      <c r="J729" s="165"/>
      <c r="K729" s="165"/>
      <c r="L729" s="165"/>
      <c r="M729" s="165"/>
      <c r="N729" s="165"/>
      <c r="O729" s="165"/>
      <c r="P729" s="165"/>
      <c r="Q729" s="165"/>
      <c r="R729" s="165"/>
      <c r="S729" s="165"/>
      <c r="T729" s="165"/>
      <c r="U729" s="165"/>
      <c r="V729" s="165"/>
      <c r="W729" s="165"/>
      <c r="X729" s="165"/>
      <c r="Y729" s="165"/>
      <c r="Z729" s="165"/>
      <c r="AA729" s="165"/>
      <c r="AB729" s="165"/>
      <c r="AC729" s="165"/>
      <c r="AD729" s="165"/>
      <c r="AE729" s="165"/>
      <c r="AF729" s="165"/>
      <c r="AG729" s="165"/>
      <c r="AH729" s="165"/>
      <c r="AI729" s="165"/>
      <c r="AJ729" s="165"/>
      <c r="AK729" s="165"/>
      <c r="AL729" s="165"/>
      <c r="AM729" s="213"/>
      <c r="AN729" s="213"/>
      <c r="AO729" s="213"/>
      <c r="AP729" s="213"/>
      <c r="AQ729" s="213"/>
      <c r="AR729" s="213"/>
      <c r="AS729" s="213"/>
      <c r="AT729" s="213"/>
      <c r="AU729" s="213"/>
    </row>
    <row r="730" spans="6:47" ht="12" customHeight="1">
      <c r="F730" s="212"/>
      <c r="G730" s="212"/>
      <c r="H730" s="212"/>
      <c r="I730" s="165"/>
      <c r="J730" s="165"/>
      <c r="K730" s="165"/>
      <c r="L730" s="165"/>
      <c r="M730" s="165"/>
      <c r="N730" s="165"/>
      <c r="O730" s="165"/>
      <c r="P730" s="165"/>
      <c r="Q730" s="165"/>
      <c r="R730" s="165"/>
      <c r="S730" s="165"/>
      <c r="T730" s="165"/>
      <c r="U730" s="165"/>
      <c r="V730" s="165"/>
      <c r="W730" s="165"/>
      <c r="X730" s="165"/>
      <c r="Y730" s="165"/>
      <c r="Z730" s="165"/>
      <c r="AA730" s="165"/>
      <c r="AB730" s="165"/>
      <c r="AC730" s="165"/>
      <c r="AD730" s="165"/>
      <c r="AE730" s="165"/>
      <c r="AF730" s="165"/>
      <c r="AG730" s="165"/>
      <c r="AH730" s="165"/>
      <c r="AI730" s="165"/>
      <c r="AJ730" s="165"/>
      <c r="AK730" s="165"/>
      <c r="AL730" s="165"/>
      <c r="AM730" s="213"/>
      <c r="AN730" s="213"/>
      <c r="AO730" s="213"/>
      <c r="AP730" s="213"/>
      <c r="AQ730" s="213"/>
      <c r="AR730" s="213"/>
      <c r="AS730" s="213"/>
      <c r="AT730" s="213"/>
      <c r="AU730" s="213"/>
    </row>
    <row r="731" spans="6:47" ht="12" customHeight="1">
      <c r="F731" s="212"/>
      <c r="G731" s="212"/>
      <c r="H731" s="212"/>
      <c r="I731" s="165"/>
      <c r="J731" s="165"/>
      <c r="K731" s="165"/>
      <c r="L731" s="165"/>
      <c r="M731" s="165"/>
      <c r="N731" s="165"/>
      <c r="O731" s="165"/>
      <c r="P731" s="165"/>
      <c r="Q731" s="165"/>
      <c r="R731" s="165"/>
      <c r="S731" s="165"/>
      <c r="T731" s="165"/>
      <c r="U731" s="165"/>
      <c r="V731" s="165"/>
      <c r="W731" s="165"/>
      <c r="X731" s="165"/>
      <c r="Y731" s="165"/>
      <c r="Z731" s="165"/>
      <c r="AA731" s="165"/>
      <c r="AB731" s="165"/>
      <c r="AC731" s="165"/>
      <c r="AD731" s="165"/>
      <c r="AE731" s="165"/>
      <c r="AF731" s="165"/>
      <c r="AG731" s="165"/>
      <c r="AH731" s="165"/>
      <c r="AI731" s="165"/>
      <c r="AJ731" s="165"/>
      <c r="AK731" s="165"/>
      <c r="AL731" s="165"/>
      <c r="AM731" s="213"/>
      <c r="AN731" s="213"/>
      <c r="AO731" s="213"/>
      <c r="AP731" s="213"/>
      <c r="AQ731" s="213"/>
      <c r="AR731" s="213"/>
      <c r="AS731" s="213"/>
      <c r="AT731" s="213"/>
      <c r="AU731" s="213"/>
    </row>
    <row r="732" spans="6:47" ht="12" customHeight="1">
      <c r="F732" s="212"/>
      <c r="G732" s="212"/>
      <c r="H732" s="212"/>
      <c r="I732" s="165"/>
      <c r="J732" s="165"/>
      <c r="K732" s="165"/>
      <c r="L732" s="165"/>
      <c r="M732" s="165"/>
      <c r="N732" s="165"/>
      <c r="O732" s="165"/>
      <c r="P732" s="165"/>
      <c r="Q732" s="165"/>
      <c r="R732" s="165"/>
      <c r="S732" s="165"/>
      <c r="T732" s="165"/>
      <c r="U732" s="165"/>
      <c r="V732" s="165"/>
      <c r="W732" s="165"/>
      <c r="X732" s="165"/>
      <c r="Y732" s="165"/>
      <c r="Z732" s="165"/>
      <c r="AA732" s="165"/>
      <c r="AB732" s="165"/>
      <c r="AC732" s="165"/>
      <c r="AD732" s="165"/>
      <c r="AE732" s="165"/>
      <c r="AF732" s="165"/>
      <c r="AG732" s="165"/>
      <c r="AH732" s="165"/>
      <c r="AI732" s="165"/>
      <c r="AJ732" s="165"/>
      <c r="AK732" s="165"/>
      <c r="AL732" s="165"/>
      <c r="AM732" s="213"/>
      <c r="AN732" s="213"/>
      <c r="AO732" s="213"/>
      <c r="AP732" s="213"/>
      <c r="AQ732" s="213"/>
      <c r="AR732" s="213"/>
      <c r="AS732" s="213"/>
      <c r="AT732" s="213"/>
      <c r="AU732" s="213"/>
    </row>
    <row r="733" spans="6:47" ht="12" customHeight="1">
      <c r="F733" s="212"/>
      <c r="G733" s="212"/>
      <c r="H733" s="212"/>
      <c r="I733" s="165"/>
      <c r="J733" s="165"/>
      <c r="K733" s="165"/>
      <c r="L733" s="165"/>
      <c r="M733" s="165"/>
      <c r="N733" s="165"/>
      <c r="O733" s="165"/>
      <c r="P733" s="165"/>
      <c r="Q733" s="165"/>
      <c r="R733" s="165"/>
      <c r="S733" s="165"/>
      <c r="T733" s="165"/>
      <c r="U733" s="165"/>
      <c r="V733" s="165"/>
      <c r="W733" s="165"/>
      <c r="X733" s="165"/>
      <c r="Y733" s="165"/>
      <c r="Z733" s="165"/>
      <c r="AA733" s="165"/>
      <c r="AB733" s="165"/>
      <c r="AC733" s="165"/>
      <c r="AD733" s="165"/>
      <c r="AE733" s="165"/>
      <c r="AF733" s="165"/>
      <c r="AG733" s="165"/>
      <c r="AH733" s="165"/>
      <c r="AI733" s="165"/>
      <c r="AJ733" s="165"/>
      <c r="AK733" s="165"/>
      <c r="AL733" s="165"/>
      <c r="AM733" s="213"/>
      <c r="AN733" s="213"/>
      <c r="AO733" s="213"/>
      <c r="AP733" s="213"/>
      <c r="AQ733" s="213"/>
      <c r="AR733" s="213"/>
      <c r="AS733" s="213"/>
      <c r="AT733" s="213"/>
      <c r="AU733" s="213"/>
    </row>
    <row r="734" spans="6:47" ht="12" customHeight="1">
      <c r="F734" s="212"/>
      <c r="G734" s="212"/>
      <c r="H734" s="212"/>
      <c r="I734" s="165"/>
      <c r="J734" s="165"/>
      <c r="K734" s="165"/>
      <c r="L734" s="165"/>
      <c r="M734" s="165"/>
      <c r="N734" s="165"/>
      <c r="O734" s="165"/>
      <c r="P734" s="165"/>
      <c r="Q734" s="165"/>
      <c r="R734" s="165"/>
      <c r="S734" s="165"/>
      <c r="T734" s="165"/>
      <c r="U734" s="165"/>
      <c r="V734" s="165"/>
      <c r="W734" s="165"/>
      <c r="X734" s="165"/>
      <c r="Y734" s="165"/>
      <c r="Z734" s="165"/>
      <c r="AA734" s="165"/>
      <c r="AB734" s="165"/>
      <c r="AC734" s="165"/>
      <c r="AD734" s="165"/>
      <c r="AE734" s="165"/>
      <c r="AF734" s="165"/>
      <c r="AG734" s="165"/>
      <c r="AH734" s="165"/>
      <c r="AI734" s="165"/>
      <c r="AJ734" s="165"/>
      <c r="AK734" s="165"/>
      <c r="AL734" s="165"/>
      <c r="AM734" s="213"/>
      <c r="AN734" s="213"/>
      <c r="AO734" s="213"/>
      <c r="AP734" s="213"/>
      <c r="AQ734" s="213"/>
      <c r="AR734" s="213"/>
      <c r="AS734" s="213"/>
      <c r="AT734" s="213"/>
      <c r="AU734" s="213"/>
    </row>
    <row r="735" spans="6:47" ht="12" customHeight="1">
      <c r="F735" s="212"/>
      <c r="G735" s="212"/>
      <c r="H735" s="212"/>
      <c r="I735" s="165"/>
      <c r="J735" s="165"/>
      <c r="K735" s="165"/>
      <c r="L735" s="165"/>
      <c r="M735" s="165"/>
      <c r="N735" s="165"/>
      <c r="O735" s="165"/>
      <c r="P735" s="165"/>
      <c r="Q735" s="165"/>
      <c r="R735" s="165"/>
      <c r="S735" s="165"/>
      <c r="T735" s="165"/>
      <c r="U735" s="165"/>
      <c r="V735" s="165"/>
      <c r="W735" s="165"/>
      <c r="X735" s="165"/>
      <c r="Y735" s="165"/>
      <c r="Z735" s="165"/>
      <c r="AA735" s="165"/>
      <c r="AB735" s="165"/>
      <c r="AC735" s="165"/>
      <c r="AD735" s="165"/>
      <c r="AE735" s="165"/>
      <c r="AF735" s="165"/>
      <c r="AG735" s="165"/>
      <c r="AH735" s="165"/>
      <c r="AI735" s="165"/>
      <c r="AJ735" s="165"/>
      <c r="AK735" s="165"/>
      <c r="AL735" s="165"/>
      <c r="AM735" s="213"/>
      <c r="AN735" s="213"/>
      <c r="AO735" s="213"/>
      <c r="AP735" s="213"/>
      <c r="AQ735" s="213"/>
      <c r="AR735" s="213"/>
      <c r="AS735" s="213"/>
      <c r="AT735" s="213"/>
      <c r="AU735" s="213"/>
    </row>
    <row r="736" spans="6:47" ht="12" customHeight="1">
      <c r="F736" s="212"/>
      <c r="G736" s="212"/>
      <c r="H736" s="212"/>
      <c r="I736" s="165"/>
      <c r="J736" s="165"/>
      <c r="K736" s="165"/>
      <c r="L736" s="165"/>
      <c r="M736" s="165"/>
      <c r="N736" s="165"/>
      <c r="O736" s="165"/>
      <c r="P736" s="165"/>
      <c r="Q736" s="165"/>
      <c r="R736" s="165"/>
      <c r="S736" s="165"/>
      <c r="T736" s="165"/>
      <c r="U736" s="165"/>
      <c r="V736" s="165"/>
      <c r="W736" s="165"/>
      <c r="X736" s="165"/>
      <c r="Y736" s="165"/>
      <c r="Z736" s="165"/>
      <c r="AA736" s="165"/>
      <c r="AB736" s="165"/>
      <c r="AC736" s="165"/>
      <c r="AD736" s="165"/>
      <c r="AE736" s="165"/>
      <c r="AF736" s="165"/>
      <c r="AG736" s="165"/>
      <c r="AH736" s="165"/>
      <c r="AI736" s="165"/>
      <c r="AJ736" s="165"/>
      <c r="AK736" s="165"/>
      <c r="AL736" s="165"/>
      <c r="AM736" s="213"/>
      <c r="AN736" s="213"/>
      <c r="AO736" s="213"/>
      <c r="AP736" s="213"/>
      <c r="AQ736" s="213"/>
      <c r="AR736" s="213"/>
      <c r="AS736" s="213"/>
      <c r="AT736" s="213"/>
      <c r="AU736" s="213"/>
    </row>
    <row r="737" spans="6:47" ht="12" customHeight="1">
      <c r="F737" s="212"/>
      <c r="G737" s="212"/>
      <c r="H737" s="212"/>
      <c r="I737" s="165"/>
      <c r="J737" s="165"/>
      <c r="K737" s="165"/>
      <c r="L737" s="165"/>
      <c r="M737" s="165"/>
      <c r="N737" s="165"/>
      <c r="O737" s="165"/>
      <c r="P737" s="165"/>
      <c r="Q737" s="165"/>
      <c r="R737" s="165"/>
      <c r="S737" s="165"/>
      <c r="T737" s="165"/>
      <c r="U737" s="165"/>
      <c r="V737" s="165"/>
      <c r="W737" s="165"/>
      <c r="X737" s="165"/>
      <c r="Y737" s="165"/>
      <c r="Z737" s="165"/>
      <c r="AA737" s="165"/>
      <c r="AB737" s="165"/>
      <c r="AC737" s="165"/>
      <c r="AD737" s="165"/>
      <c r="AE737" s="165"/>
      <c r="AF737" s="165"/>
      <c r="AG737" s="165"/>
      <c r="AH737" s="165"/>
      <c r="AI737" s="165"/>
      <c r="AJ737" s="165"/>
      <c r="AK737" s="165"/>
      <c r="AL737" s="165"/>
      <c r="AM737" s="213"/>
      <c r="AN737" s="213"/>
      <c r="AO737" s="213"/>
      <c r="AP737" s="213"/>
      <c r="AQ737" s="213"/>
      <c r="AR737" s="213"/>
      <c r="AS737" s="213"/>
      <c r="AT737" s="213"/>
      <c r="AU737" s="213"/>
    </row>
    <row r="738" spans="6:47" ht="12" customHeight="1">
      <c r="F738" s="212"/>
      <c r="G738" s="212"/>
      <c r="H738" s="212"/>
      <c r="I738" s="165"/>
      <c r="J738" s="165"/>
      <c r="K738" s="165"/>
      <c r="L738" s="165"/>
      <c r="M738" s="165"/>
      <c r="N738" s="165"/>
      <c r="O738" s="165"/>
      <c r="P738" s="165"/>
      <c r="Q738" s="165"/>
      <c r="R738" s="165"/>
      <c r="S738" s="165"/>
      <c r="T738" s="165"/>
      <c r="U738" s="165"/>
      <c r="V738" s="165"/>
      <c r="W738" s="165"/>
      <c r="X738" s="165"/>
      <c r="Y738" s="165"/>
      <c r="Z738" s="165"/>
      <c r="AA738" s="165"/>
      <c r="AB738" s="165"/>
      <c r="AC738" s="165"/>
      <c r="AD738" s="165"/>
      <c r="AE738" s="165"/>
      <c r="AF738" s="165"/>
      <c r="AG738" s="165"/>
      <c r="AH738" s="165"/>
      <c r="AI738" s="165"/>
      <c r="AJ738" s="165"/>
      <c r="AK738" s="165"/>
      <c r="AL738" s="165"/>
      <c r="AM738" s="213"/>
      <c r="AN738" s="213"/>
      <c r="AO738" s="213"/>
      <c r="AP738" s="213"/>
      <c r="AQ738" s="213"/>
      <c r="AR738" s="213"/>
      <c r="AS738" s="213"/>
      <c r="AT738" s="213"/>
      <c r="AU738" s="213"/>
    </row>
    <row r="739" spans="6:47" ht="12" customHeight="1">
      <c r="F739" s="212"/>
      <c r="G739" s="212"/>
      <c r="H739" s="212"/>
      <c r="I739" s="165"/>
      <c r="J739" s="165"/>
      <c r="K739" s="165"/>
      <c r="L739" s="165"/>
      <c r="M739" s="165"/>
      <c r="N739" s="165"/>
      <c r="O739" s="165"/>
      <c r="P739" s="165"/>
      <c r="Q739" s="165"/>
      <c r="R739" s="165"/>
      <c r="S739" s="165"/>
      <c r="T739" s="165"/>
      <c r="U739" s="165"/>
      <c r="V739" s="165"/>
      <c r="W739" s="165"/>
      <c r="X739" s="165"/>
      <c r="Y739" s="165"/>
      <c r="Z739" s="165"/>
      <c r="AA739" s="165"/>
      <c r="AB739" s="165"/>
      <c r="AC739" s="165"/>
      <c r="AD739" s="165"/>
      <c r="AE739" s="165"/>
      <c r="AF739" s="165"/>
      <c r="AG739" s="165"/>
      <c r="AH739" s="165"/>
      <c r="AI739" s="165"/>
      <c r="AJ739" s="165"/>
      <c r="AK739" s="165"/>
      <c r="AL739" s="165"/>
      <c r="AM739" s="213"/>
      <c r="AN739" s="213"/>
      <c r="AO739" s="213"/>
      <c r="AP739" s="213"/>
      <c r="AQ739" s="213"/>
      <c r="AR739" s="213"/>
      <c r="AS739" s="213"/>
      <c r="AT739" s="213"/>
      <c r="AU739" s="213"/>
    </row>
    <row r="740" spans="6:47" ht="12" customHeight="1">
      <c r="F740" s="212"/>
      <c r="G740" s="212"/>
      <c r="H740" s="212"/>
      <c r="I740" s="165"/>
      <c r="J740" s="165"/>
      <c r="K740" s="165"/>
      <c r="L740" s="165"/>
      <c r="M740" s="165"/>
      <c r="N740" s="165"/>
      <c r="O740" s="165"/>
      <c r="P740" s="165"/>
      <c r="Q740" s="165"/>
      <c r="R740" s="165"/>
      <c r="S740" s="165"/>
      <c r="T740" s="165"/>
      <c r="U740" s="165"/>
      <c r="V740" s="165"/>
      <c r="W740" s="165"/>
      <c r="X740" s="165"/>
      <c r="Y740" s="165"/>
      <c r="Z740" s="165"/>
      <c r="AA740" s="165"/>
      <c r="AB740" s="165"/>
      <c r="AC740" s="165"/>
      <c r="AD740" s="165"/>
      <c r="AE740" s="165"/>
      <c r="AF740" s="165"/>
      <c r="AG740" s="165"/>
      <c r="AH740" s="165"/>
      <c r="AI740" s="165"/>
      <c r="AJ740" s="165"/>
      <c r="AK740" s="165"/>
      <c r="AL740" s="165"/>
      <c r="AM740" s="213"/>
      <c r="AN740" s="213"/>
      <c r="AO740" s="213"/>
      <c r="AP740" s="213"/>
      <c r="AQ740" s="213"/>
      <c r="AR740" s="213"/>
      <c r="AS740" s="213"/>
      <c r="AT740" s="213"/>
      <c r="AU740" s="213"/>
    </row>
    <row r="741" spans="6:47" ht="12" customHeight="1">
      <c r="F741" s="212"/>
      <c r="G741" s="212"/>
      <c r="H741" s="212"/>
      <c r="I741" s="165"/>
      <c r="J741" s="165"/>
      <c r="K741" s="165"/>
      <c r="L741" s="165"/>
      <c r="M741" s="165"/>
      <c r="N741" s="165"/>
      <c r="O741" s="165"/>
      <c r="P741" s="165"/>
      <c r="Q741" s="165"/>
      <c r="R741" s="165"/>
      <c r="S741" s="165"/>
      <c r="T741" s="165"/>
      <c r="U741" s="165"/>
      <c r="V741" s="165"/>
      <c r="W741" s="165"/>
      <c r="X741" s="165"/>
      <c r="Y741" s="165"/>
      <c r="Z741" s="165"/>
      <c r="AA741" s="165"/>
      <c r="AB741" s="165"/>
      <c r="AC741" s="165"/>
      <c r="AD741" s="165"/>
      <c r="AE741" s="165"/>
      <c r="AF741" s="165"/>
      <c r="AG741" s="165"/>
      <c r="AH741" s="165"/>
      <c r="AI741" s="165"/>
      <c r="AJ741" s="165"/>
      <c r="AK741" s="165"/>
      <c r="AL741" s="165"/>
      <c r="AM741" s="213"/>
      <c r="AN741" s="213"/>
      <c r="AO741" s="213"/>
      <c r="AP741" s="213"/>
      <c r="AQ741" s="213"/>
      <c r="AR741" s="213"/>
      <c r="AS741" s="213"/>
      <c r="AT741" s="213"/>
      <c r="AU741" s="213"/>
    </row>
    <row r="742" spans="6:47" ht="12" customHeight="1">
      <c r="F742" s="212"/>
      <c r="G742" s="212"/>
      <c r="H742" s="212"/>
      <c r="I742" s="165"/>
      <c r="J742" s="165"/>
      <c r="K742" s="165"/>
      <c r="L742" s="165"/>
      <c r="M742" s="165"/>
      <c r="N742" s="165"/>
      <c r="O742" s="165"/>
      <c r="P742" s="165"/>
      <c r="Q742" s="165"/>
      <c r="R742" s="165"/>
      <c r="S742" s="165"/>
      <c r="T742" s="165"/>
      <c r="U742" s="165"/>
      <c r="V742" s="165"/>
      <c r="W742" s="165"/>
      <c r="X742" s="165"/>
      <c r="Y742" s="165"/>
      <c r="Z742" s="165"/>
      <c r="AA742" s="165"/>
      <c r="AB742" s="165"/>
      <c r="AC742" s="165"/>
      <c r="AD742" s="165"/>
      <c r="AE742" s="165"/>
      <c r="AF742" s="165"/>
      <c r="AG742" s="165"/>
      <c r="AH742" s="165"/>
      <c r="AI742" s="165"/>
      <c r="AJ742" s="165"/>
      <c r="AK742" s="165"/>
      <c r="AL742" s="165"/>
      <c r="AM742" s="213"/>
      <c r="AN742" s="213"/>
      <c r="AO742" s="213"/>
      <c r="AP742" s="213"/>
      <c r="AQ742" s="213"/>
      <c r="AR742" s="213"/>
      <c r="AS742" s="213"/>
      <c r="AT742" s="213"/>
      <c r="AU742" s="213"/>
    </row>
    <row r="743" spans="6:47" ht="12" customHeight="1">
      <c r="F743" s="212"/>
      <c r="G743" s="212"/>
      <c r="H743" s="212"/>
      <c r="I743" s="165"/>
      <c r="J743" s="165"/>
      <c r="K743" s="165"/>
      <c r="L743" s="165"/>
      <c r="M743" s="165"/>
      <c r="N743" s="165"/>
      <c r="O743" s="165"/>
      <c r="P743" s="165"/>
      <c r="Q743" s="165"/>
      <c r="R743" s="165"/>
      <c r="S743" s="165"/>
      <c r="T743" s="165"/>
      <c r="U743" s="165"/>
      <c r="V743" s="165"/>
      <c r="W743" s="165"/>
      <c r="X743" s="165"/>
      <c r="Y743" s="165"/>
      <c r="Z743" s="165"/>
      <c r="AA743" s="165"/>
      <c r="AB743" s="165"/>
      <c r="AC743" s="165"/>
      <c r="AD743" s="165"/>
      <c r="AE743" s="165"/>
      <c r="AF743" s="165"/>
      <c r="AG743" s="165"/>
      <c r="AH743" s="165"/>
      <c r="AI743" s="165"/>
      <c r="AJ743" s="165"/>
      <c r="AK743" s="165"/>
      <c r="AL743" s="165"/>
      <c r="AM743" s="213"/>
      <c r="AN743" s="213"/>
      <c r="AO743" s="213"/>
      <c r="AP743" s="213"/>
      <c r="AQ743" s="213"/>
      <c r="AR743" s="213"/>
      <c r="AS743" s="213"/>
      <c r="AT743" s="213"/>
      <c r="AU743" s="213"/>
    </row>
    <row r="744" spans="6:47" ht="12" customHeight="1">
      <c r="F744" s="212"/>
      <c r="G744" s="212"/>
      <c r="H744" s="212"/>
      <c r="I744" s="165"/>
      <c r="J744" s="165"/>
      <c r="K744" s="165"/>
      <c r="L744" s="165"/>
      <c r="M744" s="165"/>
      <c r="N744" s="165"/>
      <c r="O744" s="165"/>
      <c r="P744" s="165"/>
      <c r="Q744" s="165"/>
      <c r="R744" s="165"/>
      <c r="S744" s="165"/>
      <c r="T744" s="165"/>
      <c r="U744" s="165"/>
      <c r="V744" s="165"/>
      <c r="W744" s="165"/>
      <c r="X744" s="165"/>
      <c r="Y744" s="165"/>
      <c r="Z744" s="165"/>
      <c r="AA744" s="165"/>
      <c r="AB744" s="165"/>
      <c r="AC744" s="165"/>
      <c r="AD744" s="165"/>
      <c r="AE744" s="165"/>
      <c r="AF744" s="165"/>
      <c r="AG744" s="165"/>
      <c r="AH744" s="165"/>
      <c r="AI744" s="165"/>
      <c r="AJ744" s="165"/>
      <c r="AK744" s="165"/>
      <c r="AL744" s="165"/>
      <c r="AM744" s="213"/>
      <c r="AN744" s="213"/>
      <c r="AO744" s="213"/>
      <c r="AP744" s="213"/>
      <c r="AQ744" s="213"/>
      <c r="AR744" s="213"/>
      <c r="AS744" s="213"/>
      <c r="AT744" s="213"/>
      <c r="AU744" s="213"/>
    </row>
    <row r="745" spans="6:47" ht="12" customHeight="1">
      <c r="F745" s="212"/>
      <c r="G745" s="212"/>
      <c r="H745" s="212"/>
      <c r="I745" s="165"/>
      <c r="J745" s="165"/>
      <c r="K745" s="165"/>
      <c r="L745" s="165"/>
      <c r="M745" s="165"/>
      <c r="N745" s="165"/>
      <c r="O745" s="165"/>
      <c r="P745" s="165"/>
      <c r="Q745" s="165"/>
      <c r="R745" s="165"/>
      <c r="S745" s="165"/>
      <c r="T745" s="165"/>
      <c r="U745" s="165"/>
      <c r="V745" s="165"/>
      <c r="W745" s="165"/>
      <c r="X745" s="165"/>
      <c r="Y745" s="165"/>
      <c r="Z745" s="165"/>
      <c r="AA745" s="165"/>
      <c r="AB745" s="165"/>
      <c r="AC745" s="165"/>
      <c r="AD745" s="165"/>
      <c r="AE745" s="165"/>
      <c r="AF745" s="165"/>
      <c r="AG745" s="165"/>
      <c r="AH745" s="165"/>
      <c r="AI745" s="165"/>
      <c r="AJ745" s="165"/>
      <c r="AK745" s="165"/>
      <c r="AL745" s="165"/>
      <c r="AM745" s="213"/>
      <c r="AN745" s="213"/>
      <c r="AO745" s="213"/>
      <c r="AP745" s="213"/>
      <c r="AQ745" s="213"/>
      <c r="AR745" s="213"/>
      <c r="AS745" s="213"/>
      <c r="AT745" s="213"/>
      <c r="AU745" s="213"/>
    </row>
    <row r="746" spans="6:47" ht="12" customHeight="1">
      <c r="F746" s="212"/>
      <c r="G746" s="212"/>
      <c r="H746" s="212"/>
      <c r="I746" s="165"/>
      <c r="J746" s="165"/>
      <c r="K746" s="165"/>
      <c r="L746" s="165"/>
      <c r="M746" s="165"/>
      <c r="N746" s="165"/>
      <c r="O746" s="165"/>
      <c r="P746" s="165"/>
      <c r="Q746" s="165"/>
      <c r="R746" s="165"/>
      <c r="S746" s="165"/>
      <c r="T746" s="165"/>
      <c r="U746" s="165"/>
      <c r="V746" s="165"/>
      <c r="W746" s="165"/>
      <c r="X746" s="165"/>
      <c r="Y746" s="165"/>
      <c r="Z746" s="165"/>
      <c r="AA746" s="165"/>
      <c r="AB746" s="165"/>
      <c r="AC746" s="165"/>
      <c r="AD746" s="165"/>
      <c r="AE746" s="165"/>
      <c r="AF746" s="165"/>
      <c r="AG746" s="165"/>
      <c r="AH746" s="165"/>
      <c r="AI746" s="165"/>
      <c r="AJ746" s="165"/>
      <c r="AK746" s="165"/>
      <c r="AL746" s="165"/>
      <c r="AM746" s="213"/>
      <c r="AN746" s="213"/>
      <c r="AO746" s="213"/>
      <c r="AP746" s="213"/>
      <c r="AQ746" s="213"/>
      <c r="AR746" s="213"/>
      <c r="AS746" s="213"/>
      <c r="AT746" s="213"/>
      <c r="AU746" s="213"/>
    </row>
    <row r="747" spans="6:47" ht="12" customHeight="1">
      <c r="F747" s="212"/>
      <c r="G747" s="212"/>
      <c r="H747" s="212"/>
      <c r="I747" s="165"/>
      <c r="J747" s="165"/>
      <c r="K747" s="165"/>
      <c r="L747" s="165"/>
      <c r="M747" s="165"/>
      <c r="N747" s="165"/>
      <c r="O747" s="165"/>
      <c r="P747" s="165"/>
      <c r="Q747" s="165"/>
      <c r="R747" s="165"/>
      <c r="S747" s="165"/>
      <c r="T747" s="165"/>
      <c r="U747" s="165"/>
      <c r="V747" s="165"/>
      <c r="W747" s="165"/>
      <c r="X747" s="165"/>
      <c r="Y747" s="165"/>
      <c r="Z747" s="165"/>
      <c r="AA747" s="165"/>
      <c r="AB747" s="165"/>
      <c r="AC747" s="165"/>
      <c r="AD747" s="165"/>
      <c r="AE747" s="165"/>
      <c r="AF747" s="165"/>
      <c r="AG747" s="165"/>
      <c r="AH747" s="165"/>
      <c r="AI747" s="165"/>
      <c r="AJ747" s="165"/>
      <c r="AK747" s="165"/>
      <c r="AL747" s="165"/>
      <c r="AM747" s="213"/>
      <c r="AN747" s="213"/>
      <c r="AO747" s="213"/>
      <c r="AP747" s="213"/>
      <c r="AQ747" s="213"/>
      <c r="AR747" s="213"/>
      <c r="AS747" s="213"/>
      <c r="AT747" s="213"/>
      <c r="AU747" s="213"/>
    </row>
    <row r="748" spans="6:47" ht="12" customHeight="1">
      <c r="F748" s="212"/>
      <c r="G748" s="212"/>
      <c r="H748" s="212"/>
      <c r="I748" s="165"/>
      <c r="J748" s="165"/>
      <c r="K748" s="165"/>
      <c r="L748" s="165"/>
      <c r="M748" s="165"/>
      <c r="N748" s="165"/>
      <c r="O748" s="165"/>
      <c r="P748" s="165"/>
      <c r="Q748" s="165"/>
      <c r="R748" s="165"/>
      <c r="S748" s="165"/>
      <c r="T748" s="165"/>
      <c r="U748" s="165"/>
      <c r="V748" s="165"/>
      <c r="W748" s="165"/>
      <c r="X748" s="165"/>
      <c r="Y748" s="165"/>
      <c r="Z748" s="165"/>
      <c r="AA748" s="165"/>
      <c r="AB748" s="165"/>
      <c r="AC748" s="165"/>
      <c r="AD748" s="165"/>
      <c r="AE748" s="165"/>
      <c r="AF748" s="165"/>
      <c r="AG748" s="165"/>
      <c r="AH748" s="165"/>
      <c r="AI748" s="165"/>
      <c r="AJ748" s="165"/>
      <c r="AK748" s="165"/>
      <c r="AL748" s="165"/>
      <c r="AM748" s="213"/>
      <c r="AN748" s="213"/>
      <c r="AO748" s="213"/>
      <c r="AP748" s="213"/>
      <c r="AQ748" s="213"/>
      <c r="AR748" s="213"/>
      <c r="AS748" s="213"/>
      <c r="AT748" s="213"/>
      <c r="AU748" s="213"/>
    </row>
    <row r="749" spans="6:47" ht="12" customHeight="1">
      <c r="F749" s="212"/>
      <c r="G749" s="212"/>
      <c r="H749" s="212"/>
      <c r="I749" s="165"/>
      <c r="J749" s="165"/>
      <c r="K749" s="165"/>
      <c r="L749" s="165"/>
      <c r="M749" s="165"/>
      <c r="N749" s="165"/>
      <c r="O749" s="165"/>
      <c r="P749" s="165"/>
      <c r="Q749" s="165"/>
      <c r="R749" s="165"/>
      <c r="S749" s="165"/>
      <c r="T749" s="165"/>
      <c r="U749" s="165"/>
      <c r="V749" s="165"/>
      <c r="W749" s="165"/>
      <c r="X749" s="165"/>
      <c r="Y749" s="165"/>
      <c r="Z749" s="165"/>
      <c r="AA749" s="165"/>
      <c r="AB749" s="165"/>
      <c r="AC749" s="165"/>
      <c r="AD749" s="165"/>
      <c r="AE749" s="165"/>
      <c r="AF749" s="165"/>
      <c r="AG749" s="165"/>
      <c r="AH749" s="165"/>
      <c r="AI749" s="165"/>
      <c r="AJ749" s="165"/>
      <c r="AK749" s="165"/>
      <c r="AL749" s="165"/>
      <c r="AM749" s="213"/>
      <c r="AN749" s="213"/>
      <c r="AO749" s="213"/>
      <c r="AP749" s="213"/>
      <c r="AQ749" s="213"/>
      <c r="AR749" s="213"/>
      <c r="AS749" s="213"/>
      <c r="AT749" s="213"/>
      <c r="AU749" s="213"/>
    </row>
    <row r="750" spans="6:47" ht="12" customHeight="1">
      <c r="F750" s="212"/>
      <c r="G750" s="212"/>
      <c r="H750" s="212"/>
      <c r="I750" s="165"/>
      <c r="J750" s="165"/>
      <c r="K750" s="165"/>
      <c r="L750" s="165"/>
      <c r="M750" s="165"/>
      <c r="N750" s="165"/>
      <c r="O750" s="165"/>
      <c r="P750" s="165"/>
      <c r="Q750" s="165"/>
      <c r="R750" s="165"/>
      <c r="S750" s="165"/>
      <c r="T750" s="165"/>
      <c r="U750" s="165"/>
      <c r="V750" s="165"/>
      <c r="W750" s="165"/>
      <c r="X750" s="165"/>
      <c r="Y750" s="165"/>
      <c r="Z750" s="165"/>
      <c r="AA750" s="165"/>
      <c r="AB750" s="165"/>
      <c r="AC750" s="165"/>
      <c r="AD750" s="165"/>
      <c r="AE750" s="165"/>
      <c r="AF750" s="165"/>
      <c r="AG750" s="165"/>
      <c r="AH750" s="165"/>
      <c r="AI750" s="165"/>
      <c r="AJ750" s="165"/>
      <c r="AK750" s="165"/>
      <c r="AL750" s="165"/>
      <c r="AM750" s="213"/>
      <c r="AN750" s="213"/>
      <c r="AO750" s="213"/>
      <c r="AP750" s="213"/>
      <c r="AQ750" s="213"/>
      <c r="AR750" s="213"/>
      <c r="AS750" s="213"/>
      <c r="AT750" s="213"/>
      <c r="AU750" s="213"/>
    </row>
    <row r="751" spans="6:47" ht="12" customHeight="1">
      <c r="F751" s="212"/>
      <c r="G751" s="212"/>
      <c r="H751" s="212"/>
      <c r="I751" s="165"/>
      <c r="J751" s="165"/>
      <c r="K751" s="165"/>
      <c r="L751" s="165"/>
      <c r="M751" s="165"/>
      <c r="N751" s="165"/>
      <c r="O751" s="165"/>
      <c r="P751" s="165"/>
      <c r="Q751" s="165"/>
      <c r="R751" s="165"/>
      <c r="S751" s="165"/>
      <c r="T751" s="165"/>
      <c r="U751" s="165"/>
      <c r="V751" s="165"/>
      <c r="W751" s="165"/>
      <c r="X751" s="165"/>
      <c r="Y751" s="165"/>
      <c r="Z751" s="165"/>
      <c r="AA751" s="165"/>
      <c r="AB751" s="165"/>
      <c r="AC751" s="165"/>
      <c r="AD751" s="165"/>
      <c r="AE751" s="165"/>
      <c r="AF751" s="165"/>
      <c r="AG751" s="165"/>
      <c r="AH751" s="165"/>
      <c r="AI751" s="165"/>
      <c r="AJ751" s="165"/>
      <c r="AK751" s="165"/>
      <c r="AL751" s="165"/>
      <c r="AM751" s="213"/>
      <c r="AN751" s="213"/>
      <c r="AO751" s="213"/>
      <c r="AP751" s="213"/>
      <c r="AQ751" s="213"/>
      <c r="AR751" s="213"/>
      <c r="AS751" s="213"/>
      <c r="AT751" s="213"/>
      <c r="AU751" s="213"/>
    </row>
    <row r="752" spans="6:47" ht="12" customHeight="1">
      <c r="F752" s="212"/>
      <c r="G752" s="212"/>
      <c r="H752" s="212"/>
      <c r="I752" s="165"/>
      <c r="J752" s="165"/>
      <c r="K752" s="165"/>
      <c r="L752" s="165"/>
      <c r="M752" s="165"/>
      <c r="N752" s="165"/>
      <c r="O752" s="165"/>
      <c r="P752" s="165"/>
      <c r="Q752" s="165"/>
      <c r="R752" s="165"/>
      <c r="S752" s="165"/>
      <c r="T752" s="165"/>
      <c r="U752" s="165"/>
      <c r="V752" s="165"/>
      <c r="W752" s="165"/>
      <c r="X752" s="165"/>
      <c r="Y752" s="165"/>
      <c r="Z752" s="165"/>
      <c r="AA752" s="165"/>
      <c r="AB752" s="165"/>
      <c r="AC752" s="165"/>
      <c r="AD752" s="165"/>
      <c r="AE752" s="165"/>
      <c r="AF752" s="165"/>
      <c r="AG752" s="165"/>
      <c r="AH752" s="165"/>
      <c r="AI752" s="165"/>
      <c r="AJ752" s="165"/>
      <c r="AK752" s="165"/>
      <c r="AL752" s="165"/>
      <c r="AM752" s="213"/>
      <c r="AN752" s="213"/>
      <c r="AO752" s="213"/>
      <c r="AP752" s="213"/>
      <c r="AQ752" s="213"/>
      <c r="AR752" s="213"/>
      <c r="AS752" s="213"/>
      <c r="AT752" s="213"/>
      <c r="AU752" s="213"/>
    </row>
    <row r="753" spans="6:47" ht="12" customHeight="1">
      <c r="F753" s="212"/>
      <c r="G753" s="212"/>
      <c r="H753" s="212"/>
      <c r="I753" s="165"/>
      <c r="J753" s="165"/>
      <c r="K753" s="165"/>
      <c r="L753" s="165"/>
      <c r="M753" s="165"/>
      <c r="N753" s="165"/>
      <c r="O753" s="165"/>
      <c r="P753" s="165"/>
      <c r="Q753" s="165"/>
      <c r="R753" s="165"/>
      <c r="S753" s="165"/>
      <c r="T753" s="165"/>
      <c r="U753" s="165"/>
      <c r="V753" s="165"/>
      <c r="W753" s="165"/>
      <c r="X753" s="165"/>
      <c r="Y753" s="165"/>
      <c r="Z753" s="165"/>
      <c r="AA753" s="165"/>
      <c r="AB753" s="165"/>
      <c r="AC753" s="165"/>
      <c r="AD753" s="165"/>
      <c r="AE753" s="165"/>
      <c r="AF753" s="165"/>
      <c r="AG753" s="165"/>
      <c r="AH753" s="165"/>
      <c r="AI753" s="165"/>
      <c r="AJ753" s="165"/>
      <c r="AK753" s="165"/>
      <c r="AL753" s="165"/>
      <c r="AM753" s="213"/>
      <c r="AN753" s="213"/>
      <c r="AO753" s="213"/>
      <c r="AP753" s="213"/>
      <c r="AQ753" s="213"/>
      <c r="AR753" s="213"/>
      <c r="AS753" s="213"/>
      <c r="AT753" s="213"/>
      <c r="AU753" s="213"/>
    </row>
    <row r="754" spans="6:47" ht="12" customHeight="1">
      <c r="F754" s="212"/>
      <c r="G754" s="212"/>
      <c r="H754" s="212"/>
      <c r="I754" s="165"/>
      <c r="J754" s="165"/>
      <c r="K754" s="165"/>
      <c r="L754" s="165"/>
      <c r="M754" s="165"/>
      <c r="N754" s="165"/>
      <c r="O754" s="165"/>
      <c r="P754" s="165"/>
      <c r="Q754" s="165"/>
      <c r="R754" s="165"/>
      <c r="S754" s="165"/>
      <c r="T754" s="165"/>
      <c r="U754" s="165"/>
      <c r="V754" s="165"/>
      <c r="W754" s="165"/>
      <c r="X754" s="165"/>
      <c r="Y754" s="165"/>
      <c r="Z754" s="165"/>
      <c r="AA754" s="165"/>
      <c r="AB754" s="165"/>
      <c r="AC754" s="165"/>
      <c r="AD754" s="165"/>
      <c r="AE754" s="165"/>
      <c r="AF754" s="165"/>
      <c r="AG754" s="165"/>
      <c r="AH754" s="165"/>
      <c r="AI754" s="165"/>
      <c r="AJ754" s="165"/>
      <c r="AK754" s="165"/>
      <c r="AL754" s="165"/>
      <c r="AM754" s="213"/>
      <c r="AN754" s="213"/>
      <c r="AO754" s="213"/>
      <c r="AP754" s="213"/>
      <c r="AQ754" s="213"/>
      <c r="AR754" s="213"/>
      <c r="AS754" s="213"/>
      <c r="AT754" s="213"/>
      <c r="AU754" s="213"/>
    </row>
    <row r="755" spans="6:47" ht="12" customHeight="1">
      <c r="F755" s="212"/>
      <c r="G755" s="212"/>
      <c r="H755" s="212"/>
      <c r="I755" s="165"/>
      <c r="J755" s="165"/>
      <c r="K755" s="165"/>
      <c r="L755" s="165"/>
      <c r="M755" s="165"/>
      <c r="N755" s="165"/>
      <c r="O755" s="165"/>
      <c r="P755" s="165"/>
      <c r="Q755" s="165"/>
      <c r="R755" s="165"/>
      <c r="S755" s="165"/>
      <c r="T755" s="165"/>
      <c r="U755" s="165"/>
      <c r="V755" s="165"/>
      <c r="W755" s="165"/>
      <c r="X755" s="165"/>
      <c r="Y755" s="165"/>
      <c r="Z755" s="165"/>
      <c r="AA755" s="165"/>
      <c r="AB755" s="165"/>
      <c r="AC755" s="165"/>
      <c r="AD755" s="165"/>
      <c r="AE755" s="165"/>
      <c r="AF755" s="165"/>
      <c r="AG755" s="165"/>
      <c r="AH755" s="165"/>
      <c r="AI755" s="165"/>
      <c r="AJ755" s="165"/>
      <c r="AK755" s="165"/>
      <c r="AL755" s="165"/>
      <c r="AM755" s="213"/>
      <c r="AN755" s="213"/>
      <c r="AO755" s="213"/>
      <c r="AP755" s="213"/>
      <c r="AQ755" s="213"/>
      <c r="AR755" s="213"/>
      <c r="AS755" s="213"/>
      <c r="AT755" s="213"/>
      <c r="AU755" s="213"/>
    </row>
    <row r="756" spans="6:47" ht="12" customHeight="1">
      <c r="F756" s="212"/>
      <c r="G756" s="212"/>
      <c r="H756" s="212"/>
      <c r="I756" s="165"/>
      <c r="J756" s="165"/>
      <c r="K756" s="165"/>
      <c r="L756" s="165"/>
      <c r="M756" s="165"/>
      <c r="N756" s="165"/>
      <c r="O756" s="165"/>
      <c r="P756" s="165"/>
      <c r="Q756" s="165"/>
      <c r="R756" s="165"/>
      <c r="S756" s="165"/>
      <c r="T756" s="165"/>
      <c r="U756" s="165"/>
      <c r="V756" s="165"/>
      <c r="W756" s="165"/>
      <c r="X756" s="165"/>
      <c r="Y756" s="165"/>
      <c r="Z756" s="165"/>
      <c r="AA756" s="165"/>
      <c r="AB756" s="165"/>
      <c r="AC756" s="165"/>
      <c r="AD756" s="165"/>
      <c r="AE756" s="165"/>
      <c r="AF756" s="165"/>
      <c r="AG756" s="165"/>
      <c r="AH756" s="165"/>
      <c r="AI756" s="165"/>
      <c r="AJ756" s="165"/>
      <c r="AK756" s="165"/>
      <c r="AL756" s="165"/>
      <c r="AM756" s="213"/>
      <c r="AN756" s="213"/>
      <c r="AO756" s="213"/>
      <c r="AP756" s="213"/>
      <c r="AQ756" s="213"/>
      <c r="AR756" s="213"/>
      <c r="AS756" s="213"/>
      <c r="AT756" s="213"/>
      <c r="AU756" s="213"/>
    </row>
    <row r="757" spans="6:47" ht="12" customHeight="1">
      <c r="F757" s="212"/>
      <c r="G757" s="212"/>
      <c r="H757" s="212"/>
      <c r="I757" s="165"/>
      <c r="J757" s="165"/>
      <c r="K757" s="165"/>
      <c r="L757" s="165"/>
      <c r="M757" s="165"/>
      <c r="N757" s="165"/>
      <c r="O757" s="165"/>
      <c r="P757" s="165"/>
      <c r="Q757" s="165"/>
      <c r="R757" s="165"/>
      <c r="S757" s="165"/>
      <c r="T757" s="165"/>
      <c r="U757" s="165"/>
      <c r="V757" s="165"/>
      <c r="W757" s="165"/>
      <c r="X757" s="165"/>
      <c r="Y757" s="165"/>
      <c r="Z757" s="165"/>
      <c r="AA757" s="165"/>
      <c r="AB757" s="165"/>
      <c r="AC757" s="165"/>
      <c r="AD757" s="165"/>
      <c r="AE757" s="165"/>
      <c r="AF757" s="165"/>
      <c r="AG757" s="165"/>
      <c r="AH757" s="165"/>
      <c r="AI757" s="165"/>
      <c r="AJ757" s="165"/>
      <c r="AK757" s="165"/>
      <c r="AL757" s="165"/>
      <c r="AM757" s="213"/>
      <c r="AN757" s="213"/>
      <c r="AO757" s="213"/>
      <c r="AP757" s="213"/>
      <c r="AQ757" s="213"/>
      <c r="AR757" s="213"/>
      <c r="AS757" s="213"/>
      <c r="AT757" s="213"/>
      <c r="AU757" s="213"/>
    </row>
    <row r="758" spans="6:47" ht="12" customHeight="1">
      <c r="F758" s="212"/>
      <c r="G758" s="212"/>
      <c r="H758" s="212"/>
      <c r="I758" s="165"/>
      <c r="J758" s="165"/>
      <c r="K758" s="165"/>
      <c r="L758" s="165"/>
      <c r="M758" s="165"/>
      <c r="N758" s="165"/>
      <c r="O758" s="165"/>
      <c r="P758" s="165"/>
      <c r="Q758" s="165"/>
      <c r="R758" s="165"/>
      <c r="S758" s="165"/>
      <c r="T758" s="165"/>
      <c r="U758" s="165"/>
      <c r="V758" s="165"/>
      <c r="W758" s="165"/>
      <c r="X758" s="165"/>
      <c r="Y758" s="165"/>
      <c r="Z758" s="165"/>
      <c r="AA758" s="165"/>
      <c r="AB758" s="165"/>
      <c r="AC758" s="165"/>
      <c r="AD758" s="165"/>
      <c r="AE758" s="165"/>
      <c r="AF758" s="165"/>
      <c r="AG758" s="165"/>
      <c r="AH758" s="165"/>
      <c r="AI758" s="165"/>
      <c r="AJ758" s="165"/>
      <c r="AK758" s="165"/>
      <c r="AL758" s="165"/>
      <c r="AM758" s="213"/>
      <c r="AN758" s="213"/>
      <c r="AO758" s="213"/>
      <c r="AP758" s="213"/>
      <c r="AQ758" s="213"/>
      <c r="AR758" s="213"/>
      <c r="AS758" s="213"/>
      <c r="AT758" s="213"/>
      <c r="AU758" s="213"/>
    </row>
    <row r="759" spans="6:47" ht="12" customHeight="1">
      <c r="F759" s="212"/>
      <c r="G759" s="212"/>
      <c r="H759" s="212"/>
      <c r="I759" s="165"/>
      <c r="J759" s="165"/>
      <c r="K759" s="165"/>
      <c r="L759" s="165"/>
      <c r="M759" s="165"/>
      <c r="N759" s="165"/>
      <c r="O759" s="165"/>
      <c r="P759" s="165"/>
      <c r="Q759" s="165"/>
      <c r="R759" s="165"/>
      <c r="S759" s="165"/>
      <c r="T759" s="165"/>
      <c r="U759" s="165"/>
      <c r="V759" s="165"/>
      <c r="W759" s="165"/>
      <c r="X759" s="165"/>
      <c r="Y759" s="165"/>
      <c r="Z759" s="165"/>
      <c r="AA759" s="165"/>
      <c r="AB759" s="165"/>
      <c r="AC759" s="165"/>
      <c r="AD759" s="165"/>
      <c r="AE759" s="165"/>
      <c r="AF759" s="165"/>
      <c r="AG759" s="165"/>
      <c r="AH759" s="165"/>
      <c r="AI759" s="165"/>
      <c r="AJ759" s="165"/>
      <c r="AK759" s="165"/>
      <c r="AL759" s="165"/>
      <c r="AM759" s="213"/>
      <c r="AN759" s="213"/>
      <c r="AO759" s="213"/>
      <c r="AP759" s="213"/>
      <c r="AQ759" s="213"/>
      <c r="AR759" s="213"/>
      <c r="AS759" s="213"/>
      <c r="AT759" s="213"/>
      <c r="AU759" s="213"/>
    </row>
    <row r="760" spans="6:47" ht="12" customHeight="1">
      <c r="F760" s="212"/>
      <c r="G760" s="212"/>
      <c r="H760" s="212"/>
      <c r="I760" s="165"/>
      <c r="J760" s="165"/>
      <c r="K760" s="165"/>
      <c r="L760" s="165"/>
      <c r="M760" s="165"/>
      <c r="N760" s="165"/>
      <c r="O760" s="165"/>
      <c r="P760" s="165"/>
      <c r="Q760" s="165"/>
      <c r="R760" s="165"/>
      <c r="S760" s="165"/>
      <c r="T760" s="165"/>
      <c r="U760" s="165"/>
      <c r="V760" s="165"/>
      <c r="W760" s="165"/>
      <c r="X760" s="165"/>
      <c r="Y760" s="165"/>
      <c r="Z760" s="165"/>
      <c r="AA760" s="165"/>
      <c r="AB760" s="165"/>
      <c r="AC760" s="165"/>
      <c r="AD760" s="165"/>
      <c r="AE760" s="165"/>
      <c r="AF760" s="165"/>
      <c r="AG760" s="165"/>
      <c r="AH760" s="165"/>
      <c r="AI760" s="165"/>
      <c r="AJ760" s="165"/>
      <c r="AK760" s="165"/>
      <c r="AL760" s="165"/>
      <c r="AM760" s="213"/>
      <c r="AN760" s="213"/>
      <c r="AO760" s="213"/>
      <c r="AP760" s="213"/>
      <c r="AQ760" s="213"/>
      <c r="AR760" s="213"/>
      <c r="AS760" s="213"/>
      <c r="AT760" s="213"/>
      <c r="AU760" s="213"/>
    </row>
    <row r="761" spans="6:47" ht="12" customHeight="1">
      <c r="F761" s="212"/>
      <c r="G761" s="212"/>
      <c r="H761" s="212"/>
      <c r="I761" s="165"/>
      <c r="J761" s="165"/>
      <c r="K761" s="165"/>
      <c r="L761" s="165"/>
      <c r="M761" s="165"/>
      <c r="N761" s="165"/>
      <c r="O761" s="165"/>
      <c r="P761" s="165"/>
      <c r="Q761" s="165"/>
      <c r="R761" s="165"/>
      <c r="S761" s="165"/>
      <c r="T761" s="165"/>
      <c r="U761" s="165"/>
      <c r="V761" s="165"/>
      <c r="W761" s="165"/>
      <c r="X761" s="165"/>
      <c r="Y761" s="165"/>
      <c r="Z761" s="165"/>
      <c r="AA761" s="165"/>
      <c r="AB761" s="165"/>
      <c r="AC761" s="165"/>
      <c r="AD761" s="165"/>
      <c r="AE761" s="165"/>
      <c r="AF761" s="165"/>
      <c r="AG761" s="165"/>
      <c r="AH761" s="165"/>
      <c r="AI761" s="165"/>
      <c r="AJ761" s="165"/>
      <c r="AK761" s="165"/>
      <c r="AL761" s="165"/>
      <c r="AM761" s="213"/>
      <c r="AN761" s="213"/>
      <c r="AO761" s="213"/>
      <c r="AP761" s="213"/>
      <c r="AQ761" s="213"/>
      <c r="AR761" s="213"/>
      <c r="AS761" s="213"/>
      <c r="AT761" s="213"/>
      <c r="AU761" s="213"/>
    </row>
    <row r="762" spans="6:47" ht="12" customHeight="1">
      <c r="F762" s="212"/>
      <c r="G762" s="212"/>
      <c r="H762" s="212"/>
      <c r="I762" s="165"/>
      <c r="J762" s="165"/>
      <c r="K762" s="165"/>
      <c r="L762" s="165"/>
      <c r="M762" s="165"/>
      <c r="N762" s="165"/>
      <c r="O762" s="165"/>
      <c r="P762" s="165"/>
      <c r="Q762" s="165"/>
      <c r="R762" s="165"/>
      <c r="S762" s="165"/>
      <c r="T762" s="165"/>
      <c r="U762" s="165"/>
      <c r="V762" s="165"/>
      <c r="W762" s="165"/>
      <c r="X762" s="165"/>
      <c r="Y762" s="165"/>
      <c r="Z762" s="165"/>
      <c r="AA762" s="165"/>
      <c r="AB762" s="165"/>
      <c r="AC762" s="165"/>
      <c r="AD762" s="165"/>
      <c r="AE762" s="165"/>
      <c r="AF762" s="165"/>
      <c r="AG762" s="165"/>
      <c r="AH762" s="165"/>
      <c r="AI762" s="165"/>
      <c r="AJ762" s="165"/>
      <c r="AK762" s="165"/>
      <c r="AL762" s="165"/>
      <c r="AM762" s="213"/>
      <c r="AN762" s="213"/>
      <c r="AO762" s="213"/>
      <c r="AP762" s="213"/>
      <c r="AQ762" s="213"/>
      <c r="AR762" s="213"/>
      <c r="AS762" s="213"/>
      <c r="AT762" s="213"/>
      <c r="AU762" s="213"/>
    </row>
    <row r="763" spans="6:47" ht="12" customHeight="1">
      <c r="F763" s="212"/>
      <c r="G763" s="212"/>
      <c r="H763" s="212"/>
      <c r="I763" s="165"/>
      <c r="J763" s="165"/>
      <c r="K763" s="165"/>
      <c r="L763" s="165"/>
      <c r="M763" s="165"/>
      <c r="N763" s="165"/>
      <c r="O763" s="165"/>
      <c r="P763" s="165"/>
      <c r="Q763" s="165"/>
      <c r="R763" s="165"/>
      <c r="S763" s="165"/>
      <c r="T763" s="165"/>
      <c r="U763" s="165"/>
      <c r="V763" s="165"/>
      <c r="W763" s="165"/>
      <c r="X763" s="165"/>
      <c r="Y763" s="165"/>
      <c r="Z763" s="165"/>
      <c r="AA763" s="165"/>
      <c r="AB763" s="165"/>
      <c r="AC763" s="165"/>
      <c r="AD763" s="165"/>
      <c r="AE763" s="165"/>
      <c r="AF763" s="165"/>
      <c r="AG763" s="165"/>
      <c r="AH763" s="165"/>
      <c r="AI763" s="165"/>
      <c r="AJ763" s="165"/>
      <c r="AK763" s="165"/>
      <c r="AL763" s="165"/>
      <c r="AM763" s="213"/>
      <c r="AN763" s="213"/>
      <c r="AO763" s="213"/>
      <c r="AP763" s="213"/>
      <c r="AQ763" s="213"/>
      <c r="AR763" s="213"/>
      <c r="AS763" s="213"/>
      <c r="AT763" s="213"/>
      <c r="AU763" s="213"/>
    </row>
    <row r="764" spans="6:47" ht="12" customHeight="1">
      <c r="F764" s="212"/>
      <c r="G764" s="212"/>
      <c r="H764" s="212"/>
      <c r="I764" s="165"/>
      <c r="J764" s="165"/>
      <c r="K764" s="165"/>
      <c r="L764" s="165"/>
      <c r="M764" s="165"/>
      <c r="N764" s="165"/>
      <c r="O764" s="165"/>
      <c r="P764" s="165"/>
      <c r="Q764" s="165"/>
      <c r="R764" s="165"/>
      <c r="S764" s="165"/>
      <c r="T764" s="165"/>
      <c r="U764" s="165"/>
      <c r="V764" s="165"/>
      <c r="W764" s="165"/>
      <c r="X764" s="165"/>
      <c r="Y764" s="165"/>
      <c r="Z764" s="165"/>
      <c r="AA764" s="165"/>
      <c r="AB764" s="165"/>
      <c r="AC764" s="165"/>
      <c r="AD764" s="165"/>
      <c r="AE764" s="165"/>
      <c r="AF764" s="165"/>
      <c r="AG764" s="165"/>
      <c r="AH764" s="165"/>
      <c r="AI764" s="165"/>
      <c r="AJ764" s="165"/>
      <c r="AK764" s="165"/>
      <c r="AL764" s="165"/>
      <c r="AM764" s="213"/>
      <c r="AN764" s="213"/>
      <c r="AO764" s="213"/>
      <c r="AP764" s="213"/>
      <c r="AQ764" s="213"/>
      <c r="AR764" s="213"/>
      <c r="AS764" s="213"/>
      <c r="AT764" s="213"/>
      <c r="AU764" s="213"/>
    </row>
    <row r="765" spans="6:47" ht="12" customHeight="1">
      <c r="F765" s="212"/>
      <c r="G765" s="212"/>
      <c r="H765" s="212"/>
      <c r="I765" s="165"/>
      <c r="J765" s="165"/>
      <c r="K765" s="165"/>
      <c r="L765" s="165"/>
      <c r="M765" s="165"/>
      <c r="N765" s="165"/>
      <c r="O765" s="165"/>
      <c r="P765" s="165"/>
      <c r="Q765" s="165"/>
      <c r="R765" s="165"/>
      <c r="S765" s="165"/>
      <c r="T765" s="165"/>
      <c r="U765" s="165"/>
      <c r="V765" s="165"/>
      <c r="W765" s="165"/>
      <c r="X765" s="165"/>
      <c r="Y765" s="165"/>
      <c r="Z765" s="165"/>
      <c r="AA765" s="165"/>
      <c r="AB765" s="165"/>
      <c r="AC765" s="165"/>
      <c r="AD765" s="165"/>
      <c r="AE765" s="165"/>
      <c r="AF765" s="165"/>
      <c r="AG765" s="165"/>
      <c r="AH765" s="165"/>
      <c r="AI765" s="165"/>
      <c r="AJ765" s="165"/>
      <c r="AK765" s="165"/>
      <c r="AL765" s="165"/>
      <c r="AM765" s="213"/>
      <c r="AN765" s="213"/>
      <c r="AO765" s="213"/>
      <c r="AP765" s="213"/>
      <c r="AQ765" s="213"/>
      <c r="AR765" s="213"/>
      <c r="AS765" s="213"/>
      <c r="AT765" s="213"/>
      <c r="AU765" s="213"/>
    </row>
    <row r="766" spans="6:47" ht="12" customHeight="1">
      <c r="F766" s="212"/>
      <c r="G766" s="212"/>
      <c r="H766" s="212"/>
      <c r="I766" s="165"/>
      <c r="J766" s="165"/>
      <c r="K766" s="165"/>
      <c r="L766" s="165"/>
      <c r="M766" s="165"/>
      <c r="N766" s="165"/>
      <c r="O766" s="165"/>
      <c r="P766" s="165"/>
      <c r="Q766" s="165"/>
      <c r="R766" s="165"/>
      <c r="S766" s="165"/>
      <c r="T766" s="165"/>
      <c r="U766" s="165"/>
      <c r="V766" s="165"/>
      <c r="W766" s="165"/>
      <c r="X766" s="165"/>
      <c r="Y766" s="165"/>
      <c r="Z766" s="165"/>
      <c r="AA766" s="165"/>
      <c r="AB766" s="165"/>
      <c r="AC766" s="165"/>
      <c r="AD766" s="165"/>
      <c r="AE766" s="165"/>
      <c r="AF766" s="165"/>
      <c r="AG766" s="165"/>
      <c r="AH766" s="165"/>
      <c r="AI766" s="165"/>
      <c r="AJ766" s="165"/>
      <c r="AK766" s="165"/>
      <c r="AL766" s="165"/>
      <c r="AM766" s="213"/>
      <c r="AN766" s="213"/>
      <c r="AO766" s="213"/>
      <c r="AP766" s="213"/>
      <c r="AQ766" s="213"/>
      <c r="AR766" s="213"/>
      <c r="AS766" s="213"/>
      <c r="AT766" s="213"/>
      <c r="AU766" s="213"/>
    </row>
    <row r="767" spans="6:47" ht="12" customHeight="1">
      <c r="F767" s="212"/>
      <c r="G767" s="212"/>
      <c r="H767" s="212"/>
      <c r="I767" s="165"/>
      <c r="J767" s="165"/>
      <c r="K767" s="165"/>
      <c r="L767" s="165"/>
      <c r="M767" s="165"/>
      <c r="N767" s="165"/>
      <c r="O767" s="165"/>
      <c r="P767" s="165"/>
      <c r="Q767" s="165"/>
      <c r="R767" s="165"/>
      <c r="S767" s="165"/>
      <c r="T767" s="165"/>
      <c r="U767" s="165"/>
      <c r="V767" s="165"/>
      <c r="W767" s="165"/>
      <c r="X767" s="165"/>
      <c r="Y767" s="165"/>
      <c r="Z767" s="165"/>
      <c r="AA767" s="165"/>
      <c r="AB767" s="165"/>
      <c r="AC767" s="165"/>
      <c r="AD767" s="165"/>
      <c r="AE767" s="165"/>
      <c r="AF767" s="165"/>
      <c r="AG767" s="165"/>
      <c r="AH767" s="165"/>
      <c r="AI767" s="165"/>
      <c r="AJ767" s="165"/>
      <c r="AK767" s="165"/>
      <c r="AL767" s="165"/>
      <c r="AM767" s="213"/>
      <c r="AN767" s="213"/>
      <c r="AO767" s="213"/>
      <c r="AP767" s="213"/>
      <c r="AQ767" s="213"/>
      <c r="AR767" s="213"/>
      <c r="AS767" s="213"/>
      <c r="AT767" s="213"/>
      <c r="AU767" s="213"/>
    </row>
    <row r="768" spans="6:47" ht="12" customHeight="1">
      <c r="F768" s="212"/>
      <c r="G768" s="212"/>
      <c r="H768" s="212"/>
      <c r="I768" s="165"/>
      <c r="J768" s="165"/>
      <c r="K768" s="165"/>
      <c r="L768" s="165"/>
      <c r="M768" s="165"/>
      <c r="N768" s="165"/>
      <c r="O768" s="165"/>
      <c r="P768" s="165"/>
      <c r="Q768" s="165"/>
      <c r="R768" s="165"/>
      <c r="S768" s="165"/>
      <c r="T768" s="165"/>
      <c r="U768" s="165"/>
      <c r="V768" s="165"/>
      <c r="W768" s="165"/>
      <c r="X768" s="165"/>
      <c r="Y768" s="165"/>
      <c r="Z768" s="165"/>
      <c r="AA768" s="165"/>
      <c r="AB768" s="165"/>
      <c r="AC768" s="165"/>
      <c r="AD768" s="165"/>
      <c r="AE768" s="165"/>
      <c r="AF768" s="165"/>
      <c r="AG768" s="165"/>
      <c r="AH768" s="165"/>
      <c r="AI768" s="165"/>
      <c r="AJ768" s="165"/>
      <c r="AK768" s="165"/>
      <c r="AL768" s="165"/>
      <c r="AM768" s="213"/>
      <c r="AN768" s="213"/>
      <c r="AO768" s="213"/>
      <c r="AP768" s="213"/>
      <c r="AQ768" s="213"/>
      <c r="AR768" s="213"/>
      <c r="AS768" s="213"/>
      <c r="AT768" s="213"/>
      <c r="AU768" s="213"/>
    </row>
    <row r="769" spans="6:47" ht="12" customHeight="1">
      <c r="F769" s="212"/>
      <c r="G769" s="212"/>
      <c r="H769" s="212"/>
      <c r="I769" s="165"/>
      <c r="J769" s="165"/>
      <c r="K769" s="165"/>
      <c r="L769" s="165"/>
      <c r="M769" s="165"/>
      <c r="N769" s="165"/>
      <c r="O769" s="165"/>
      <c r="P769" s="165"/>
      <c r="Q769" s="165"/>
      <c r="R769" s="165"/>
      <c r="S769" s="165"/>
      <c r="T769" s="165"/>
      <c r="U769" s="165"/>
      <c r="V769" s="165"/>
      <c r="W769" s="165"/>
      <c r="X769" s="165"/>
      <c r="Y769" s="165"/>
      <c r="Z769" s="165"/>
      <c r="AA769" s="165"/>
      <c r="AB769" s="165"/>
      <c r="AC769" s="165"/>
      <c r="AD769" s="165"/>
      <c r="AE769" s="165"/>
      <c r="AF769" s="165"/>
      <c r="AG769" s="165"/>
      <c r="AH769" s="165"/>
      <c r="AI769" s="165"/>
      <c r="AJ769" s="165"/>
      <c r="AK769" s="165"/>
      <c r="AL769" s="165"/>
      <c r="AM769" s="213"/>
      <c r="AN769" s="213"/>
      <c r="AO769" s="213"/>
      <c r="AP769" s="213"/>
      <c r="AQ769" s="213"/>
      <c r="AR769" s="213"/>
      <c r="AS769" s="213"/>
      <c r="AT769" s="213"/>
      <c r="AU769" s="213"/>
    </row>
    <row r="770" spans="6:47" ht="12" customHeight="1">
      <c r="F770" s="212"/>
      <c r="G770" s="212"/>
      <c r="H770" s="212"/>
      <c r="I770" s="165"/>
      <c r="J770" s="165"/>
      <c r="K770" s="165"/>
      <c r="L770" s="165"/>
      <c r="M770" s="165"/>
      <c r="N770" s="165"/>
      <c r="O770" s="165"/>
      <c r="P770" s="165"/>
      <c r="Q770" s="165"/>
      <c r="R770" s="165"/>
      <c r="S770" s="165"/>
      <c r="T770" s="165"/>
      <c r="U770" s="165"/>
      <c r="V770" s="165"/>
      <c r="W770" s="165"/>
      <c r="X770" s="165"/>
      <c r="Y770" s="165"/>
      <c r="Z770" s="165"/>
      <c r="AA770" s="165"/>
      <c r="AB770" s="165"/>
      <c r="AC770" s="165"/>
      <c r="AD770" s="165"/>
      <c r="AE770" s="165"/>
      <c r="AF770" s="165"/>
      <c r="AG770" s="165"/>
      <c r="AH770" s="165"/>
      <c r="AI770" s="165"/>
      <c r="AJ770" s="165"/>
      <c r="AK770" s="165"/>
      <c r="AL770" s="165"/>
      <c r="AM770" s="213"/>
      <c r="AN770" s="213"/>
      <c r="AO770" s="213"/>
      <c r="AP770" s="213"/>
      <c r="AQ770" s="213"/>
      <c r="AR770" s="213"/>
      <c r="AS770" s="213"/>
      <c r="AT770" s="213"/>
      <c r="AU770" s="213"/>
    </row>
    <row r="771" spans="6:47" ht="12" customHeight="1">
      <c r="F771" s="212"/>
      <c r="G771" s="212"/>
      <c r="H771" s="212"/>
      <c r="I771" s="165"/>
      <c r="J771" s="165"/>
      <c r="K771" s="165"/>
      <c r="L771" s="165"/>
      <c r="M771" s="165"/>
      <c r="N771" s="165"/>
      <c r="O771" s="165"/>
      <c r="P771" s="165"/>
      <c r="Q771" s="165"/>
      <c r="R771" s="165"/>
      <c r="S771" s="165"/>
      <c r="T771" s="165"/>
      <c r="U771" s="165"/>
      <c r="V771" s="165"/>
      <c r="W771" s="165"/>
      <c r="X771" s="165"/>
      <c r="Y771" s="165"/>
      <c r="Z771" s="165"/>
      <c r="AA771" s="165"/>
      <c r="AB771" s="165"/>
      <c r="AC771" s="165"/>
      <c r="AD771" s="165"/>
      <c r="AE771" s="165"/>
      <c r="AF771" s="165"/>
      <c r="AG771" s="165"/>
      <c r="AH771" s="165"/>
      <c r="AI771" s="165"/>
      <c r="AJ771" s="165"/>
      <c r="AK771" s="165"/>
      <c r="AL771" s="165"/>
      <c r="AM771" s="213"/>
      <c r="AN771" s="213"/>
      <c r="AO771" s="213"/>
      <c r="AP771" s="213"/>
      <c r="AQ771" s="213"/>
      <c r="AR771" s="213"/>
      <c r="AS771" s="213"/>
      <c r="AT771" s="213"/>
      <c r="AU771" s="213"/>
    </row>
    <row r="772" spans="6:47" ht="12" customHeight="1">
      <c r="F772" s="212"/>
      <c r="G772" s="212"/>
      <c r="H772" s="212"/>
      <c r="I772" s="165"/>
      <c r="J772" s="165"/>
      <c r="K772" s="165"/>
      <c r="L772" s="165"/>
      <c r="M772" s="165"/>
      <c r="N772" s="165"/>
      <c r="O772" s="165"/>
      <c r="P772" s="165"/>
      <c r="Q772" s="165"/>
      <c r="R772" s="165"/>
      <c r="S772" s="165"/>
      <c r="T772" s="165"/>
      <c r="U772" s="165"/>
      <c r="V772" s="165"/>
      <c r="W772" s="165"/>
      <c r="X772" s="165"/>
      <c r="Y772" s="165"/>
      <c r="Z772" s="165"/>
      <c r="AA772" s="165"/>
      <c r="AB772" s="165"/>
      <c r="AC772" s="165"/>
      <c r="AD772" s="165"/>
      <c r="AE772" s="165"/>
      <c r="AF772" s="165"/>
      <c r="AG772" s="165"/>
      <c r="AH772" s="165"/>
      <c r="AI772" s="165"/>
      <c r="AJ772" s="165"/>
      <c r="AK772" s="165"/>
      <c r="AL772" s="165"/>
      <c r="AM772" s="213"/>
      <c r="AN772" s="213"/>
      <c r="AO772" s="213"/>
      <c r="AP772" s="213"/>
      <c r="AQ772" s="213"/>
      <c r="AR772" s="213"/>
      <c r="AS772" s="213"/>
      <c r="AT772" s="213"/>
      <c r="AU772" s="213"/>
    </row>
    <row r="773" spans="6:47" ht="12" customHeight="1">
      <c r="F773" s="212"/>
      <c r="G773" s="212"/>
      <c r="H773" s="212"/>
      <c r="I773" s="165"/>
      <c r="J773" s="165"/>
      <c r="K773" s="165"/>
      <c r="L773" s="165"/>
      <c r="M773" s="165"/>
      <c r="N773" s="165"/>
      <c r="O773" s="165"/>
      <c r="P773" s="165"/>
      <c r="Q773" s="165"/>
      <c r="R773" s="165"/>
      <c r="S773" s="165"/>
      <c r="T773" s="165"/>
      <c r="U773" s="165"/>
      <c r="V773" s="165"/>
      <c r="W773" s="165"/>
      <c r="X773" s="165"/>
      <c r="Y773" s="165"/>
      <c r="Z773" s="165"/>
      <c r="AA773" s="165"/>
      <c r="AB773" s="165"/>
      <c r="AC773" s="165"/>
      <c r="AD773" s="165"/>
      <c r="AE773" s="165"/>
      <c r="AF773" s="165"/>
      <c r="AG773" s="165"/>
      <c r="AH773" s="165"/>
      <c r="AI773" s="165"/>
      <c r="AJ773" s="165"/>
      <c r="AK773" s="165"/>
      <c r="AL773" s="165"/>
      <c r="AM773" s="213"/>
      <c r="AN773" s="213"/>
      <c r="AO773" s="213"/>
      <c r="AP773" s="213"/>
      <c r="AQ773" s="213"/>
      <c r="AR773" s="213"/>
      <c r="AS773" s="213"/>
      <c r="AT773" s="213"/>
      <c r="AU773" s="213"/>
    </row>
    <row r="774" spans="6:47" ht="12" customHeight="1">
      <c r="F774" s="212"/>
      <c r="G774" s="212"/>
      <c r="H774" s="212"/>
      <c r="I774" s="165"/>
      <c r="J774" s="165"/>
      <c r="K774" s="165"/>
      <c r="L774" s="165"/>
      <c r="M774" s="165"/>
      <c r="N774" s="165"/>
      <c r="O774" s="165"/>
      <c r="P774" s="165"/>
      <c r="Q774" s="165"/>
      <c r="R774" s="165"/>
      <c r="S774" s="165"/>
      <c r="T774" s="165"/>
      <c r="U774" s="165"/>
      <c r="V774" s="165"/>
      <c r="W774" s="165"/>
      <c r="X774" s="165"/>
      <c r="Y774" s="165"/>
      <c r="Z774" s="165"/>
      <c r="AA774" s="165"/>
      <c r="AB774" s="165"/>
      <c r="AC774" s="165"/>
      <c r="AD774" s="165"/>
      <c r="AE774" s="165"/>
      <c r="AF774" s="165"/>
      <c r="AG774" s="165"/>
      <c r="AH774" s="165"/>
      <c r="AI774" s="165"/>
      <c r="AJ774" s="165"/>
      <c r="AK774" s="165"/>
      <c r="AL774" s="165"/>
      <c r="AM774" s="213"/>
      <c r="AN774" s="213"/>
      <c r="AO774" s="213"/>
      <c r="AP774" s="213"/>
      <c r="AQ774" s="213"/>
      <c r="AR774" s="213"/>
      <c r="AS774" s="213"/>
      <c r="AT774" s="213"/>
      <c r="AU774" s="213"/>
    </row>
    <row r="775" spans="6:47" ht="12" customHeight="1">
      <c r="F775" s="212"/>
      <c r="G775" s="212"/>
      <c r="H775" s="212"/>
      <c r="I775" s="165"/>
      <c r="J775" s="165"/>
      <c r="K775" s="165"/>
      <c r="L775" s="165"/>
      <c r="M775" s="165"/>
      <c r="N775" s="165"/>
      <c r="O775" s="165"/>
      <c r="P775" s="165"/>
      <c r="Q775" s="165"/>
      <c r="R775" s="165"/>
      <c r="S775" s="165"/>
      <c r="T775" s="165"/>
      <c r="U775" s="165"/>
      <c r="V775" s="165"/>
      <c r="W775" s="165"/>
      <c r="X775" s="165"/>
      <c r="Y775" s="165"/>
      <c r="Z775" s="165"/>
      <c r="AA775" s="165"/>
      <c r="AB775" s="165"/>
      <c r="AC775" s="165"/>
      <c r="AD775" s="165"/>
      <c r="AE775" s="165"/>
      <c r="AF775" s="165"/>
      <c r="AG775" s="165"/>
      <c r="AH775" s="165"/>
      <c r="AI775" s="165"/>
      <c r="AJ775" s="165"/>
      <c r="AK775" s="165"/>
      <c r="AL775" s="165"/>
      <c r="AM775" s="213"/>
      <c r="AN775" s="213"/>
      <c r="AO775" s="213"/>
      <c r="AP775" s="213"/>
      <c r="AQ775" s="213"/>
      <c r="AR775" s="213"/>
      <c r="AS775" s="213"/>
      <c r="AT775" s="213"/>
      <c r="AU775" s="213"/>
    </row>
    <row r="776" spans="6:47" ht="12" customHeight="1">
      <c r="F776" s="212"/>
      <c r="G776" s="212"/>
      <c r="H776" s="212"/>
      <c r="I776" s="165"/>
      <c r="J776" s="165"/>
      <c r="K776" s="165"/>
      <c r="L776" s="165"/>
      <c r="M776" s="165"/>
      <c r="N776" s="165"/>
      <c r="O776" s="165"/>
      <c r="P776" s="165"/>
      <c r="Q776" s="165"/>
      <c r="R776" s="165"/>
      <c r="S776" s="165"/>
      <c r="T776" s="165"/>
      <c r="U776" s="165"/>
      <c r="V776" s="165"/>
      <c r="W776" s="165"/>
      <c r="X776" s="165"/>
      <c r="Y776" s="165"/>
      <c r="Z776" s="165"/>
      <c r="AA776" s="165"/>
      <c r="AB776" s="165"/>
      <c r="AC776" s="165"/>
      <c r="AD776" s="165"/>
      <c r="AE776" s="165"/>
      <c r="AF776" s="165"/>
      <c r="AG776" s="165"/>
      <c r="AH776" s="165"/>
      <c r="AI776" s="165"/>
      <c r="AJ776" s="165"/>
      <c r="AK776" s="165"/>
      <c r="AL776" s="165"/>
      <c r="AM776" s="213"/>
      <c r="AN776" s="213"/>
      <c r="AO776" s="213"/>
      <c r="AP776" s="213"/>
      <c r="AQ776" s="213"/>
      <c r="AR776" s="213"/>
      <c r="AS776" s="213"/>
      <c r="AT776" s="213"/>
      <c r="AU776" s="213"/>
    </row>
    <row r="777" spans="6:47" ht="12" customHeight="1">
      <c r="F777" s="212"/>
      <c r="G777" s="212"/>
      <c r="H777" s="212"/>
      <c r="I777" s="165"/>
      <c r="J777" s="165"/>
      <c r="K777" s="165"/>
      <c r="L777" s="165"/>
      <c r="M777" s="165"/>
      <c r="N777" s="165"/>
      <c r="O777" s="165"/>
      <c r="P777" s="165"/>
      <c r="Q777" s="165"/>
      <c r="R777" s="165"/>
      <c r="S777" s="165"/>
      <c r="T777" s="165"/>
      <c r="U777" s="165"/>
      <c r="V777" s="165"/>
      <c r="W777" s="165"/>
      <c r="X777" s="165"/>
      <c r="Y777" s="165"/>
      <c r="Z777" s="165"/>
      <c r="AA777" s="165"/>
      <c r="AB777" s="165"/>
      <c r="AC777" s="165"/>
      <c r="AD777" s="165"/>
      <c r="AE777" s="165"/>
      <c r="AF777" s="165"/>
      <c r="AG777" s="165"/>
      <c r="AH777" s="165"/>
      <c r="AI777" s="165"/>
      <c r="AJ777" s="165"/>
      <c r="AK777" s="165"/>
      <c r="AL777" s="165"/>
      <c r="AM777" s="213"/>
      <c r="AN777" s="213"/>
      <c r="AO777" s="213"/>
      <c r="AP777" s="213"/>
      <c r="AQ777" s="213"/>
      <c r="AR777" s="213"/>
      <c r="AS777" s="213"/>
      <c r="AT777" s="213"/>
      <c r="AU777" s="213"/>
    </row>
    <row r="778" spans="6:47" ht="12" customHeight="1">
      <c r="F778" s="212"/>
      <c r="G778" s="212"/>
      <c r="H778" s="212"/>
      <c r="I778" s="165"/>
      <c r="J778" s="165"/>
      <c r="K778" s="165"/>
      <c r="L778" s="165"/>
      <c r="M778" s="165"/>
      <c r="N778" s="165"/>
      <c r="O778" s="165"/>
      <c r="P778" s="165"/>
      <c r="Q778" s="165"/>
      <c r="R778" s="165"/>
      <c r="S778" s="165"/>
      <c r="T778" s="165"/>
      <c r="U778" s="165"/>
      <c r="V778" s="165"/>
      <c r="W778" s="165"/>
      <c r="X778" s="165"/>
      <c r="Y778" s="165"/>
      <c r="Z778" s="165"/>
      <c r="AA778" s="165"/>
      <c r="AB778" s="165"/>
      <c r="AC778" s="165"/>
      <c r="AD778" s="165"/>
      <c r="AE778" s="165"/>
      <c r="AF778" s="165"/>
      <c r="AG778" s="165"/>
      <c r="AH778" s="165"/>
      <c r="AI778" s="165"/>
      <c r="AJ778" s="165"/>
      <c r="AK778" s="165"/>
      <c r="AL778" s="165"/>
      <c r="AM778" s="213"/>
      <c r="AN778" s="213"/>
      <c r="AO778" s="213"/>
      <c r="AP778" s="213"/>
      <c r="AQ778" s="213"/>
      <c r="AR778" s="213"/>
      <c r="AS778" s="213"/>
      <c r="AT778" s="213"/>
      <c r="AU778" s="213"/>
    </row>
    <row r="779" spans="6:47" ht="12" customHeight="1">
      <c r="F779" s="212"/>
      <c r="G779" s="212"/>
      <c r="H779" s="212"/>
      <c r="I779" s="165"/>
      <c r="J779" s="165"/>
      <c r="K779" s="165"/>
      <c r="L779" s="165"/>
      <c r="M779" s="165"/>
      <c r="N779" s="165"/>
      <c r="O779" s="165"/>
      <c r="P779" s="165"/>
      <c r="Q779" s="165"/>
      <c r="R779" s="165"/>
      <c r="S779" s="165"/>
      <c r="T779" s="165"/>
      <c r="U779" s="165"/>
      <c r="V779" s="165"/>
      <c r="W779" s="165"/>
      <c r="X779" s="165"/>
      <c r="Y779" s="165"/>
      <c r="Z779" s="165"/>
      <c r="AA779" s="165"/>
      <c r="AB779" s="165"/>
      <c r="AC779" s="165"/>
      <c r="AD779" s="165"/>
      <c r="AE779" s="165"/>
      <c r="AF779" s="165"/>
      <c r="AG779" s="165"/>
      <c r="AH779" s="165"/>
      <c r="AI779" s="165"/>
      <c r="AJ779" s="165"/>
      <c r="AK779" s="165"/>
      <c r="AL779" s="165"/>
      <c r="AM779" s="213"/>
      <c r="AN779" s="213"/>
      <c r="AO779" s="213"/>
      <c r="AP779" s="213"/>
      <c r="AQ779" s="213"/>
      <c r="AR779" s="213"/>
      <c r="AS779" s="213"/>
      <c r="AT779" s="213"/>
      <c r="AU779" s="213"/>
    </row>
    <row r="780" spans="6:47" ht="12" customHeight="1">
      <c r="F780" s="212"/>
      <c r="G780" s="212"/>
      <c r="H780" s="212"/>
      <c r="I780" s="165"/>
      <c r="J780" s="165"/>
      <c r="K780" s="165"/>
      <c r="L780" s="165"/>
      <c r="M780" s="165"/>
      <c r="N780" s="165"/>
      <c r="O780" s="165"/>
      <c r="P780" s="165"/>
      <c r="Q780" s="165"/>
      <c r="R780" s="165"/>
      <c r="S780" s="165"/>
      <c r="T780" s="165"/>
      <c r="U780" s="165"/>
      <c r="V780" s="165"/>
      <c r="W780" s="165"/>
      <c r="X780" s="165"/>
      <c r="Y780" s="165"/>
      <c r="Z780" s="165"/>
      <c r="AA780" s="165"/>
      <c r="AB780" s="165"/>
      <c r="AC780" s="165"/>
      <c r="AD780" s="165"/>
      <c r="AE780" s="165"/>
      <c r="AF780" s="165"/>
      <c r="AG780" s="165"/>
      <c r="AH780" s="165"/>
      <c r="AI780" s="165"/>
      <c r="AJ780" s="165"/>
      <c r="AK780" s="165"/>
      <c r="AL780" s="165"/>
      <c r="AM780" s="213"/>
      <c r="AN780" s="213"/>
      <c r="AO780" s="213"/>
      <c r="AP780" s="213"/>
      <c r="AQ780" s="213"/>
      <c r="AR780" s="213"/>
      <c r="AS780" s="213"/>
      <c r="AT780" s="213"/>
      <c r="AU780" s="213"/>
    </row>
    <row r="781" spans="6:47" ht="12" customHeight="1">
      <c r="F781" s="212"/>
      <c r="G781" s="212"/>
      <c r="H781" s="212"/>
      <c r="I781" s="165"/>
      <c r="J781" s="165"/>
      <c r="K781" s="165"/>
      <c r="L781" s="165"/>
      <c r="M781" s="165"/>
      <c r="N781" s="165"/>
      <c r="O781" s="165"/>
      <c r="P781" s="165"/>
      <c r="Q781" s="165"/>
      <c r="R781" s="165"/>
      <c r="S781" s="165"/>
      <c r="T781" s="165"/>
      <c r="U781" s="165"/>
      <c r="V781" s="165"/>
      <c r="W781" s="165"/>
      <c r="X781" s="165"/>
      <c r="Y781" s="165"/>
      <c r="Z781" s="165"/>
      <c r="AA781" s="165"/>
      <c r="AB781" s="165"/>
      <c r="AC781" s="165"/>
      <c r="AD781" s="165"/>
      <c r="AE781" s="165"/>
      <c r="AF781" s="165"/>
      <c r="AG781" s="165"/>
      <c r="AH781" s="165"/>
      <c r="AI781" s="165"/>
      <c r="AJ781" s="165"/>
      <c r="AK781" s="165"/>
      <c r="AL781" s="165"/>
      <c r="AM781" s="213"/>
      <c r="AN781" s="213"/>
      <c r="AO781" s="213"/>
      <c r="AP781" s="213"/>
      <c r="AQ781" s="213"/>
      <c r="AR781" s="213"/>
      <c r="AS781" s="213"/>
      <c r="AT781" s="213"/>
      <c r="AU781" s="213"/>
    </row>
    <row r="782" spans="6:47" ht="12" customHeight="1">
      <c r="F782" s="212"/>
      <c r="G782" s="212"/>
      <c r="H782" s="212"/>
      <c r="I782" s="165"/>
      <c r="J782" s="165"/>
      <c r="K782" s="165"/>
      <c r="L782" s="165"/>
      <c r="M782" s="165"/>
      <c r="N782" s="165"/>
      <c r="O782" s="165"/>
      <c r="P782" s="165"/>
      <c r="Q782" s="165"/>
      <c r="R782" s="165"/>
      <c r="S782" s="165"/>
      <c r="T782" s="165"/>
      <c r="U782" s="165"/>
      <c r="V782" s="165"/>
      <c r="W782" s="165"/>
      <c r="X782" s="165"/>
      <c r="Y782" s="165"/>
      <c r="Z782" s="165"/>
      <c r="AA782" s="165"/>
      <c r="AB782" s="165"/>
      <c r="AC782" s="165"/>
      <c r="AD782" s="165"/>
      <c r="AE782" s="165"/>
      <c r="AF782" s="165"/>
      <c r="AG782" s="165"/>
      <c r="AH782" s="165"/>
      <c r="AI782" s="165"/>
      <c r="AJ782" s="165"/>
      <c r="AK782" s="165"/>
      <c r="AL782" s="165"/>
      <c r="AM782" s="213"/>
      <c r="AN782" s="213"/>
      <c r="AO782" s="213"/>
      <c r="AP782" s="213"/>
      <c r="AQ782" s="213"/>
      <c r="AR782" s="213"/>
      <c r="AS782" s="213"/>
      <c r="AT782" s="213"/>
      <c r="AU782" s="213"/>
    </row>
    <row r="783" spans="6:47" ht="12" customHeight="1">
      <c r="F783" s="212"/>
      <c r="G783" s="212"/>
      <c r="H783" s="212"/>
      <c r="I783" s="165"/>
      <c r="J783" s="165"/>
      <c r="K783" s="165"/>
      <c r="L783" s="165"/>
      <c r="M783" s="165"/>
      <c r="N783" s="165"/>
      <c r="O783" s="165"/>
      <c r="P783" s="165"/>
      <c r="Q783" s="165"/>
      <c r="R783" s="165"/>
      <c r="S783" s="165"/>
      <c r="T783" s="165"/>
      <c r="U783" s="165"/>
      <c r="V783" s="165"/>
      <c r="W783" s="165"/>
      <c r="X783" s="165"/>
      <c r="Y783" s="165"/>
      <c r="Z783" s="165"/>
      <c r="AA783" s="165"/>
      <c r="AB783" s="165"/>
      <c r="AC783" s="165"/>
      <c r="AD783" s="165"/>
      <c r="AE783" s="165"/>
      <c r="AF783" s="165"/>
      <c r="AG783" s="165"/>
      <c r="AH783" s="165"/>
      <c r="AI783" s="165"/>
      <c r="AJ783" s="165"/>
      <c r="AK783" s="165"/>
      <c r="AL783" s="165"/>
      <c r="AM783" s="213"/>
      <c r="AN783" s="213"/>
      <c r="AO783" s="213"/>
      <c r="AP783" s="213"/>
      <c r="AQ783" s="213"/>
      <c r="AR783" s="213"/>
      <c r="AS783" s="213"/>
      <c r="AT783" s="213"/>
      <c r="AU783" s="213"/>
    </row>
    <row r="784" spans="6:47" ht="12" customHeight="1">
      <c r="F784" s="212"/>
      <c r="G784" s="212"/>
      <c r="H784" s="212"/>
      <c r="I784" s="165"/>
      <c r="J784" s="165"/>
      <c r="K784" s="165"/>
      <c r="L784" s="165"/>
      <c r="M784" s="165"/>
      <c r="N784" s="165"/>
      <c r="O784" s="165"/>
      <c r="P784" s="165"/>
      <c r="Q784" s="165"/>
      <c r="R784" s="165"/>
      <c r="S784" s="165"/>
      <c r="T784" s="165"/>
      <c r="U784" s="165"/>
      <c r="V784" s="165"/>
      <c r="W784" s="165"/>
      <c r="X784" s="165"/>
      <c r="Y784" s="165"/>
      <c r="Z784" s="165"/>
      <c r="AA784" s="165"/>
      <c r="AB784" s="165"/>
      <c r="AC784" s="165"/>
      <c r="AD784" s="165"/>
      <c r="AE784" s="165"/>
      <c r="AF784" s="165"/>
      <c r="AG784" s="165"/>
      <c r="AH784" s="165"/>
      <c r="AI784" s="165"/>
      <c r="AJ784" s="165"/>
      <c r="AK784" s="165"/>
      <c r="AL784" s="165"/>
      <c r="AM784" s="213"/>
      <c r="AN784" s="213"/>
      <c r="AO784" s="213"/>
      <c r="AP784" s="213"/>
      <c r="AQ784" s="213"/>
      <c r="AR784" s="213"/>
      <c r="AS784" s="213"/>
      <c r="AT784" s="213"/>
      <c r="AU784" s="213"/>
    </row>
    <row r="785" spans="6:47" ht="12" customHeight="1">
      <c r="F785" s="212"/>
      <c r="G785" s="212"/>
      <c r="H785" s="212"/>
      <c r="I785" s="165"/>
      <c r="J785" s="165"/>
      <c r="K785" s="165"/>
      <c r="L785" s="165"/>
      <c r="M785" s="165"/>
      <c r="N785" s="165"/>
      <c r="O785" s="165"/>
      <c r="P785" s="165"/>
      <c r="Q785" s="165"/>
      <c r="R785" s="165"/>
      <c r="S785" s="165"/>
      <c r="T785" s="165"/>
      <c r="U785" s="165"/>
      <c r="V785" s="165"/>
      <c r="W785" s="165"/>
      <c r="X785" s="165"/>
      <c r="Y785" s="165"/>
      <c r="Z785" s="165"/>
      <c r="AA785" s="165"/>
      <c r="AB785" s="165"/>
      <c r="AC785" s="165"/>
      <c r="AD785" s="165"/>
      <c r="AE785" s="165"/>
      <c r="AF785" s="165"/>
      <c r="AG785" s="165"/>
      <c r="AH785" s="165"/>
      <c r="AI785" s="165"/>
      <c r="AJ785" s="165"/>
      <c r="AK785" s="165"/>
      <c r="AL785" s="165"/>
      <c r="AM785" s="213"/>
      <c r="AN785" s="213"/>
      <c r="AO785" s="213"/>
      <c r="AP785" s="213"/>
      <c r="AQ785" s="213"/>
      <c r="AR785" s="213"/>
      <c r="AS785" s="213"/>
      <c r="AT785" s="213"/>
      <c r="AU785" s="213"/>
    </row>
    <row r="786" spans="6:47" ht="12" customHeight="1">
      <c r="F786" s="212"/>
      <c r="G786" s="212"/>
      <c r="H786" s="212"/>
      <c r="I786" s="165"/>
      <c r="J786" s="165"/>
      <c r="K786" s="165"/>
      <c r="L786" s="165"/>
      <c r="M786" s="165"/>
      <c r="N786" s="165"/>
      <c r="O786" s="165"/>
      <c r="P786" s="165"/>
      <c r="Q786" s="165"/>
      <c r="R786" s="165"/>
      <c r="S786" s="165"/>
      <c r="T786" s="165"/>
      <c r="U786" s="165"/>
      <c r="V786" s="165"/>
      <c r="W786" s="165"/>
      <c r="X786" s="165"/>
      <c r="Y786" s="165"/>
      <c r="Z786" s="165"/>
      <c r="AA786" s="165"/>
      <c r="AB786" s="165"/>
      <c r="AC786" s="165"/>
      <c r="AD786" s="165"/>
      <c r="AE786" s="165"/>
      <c r="AF786" s="165"/>
      <c r="AG786" s="165"/>
      <c r="AH786" s="165"/>
      <c r="AI786" s="165"/>
      <c r="AJ786" s="165"/>
      <c r="AK786" s="165"/>
      <c r="AL786" s="165"/>
      <c r="AM786" s="213"/>
      <c r="AN786" s="213"/>
      <c r="AO786" s="213"/>
      <c r="AP786" s="213"/>
      <c r="AQ786" s="213"/>
      <c r="AR786" s="213"/>
      <c r="AS786" s="213"/>
      <c r="AT786" s="213"/>
      <c r="AU786" s="213"/>
    </row>
    <row r="787" spans="6:47" ht="12" customHeight="1">
      <c r="F787" s="212"/>
      <c r="G787" s="212"/>
      <c r="H787" s="212"/>
      <c r="I787" s="165"/>
      <c r="J787" s="165"/>
      <c r="K787" s="165"/>
      <c r="L787" s="165"/>
      <c r="M787" s="165"/>
      <c r="N787" s="165"/>
      <c r="O787" s="165"/>
      <c r="P787" s="165"/>
      <c r="Q787" s="165"/>
      <c r="R787" s="165"/>
      <c r="S787" s="165"/>
      <c r="T787" s="165"/>
      <c r="U787" s="165"/>
      <c r="V787" s="165"/>
      <c r="W787" s="165"/>
      <c r="X787" s="165"/>
      <c r="Y787" s="165"/>
      <c r="Z787" s="165"/>
      <c r="AA787" s="165"/>
      <c r="AB787" s="165"/>
      <c r="AC787" s="165"/>
      <c r="AD787" s="165"/>
      <c r="AE787" s="165"/>
      <c r="AF787" s="165"/>
      <c r="AG787" s="165"/>
      <c r="AH787" s="165"/>
      <c r="AI787" s="165"/>
      <c r="AJ787" s="165"/>
      <c r="AK787" s="165"/>
      <c r="AL787" s="165"/>
      <c r="AM787" s="213"/>
      <c r="AN787" s="213"/>
      <c r="AO787" s="213"/>
      <c r="AP787" s="213"/>
      <c r="AQ787" s="213"/>
      <c r="AR787" s="213"/>
      <c r="AS787" s="213"/>
      <c r="AT787" s="213"/>
      <c r="AU787" s="213"/>
    </row>
    <row r="788" spans="6:47" ht="12" customHeight="1">
      <c r="F788" s="212"/>
      <c r="G788" s="212"/>
      <c r="H788" s="212"/>
      <c r="I788" s="165"/>
      <c r="J788" s="165"/>
      <c r="K788" s="165"/>
      <c r="L788" s="165"/>
      <c r="M788" s="165"/>
      <c r="N788" s="165"/>
      <c r="O788" s="165"/>
      <c r="P788" s="165"/>
      <c r="Q788" s="165"/>
      <c r="R788" s="165"/>
      <c r="S788" s="165"/>
      <c r="T788" s="165"/>
      <c r="U788" s="165"/>
      <c r="V788" s="165"/>
      <c r="W788" s="165"/>
      <c r="X788" s="165"/>
      <c r="Y788" s="165"/>
      <c r="Z788" s="165"/>
      <c r="AA788" s="165"/>
      <c r="AB788" s="165"/>
      <c r="AC788" s="165"/>
      <c r="AD788" s="165"/>
      <c r="AE788" s="165"/>
      <c r="AF788" s="165"/>
      <c r="AG788" s="165"/>
      <c r="AH788" s="165"/>
      <c r="AI788" s="165"/>
      <c r="AJ788" s="165"/>
      <c r="AK788" s="165"/>
      <c r="AL788" s="165"/>
      <c r="AM788" s="213"/>
      <c r="AN788" s="213"/>
      <c r="AO788" s="213"/>
      <c r="AP788" s="213"/>
      <c r="AQ788" s="213"/>
      <c r="AR788" s="213"/>
      <c r="AS788" s="213"/>
      <c r="AT788" s="213"/>
      <c r="AU788" s="213"/>
    </row>
    <row r="789" spans="6:47" ht="12" customHeight="1">
      <c r="F789" s="212"/>
      <c r="G789" s="212"/>
      <c r="H789" s="212"/>
      <c r="I789" s="165"/>
      <c r="J789" s="165"/>
      <c r="K789" s="165"/>
      <c r="L789" s="165"/>
      <c r="M789" s="165"/>
      <c r="N789" s="165"/>
      <c r="O789" s="165"/>
      <c r="P789" s="165"/>
      <c r="Q789" s="165"/>
      <c r="R789" s="165"/>
      <c r="S789" s="165"/>
      <c r="T789" s="165"/>
      <c r="U789" s="165"/>
      <c r="V789" s="165"/>
      <c r="W789" s="165"/>
      <c r="X789" s="165"/>
      <c r="Y789" s="165"/>
      <c r="Z789" s="165"/>
      <c r="AA789" s="165"/>
      <c r="AB789" s="165"/>
      <c r="AC789" s="165"/>
      <c r="AD789" s="165"/>
      <c r="AE789" s="165"/>
      <c r="AF789" s="165"/>
      <c r="AG789" s="165"/>
      <c r="AH789" s="165"/>
      <c r="AI789" s="165"/>
      <c r="AJ789" s="165"/>
      <c r="AK789" s="165"/>
      <c r="AL789" s="165"/>
      <c r="AM789" s="213"/>
      <c r="AN789" s="213"/>
      <c r="AO789" s="213"/>
      <c r="AP789" s="213"/>
      <c r="AQ789" s="213"/>
      <c r="AR789" s="213"/>
      <c r="AS789" s="213"/>
      <c r="AT789" s="213"/>
      <c r="AU789" s="213"/>
    </row>
    <row r="790" spans="6:47" ht="12" customHeight="1">
      <c r="F790" s="212"/>
      <c r="G790" s="212"/>
      <c r="H790" s="212"/>
      <c r="I790" s="165"/>
      <c r="J790" s="165"/>
      <c r="K790" s="165"/>
      <c r="L790" s="165"/>
      <c r="M790" s="165"/>
      <c r="N790" s="165"/>
      <c r="O790" s="165"/>
      <c r="P790" s="165"/>
      <c r="Q790" s="165"/>
      <c r="R790" s="165"/>
      <c r="S790" s="165"/>
      <c r="T790" s="165"/>
      <c r="U790" s="165"/>
      <c r="V790" s="165"/>
      <c r="W790" s="165"/>
      <c r="X790" s="165"/>
      <c r="Y790" s="165"/>
      <c r="Z790" s="165"/>
      <c r="AA790" s="165"/>
      <c r="AB790" s="165"/>
      <c r="AC790" s="165"/>
      <c r="AD790" s="165"/>
      <c r="AE790" s="165"/>
      <c r="AF790" s="165"/>
      <c r="AG790" s="165"/>
      <c r="AH790" s="165"/>
      <c r="AI790" s="165"/>
      <c r="AJ790" s="165"/>
      <c r="AK790" s="165"/>
      <c r="AL790" s="165"/>
      <c r="AM790" s="213"/>
      <c r="AN790" s="213"/>
      <c r="AO790" s="213"/>
      <c r="AP790" s="213"/>
      <c r="AQ790" s="213"/>
      <c r="AR790" s="213"/>
      <c r="AS790" s="213"/>
      <c r="AT790" s="213"/>
      <c r="AU790" s="213"/>
    </row>
    <row r="791" spans="6:47" ht="12" customHeight="1">
      <c r="F791" s="212"/>
      <c r="G791" s="212"/>
      <c r="H791" s="212"/>
      <c r="I791" s="165"/>
      <c r="J791" s="165"/>
      <c r="K791" s="165"/>
      <c r="L791" s="165"/>
      <c r="M791" s="165"/>
      <c r="N791" s="165"/>
      <c r="O791" s="165"/>
      <c r="P791" s="165"/>
      <c r="Q791" s="165"/>
      <c r="R791" s="165"/>
      <c r="S791" s="165"/>
      <c r="T791" s="165"/>
      <c r="U791" s="165"/>
      <c r="V791" s="165"/>
      <c r="W791" s="165"/>
      <c r="X791" s="165"/>
      <c r="Y791" s="165"/>
      <c r="Z791" s="165"/>
      <c r="AA791" s="165"/>
      <c r="AB791" s="165"/>
      <c r="AC791" s="165"/>
      <c r="AD791" s="165"/>
      <c r="AE791" s="165"/>
      <c r="AF791" s="165"/>
      <c r="AG791" s="165"/>
      <c r="AH791" s="165"/>
      <c r="AI791" s="165"/>
      <c r="AJ791" s="165"/>
      <c r="AK791" s="165"/>
      <c r="AL791" s="165"/>
      <c r="AM791" s="213"/>
      <c r="AN791" s="213"/>
      <c r="AO791" s="213"/>
      <c r="AP791" s="213"/>
      <c r="AQ791" s="213"/>
      <c r="AR791" s="213"/>
      <c r="AS791" s="213"/>
      <c r="AT791" s="213"/>
      <c r="AU791" s="213"/>
    </row>
    <row r="792" spans="6:47" ht="12" customHeight="1">
      <c r="F792" s="212"/>
      <c r="G792" s="212"/>
      <c r="H792" s="212"/>
      <c r="I792" s="165"/>
      <c r="J792" s="165"/>
      <c r="K792" s="165"/>
      <c r="L792" s="165"/>
      <c r="M792" s="165"/>
      <c r="N792" s="165"/>
      <c r="O792" s="165"/>
      <c r="P792" s="165"/>
      <c r="Q792" s="165"/>
      <c r="R792" s="165"/>
      <c r="S792" s="165"/>
      <c r="T792" s="165"/>
      <c r="U792" s="165"/>
      <c r="V792" s="165"/>
      <c r="W792" s="165"/>
      <c r="X792" s="165"/>
      <c r="Y792" s="165"/>
      <c r="Z792" s="165"/>
      <c r="AA792" s="165"/>
      <c r="AB792" s="165"/>
      <c r="AC792" s="165"/>
      <c r="AD792" s="165"/>
      <c r="AE792" s="165"/>
      <c r="AF792" s="165"/>
      <c r="AG792" s="165"/>
      <c r="AH792" s="165"/>
      <c r="AI792" s="165"/>
      <c r="AJ792" s="165"/>
      <c r="AK792" s="165"/>
      <c r="AL792" s="165"/>
      <c r="AM792" s="213"/>
      <c r="AN792" s="213"/>
      <c r="AO792" s="213"/>
      <c r="AP792" s="213"/>
      <c r="AQ792" s="213"/>
      <c r="AR792" s="213"/>
      <c r="AS792" s="213"/>
      <c r="AT792" s="213"/>
      <c r="AU792" s="213"/>
    </row>
    <row r="793" spans="6:47" ht="12" customHeight="1">
      <c r="F793" s="212"/>
      <c r="G793" s="212"/>
      <c r="H793" s="212"/>
      <c r="I793" s="165"/>
      <c r="J793" s="165"/>
      <c r="K793" s="165"/>
      <c r="L793" s="165"/>
      <c r="M793" s="165"/>
      <c r="N793" s="165"/>
      <c r="O793" s="165"/>
      <c r="P793" s="165"/>
      <c r="Q793" s="165"/>
      <c r="R793" s="165"/>
      <c r="S793" s="165"/>
      <c r="T793" s="165"/>
      <c r="U793" s="165"/>
      <c r="V793" s="165"/>
      <c r="W793" s="165"/>
      <c r="X793" s="165"/>
      <c r="Y793" s="165"/>
      <c r="Z793" s="165"/>
      <c r="AA793" s="165"/>
      <c r="AB793" s="165"/>
      <c r="AC793" s="165"/>
      <c r="AD793" s="165"/>
      <c r="AE793" s="165"/>
      <c r="AF793" s="165"/>
      <c r="AG793" s="165"/>
      <c r="AH793" s="165"/>
      <c r="AI793" s="165"/>
      <c r="AJ793" s="165"/>
      <c r="AK793" s="165"/>
      <c r="AL793" s="165"/>
      <c r="AM793" s="213"/>
      <c r="AN793" s="213"/>
      <c r="AO793" s="213"/>
      <c r="AP793" s="213"/>
      <c r="AQ793" s="213"/>
      <c r="AR793" s="213"/>
      <c r="AS793" s="213"/>
      <c r="AT793" s="213"/>
      <c r="AU793" s="213"/>
    </row>
    <row r="794" spans="6:47" ht="12" customHeight="1">
      <c r="F794" s="212"/>
      <c r="G794" s="212"/>
      <c r="H794" s="212"/>
      <c r="I794" s="165"/>
      <c r="J794" s="165"/>
      <c r="K794" s="165"/>
      <c r="L794" s="165"/>
      <c r="M794" s="165"/>
      <c r="N794" s="165"/>
      <c r="O794" s="165"/>
      <c r="P794" s="165"/>
      <c r="Q794" s="165"/>
      <c r="R794" s="165"/>
      <c r="S794" s="165"/>
      <c r="T794" s="165"/>
      <c r="U794" s="165"/>
      <c r="V794" s="165"/>
      <c r="W794" s="165"/>
      <c r="X794" s="165"/>
      <c r="Y794" s="165"/>
      <c r="Z794" s="165"/>
      <c r="AA794" s="165"/>
      <c r="AB794" s="165"/>
      <c r="AC794" s="165"/>
      <c r="AD794" s="165"/>
      <c r="AE794" s="165"/>
      <c r="AF794" s="165"/>
      <c r="AG794" s="165"/>
      <c r="AH794" s="165"/>
      <c r="AI794" s="165"/>
      <c r="AJ794" s="165"/>
      <c r="AK794" s="165"/>
      <c r="AL794" s="165"/>
      <c r="AM794" s="213"/>
      <c r="AN794" s="213"/>
      <c r="AO794" s="213"/>
      <c r="AP794" s="213"/>
      <c r="AQ794" s="213"/>
      <c r="AR794" s="213"/>
      <c r="AS794" s="213"/>
      <c r="AT794" s="213"/>
      <c r="AU794" s="213"/>
    </row>
    <row r="795" spans="6:47" ht="12" customHeight="1">
      <c r="F795" s="212"/>
      <c r="G795" s="212"/>
      <c r="H795" s="212"/>
      <c r="I795" s="165"/>
      <c r="J795" s="165"/>
      <c r="K795" s="165"/>
      <c r="L795" s="165"/>
      <c r="M795" s="165"/>
      <c r="N795" s="165"/>
      <c r="O795" s="165"/>
      <c r="P795" s="165"/>
      <c r="Q795" s="165"/>
      <c r="R795" s="165"/>
      <c r="S795" s="165"/>
      <c r="T795" s="165"/>
      <c r="U795" s="165"/>
      <c r="V795" s="165"/>
      <c r="W795" s="165"/>
      <c r="X795" s="165"/>
      <c r="Y795" s="165"/>
      <c r="Z795" s="165"/>
      <c r="AA795" s="165"/>
      <c r="AB795" s="165"/>
      <c r="AC795" s="165"/>
      <c r="AD795" s="165"/>
      <c r="AE795" s="165"/>
      <c r="AF795" s="165"/>
      <c r="AG795" s="165"/>
      <c r="AH795" s="165"/>
      <c r="AI795" s="165"/>
      <c r="AJ795" s="165"/>
      <c r="AK795" s="165"/>
      <c r="AL795" s="165"/>
      <c r="AM795" s="213"/>
      <c r="AN795" s="213"/>
      <c r="AO795" s="213"/>
      <c r="AP795" s="213"/>
      <c r="AQ795" s="213"/>
      <c r="AR795" s="213"/>
      <c r="AS795" s="213"/>
      <c r="AT795" s="213"/>
      <c r="AU795" s="213"/>
    </row>
    <row r="796" spans="6:47" ht="12" customHeight="1">
      <c r="F796" s="212"/>
      <c r="G796" s="212"/>
      <c r="H796" s="212"/>
      <c r="I796" s="165"/>
      <c r="J796" s="165"/>
      <c r="K796" s="165"/>
      <c r="L796" s="165"/>
      <c r="M796" s="165"/>
      <c r="N796" s="165"/>
      <c r="O796" s="165"/>
      <c r="P796" s="165"/>
      <c r="Q796" s="165"/>
      <c r="R796" s="165"/>
      <c r="S796" s="165"/>
      <c r="T796" s="165"/>
      <c r="U796" s="165"/>
      <c r="V796" s="165"/>
      <c r="W796" s="165"/>
      <c r="X796" s="165"/>
      <c r="Y796" s="165"/>
      <c r="Z796" s="165"/>
      <c r="AA796" s="165"/>
      <c r="AB796" s="165"/>
      <c r="AC796" s="165"/>
      <c r="AD796" s="165"/>
      <c r="AE796" s="165"/>
      <c r="AF796" s="165"/>
      <c r="AG796" s="165"/>
      <c r="AH796" s="165"/>
      <c r="AI796" s="165"/>
      <c r="AJ796" s="165"/>
      <c r="AK796" s="165"/>
      <c r="AL796" s="165"/>
      <c r="AM796" s="213"/>
      <c r="AN796" s="213"/>
      <c r="AO796" s="213"/>
      <c r="AP796" s="213"/>
      <c r="AQ796" s="213"/>
      <c r="AR796" s="213"/>
      <c r="AS796" s="213"/>
      <c r="AT796" s="213"/>
      <c r="AU796" s="213"/>
    </row>
    <row r="797" spans="6:47" ht="12" customHeight="1">
      <c r="F797" s="212"/>
      <c r="G797" s="212"/>
      <c r="H797" s="212"/>
      <c r="I797" s="165"/>
      <c r="J797" s="165"/>
      <c r="K797" s="165"/>
      <c r="L797" s="165"/>
      <c r="M797" s="165"/>
      <c r="N797" s="165"/>
      <c r="O797" s="165"/>
      <c r="P797" s="165"/>
      <c r="Q797" s="165"/>
      <c r="R797" s="165"/>
      <c r="S797" s="165"/>
      <c r="T797" s="165"/>
      <c r="U797" s="165"/>
      <c r="V797" s="165"/>
      <c r="W797" s="165"/>
      <c r="X797" s="165"/>
      <c r="Y797" s="165"/>
      <c r="Z797" s="165"/>
      <c r="AA797" s="165"/>
      <c r="AB797" s="165"/>
      <c r="AC797" s="165"/>
      <c r="AD797" s="165"/>
      <c r="AE797" s="165"/>
      <c r="AF797" s="165"/>
      <c r="AG797" s="165"/>
      <c r="AH797" s="165"/>
      <c r="AI797" s="165"/>
      <c r="AJ797" s="165"/>
      <c r="AK797" s="165"/>
      <c r="AL797" s="165"/>
      <c r="AM797" s="213"/>
      <c r="AN797" s="213"/>
      <c r="AO797" s="213"/>
      <c r="AP797" s="213"/>
      <c r="AQ797" s="213"/>
      <c r="AR797" s="213"/>
      <c r="AS797" s="213"/>
      <c r="AT797" s="213"/>
      <c r="AU797" s="213"/>
    </row>
    <row r="798" spans="6:47" ht="12" customHeight="1">
      <c r="F798" s="212"/>
      <c r="G798" s="212"/>
      <c r="H798" s="212"/>
      <c r="I798" s="165"/>
      <c r="J798" s="165"/>
      <c r="K798" s="165"/>
      <c r="L798" s="165"/>
      <c r="M798" s="165"/>
      <c r="N798" s="165"/>
      <c r="O798" s="165"/>
      <c r="P798" s="165"/>
      <c r="Q798" s="165"/>
      <c r="R798" s="165"/>
      <c r="S798" s="165"/>
      <c r="T798" s="165"/>
      <c r="U798" s="165"/>
      <c r="V798" s="165"/>
      <c r="W798" s="165"/>
      <c r="X798" s="165"/>
      <c r="Y798" s="165"/>
      <c r="Z798" s="165"/>
      <c r="AA798" s="165"/>
      <c r="AB798" s="165"/>
      <c r="AC798" s="165"/>
      <c r="AD798" s="165"/>
      <c r="AE798" s="165"/>
      <c r="AF798" s="165"/>
      <c r="AG798" s="165"/>
      <c r="AH798" s="165"/>
      <c r="AI798" s="165"/>
      <c r="AJ798" s="165"/>
      <c r="AK798" s="165"/>
      <c r="AL798" s="165"/>
      <c r="AM798" s="213"/>
      <c r="AN798" s="213"/>
      <c r="AO798" s="213"/>
      <c r="AP798" s="213"/>
      <c r="AQ798" s="213"/>
      <c r="AR798" s="213"/>
      <c r="AS798" s="213"/>
      <c r="AT798" s="213"/>
      <c r="AU798" s="213"/>
    </row>
    <row r="799" spans="6:47" ht="12" customHeight="1">
      <c r="F799" s="212"/>
      <c r="G799" s="212"/>
      <c r="H799" s="212"/>
      <c r="I799" s="165"/>
      <c r="J799" s="165"/>
      <c r="K799" s="165"/>
      <c r="L799" s="165"/>
      <c r="M799" s="165"/>
      <c r="N799" s="165"/>
      <c r="O799" s="165"/>
      <c r="P799" s="165"/>
      <c r="Q799" s="165"/>
      <c r="R799" s="165"/>
      <c r="S799" s="165"/>
      <c r="T799" s="165"/>
      <c r="U799" s="165"/>
      <c r="V799" s="165"/>
      <c r="W799" s="165"/>
      <c r="X799" s="165"/>
      <c r="Y799" s="165"/>
      <c r="Z799" s="165"/>
      <c r="AA799" s="165"/>
      <c r="AB799" s="165"/>
      <c r="AC799" s="165"/>
      <c r="AD799" s="165"/>
      <c r="AE799" s="165"/>
      <c r="AF799" s="165"/>
      <c r="AG799" s="165"/>
      <c r="AH799" s="165"/>
      <c r="AI799" s="165"/>
      <c r="AJ799" s="165"/>
      <c r="AK799" s="165"/>
      <c r="AL799" s="165"/>
      <c r="AM799" s="213"/>
      <c r="AN799" s="213"/>
      <c r="AO799" s="213"/>
      <c r="AP799" s="213"/>
      <c r="AQ799" s="213"/>
      <c r="AR799" s="213"/>
      <c r="AS799" s="213"/>
      <c r="AT799" s="213"/>
      <c r="AU799" s="213"/>
    </row>
    <row r="800" spans="6:47" ht="12" customHeight="1">
      <c r="F800" s="212"/>
      <c r="G800" s="212"/>
      <c r="H800" s="212"/>
      <c r="I800" s="165"/>
      <c r="J800" s="165"/>
      <c r="K800" s="165"/>
      <c r="L800" s="165"/>
      <c r="M800" s="165"/>
      <c r="N800" s="165"/>
      <c r="O800" s="165"/>
      <c r="P800" s="165"/>
      <c r="Q800" s="165"/>
      <c r="R800" s="165"/>
      <c r="S800" s="165"/>
      <c r="T800" s="165"/>
      <c r="U800" s="165"/>
      <c r="V800" s="165"/>
      <c r="W800" s="165"/>
      <c r="X800" s="165"/>
      <c r="Y800" s="165"/>
      <c r="Z800" s="165"/>
      <c r="AA800" s="165"/>
      <c r="AB800" s="165"/>
      <c r="AC800" s="165"/>
      <c r="AD800" s="165"/>
      <c r="AE800" s="165"/>
      <c r="AF800" s="165"/>
      <c r="AG800" s="165"/>
      <c r="AH800" s="165"/>
      <c r="AI800" s="165"/>
      <c r="AJ800" s="165"/>
      <c r="AK800" s="165"/>
      <c r="AL800" s="165"/>
      <c r="AM800" s="213"/>
      <c r="AN800" s="213"/>
      <c r="AO800" s="213"/>
      <c r="AP800" s="213"/>
      <c r="AQ800" s="213"/>
      <c r="AR800" s="213"/>
      <c r="AS800" s="213"/>
      <c r="AT800" s="213"/>
      <c r="AU800" s="213"/>
    </row>
    <row r="801" spans="6:47" ht="12" customHeight="1">
      <c r="F801" s="212"/>
      <c r="G801" s="212"/>
      <c r="H801" s="212"/>
      <c r="I801" s="165"/>
      <c r="J801" s="165"/>
      <c r="K801" s="165"/>
      <c r="L801" s="165"/>
      <c r="M801" s="165"/>
      <c r="N801" s="165"/>
      <c r="O801" s="165"/>
      <c r="P801" s="165"/>
      <c r="Q801" s="165"/>
      <c r="R801" s="165"/>
      <c r="S801" s="165"/>
      <c r="T801" s="165"/>
      <c r="U801" s="165"/>
      <c r="V801" s="165"/>
      <c r="W801" s="165"/>
      <c r="X801" s="165"/>
      <c r="Y801" s="165"/>
      <c r="Z801" s="165"/>
      <c r="AA801" s="165"/>
      <c r="AB801" s="165"/>
      <c r="AC801" s="165"/>
      <c r="AD801" s="165"/>
      <c r="AE801" s="165"/>
      <c r="AF801" s="165"/>
      <c r="AG801" s="165"/>
      <c r="AH801" s="165"/>
      <c r="AI801" s="165"/>
      <c r="AJ801" s="165"/>
      <c r="AK801" s="165"/>
      <c r="AL801" s="165"/>
      <c r="AM801" s="213"/>
      <c r="AN801" s="213"/>
      <c r="AO801" s="213"/>
      <c r="AP801" s="213"/>
      <c r="AQ801" s="213"/>
      <c r="AR801" s="213"/>
      <c r="AS801" s="213"/>
      <c r="AT801" s="213"/>
      <c r="AU801" s="213"/>
    </row>
    <row r="802" spans="6:47" ht="12" customHeight="1">
      <c r="F802" s="212"/>
      <c r="G802" s="212"/>
      <c r="H802" s="212"/>
      <c r="I802" s="165"/>
      <c r="J802" s="165"/>
      <c r="K802" s="165"/>
      <c r="L802" s="165"/>
      <c r="M802" s="165"/>
      <c r="N802" s="165"/>
      <c r="O802" s="165"/>
      <c r="P802" s="165"/>
      <c r="Q802" s="165"/>
      <c r="R802" s="165"/>
      <c r="S802" s="165"/>
      <c r="T802" s="165"/>
      <c r="U802" s="165"/>
      <c r="V802" s="165"/>
      <c r="W802" s="165"/>
      <c r="X802" s="165"/>
      <c r="Y802" s="165"/>
      <c r="Z802" s="165"/>
      <c r="AA802" s="165"/>
      <c r="AB802" s="165"/>
      <c r="AC802" s="165"/>
      <c r="AD802" s="165"/>
      <c r="AE802" s="165"/>
      <c r="AF802" s="165"/>
      <c r="AG802" s="165"/>
      <c r="AH802" s="165"/>
      <c r="AI802" s="165"/>
      <c r="AJ802" s="165"/>
      <c r="AK802" s="165"/>
      <c r="AL802" s="165"/>
      <c r="AM802" s="213"/>
      <c r="AN802" s="213"/>
      <c r="AO802" s="213"/>
      <c r="AP802" s="213"/>
      <c r="AQ802" s="213"/>
      <c r="AR802" s="213"/>
      <c r="AS802" s="213"/>
      <c r="AT802" s="213"/>
      <c r="AU802" s="213"/>
    </row>
    <row r="803" spans="6:47" ht="12" customHeight="1">
      <c r="F803" s="212"/>
      <c r="G803" s="212"/>
      <c r="H803" s="212"/>
      <c r="I803" s="165"/>
      <c r="J803" s="165"/>
      <c r="K803" s="165"/>
      <c r="L803" s="165"/>
      <c r="M803" s="165"/>
      <c r="N803" s="165"/>
      <c r="O803" s="165"/>
      <c r="P803" s="165"/>
      <c r="Q803" s="165"/>
      <c r="R803" s="165"/>
      <c r="S803" s="165"/>
      <c r="T803" s="165"/>
      <c r="U803" s="165"/>
      <c r="V803" s="165"/>
      <c r="W803" s="165"/>
      <c r="X803" s="165"/>
      <c r="Y803" s="165"/>
      <c r="Z803" s="165"/>
      <c r="AA803" s="165"/>
      <c r="AB803" s="165"/>
      <c r="AC803" s="165"/>
      <c r="AD803" s="165"/>
      <c r="AE803" s="165"/>
      <c r="AF803" s="165"/>
      <c r="AG803" s="165"/>
      <c r="AH803" s="165"/>
      <c r="AI803" s="165"/>
      <c r="AJ803" s="165"/>
      <c r="AK803" s="165"/>
      <c r="AL803" s="165"/>
      <c r="AM803" s="213"/>
      <c r="AN803" s="213"/>
      <c r="AO803" s="213"/>
      <c r="AP803" s="213"/>
      <c r="AQ803" s="213"/>
      <c r="AR803" s="213"/>
      <c r="AS803" s="213"/>
      <c r="AT803" s="213"/>
      <c r="AU803" s="213"/>
    </row>
    <row r="804" spans="6:47" ht="12" customHeight="1">
      <c r="F804" s="212"/>
      <c r="G804" s="212"/>
      <c r="H804" s="212"/>
      <c r="I804" s="165"/>
      <c r="J804" s="165"/>
      <c r="K804" s="165"/>
      <c r="L804" s="165"/>
      <c r="M804" s="165"/>
      <c r="N804" s="165"/>
      <c r="O804" s="165"/>
      <c r="P804" s="165"/>
      <c r="Q804" s="165"/>
      <c r="R804" s="165"/>
      <c r="S804" s="165"/>
      <c r="T804" s="165"/>
      <c r="U804" s="165"/>
      <c r="V804" s="165"/>
      <c r="W804" s="165"/>
      <c r="X804" s="165"/>
      <c r="Y804" s="165"/>
      <c r="Z804" s="165"/>
      <c r="AA804" s="165"/>
      <c r="AB804" s="165"/>
      <c r="AC804" s="165"/>
      <c r="AD804" s="165"/>
      <c r="AE804" s="165"/>
      <c r="AF804" s="165"/>
      <c r="AG804" s="165"/>
      <c r="AH804" s="165"/>
      <c r="AI804" s="165"/>
      <c r="AJ804" s="165"/>
      <c r="AK804" s="165"/>
      <c r="AL804" s="165"/>
      <c r="AM804" s="213"/>
      <c r="AN804" s="213"/>
      <c r="AO804" s="213"/>
      <c r="AP804" s="213"/>
      <c r="AQ804" s="213"/>
      <c r="AR804" s="213"/>
      <c r="AS804" s="213"/>
      <c r="AT804" s="213"/>
      <c r="AU804" s="213"/>
    </row>
    <row r="805" spans="6:47" ht="12" customHeight="1">
      <c r="F805" s="212"/>
      <c r="G805" s="212"/>
      <c r="H805" s="212"/>
      <c r="I805" s="165"/>
      <c r="J805" s="165"/>
      <c r="K805" s="165"/>
      <c r="L805" s="165"/>
      <c r="M805" s="165"/>
      <c r="N805" s="165"/>
      <c r="O805" s="165"/>
      <c r="P805" s="165"/>
      <c r="Q805" s="165"/>
      <c r="R805" s="165"/>
      <c r="S805" s="165"/>
      <c r="T805" s="165"/>
      <c r="U805" s="165"/>
      <c r="V805" s="165"/>
      <c r="W805" s="165"/>
      <c r="X805" s="165"/>
      <c r="Y805" s="165"/>
      <c r="Z805" s="165"/>
      <c r="AA805" s="165"/>
      <c r="AB805" s="165"/>
      <c r="AC805" s="165"/>
      <c r="AD805" s="165"/>
      <c r="AE805" s="165"/>
      <c r="AF805" s="165"/>
      <c r="AG805" s="165"/>
      <c r="AH805" s="165"/>
      <c r="AI805" s="165"/>
      <c r="AJ805" s="165"/>
      <c r="AK805" s="165"/>
      <c r="AL805" s="165"/>
      <c r="AM805" s="213"/>
      <c r="AN805" s="213"/>
      <c r="AO805" s="213"/>
      <c r="AP805" s="213"/>
      <c r="AQ805" s="213"/>
      <c r="AR805" s="213"/>
      <c r="AS805" s="213"/>
      <c r="AT805" s="213"/>
      <c r="AU805" s="213"/>
    </row>
    <row r="806" spans="6:47" ht="12" customHeight="1">
      <c r="F806" s="212"/>
      <c r="G806" s="212"/>
      <c r="H806" s="212"/>
      <c r="I806" s="165"/>
      <c r="J806" s="165"/>
      <c r="K806" s="165"/>
      <c r="L806" s="165"/>
      <c r="M806" s="165"/>
      <c r="N806" s="165"/>
      <c r="O806" s="165"/>
      <c r="P806" s="165"/>
      <c r="Q806" s="165"/>
      <c r="R806" s="165"/>
      <c r="S806" s="165"/>
      <c r="T806" s="165"/>
      <c r="U806" s="165"/>
      <c r="V806" s="165"/>
      <c r="W806" s="165"/>
      <c r="X806" s="165"/>
      <c r="Y806" s="165"/>
      <c r="Z806" s="165"/>
      <c r="AA806" s="165"/>
      <c r="AB806" s="165"/>
      <c r="AC806" s="165"/>
      <c r="AD806" s="165"/>
      <c r="AE806" s="165"/>
      <c r="AF806" s="165"/>
      <c r="AG806" s="165"/>
      <c r="AH806" s="165"/>
      <c r="AI806" s="165"/>
      <c r="AJ806" s="165"/>
      <c r="AK806" s="165"/>
      <c r="AL806" s="165"/>
      <c r="AM806" s="213"/>
      <c r="AN806" s="213"/>
      <c r="AO806" s="213"/>
      <c r="AP806" s="213"/>
      <c r="AQ806" s="213"/>
      <c r="AR806" s="213"/>
      <c r="AS806" s="213"/>
      <c r="AT806" s="213"/>
      <c r="AU806" s="213"/>
    </row>
    <row r="807" spans="6:47" ht="12" customHeight="1">
      <c r="F807" s="212"/>
      <c r="G807" s="212"/>
      <c r="H807" s="212"/>
      <c r="I807" s="165"/>
      <c r="J807" s="165"/>
      <c r="K807" s="165"/>
      <c r="L807" s="165"/>
      <c r="M807" s="165"/>
      <c r="N807" s="165"/>
      <c r="O807" s="165"/>
      <c r="P807" s="165"/>
      <c r="Q807" s="165"/>
      <c r="R807" s="165"/>
      <c r="S807" s="165"/>
      <c r="T807" s="165"/>
      <c r="U807" s="165"/>
      <c r="V807" s="165"/>
      <c r="W807" s="165"/>
      <c r="X807" s="165"/>
      <c r="Y807" s="165"/>
      <c r="Z807" s="165"/>
      <c r="AA807" s="165"/>
      <c r="AB807" s="165"/>
      <c r="AC807" s="165"/>
      <c r="AD807" s="165"/>
      <c r="AE807" s="165"/>
      <c r="AF807" s="165"/>
      <c r="AG807" s="165"/>
      <c r="AH807" s="165"/>
      <c r="AI807" s="165"/>
      <c r="AJ807" s="165"/>
      <c r="AK807" s="165"/>
      <c r="AL807" s="165"/>
      <c r="AM807" s="213"/>
      <c r="AN807" s="213"/>
      <c r="AO807" s="213"/>
      <c r="AP807" s="213"/>
      <c r="AQ807" s="213"/>
      <c r="AR807" s="213"/>
      <c r="AS807" s="213"/>
      <c r="AT807" s="213"/>
      <c r="AU807" s="213"/>
    </row>
    <row r="808" spans="6:47" ht="12" customHeight="1">
      <c r="F808" s="212"/>
      <c r="G808" s="212"/>
      <c r="H808" s="212"/>
      <c r="I808" s="165"/>
      <c r="J808" s="165"/>
      <c r="K808" s="165"/>
      <c r="L808" s="165"/>
      <c r="M808" s="165"/>
      <c r="N808" s="165"/>
      <c r="O808" s="165"/>
      <c r="P808" s="165"/>
      <c r="Q808" s="165"/>
      <c r="R808" s="165"/>
      <c r="S808" s="165"/>
      <c r="T808" s="165"/>
      <c r="U808" s="165"/>
      <c r="V808" s="165"/>
      <c r="W808" s="165"/>
      <c r="X808" s="165"/>
      <c r="Y808" s="165"/>
      <c r="Z808" s="165"/>
      <c r="AA808" s="165"/>
      <c r="AB808" s="165"/>
      <c r="AC808" s="165"/>
      <c r="AD808" s="165"/>
      <c r="AE808" s="165"/>
      <c r="AF808" s="165"/>
      <c r="AG808" s="165"/>
      <c r="AH808" s="165"/>
      <c r="AI808" s="165"/>
      <c r="AJ808" s="165"/>
      <c r="AK808" s="165"/>
      <c r="AL808" s="165"/>
      <c r="AM808" s="213"/>
      <c r="AN808" s="213"/>
      <c r="AO808" s="213"/>
      <c r="AP808" s="213"/>
      <c r="AQ808" s="213"/>
      <c r="AR808" s="213"/>
      <c r="AS808" s="213"/>
      <c r="AT808" s="213"/>
      <c r="AU808" s="213"/>
    </row>
    <row r="809" spans="6:47" ht="12" customHeight="1">
      <c r="F809" s="212"/>
      <c r="G809" s="212"/>
      <c r="H809" s="212"/>
      <c r="I809" s="165"/>
      <c r="J809" s="165"/>
      <c r="K809" s="165"/>
      <c r="L809" s="165"/>
      <c r="M809" s="165"/>
      <c r="N809" s="165"/>
      <c r="O809" s="165"/>
      <c r="P809" s="165"/>
      <c r="Q809" s="165"/>
      <c r="R809" s="165"/>
      <c r="S809" s="165"/>
      <c r="T809" s="165"/>
      <c r="U809" s="165"/>
      <c r="V809" s="165"/>
      <c r="W809" s="165"/>
      <c r="X809" s="165"/>
      <c r="Y809" s="165"/>
      <c r="Z809" s="165"/>
      <c r="AA809" s="165"/>
      <c r="AB809" s="165"/>
      <c r="AC809" s="165"/>
      <c r="AD809" s="165"/>
      <c r="AE809" s="165"/>
      <c r="AF809" s="165"/>
      <c r="AG809" s="165"/>
      <c r="AH809" s="165"/>
      <c r="AI809" s="165"/>
      <c r="AJ809" s="165"/>
      <c r="AK809" s="165"/>
      <c r="AL809" s="165"/>
      <c r="AM809" s="213"/>
      <c r="AN809" s="213"/>
      <c r="AO809" s="213"/>
      <c r="AP809" s="213"/>
      <c r="AQ809" s="213"/>
      <c r="AR809" s="213"/>
      <c r="AS809" s="213"/>
      <c r="AT809" s="213"/>
      <c r="AU809" s="213"/>
    </row>
    <row r="810" spans="6:47" ht="12" customHeight="1">
      <c r="F810" s="212"/>
      <c r="G810" s="212"/>
      <c r="H810" s="212"/>
      <c r="I810" s="165"/>
      <c r="J810" s="165"/>
      <c r="K810" s="165"/>
      <c r="L810" s="165"/>
      <c r="M810" s="165"/>
      <c r="N810" s="165"/>
      <c r="O810" s="165"/>
      <c r="P810" s="165"/>
      <c r="Q810" s="165"/>
      <c r="R810" s="165"/>
      <c r="S810" s="165"/>
      <c r="T810" s="165"/>
      <c r="U810" s="165"/>
      <c r="V810" s="165"/>
      <c r="W810" s="165"/>
      <c r="X810" s="165"/>
      <c r="Y810" s="165"/>
      <c r="Z810" s="165"/>
      <c r="AA810" s="165"/>
      <c r="AB810" s="165"/>
      <c r="AC810" s="165"/>
      <c r="AD810" s="165"/>
      <c r="AE810" s="165"/>
      <c r="AF810" s="165"/>
      <c r="AG810" s="165"/>
      <c r="AH810" s="165"/>
      <c r="AI810" s="165"/>
      <c r="AJ810" s="165"/>
      <c r="AK810" s="165"/>
      <c r="AL810" s="165"/>
      <c r="AM810" s="213"/>
      <c r="AN810" s="213"/>
      <c r="AO810" s="213"/>
      <c r="AP810" s="213"/>
      <c r="AQ810" s="213"/>
      <c r="AR810" s="213"/>
      <c r="AS810" s="213"/>
      <c r="AT810" s="213"/>
      <c r="AU810" s="213"/>
    </row>
    <row r="811" spans="6:47" ht="12" customHeight="1">
      <c r="F811" s="212"/>
      <c r="G811" s="212"/>
      <c r="H811" s="212"/>
      <c r="I811" s="165"/>
      <c r="J811" s="165"/>
      <c r="K811" s="165"/>
      <c r="L811" s="165"/>
      <c r="M811" s="165"/>
      <c r="N811" s="165"/>
      <c r="O811" s="165"/>
      <c r="P811" s="165"/>
      <c r="Q811" s="165"/>
      <c r="R811" s="165"/>
      <c r="S811" s="165"/>
      <c r="T811" s="165"/>
      <c r="U811" s="165"/>
      <c r="V811" s="165"/>
      <c r="W811" s="165"/>
      <c r="X811" s="165"/>
      <c r="Y811" s="165"/>
      <c r="Z811" s="165"/>
      <c r="AA811" s="165"/>
      <c r="AB811" s="165"/>
      <c r="AC811" s="165"/>
      <c r="AD811" s="165"/>
      <c r="AE811" s="165"/>
      <c r="AF811" s="165"/>
      <c r="AG811" s="165"/>
      <c r="AH811" s="165"/>
      <c r="AI811" s="165"/>
      <c r="AJ811" s="165"/>
      <c r="AK811" s="165"/>
      <c r="AL811" s="165"/>
      <c r="AM811" s="213"/>
      <c r="AN811" s="213"/>
      <c r="AO811" s="213"/>
      <c r="AP811" s="213"/>
      <c r="AQ811" s="213"/>
      <c r="AR811" s="213"/>
      <c r="AS811" s="213"/>
      <c r="AT811" s="213"/>
      <c r="AU811" s="213"/>
    </row>
    <row r="812" spans="6:47" ht="12" customHeight="1">
      <c r="F812" s="212"/>
      <c r="G812" s="212"/>
      <c r="H812" s="212"/>
      <c r="I812" s="165"/>
      <c r="J812" s="165"/>
      <c r="K812" s="165"/>
      <c r="L812" s="165"/>
      <c r="M812" s="165"/>
      <c r="N812" s="165"/>
      <c r="O812" s="165"/>
      <c r="P812" s="165"/>
      <c r="Q812" s="165"/>
      <c r="R812" s="165"/>
      <c r="S812" s="165"/>
      <c r="T812" s="165"/>
      <c r="U812" s="165"/>
      <c r="V812" s="165"/>
      <c r="W812" s="165"/>
      <c r="X812" s="165"/>
      <c r="Y812" s="165"/>
      <c r="Z812" s="165"/>
      <c r="AA812" s="165"/>
      <c r="AB812" s="165"/>
      <c r="AC812" s="165"/>
      <c r="AD812" s="165"/>
      <c r="AE812" s="165"/>
      <c r="AF812" s="165"/>
      <c r="AG812" s="165"/>
      <c r="AH812" s="165"/>
      <c r="AI812" s="165"/>
      <c r="AJ812" s="165"/>
      <c r="AK812" s="165"/>
      <c r="AL812" s="165"/>
      <c r="AM812" s="213"/>
      <c r="AN812" s="213"/>
      <c r="AO812" s="213"/>
      <c r="AP812" s="213"/>
      <c r="AQ812" s="213"/>
      <c r="AR812" s="213"/>
      <c r="AS812" s="213"/>
      <c r="AT812" s="213"/>
      <c r="AU812" s="213"/>
    </row>
    <row r="813" spans="6:47" ht="12" customHeight="1">
      <c r="F813" s="212"/>
      <c r="G813" s="212"/>
      <c r="H813" s="212"/>
      <c r="I813" s="165"/>
      <c r="J813" s="165"/>
      <c r="K813" s="165"/>
      <c r="L813" s="165"/>
      <c r="M813" s="165"/>
      <c r="N813" s="165"/>
      <c r="O813" s="165"/>
      <c r="P813" s="165"/>
      <c r="Q813" s="165"/>
      <c r="R813" s="165"/>
      <c r="S813" s="165"/>
      <c r="T813" s="165"/>
      <c r="U813" s="165"/>
      <c r="V813" s="165"/>
      <c r="W813" s="165"/>
      <c r="X813" s="165"/>
      <c r="Y813" s="165"/>
      <c r="Z813" s="165"/>
      <c r="AA813" s="165"/>
      <c r="AB813" s="165"/>
      <c r="AC813" s="165"/>
      <c r="AD813" s="165"/>
      <c r="AE813" s="165"/>
      <c r="AF813" s="165"/>
      <c r="AG813" s="165"/>
      <c r="AH813" s="165"/>
      <c r="AI813" s="165"/>
      <c r="AJ813" s="165"/>
      <c r="AK813" s="165"/>
      <c r="AL813" s="165"/>
      <c r="AM813" s="213"/>
      <c r="AN813" s="213"/>
      <c r="AO813" s="213"/>
      <c r="AP813" s="213"/>
      <c r="AQ813" s="213"/>
      <c r="AR813" s="213"/>
      <c r="AS813" s="213"/>
      <c r="AT813" s="213"/>
      <c r="AU813" s="213"/>
    </row>
    <row r="814" spans="6:47" ht="12" customHeight="1">
      <c r="F814" s="212"/>
      <c r="G814" s="212"/>
      <c r="H814" s="212"/>
      <c r="I814" s="165"/>
      <c r="J814" s="165"/>
      <c r="K814" s="165"/>
      <c r="L814" s="165"/>
      <c r="M814" s="165"/>
      <c r="N814" s="165"/>
      <c r="O814" s="165"/>
      <c r="P814" s="165"/>
      <c r="Q814" s="165"/>
      <c r="R814" s="165"/>
      <c r="S814" s="165"/>
      <c r="T814" s="165"/>
      <c r="U814" s="165"/>
      <c r="V814" s="165"/>
      <c r="W814" s="165"/>
      <c r="X814" s="165"/>
      <c r="Y814" s="165"/>
      <c r="Z814" s="165"/>
      <c r="AA814" s="165"/>
      <c r="AB814" s="165"/>
      <c r="AC814" s="165"/>
      <c r="AD814" s="165"/>
      <c r="AE814" s="165"/>
      <c r="AF814" s="165"/>
      <c r="AG814" s="165"/>
      <c r="AH814" s="165"/>
      <c r="AI814" s="165"/>
      <c r="AJ814" s="165"/>
      <c r="AK814" s="165"/>
      <c r="AL814" s="165"/>
      <c r="AM814" s="213"/>
      <c r="AN814" s="213"/>
      <c r="AO814" s="213"/>
      <c r="AP814" s="213"/>
      <c r="AQ814" s="213"/>
      <c r="AR814" s="213"/>
      <c r="AS814" s="213"/>
      <c r="AT814" s="213"/>
      <c r="AU814" s="213"/>
    </row>
    <row r="815" spans="6:47" ht="12" customHeight="1">
      <c r="F815" s="212"/>
      <c r="G815" s="212"/>
      <c r="H815" s="212"/>
      <c r="I815" s="165"/>
      <c r="J815" s="165"/>
      <c r="K815" s="165"/>
      <c r="L815" s="165"/>
      <c r="M815" s="165"/>
      <c r="N815" s="165"/>
      <c r="O815" s="165"/>
      <c r="P815" s="165"/>
      <c r="Q815" s="165"/>
      <c r="R815" s="165"/>
      <c r="S815" s="165"/>
      <c r="T815" s="165"/>
      <c r="U815" s="165"/>
      <c r="V815" s="165"/>
      <c r="W815" s="165"/>
      <c r="X815" s="165"/>
      <c r="Y815" s="165"/>
      <c r="Z815" s="165"/>
      <c r="AA815" s="165"/>
      <c r="AB815" s="165"/>
      <c r="AC815" s="165"/>
      <c r="AD815" s="165"/>
      <c r="AE815" s="165"/>
      <c r="AF815" s="165"/>
      <c r="AG815" s="165"/>
      <c r="AH815" s="165"/>
      <c r="AI815" s="165"/>
      <c r="AJ815" s="165"/>
      <c r="AK815" s="165"/>
      <c r="AL815" s="165"/>
      <c r="AM815" s="213"/>
      <c r="AN815" s="213"/>
      <c r="AO815" s="213"/>
      <c r="AP815" s="213"/>
      <c r="AQ815" s="213"/>
      <c r="AR815" s="213"/>
      <c r="AS815" s="213"/>
      <c r="AT815" s="213"/>
      <c r="AU815" s="213"/>
    </row>
    <row r="816" spans="6:47" ht="12" customHeight="1">
      <c r="F816" s="212"/>
      <c r="G816" s="212"/>
      <c r="H816" s="212"/>
      <c r="I816" s="165"/>
      <c r="J816" s="165"/>
      <c r="K816" s="165"/>
      <c r="L816" s="165"/>
      <c r="M816" s="165"/>
      <c r="N816" s="165"/>
      <c r="O816" s="165"/>
      <c r="P816" s="165"/>
      <c r="Q816" s="165"/>
      <c r="R816" s="165"/>
      <c r="S816" s="165"/>
      <c r="T816" s="165"/>
      <c r="U816" s="165"/>
      <c r="V816" s="165"/>
      <c r="W816" s="165"/>
      <c r="X816" s="165"/>
      <c r="Y816" s="165"/>
      <c r="Z816" s="165"/>
      <c r="AA816" s="165"/>
      <c r="AB816" s="165"/>
      <c r="AC816" s="165"/>
      <c r="AD816" s="165"/>
      <c r="AE816" s="165"/>
      <c r="AF816" s="165"/>
      <c r="AG816" s="165"/>
      <c r="AH816" s="165"/>
      <c r="AI816" s="165"/>
      <c r="AJ816" s="165"/>
      <c r="AK816" s="165"/>
      <c r="AL816" s="165"/>
      <c r="AM816" s="213"/>
      <c r="AN816" s="213"/>
      <c r="AO816" s="213"/>
      <c r="AP816" s="213"/>
      <c r="AQ816" s="213"/>
      <c r="AR816" s="213"/>
      <c r="AS816" s="213"/>
      <c r="AT816" s="213"/>
      <c r="AU816" s="213"/>
    </row>
    <row r="817" spans="6:47" ht="12" customHeight="1">
      <c r="F817" s="212"/>
      <c r="G817" s="212"/>
      <c r="H817" s="212"/>
      <c r="I817" s="165"/>
      <c r="J817" s="165"/>
      <c r="K817" s="165"/>
      <c r="L817" s="165"/>
      <c r="M817" s="165"/>
      <c r="N817" s="165"/>
      <c r="O817" s="165"/>
      <c r="P817" s="165"/>
      <c r="Q817" s="165"/>
      <c r="R817" s="165"/>
      <c r="S817" s="165"/>
      <c r="T817" s="165"/>
      <c r="U817" s="165"/>
      <c r="V817" s="165"/>
      <c r="W817" s="165"/>
      <c r="X817" s="165"/>
      <c r="Y817" s="165"/>
      <c r="Z817" s="165"/>
      <c r="AA817" s="165"/>
      <c r="AB817" s="165"/>
      <c r="AC817" s="165"/>
      <c r="AD817" s="165"/>
      <c r="AE817" s="165"/>
      <c r="AF817" s="165"/>
      <c r="AG817" s="165"/>
      <c r="AH817" s="165"/>
      <c r="AI817" s="165"/>
      <c r="AJ817" s="165"/>
      <c r="AK817" s="165"/>
      <c r="AL817" s="165"/>
      <c r="AM817" s="213"/>
      <c r="AN817" s="213"/>
      <c r="AO817" s="213"/>
      <c r="AP817" s="213"/>
      <c r="AQ817" s="213"/>
      <c r="AR817" s="213"/>
      <c r="AS817" s="213"/>
      <c r="AT817" s="213"/>
      <c r="AU817" s="213"/>
    </row>
    <row r="818" spans="6:47" ht="12" customHeight="1">
      <c r="F818" s="212"/>
      <c r="G818" s="212"/>
      <c r="H818" s="212"/>
      <c r="I818" s="165"/>
      <c r="J818" s="165"/>
      <c r="K818" s="165"/>
      <c r="L818" s="165"/>
      <c r="M818" s="165"/>
      <c r="N818" s="165"/>
      <c r="O818" s="165"/>
      <c r="P818" s="165"/>
      <c r="Q818" s="165"/>
      <c r="R818" s="165"/>
      <c r="S818" s="165"/>
      <c r="T818" s="165"/>
      <c r="U818" s="165"/>
      <c r="V818" s="165"/>
      <c r="W818" s="165"/>
      <c r="X818" s="165"/>
      <c r="Y818" s="165"/>
      <c r="Z818" s="165"/>
      <c r="AA818" s="165"/>
      <c r="AB818" s="165"/>
      <c r="AC818" s="165"/>
      <c r="AD818" s="165"/>
      <c r="AE818" s="165"/>
      <c r="AF818" s="165"/>
      <c r="AG818" s="165"/>
      <c r="AH818" s="165"/>
      <c r="AI818" s="165"/>
      <c r="AJ818" s="165"/>
      <c r="AK818" s="165"/>
      <c r="AL818" s="165"/>
      <c r="AM818" s="213"/>
      <c r="AN818" s="213"/>
      <c r="AO818" s="213"/>
      <c r="AP818" s="213"/>
      <c r="AQ818" s="213"/>
      <c r="AR818" s="213"/>
      <c r="AS818" s="213"/>
      <c r="AT818" s="213"/>
      <c r="AU818" s="213"/>
    </row>
    <row r="819" spans="6:47" ht="12" customHeight="1">
      <c r="F819" s="212"/>
      <c r="G819" s="212"/>
      <c r="H819" s="212"/>
      <c r="I819" s="165"/>
      <c r="J819" s="165"/>
      <c r="K819" s="165"/>
      <c r="L819" s="165"/>
      <c r="M819" s="165"/>
      <c r="N819" s="165"/>
      <c r="O819" s="165"/>
      <c r="P819" s="165"/>
      <c r="Q819" s="165"/>
      <c r="R819" s="165"/>
      <c r="S819" s="165"/>
      <c r="T819" s="165"/>
      <c r="U819" s="165"/>
      <c r="V819" s="165"/>
      <c r="W819" s="165"/>
      <c r="X819" s="165"/>
      <c r="Y819" s="165"/>
      <c r="Z819" s="165"/>
      <c r="AA819" s="165"/>
      <c r="AB819" s="165"/>
      <c r="AC819" s="165"/>
      <c r="AD819" s="165"/>
      <c r="AE819" s="165"/>
      <c r="AF819" s="165"/>
      <c r="AG819" s="165"/>
      <c r="AH819" s="165"/>
      <c r="AI819" s="165"/>
      <c r="AJ819" s="165"/>
      <c r="AK819" s="165"/>
      <c r="AL819" s="165"/>
      <c r="AM819" s="213"/>
      <c r="AN819" s="213"/>
      <c r="AO819" s="213"/>
      <c r="AP819" s="213"/>
      <c r="AQ819" s="213"/>
      <c r="AR819" s="213"/>
      <c r="AS819" s="213"/>
      <c r="AT819" s="213"/>
      <c r="AU819" s="213"/>
    </row>
    <row r="820" spans="6:47" ht="12" customHeight="1">
      <c r="F820" s="212"/>
      <c r="G820" s="212"/>
      <c r="H820" s="212"/>
      <c r="I820" s="165"/>
      <c r="J820" s="165"/>
      <c r="K820" s="165"/>
      <c r="L820" s="165"/>
      <c r="M820" s="165"/>
      <c r="N820" s="165"/>
      <c r="O820" s="165"/>
      <c r="P820" s="165"/>
      <c r="Q820" s="165"/>
      <c r="R820" s="165"/>
      <c r="S820" s="165"/>
      <c r="T820" s="165"/>
      <c r="U820" s="165"/>
      <c r="V820" s="165"/>
      <c r="W820" s="165"/>
      <c r="X820" s="165"/>
      <c r="Y820" s="165"/>
      <c r="Z820" s="165"/>
      <c r="AA820" s="165"/>
      <c r="AB820" s="165"/>
      <c r="AC820" s="165"/>
      <c r="AD820" s="165"/>
      <c r="AE820" s="165"/>
      <c r="AF820" s="165"/>
      <c r="AG820" s="165"/>
      <c r="AH820" s="165"/>
      <c r="AI820" s="165"/>
      <c r="AJ820" s="165"/>
      <c r="AK820" s="165"/>
      <c r="AL820" s="165"/>
      <c r="AM820" s="213"/>
      <c r="AN820" s="213"/>
      <c r="AO820" s="213"/>
      <c r="AP820" s="213"/>
      <c r="AQ820" s="213"/>
      <c r="AR820" s="213"/>
      <c r="AS820" s="213"/>
      <c r="AT820" s="213"/>
      <c r="AU820" s="213"/>
    </row>
    <row r="821" spans="6:47" ht="12" customHeight="1">
      <c r="F821" s="212"/>
      <c r="G821" s="212"/>
      <c r="H821" s="212"/>
      <c r="I821" s="165"/>
      <c r="J821" s="165"/>
      <c r="K821" s="165"/>
      <c r="L821" s="165"/>
      <c r="M821" s="165"/>
      <c r="N821" s="165"/>
      <c r="O821" s="165"/>
      <c r="P821" s="165"/>
      <c r="Q821" s="165"/>
      <c r="R821" s="165"/>
      <c r="S821" s="165"/>
      <c r="T821" s="165"/>
      <c r="U821" s="165"/>
      <c r="V821" s="165"/>
      <c r="W821" s="165"/>
      <c r="X821" s="165"/>
      <c r="Y821" s="165"/>
      <c r="Z821" s="165"/>
      <c r="AA821" s="165"/>
      <c r="AB821" s="165"/>
      <c r="AC821" s="165"/>
      <c r="AD821" s="165"/>
      <c r="AE821" s="165"/>
      <c r="AF821" s="165"/>
      <c r="AG821" s="165"/>
      <c r="AH821" s="165"/>
      <c r="AI821" s="165"/>
      <c r="AJ821" s="165"/>
      <c r="AK821" s="165"/>
      <c r="AL821" s="165"/>
      <c r="AM821" s="213"/>
      <c r="AN821" s="213"/>
      <c r="AO821" s="213"/>
      <c r="AP821" s="213"/>
      <c r="AQ821" s="213"/>
      <c r="AR821" s="213"/>
      <c r="AS821" s="213"/>
      <c r="AT821" s="213"/>
      <c r="AU821" s="213"/>
    </row>
    <row r="822" spans="6:47" ht="12" customHeight="1">
      <c r="F822" s="212"/>
      <c r="G822" s="212"/>
      <c r="H822" s="212"/>
      <c r="I822" s="165"/>
      <c r="J822" s="165"/>
      <c r="K822" s="165"/>
      <c r="L822" s="165"/>
      <c r="M822" s="165"/>
      <c r="N822" s="165"/>
      <c r="O822" s="165"/>
      <c r="P822" s="165"/>
      <c r="Q822" s="165"/>
      <c r="R822" s="165"/>
      <c r="S822" s="165"/>
      <c r="T822" s="165"/>
      <c r="U822" s="165"/>
      <c r="V822" s="165"/>
      <c r="W822" s="165"/>
      <c r="X822" s="165"/>
      <c r="Y822" s="165"/>
      <c r="Z822" s="165"/>
      <c r="AA822" s="165"/>
      <c r="AB822" s="165"/>
      <c r="AC822" s="165"/>
      <c r="AD822" s="165"/>
      <c r="AE822" s="165"/>
      <c r="AF822" s="165"/>
      <c r="AG822" s="165"/>
      <c r="AH822" s="165"/>
      <c r="AI822" s="165"/>
      <c r="AJ822" s="165"/>
      <c r="AK822" s="165"/>
      <c r="AL822" s="165"/>
      <c r="AM822" s="213"/>
      <c r="AN822" s="213"/>
      <c r="AO822" s="213"/>
      <c r="AP822" s="213"/>
      <c r="AQ822" s="213"/>
      <c r="AR822" s="213"/>
      <c r="AS822" s="213"/>
      <c r="AT822" s="213"/>
      <c r="AU822" s="213"/>
    </row>
    <row r="823" spans="6:47" ht="12" customHeight="1">
      <c r="F823" s="212"/>
      <c r="G823" s="212"/>
      <c r="H823" s="212"/>
      <c r="I823" s="165"/>
      <c r="J823" s="165"/>
      <c r="K823" s="165"/>
      <c r="L823" s="165"/>
      <c r="M823" s="165"/>
      <c r="N823" s="165"/>
      <c r="O823" s="165"/>
      <c r="P823" s="165"/>
      <c r="Q823" s="165"/>
      <c r="R823" s="165"/>
      <c r="S823" s="165"/>
      <c r="T823" s="165"/>
      <c r="U823" s="165"/>
      <c r="V823" s="165"/>
      <c r="W823" s="165"/>
      <c r="X823" s="165"/>
      <c r="Y823" s="165"/>
      <c r="Z823" s="165"/>
      <c r="AA823" s="165"/>
      <c r="AB823" s="165"/>
      <c r="AC823" s="165"/>
      <c r="AD823" s="165"/>
      <c r="AE823" s="165"/>
      <c r="AF823" s="165"/>
      <c r="AG823" s="165"/>
      <c r="AH823" s="165"/>
      <c r="AI823" s="165"/>
      <c r="AJ823" s="165"/>
      <c r="AK823" s="165"/>
      <c r="AL823" s="165"/>
      <c r="AM823" s="213"/>
      <c r="AN823" s="213"/>
      <c r="AO823" s="213"/>
      <c r="AP823" s="213"/>
      <c r="AQ823" s="213"/>
      <c r="AR823" s="213"/>
      <c r="AS823" s="213"/>
      <c r="AT823" s="213"/>
      <c r="AU823" s="213"/>
    </row>
    <row r="824" spans="6:47" ht="12" customHeight="1">
      <c r="F824" s="212"/>
      <c r="G824" s="212"/>
      <c r="H824" s="212"/>
      <c r="I824" s="165"/>
      <c r="J824" s="165"/>
      <c r="K824" s="165"/>
      <c r="L824" s="165"/>
      <c r="M824" s="165"/>
      <c r="N824" s="165"/>
      <c r="O824" s="165"/>
      <c r="P824" s="165"/>
      <c r="Q824" s="165"/>
      <c r="R824" s="165"/>
      <c r="S824" s="165"/>
      <c r="T824" s="165"/>
      <c r="U824" s="165"/>
      <c r="V824" s="165"/>
      <c r="W824" s="165"/>
      <c r="X824" s="165"/>
      <c r="Y824" s="165"/>
      <c r="Z824" s="165"/>
      <c r="AA824" s="165"/>
      <c r="AB824" s="165"/>
      <c r="AC824" s="165"/>
      <c r="AD824" s="165"/>
      <c r="AE824" s="165"/>
      <c r="AF824" s="165"/>
      <c r="AG824" s="165"/>
      <c r="AH824" s="165"/>
      <c r="AI824" s="165"/>
      <c r="AJ824" s="165"/>
      <c r="AK824" s="165"/>
      <c r="AL824" s="165"/>
      <c r="AM824" s="213"/>
      <c r="AN824" s="213"/>
      <c r="AO824" s="213"/>
      <c r="AP824" s="213"/>
      <c r="AQ824" s="213"/>
      <c r="AR824" s="213"/>
      <c r="AS824" s="213"/>
      <c r="AT824" s="213"/>
      <c r="AU824" s="213"/>
    </row>
    <row r="825" spans="6:47" ht="12" customHeight="1">
      <c r="F825" s="212"/>
      <c r="G825" s="212"/>
      <c r="H825" s="212"/>
      <c r="I825" s="165"/>
      <c r="J825" s="165"/>
      <c r="K825" s="165"/>
      <c r="L825" s="165"/>
      <c r="M825" s="165"/>
      <c r="N825" s="165"/>
      <c r="O825" s="165"/>
      <c r="P825" s="165"/>
      <c r="Q825" s="165"/>
      <c r="R825" s="165"/>
      <c r="S825" s="165"/>
      <c r="T825" s="165"/>
      <c r="U825" s="165"/>
      <c r="V825" s="165"/>
      <c r="W825" s="165"/>
      <c r="X825" s="165"/>
      <c r="Y825" s="165"/>
      <c r="Z825" s="165"/>
      <c r="AA825" s="165"/>
      <c r="AB825" s="165"/>
      <c r="AC825" s="165"/>
      <c r="AD825" s="165"/>
      <c r="AE825" s="165"/>
      <c r="AF825" s="165"/>
      <c r="AG825" s="165"/>
      <c r="AH825" s="165"/>
      <c r="AI825" s="165"/>
      <c r="AJ825" s="165"/>
      <c r="AK825" s="165"/>
      <c r="AL825" s="165"/>
      <c r="AM825" s="213"/>
      <c r="AN825" s="213"/>
      <c r="AO825" s="213"/>
      <c r="AP825" s="213"/>
      <c r="AQ825" s="213"/>
      <c r="AR825" s="213"/>
      <c r="AS825" s="213"/>
      <c r="AT825" s="213"/>
      <c r="AU825" s="213"/>
    </row>
    <row r="826" spans="6:47" ht="12" customHeight="1">
      <c r="F826" s="212"/>
      <c r="G826" s="212"/>
      <c r="H826" s="212"/>
      <c r="I826" s="165"/>
      <c r="J826" s="165"/>
      <c r="K826" s="165"/>
      <c r="L826" s="165"/>
      <c r="M826" s="165"/>
      <c r="N826" s="165"/>
      <c r="O826" s="165"/>
      <c r="P826" s="165"/>
      <c r="Q826" s="165"/>
      <c r="R826" s="165"/>
      <c r="S826" s="165"/>
      <c r="T826" s="165"/>
      <c r="U826" s="165"/>
      <c r="V826" s="165"/>
      <c r="W826" s="165"/>
      <c r="X826" s="165"/>
      <c r="Y826" s="165"/>
      <c r="Z826" s="165"/>
      <c r="AA826" s="165"/>
      <c r="AB826" s="165"/>
      <c r="AC826" s="165"/>
      <c r="AD826" s="165"/>
      <c r="AE826" s="165"/>
      <c r="AF826" s="165"/>
      <c r="AG826" s="165"/>
      <c r="AH826" s="165"/>
      <c r="AI826" s="165"/>
      <c r="AJ826" s="165"/>
      <c r="AK826" s="165"/>
      <c r="AL826" s="165"/>
      <c r="AM826" s="213"/>
      <c r="AN826" s="213"/>
      <c r="AO826" s="213"/>
      <c r="AP826" s="213"/>
      <c r="AQ826" s="213"/>
      <c r="AR826" s="213"/>
      <c r="AS826" s="213"/>
      <c r="AT826" s="213"/>
      <c r="AU826" s="213"/>
    </row>
    <row r="827" spans="6:47" ht="12" customHeight="1">
      <c r="F827" s="212"/>
      <c r="G827" s="212"/>
      <c r="H827" s="212"/>
      <c r="I827" s="165"/>
      <c r="J827" s="165"/>
      <c r="K827" s="165"/>
      <c r="L827" s="165"/>
      <c r="M827" s="165"/>
      <c r="N827" s="165"/>
      <c r="O827" s="165"/>
      <c r="P827" s="165"/>
      <c r="Q827" s="165"/>
      <c r="R827" s="165"/>
      <c r="S827" s="165"/>
      <c r="T827" s="165"/>
      <c r="U827" s="165"/>
      <c r="V827" s="165"/>
      <c r="W827" s="165"/>
      <c r="X827" s="165"/>
      <c r="Y827" s="165"/>
      <c r="Z827" s="165"/>
      <c r="AA827" s="165"/>
      <c r="AB827" s="165"/>
      <c r="AC827" s="165"/>
      <c r="AD827" s="165"/>
      <c r="AE827" s="165"/>
      <c r="AF827" s="165"/>
      <c r="AG827" s="165"/>
      <c r="AH827" s="165"/>
      <c r="AI827" s="165"/>
      <c r="AJ827" s="165"/>
      <c r="AK827" s="165"/>
      <c r="AL827" s="165"/>
      <c r="AM827" s="213"/>
      <c r="AN827" s="213"/>
      <c r="AO827" s="213"/>
      <c r="AP827" s="213"/>
      <c r="AQ827" s="213"/>
      <c r="AR827" s="213"/>
      <c r="AS827" s="213"/>
      <c r="AT827" s="213"/>
      <c r="AU827" s="213"/>
    </row>
    <row r="828" spans="6:47" ht="12" customHeight="1">
      <c r="F828" s="212"/>
      <c r="G828" s="212"/>
      <c r="H828" s="212"/>
      <c r="I828" s="165"/>
      <c r="J828" s="165"/>
      <c r="K828" s="165"/>
      <c r="L828" s="165"/>
      <c r="M828" s="165"/>
      <c r="N828" s="165"/>
      <c r="O828" s="165"/>
      <c r="P828" s="165"/>
      <c r="Q828" s="165"/>
      <c r="R828" s="165"/>
      <c r="S828" s="165"/>
      <c r="T828" s="165"/>
      <c r="U828" s="165"/>
      <c r="V828" s="165"/>
      <c r="W828" s="165"/>
      <c r="X828" s="165"/>
      <c r="Y828" s="165"/>
      <c r="Z828" s="165"/>
      <c r="AA828" s="165"/>
      <c r="AB828" s="165"/>
      <c r="AC828" s="165"/>
      <c r="AD828" s="165"/>
      <c r="AE828" s="165"/>
      <c r="AF828" s="165"/>
      <c r="AG828" s="165"/>
      <c r="AH828" s="165"/>
      <c r="AI828" s="165"/>
      <c r="AJ828" s="165"/>
      <c r="AK828" s="165"/>
      <c r="AL828" s="165"/>
      <c r="AM828" s="213"/>
      <c r="AN828" s="213"/>
      <c r="AO828" s="213"/>
      <c r="AP828" s="213"/>
      <c r="AQ828" s="213"/>
      <c r="AR828" s="213"/>
      <c r="AS828" s="213"/>
      <c r="AT828" s="213"/>
      <c r="AU828" s="213"/>
    </row>
    <row r="829" spans="6:47" ht="12" customHeight="1">
      <c r="F829" s="212"/>
      <c r="G829" s="212"/>
      <c r="H829" s="212"/>
      <c r="I829" s="165"/>
      <c r="J829" s="165"/>
      <c r="K829" s="165"/>
      <c r="L829" s="165"/>
      <c r="M829" s="165"/>
      <c r="N829" s="165"/>
      <c r="O829" s="165"/>
      <c r="P829" s="165"/>
      <c r="Q829" s="165"/>
      <c r="R829" s="165"/>
      <c r="S829" s="165"/>
      <c r="T829" s="165"/>
      <c r="U829" s="165"/>
      <c r="V829" s="165"/>
      <c r="W829" s="165"/>
      <c r="X829" s="165"/>
      <c r="Y829" s="165"/>
      <c r="Z829" s="165"/>
      <c r="AA829" s="165"/>
      <c r="AB829" s="165"/>
      <c r="AC829" s="165"/>
      <c r="AD829" s="165"/>
      <c r="AE829" s="165"/>
      <c r="AF829" s="165"/>
      <c r="AG829" s="165"/>
      <c r="AH829" s="165"/>
      <c r="AI829" s="165"/>
      <c r="AJ829" s="165"/>
      <c r="AK829" s="165"/>
      <c r="AL829" s="165"/>
      <c r="AM829" s="213"/>
      <c r="AN829" s="213"/>
      <c r="AO829" s="213"/>
      <c r="AP829" s="213"/>
      <c r="AQ829" s="213"/>
      <c r="AR829" s="213"/>
      <c r="AS829" s="213"/>
      <c r="AT829" s="213"/>
      <c r="AU829" s="213"/>
    </row>
    <row r="830" spans="6:47" ht="12" customHeight="1">
      <c r="F830" s="212"/>
      <c r="G830" s="212"/>
      <c r="H830" s="212"/>
      <c r="I830" s="165"/>
      <c r="J830" s="165"/>
      <c r="K830" s="165"/>
      <c r="L830" s="165"/>
      <c r="M830" s="165"/>
      <c r="N830" s="165"/>
      <c r="O830" s="165"/>
      <c r="P830" s="165"/>
      <c r="Q830" s="165"/>
      <c r="R830" s="165"/>
      <c r="S830" s="165"/>
      <c r="T830" s="165"/>
      <c r="U830" s="165"/>
      <c r="V830" s="165"/>
      <c r="W830" s="165"/>
      <c r="X830" s="165"/>
      <c r="Y830" s="165"/>
      <c r="Z830" s="165"/>
      <c r="AA830" s="165"/>
      <c r="AB830" s="165"/>
      <c r="AC830" s="165"/>
      <c r="AD830" s="165"/>
      <c r="AE830" s="165"/>
      <c r="AF830" s="165"/>
      <c r="AG830" s="165"/>
      <c r="AH830" s="165"/>
      <c r="AI830" s="165"/>
      <c r="AJ830" s="165"/>
      <c r="AK830" s="165"/>
      <c r="AL830" s="165"/>
      <c r="AM830" s="213"/>
      <c r="AN830" s="213"/>
      <c r="AO830" s="213"/>
      <c r="AP830" s="213"/>
      <c r="AQ830" s="213"/>
      <c r="AR830" s="213"/>
      <c r="AS830" s="213"/>
      <c r="AT830" s="213"/>
      <c r="AU830" s="213"/>
    </row>
    <row r="831" spans="6:47" ht="12" customHeight="1">
      <c r="F831" s="212"/>
      <c r="G831" s="212"/>
      <c r="H831" s="212"/>
      <c r="I831" s="165"/>
      <c r="J831" s="165"/>
      <c r="K831" s="165"/>
      <c r="L831" s="165"/>
      <c r="M831" s="165"/>
      <c r="N831" s="165"/>
      <c r="O831" s="165"/>
      <c r="P831" s="165"/>
      <c r="Q831" s="165"/>
      <c r="R831" s="165"/>
      <c r="S831" s="165"/>
      <c r="T831" s="165"/>
      <c r="U831" s="165"/>
      <c r="V831" s="165"/>
      <c r="W831" s="165"/>
      <c r="X831" s="165"/>
      <c r="Y831" s="165"/>
      <c r="Z831" s="165"/>
      <c r="AA831" s="165"/>
      <c r="AB831" s="165"/>
      <c r="AC831" s="165"/>
      <c r="AD831" s="165"/>
      <c r="AE831" s="165"/>
      <c r="AF831" s="165"/>
      <c r="AG831" s="165"/>
      <c r="AH831" s="165"/>
      <c r="AI831" s="165"/>
      <c r="AJ831" s="165"/>
      <c r="AK831" s="165"/>
      <c r="AL831" s="165"/>
      <c r="AM831" s="213"/>
      <c r="AN831" s="213"/>
      <c r="AO831" s="213"/>
      <c r="AP831" s="213"/>
      <c r="AQ831" s="213"/>
      <c r="AR831" s="213"/>
      <c r="AS831" s="213"/>
      <c r="AT831" s="213"/>
      <c r="AU831" s="213"/>
    </row>
    <row r="832" spans="6:47" ht="12" customHeight="1">
      <c r="F832" s="212"/>
      <c r="G832" s="212"/>
      <c r="H832" s="212"/>
      <c r="I832" s="165"/>
      <c r="J832" s="165"/>
      <c r="K832" s="165"/>
      <c r="L832" s="165"/>
      <c r="M832" s="165"/>
      <c r="N832" s="165"/>
      <c r="O832" s="165"/>
      <c r="P832" s="165"/>
      <c r="Q832" s="165"/>
      <c r="R832" s="165"/>
      <c r="S832" s="165"/>
      <c r="T832" s="165"/>
      <c r="U832" s="165"/>
      <c r="V832" s="165"/>
      <c r="W832" s="165"/>
      <c r="X832" s="165"/>
      <c r="Y832" s="165"/>
      <c r="Z832" s="165"/>
      <c r="AA832" s="165"/>
      <c r="AB832" s="165"/>
      <c r="AC832" s="165"/>
      <c r="AD832" s="165"/>
      <c r="AE832" s="165"/>
      <c r="AF832" s="165"/>
      <c r="AG832" s="165"/>
      <c r="AH832" s="165"/>
      <c r="AI832" s="165"/>
      <c r="AJ832" s="165"/>
      <c r="AK832" s="165"/>
      <c r="AL832" s="165"/>
      <c r="AM832" s="213"/>
      <c r="AN832" s="213"/>
      <c r="AO832" s="213"/>
      <c r="AP832" s="213"/>
      <c r="AQ832" s="213"/>
      <c r="AR832" s="213"/>
      <c r="AS832" s="213"/>
      <c r="AT832" s="213"/>
      <c r="AU832" s="213"/>
    </row>
    <row r="833" spans="6:47" ht="12" customHeight="1">
      <c r="F833" s="212"/>
      <c r="G833" s="212"/>
      <c r="H833" s="212"/>
      <c r="I833" s="165"/>
      <c r="J833" s="165"/>
      <c r="K833" s="165"/>
      <c r="L833" s="165"/>
      <c r="M833" s="165"/>
      <c r="N833" s="165"/>
      <c r="O833" s="165"/>
      <c r="P833" s="165"/>
      <c r="Q833" s="165"/>
      <c r="R833" s="165"/>
      <c r="S833" s="165"/>
      <c r="T833" s="165"/>
      <c r="U833" s="165"/>
      <c r="V833" s="165"/>
      <c r="W833" s="165"/>
      <c r="X833" s="165"/>
      <c r="Y833" s="165"/>
      <c r="Z833" s="165"/>
      <c r="AA833" s="165"/>
      <c r="AB833" s="165"/>
      <c r="AC833" s="165"/>
      <c r="AD833" s="165"/>
      <c r="AE833" s="165"/>
      <c r="AF833" s="165"/>
      <c r="AG833" s="165"/>
      <c r="AH833" s="165"/>
      <c r="AI833" s="165"/>
      <c r="AJ833" s="165"/>
      <c r="AK833" s="165"/>
      <c r="AL833" s="165"/>
      <c r="AM833" s="213"/>
      <c r="AN833" s="213"/>
      <c r="AO833" s="213"/>
      <c r="AP833" s="213"/>
      <c r="AQ833" s="213"/>
      <c r="AR833" s="213"/>
      <c r="AS833" s="213"/>
      <c r="AT833" s="213"/>
      <c r="AU833" s="213"/>
    </row>
    <row r="834" spans="6:47" ht="12" customHeight="1">
      <c r="F834" s="212"/>
      <c r="G834" s="212"/>
      <c r="H834" s="212"/>
      <c r="I834" s="165"/>
      <c r="J834" s="165"/>
      <c r="K834" s="165"/>
      <c r="L834" s="165"/>
      <c r="M834" s="165"/>
      <c r="N834" s="165"/>
      <c r="O834" s="165"/>
      <c r="P834" s="165"/>
      <c r="Q834" s="165"/>
      <c r="R834" s="165"/>
      <c r="S834" s="165"/>
      <c r="T834" s="165"/>
      <c r="U834" s="165"/>
      <c r="V834" s="165"/>
      <c r="W834" s="165"/>
      <c r="X834" s="165"/>
      <c r="Y834" s="165"/>
      <c r="Z834" s="165"/>
      <c r="AA834" s="165"/>
      <c r="AB834" s="165"/>
      <c r="AC834" s="165"/>
      <c r="AD834" s="165"/>
      <c r="AE834" s="165"/>
      <c r="AF834" s="165"/>
      <c r="AG834" s="165"/>
      <c r="AH834" s="165"/>
      <c r="AI834" s="165"/>
      <c r="AJ834" s="165"/>
      <c r="AK834" s="165"/>
      <c r="AL834" s="165"/>
      <c r="AM834" s="213"/>
      <c r="AN834" s="213"/>
      <c r="AO834" s="213"/>
      <c r="AP834" s="213"/>
      <c r="AQ834" s="213"/>
      <c r="AR834" s="213"/>
      <c r="AS834" s="213"/>
      <c r="AT834" s="213"/>
      <c r="AU834" s="213"/>
    </row>
    <row r="835" spans="6:47" ht="12" customHeight="1">
      <c r="F835" s="212"/>
      <c r="G835" s="212"/>
      <c r="H835" s="212"/>
      <c r="I835" s="165"/>
      <c r="J835" s="165"/>
      <c r="K835" s="165"/>
      <c r="L835" s="165"/>
      <c r="M835" s="165"/>
      <c r="N835" s="165"/>
      <c r="O835" s="165"/>
      <c r="P835" s="165"/>
      <c r="Q835" s="165"/>
      <c r="R835" s="165"/>
      <c r="S835" s="165"/>
      <c r="T835" s="165"/>
      <c r="U835" s="165"/>
      <c r="V835" s="165"/>
      <c r="W835" s="165"/>
      <c r="X835" s="165"/>
      <c r="Y835" s="165"/>
      <c r="Z835" s="165"/>
      <c r="AA835" s="165"/>
      <c r="AB835" s="165"/>
      <c r="AC835" s="165"/>
      <c r="AD835" s="165"/>
      <c r="AE835" s="165"/>
      <c r="AF835" s="165"/>
      <c r="AG835" s="165"/>
      <c r="AH835" s="165"/>
      <c r="AI835" s="165"/>
      <c r="AJ835" s="165"/>
      <c r="AK835" s="165"/>
      <c r="AL835" s="165"/>
      <c r="AM835" s="213"/>
      <c r="AN835" s="213"/>
      <c r="AO835" s="213"/>
      <c r="AP835" s="213"/>
      <c r="AQ835" s="213"/>
      <c r="AR835" s="213"/>
      <c r="AS835" s="213"/>
      <c r="AT835" s="213"/>
      <c r="AU835" s="213"/>
    </row>
    <row r="836" spans="6:47" ht="12" customHeight="1">
      <c r="F836" s="212"/>
      <c r="G836" s="212"/>
      <c r="H836" s="212"/>
      <c r="I836" s="165"/>
      <c r="J836" s="165"/>
      <c r="K836" s="165"/>
      <c r="L836" s="165"/>
      <c r="M836" s="165"/>
      <c r="N836" s="165"/>
      <c r="O836" s="165"/>
      <c r="P836" s="165"/>
      <c r="Q836" s="165"/>
      <c r="R836" s="165"/>
      <c r="S836" s="165"/>
      <c r="T836" s="165"/>
      <c r="U836" s="165"/>
      <c r="V836" s="165"/>
      <c r="W836" s="165"/>
      <c r="X836" s="165"/>
      <c r="Y836" s="165"/>
      <c r="Z836" s="165"/>
      <c r="AA836" s="165"/>
      <c r="AB836" s="165"/>
      <c r="AC836" s="165"/>
      <c r="AD836" s="165"/>
      <c r="AE836" s="165"/>
      <c r="AF836" s="165"/>
      <c r="AG836" s="165"/>
      <c r="AH836" s="165"/>
      <c r="AI836" s="165"/>
      <c r="AJ836" s="165"/>
      <c r="AK836" s="165"/>
      <c r="AL836" s="165"/>
      <c r="AM836" s="213"/>
      <c r="AN836" s="213"/>
      <c r="AO836" s="213"/>
      <c r="AP836" s="213"/>
      <c r="AQ836" s="213"/>
      <c r="AR836" s="213"/>
      <c r="AS836" s="213"/>
      <c r="AT836" s="213"/>
      <c r="AU836" s="213"/>
    </row>
    <row r="837" spans="6:47" ht="12" customHeight="1">
      <c r="F837" s="212"/>
      <c r="G837" s="212"/>
      <c r="H837" s="212"/>
      <c r="I837" s="165"/>
      <c r="J837" s="165"/>
      <c r="K837" s="165"/>
      <c r="L837" s="165"/>
      <c r="M837" s="165"/>
      <c r="N837" s="165"/>
      <c r="O837" s="165"/>
      <c r="P837" s="165"/>
      <c r="Q837" s="165"/>
      <c r="R837" s="165"/>
      <c r="S837" s="165"/>
      <c r="T837" s="165"/>
      <c r="U837" s="165"/>
      <c r="V837" s="165"/>
      <c r="W837" s="165"/>
      <c r="X837" s="165"/>
      <c r="Y837" s="165"/>
      <c r="Z837" s="165"/>
      <c r="AA837" s="165"/>
      <c r="AB837" s="165"/>
      <c r="AC837" s="165"/>
      <c r="AD837" s="165"/>
      <c r="AE837" s="165"/>
      <c r="AF837" s="165"/>
      <c r="AG837" s="165"/>
      <c r="AH837" s="165"/>
      <c r="AI837" s="165"/>
      <c r="AJ837" s="165"/>
      <c r="AK837" s="165"/>
      <c r="AL837" s="165"/>
      <c r="AM837" s="213"/>
      <c r="AN837" s="213"/>
      <c r="AO837" s="213"/>
      <c r="AP837" s="213"/>
      <c r="AQ837" s="213"/>
      <c r="AR837" s="213"/>
      <c r="AS837" s="213"/>
      <c r="AT837" s="213"/>
      <c r="AU837" s="213"/>
    </row>
    <row r="838" spans="6:47" ht="12" customHeight="1">
      <c r="F838" s="212"/>
      <c r="G838" s="212"/>
      <c r="H838" s="212"/>
      <c r="I838" s="165"/>
      <c r="J838" s="165"/>
      <c r="K838" s="165"/>
      <c r="L838" s="165"/>
      <c r="M838" s="165"/>
      <c r="N838" s="165"/>
      <c r="O838" s="165"/>
      <c r="P838" s="165"/>
      <c r="Q838" s="165"/>
      <c r="R838" s="165"/>
      <c r="S838" s="165"/>
      <c r="T838" s="165"/>
      <c r="U838" s="165"/>
      <c r="V838" s="165"/>
      <c r="W838" s="165"/>
      <c r="X838" s="165"/>
      <c r="Y838" s="165"/>
      <c r="Z838" s="165"/>
      <c r="AA838" s="165"/>
      <c r="AB838" s="165"/>
      <c r="AC838" s="165"/>
      <c r="AD838" s="165"/>
      <c r="AE838" s="165"/>
      <c r="AF838" s="165"/>
      <c r="AG838" s="165"/>
      <c r="AH838" s="165"/>
      <c r="AI838" s="165"/>
      <c r="AJ838" s="165"/>
      <c r="AK838" s="165"/>
      <c r="AL838" s="165"/>
      <c r="AM838" s="213"/>
      <c r="AN838" s="213"/>
      <c r="AO838" s="213"/>
      <c r="AP838" s="213"/>
      <c r="AQ838" s="213"/>
      <c r="AR838" s="213"/>
      <c r="AS838" s="213"/>
      <c r="AT838" s="213"/>
      <c r="AU838" s="213"/>
    </row>
    <row r="839" spans="6:47" ht="12" customHeight="1">
      <c r="F839" s="212"/>
      <c r="G839" s="212"/>
      <c r="H839" s="212"/>
      <c r="I839" s="165"/>
      <c r="J839" s="165"/>
      <c r="K839" s="165"/>
      <c r="L839" s="165"/>
      <c r="M839" s="165"/>
      <c r="N839" s="165"/>
      <c r="O839" s="165"/>
      <c r="P839" s="165"/>
      <c r="Q839" s="165"/>
      <c r="R839" s="165"/>
      <c r="S839" s="165"/>
      <c r="T839" s="165"/>
      <c r="U839" s="165"/>
      <c r="V839" s="165"/>
      <c r="W839" s="165"/>
      <c r="X839" s="165"/>
      <c r="Y839" s="165"/>
      <c r="Z839" s="165"/>
      <c r="AA839" s="165"/>
      <c r="AB839" s="165"/>
      <c r="AC839" s="165"/>
      <c r="AD839" s="165"/>
      <c r="AE839" s="165"/>
      <c r="AF839" s="165"/>
      <c r="AG839" s="165"/>
      <c r="AH839" s="165"/>
      <c r="AI839" s="165"/>
      <c r="AJ839" s="165"/>
      <c r="AK839" s="165"/>
      <c r="AL839" s="165"/>
      <c r="AM839" s="213"/>
      <c r="AN839" s="213"/>
      <c r="AO839" s="213"/>
      <c r="AP839" s="213"/>
      <c r="AQ839" s="213"/>
      <c r="AR839" s="213"/>
      <c r="AS839" s="213"/>
      <c r="AT839" s="213"/>
      <c r="AU839" s="213"/>
    </row>
    <row r="840" spans="6:47" ht="12" customHeight="1">
      <c r="F840" s="212"/>
      <c r="G840" s="212"/>
      <c r="H840" s="212"/>
      <c r="I840" s="165"/>
      <c r="J840" s="165"/>
      <c r="K840" s="165"/>
      <c r="L840" s="165"/>
      <c r="M840" s="165"/>
      <c r="N840" s="165"/>
      <c r="O840" s="165"/>
      <c r="P840" s="165"/>
      <c r="Q840" s="165"/>
      <c r="R840" s="165"/>
      <c r="S840" s="165"/>
      <c r="T840" s="165"/>
      <c r="U840" s="165"/>
      <c r="V840" s="165"/>
      <c r="W840" s="165"/>
      <c r="X840" s="165"/>
      <c r="Y840" s="165"/>
      <c r="Z840" s="165"/>
      <c r="AA840" s="165"/>
      <c r="AB840" s="165"/>
      <c r="AC840" s="165"/>
      <c r="AD840" s="165"/>
      <c r="AE840" s="165"/>
      <c r="AF840" s="165"/>
      <c r="AG840" s="165"/>
      <c r="AH840" s="165"/>
      <c r="AI840" s="165"/>
      <c r="AJ840" s="165"/>
      <c r="AK840" s="165"/>
      <c r="AL840" s="165"/>
      <c r="AM840" s="213"/>
      <c r="AN840" s="213"/>
      <c r="AO840" s="213"/>
      <c r="AP840" s="213"/>
      <c r="AQ840" s="213"/>
      <c r="AR840" s="213"/>
      <c r="AS840" s="213"/>
      <c r="AT840" s="213"/>
      <c r="AU840" s="213"/>
    </row>
    <row r="841" spans="6:47" ht="12" customHeight="1">
      <c r="F841" s="212"/>
      <c r="G841" s="212"/>
      <c r="H841" s="212"/>
      <c r="I841" s="165"/>
      <c r="J841" s="165"/>
      <c r="K841" s="165"/>
      <c r="L841" s="165"/>
      <c r="M841" s="165"/>
      <c r="N841" s="165"/>
      <c r="O841" s="165"/>
      <c r="P841" s="165"/>
      <c r="Q841" s="165"/>
      <c r="R841" s="165"/>
      <c r="S841" s="165"/>
      <c r="T841" s="165"/>
      <c r="U841" s="165"/>
      <c r="V841" s="165"/>
      <c r="W841" s="165"/>
      <c r="X841" s="165"/>
      <c r="Y841" s="165"/>
      <c r="Z841" s="165"/>
      <c r="AA841" s="165"/>
      <c r="AB841" s="165"/>
      <c r="AC841" s="165"/>
      <c r="AD841" s="165"/>
      <c r="AE841" s="165"/>
      <c r="AF841" s="165"/>
      <c r="AG841" s="165"/>
      <c r="AH841" s="165"/>
      <c r="AI841" s="165"/>
      <c r="AJ841" s="165"/>
      <c r="AK841" s="165"/>
      <c r="AL841" s="165"/>
      <c r="AM841" s="213"/>
      <c r="AN841" s="213"/>
      <c r="AO841" s="213"/>
      <c r="AP841" s="213"/>
      <c r="AQ841" s="213"/>
      <c r="AR841" s="213"/>
      <c r="AS841" s="213"/>
      <c r="AT841" s="213"/>
      <c r="AU841" s="213"/>
    </row>
    <row r="842" spans="6:47" ht="12" customHeight="1">
      <c r="F842" s="212"/>
      <c r="G842" s="212"/>
      <c r="H842" s="212"/>
      <c r="I842" s="165"/>
      <c r="J842" s="165"/>
      <c r="K842" s="165"/>
      <c r="L842" s="165"/>
      <c r="M842" s="165"/>
      <c r="N842" s="165"/>
      <c r="O842" s="165"/>
      <c r="P842" s="165"/>
      <c r="Q842" s="165"/>
      <c r="R842" s="165"/>
      <c r="S842" s="165"/>
      <c r="T842" s="165"/>
      <c r="U842" s="165"/>
      <c r="V842" s="165"/>
      <c r="W842" s="165"/>
      <c r="X842" s="165"/>
      <c r="Y842" s="165"/>
      <c r="Z842" s="165"/>
      <c r="AA842" s="165"/>
      <c r="AB842" s="165"/>
      <c r="AC842" s="165"/>
      <c r="AD842" s="165"/>
      <c r="AE842" s="165"/>
      <c r="AF842" s="165"/>
      <c r="AG842" s="165"/>
      <c r="AH842" s="165"/>
      <c r="AI842" s="165"/>
      <c r="AJ842" s="165"/>
      <c r="AK842" s="165"/>
      <c r="AL842" s="165"/>
      <c r="AM842" s="213"/>
      <c r="AN842" s="213"/>
      <c r="AO842" s="213"/>
      <c r="AP842" s="213"/>
      <c r="AQ842" s="213"/>
      <c r="AR842" s="213"/>
      <c r="AS842" s="213"/>
      <c r="AT842" s="213"/>
      <c r="AU842" s="213"/>
    </row>
    <row r="843" spans="6:47" ht="12" customHeight="1">
      <c r="F843" s="212"/>
      <c r="G843" s="212"/>
      <c r="H843" s="212"/>
      <c r="I843" s="165"/>
      <c r="J843" s="165"/>
      <c r="K843" s="165"/>
      <c r="L843" s="165"/>
      <c r="M843" s="165"/>
      <c r="N843" s="165"/>
      <c r="O843" s="165"/>
      <c r="P843" s="165"/>
      <c r="Q843" s="165"/>
      <c r="R843" s="165"/>
      <c r="S843" s="165"/>
      <c r="T843" s="165"/>
      <c r="U843" s="165"/>
      <c r="V843" s="165"/>
      <c r="W843" s="165"/>
      <c r="X843" s="165"/>
      <c r="Y843" s="165"/>
      <c r="Z843" s="165"/>
      <c r="AA843" s="165"/>
      <c r="AB843" s="165"/>
      <c r="AC843" s="165"/>
      <c r="AD843" s="165"/>
      <c r="AE843" s="165"/>
      <c r="AF843" s="165"/>
      <c r="AG843" s="165"/>
      <c r="AH843" s="165"/>
      <c r="AI843" s="165"/>
      <c r="AJ843" s="165"/>
      <c r="AK843" s="165"/>
      <c r="AL843" s="165"/>
      <c r="AM843" s="213"/>
      <c r="AN843" s="213"/>
      <c r="AO843" s="213"/>
      <c r="AP843" s="213"/>
      <c r="AQ843" s="213"/>
      <c r="AR843" s="213"/>
      <c r="AS843" s="213"/>
      <c r="AT843" s="213"/>
      <c r="AU843" s="213"/>
    </row>
    <row r="844" spans="6:47" ht="12" customHeight="1">
      <c r="F844" s="212"/>
      <c r="G844" s="212"/>
      <c r="H844" s="212"/>
      <c r="I844" s="165"/>
      <c r="J844" s="165"/>
      <c r="K844" s="165"/>
      <c r="L844" s="165"/>
      <c r="M844" s="165"/>
      <c r="N844" s="165"/>
      <c r="O844" s="165"/>
      <c r="P844" s="165"/>
      <c r="Q844" s="165"/>
      <c r="R844" s="165"/>
      <c r="S844" s="165"/>
      <c r="T844" s="165"/>
      <c r="U844" s="165"/>
      <c r="V844" s="165"/>
      <c r="W844" s="165"/>
      <c r="X844" s="165"/>
      <c r="Y844" s="165"/>
      <c r="Z844" s="165"/>
      <c r="AA844" s="165"/>
      <c r="AB844" s="165"/>
      <c r="AC844" s="165"/>
      <c r="AD844" s="165"/>
      <c r="AE844" s="165"/>
      <c r="AF844" s="165"/>
      <c r="AG844" s="165"/>
      <c r="AH844" s="165"/>
      <c r="AI844" s="165"/>
      <c r="AJ844" s="165"/>
      <c r="AK844" s="165"/>
      <c r="AL844" s="165"/>
      <c r="AM844" s="213"/>
      <c r="AN844" s="213"/>
      <c r="AO844" s="213"/>
      <c r="AP844" s="213"/>
      <c r="AQ844" s="213"/>
      <c r="AR844" s="213"/>
      <c r="AS844" s="213"/>
      <c r="AT844" s="213"/>
      <c r="AU844" s="213"/>
    </row>
    <row r="845" spans="6:47" ht="12" customHeight="1">
      <c r="F845" s="212"/>
      <c r="G845" s="212"/>
      <c r="H845" s="212"/>
      <c r="I845" s="165"/>
      <c r="J845" s="165"/>
      <c r="K845" s="165"/>
      <c r="L845" s="165"/>
      <c r="M845" s="165"/>
      <c r="N845" s="165"/>
      <c r="O845" s="165"/>
      <c r="P845" s="165"/>
      <c r="Q845" s="165"/>
      <c r="R845" s="165"/>
      <c r="S845" s="165"/>
      <c r="T845" s="165"/>
      <c r="U845" s="165"/>
      <c r="V845" s="165"/>
      <c r="W845" s="165"/>
      <c r="X845" s="165"/>
      <c r="Y845" s="165"/>
      <c r="Z845" s="165"/>
      <c r="AA845" s="165"/>
      <c r="AB845" s="165"/>
      <c r="AC845" s="165"/>
      <c r="AD845" s="165"/>
      <c r="AE845" s="165"/>
      <c r="AF845" s="165"/>
      <c r="AG845" s="165"/>
      <c r="AH845" s="165"/>
      <c r="AI845" s="165"/>
      <c r="AJ845" s="165"/>
      <c r="AK845" s="165"/>
      <c r="AL845" s="165"/>
      <c r="AM845" s="213"/>
      <c r="AN845" s="213"/>
      <c r="AO845" s="213"/>
      <c r="AP845" s="213"/>
      <c r="AQ845" s="213"/>
      <c r="AR845" s="213"/>
      <c r="AS845" s="213"/>
      <c r="AT845" s="213"/>
      <c r="AU845" s="213"/>
    </row>
    <row r="846" spans="6:47" ht="12" customHeight="1">
      <c r="F846" s="212"/>
      <c r="G846" s="212"/>
      <c r="H846" s="212"/>
      <c r="I846" s="165"/>
      <c r="J846" s="165"/>
      <c r="K846" s="165"/>
      <c r="L846" s="165"/>
      <c r="M846" s="165"/>
      <c r="N846" s="165"/>
      <c r="O846" s="165"/>
      <c r="P846" s="165"/>
      <c r="Q846" s="165"/>
      <c r="R846" s="165"/>
      <c r="S846" s="165"/>
      <c r="T846" s="165"/>
      <c r="U846" s="165"/>
      <c r="V846" s="165"/>
      <c r="W846" s="165"/>
      <c r="X846" s="165"/>
      <c r="Y846" s="165"/>
      <c r="Z846" s="165"/>
      <c r="AA846" s="165"/>
      <c r="AB846" s="165"/>
      <c r="AC846" s="165"/>
      <c r="AD846" s="165"/>
      <c r="AE846" s="165"/>
      <c r="AF846" s="165"/>
      <c r="AG846" s="165"/>
      <c r="AH846" s="165"/>
      <c r="AI846" s="165"/>
      <c r="AJ846" s="165"/>
      <c r="AK846" s="165"/>
      <c r="AL846" s="165"/>
      <c r="AM846" s="213"/>
      <c r="AN846" s="213"/>
      <c r="AO846" s="213"/>
      <c r="AP846" s="213"/>
      <c r="AQ846" s="213"/>
      <c r="AR846" s="213"/>
      <c r="AS846" s="213"/>
      <c r="AT846" s="213"/>
      <c r="AU846" s="213"/>
    </row>
    <row r="847" spans="6:47" ht="12" customHeight="1">
      <c r="F847" s="212"/>
      <c r="G847" s="212"/>
      <c r="H847" s="212"/>
      <c r="I847" s="165"/>
      <c r="J847" s="165"/>
      <c r="K847" s="165"/>
      <c r="L847" s="165"/>
      <c r="M847" s="165"/>
      <c r="N847" s="165"/>
      <c r="O847" s="165"/>
      <c r="P847" s="165"/>
      <c r="Q847" s="165"/>
      <c r="R847" s="165"/>
      <c r="S847" s="165"/>
      <c r="T847" s="165"/>
      <c r="U847" s="165"/>
      <c r="V847" s="165"/>
      <c r="W847" s="165"/>
      <c r="X847" s="165"/>
      <c r="Y847" s="165"/>
      <c r="Z847" s="165"/>
      <c r="AA847" s="165"/>
      <c r="AB847" s="165"/>
      <c r="AC847" s="165"/>
      <c r="AD847" s="165"/>
      <c r="AE847" s="165"/>
      <c r="AF847" s="165"/>
      <c r="AG847" s="165"/>
      <c r="AH847" s="165"/>
      <c r="AI847" s="165"/>
      <c r="AJ847" s="165"/>
      <c r="AK847" s="165"/>
      <c r="AL847" s="165"/>
      <c r="AM847" s="213"/>
      <c r="AN847" s="213"/>
      <c r="AO847" s="213"/>
      <c r="AP847" s="213"/>
      <c r="AQ847" s="213"/>
      <c r="AR847" s="213"/>
      <c r="AS847" s="213"/>
      <c r="AT847" s="213"/>
      <c r="AU847" s="213"/>
    </row>
    <row r="848" spans="6:47" ht="12" customHeight="1">
      <c r="F848" s="212"/>
      <c r="G848" s="212"/>
      <c r="H848" s="212"/>
      <c r="I848" s="165"/>
      <c r="J848" s="165"/>
      <c r="K848" s="165"/>
      <c r="L848" s="165"/>
      <c r="M848" s="165"/>
      <c r="N848" s="165"/>
      <c r="O848" s="165"/>
      <c r="P848" s="165"/>
      <c r="Q848" s="165"/>
      <c r="R848" s="165"/>
      <c r="S848" s="165"/>
      <c r="T848" s="165"/>
      <c r="U848" s="165"/>
      <c r="V848" s="165"/>
      <c r="W848" s="165"/>
      <c r="X848" s="165"/>
      <c r="Y848" s="165"/>
      <c r="Z848" s="165"/>
      <c r="AA848" s="165"/>
      <c r="AB848" s="165"/>
      <c r="AC848" s="165"/>
      <c r="AD848" s="165"/>
      <c r="AE848" s="165"/>
      <c r="AF848" s="165"/>
      <c r="AG848" s="165"/>
      <c r="AH848" s="165"/>
      <c r="AI848" s="165"/>
      <c r="AJ848" s="165"/>
      <c r="AK848" s="165"/>
      <c r="AL848" s="165"/>
      <c r="AM848" s="213"/>
      <c r="AN848" s="213"/>
      <c r="AO848" s="213"/>
      <c r="AP848" s="213"/>
      <c r="AQ848" s="213"/>
      <c r="AR848" s="213"/>
      <c r="AS848" s="213"/>
      <c r="AT848" s="213"/>
      <c r="AU848" s="213"/>
    </row>
    <row r="849" spans="6:47" ht="12" customHeight="1">
      <c r="F849" s="212"/>
      <c r="G849" s="212"/>
      <c r="H849" s="212"/>
      <c r="I849" s="165"/>
      <c r="J849" s="165"/>
      <c r="K849" s="165"/>
      <c r="L849" s="165"/>
      <c r="M849" s="165"/>
      <c r="N849" s="165"/>
      <c r="O849" s="165"/>
      <c r="P849" s="165"/>
      <c r="Q849" s="165"/>
      <c r="R849" s="165"/>
      <c r="S849" s="165"/>
      <c r="T849" s="165"/>
      <c r="U849" s="165"/>
      <c r="V849" s="165"/>
      <c r="W849" s="165"/>
      <c r="X849" s="165"/>
      <c r="Y849" s="165"/>
      <c r="Z849" s="165"/>
      <c r="AA849" s="165"/>
      <c r="AB849" s="165"/>
      <c r="AC849" s="165"/>
      <c r="AD849" s="165"/>
      <c r="AE849" s="165"/>
      <c r="AF849" s="165"/>
      <c r="AG849" s="165"/>
      <c r="AH849" s="165"/>
      <c r="AI849" s="165"/>
      <c r="AJ849" s="165"/>
      <c r="AK849" s="165"/>
      <c r="AL849" s="165"/>
      <c r="AM849" s="213"/>
      <c r="AN849" s="213"/>
      <c r="AO849" s="213"/>
      <c r="AP849" s="213"/>
      <c r="AQ849" s="213"/>
      <c r="AR849" s="213"/>
      <c r="AS849" s="213"/>
      <c r="AT849" s="213"/>
      <c r="AU849" s="213"/>
    </row>
    <row r="850" spans="6:47" ht="12" customHeight="1">
      <c r="F850" s="212"/>
      <c r="G850" s="212"/>
      <c r="H850" s="212"/>
      <c r="I850" s="165"/>
      <c r="J850" s="165"/>
      <c r="K850" s="165"/>
      <c r="L850" s="165"/>
      <c r="M850" s="165"/>
      <c r="N850" s="165"/>
      <c r="O850" s="165"/>
      <c r="P850" s="165"/>
      <c r="Q850" s="165"/>
      <c r="R850" s="165"/>
      <c r="S850" s="165"/>
      <c r="T850" s="165"/>
      <c r="U850" s="165"/>
      <c r="V850" s="165"/>
      <c r="W850" s="165"/>
      <c r="X850" s="165"/>
      <c r="Y850" s="165"/>
      <c r="Z850" s="165"/>
      <c r="AA850" s="165"/>
      <c r="AB850" s="165"/>
      <c r="AC850" s="165"/>
      <c r="AD850" s="165"/>
      <c r="AE850" s="165"/>
      <c r="AF850" s="165"/>
      <c r="AG850" s="165"/>
      <c r="AH850" s="165"/>
      <c r="AI850" s="165"/>
      <c r="AJ850" s="165"/>
      <c r="AK850" s="165"/>
      <c r="AL850" s="165"/>
      <c r="AM850" s="213"/>
      <c r="AN850" s="213"/>
      <c r="AO850" s="213"/>
      <c r="AP850" s="213"/>
      <c r="AQ850" s="213"/>
      <c r="AR850" s="213"/>
      <c r="AS850" s="213"/>
      <c r="AT850" s="213"/>
      <c r="AU850" s="213"/>
    </row>
    <row r="851" spans="6:47" ht="12" customHeight="1">
      <c r="F851" s="212"/>
      <c r="G851" s="212"/>
      <c r="H851" s="212"/>
      <c r="I851" s="165"/>
      <c r="J851" s="165"/>
      <c r="K851" s="165"/>
      <c r="L851" s="165"/>
      <c r="M851" s="165"/>
      <c r="N851" s="165"/>
      <c r="O851" s="165"/>
      <c r="P851" s="165"/>
      <c r="Q851" s="165"/>
      <c r="R851" s="165"/>
      <c r="S851" s="165"/>
      <c r="T851" s="165"/>
      <c r="U851" s="165"/>
      <c r="V851" s="165"/>
      <c r="W851" s="165"/>
      <c r="X851" s="165"/>
      <c r="Y851" s="165"/>
      <c r="Z851" s="165"/>
      <c r="AA851" s="165"/>
      <c r="AB851" s="165"/>
      <c r="AC851" s="165"/>
      <c r="AD851" s="165"/>
      <c r="AE851" s="165"/>
      <c r="AF851" s="165"/>
      <c r="AG851" s="165"/>
      <c r="AH851" s="165"/>
      <c r="AI851" s="165"/>
      <c r="AJ851" s="165"/>
      <c r="AK851" s="165"/>
      <c r="AL851" s="165"/>
      <c r="AM851" s="213"/>
      <c r="AN851" s="213"/>
      <c r="AO851" s="213"/>
      <c r="AP851" s="213"/>
      <c r="AQ851" s="213"/>
      <c r="AR851" s="213"/>
      <c r="AS851" s="213"/>
      <c r="AT851" s="213"/>
      <c r="AU851" s="213"/>
    </row>
    <row r="852" spans="6:47" ht="12" customHeight="1">
      <c r="F852" s="212"/>
      <c r="G852" s="212"/>
      <c r="H852" s="212"/>
      <c r="I852" s="165"/>
      <c r="J852" s="165"/>
      <c r="K852" s="165"/>
      <c r="L852" s="165"/>
      <c r="M852" s="165"/>
      <c r="N852" s="165"/>
      <c r="O852" s="165"/>
      <c r="P852" s="165"/>
      <c r="Q852" s="165"/>
      <c r="R852" s="165"/>
      <c r="S852" s="165"/>
      <c r="T852" s="165"/>
      <c r="U852" s="165"/>
      <c r="V852" s="165"/>
      <c r="W852" s="165"/>
      <c r="X852" s="165"/>
      <c r="Y852" s="165"/>
      <c r="Z852" s="165"/>
      <c r="AA852" s="165"/>
      <c r="AB852" s="165"/>
      <c r="AC852" s="165"/>
      <c r="AD852" s="165"/>
      <c r="AE852" s="165"/>
      <c r="AF852" s="165"/>
      <c r="AG852" s="165"/>
      <c r="AH852" s="165"/>
      <c r="AI852" s="165"/>
      <c r="AJ852" s="165"/>
      <c r="AK852" s="165"/>
      <c r="AL852" s="165"/>
      <c r="AM852" s="213"/>
      <c r="AN852" s="213"/>
      <c r="AO852" s="213"/>
      <c r="AP852" s="213"/>
      <c r="AQ852" s="213"/>
      <c r="AR852" s="213"/>
      <c r="AS852" s="213"/>
      <c r="AT852" s="213"/>
      <c r="AU852" s="213"/>
    </row>
    <row r="853" spans="6:47" ht="12" customHeight="1">
      <c r="F853" s="212"/>
      <c r="G853" s="212"/>
      <c r="H853" s="212"/>
      <c r="I853" s="165"/>
      <c r="J853" s="165"/>
      <c r="K853" s="165"/>
      <c r="L853" s="165"/>
      <c r="M853" s="165"/>
      <c r="N853" s="165"/>
      <c r="O853" s="165"/>
      <c r="P853" s="165"/>
      <c r="Q853" s="165"/>
      <c r="R853" s="165"/>
      <c r="S853" s="165"/>
      <c r="T853" s="165"/>
      <c r="U853" s="165"/>
      <c r="V853" s="165"/>
      <c r="W853" s="165"/>
      <c r="X853" s="165"/>
      <c r="Y853" s="165"/>
      <c r="Z853" s="165"/>
      <c r="AA853" s="165"/>
      <c r="AB853" s="165"/>
      <c r="AC853" s="165"/>
      <c r="AD853" s="165"/>
      <c r="AE853" s="165"/>
      <c r="AF853" s="165"/>
      <c r="AG853" s="165"/>
      <c r="AH853" s="165"/>
      <c r="AI853" s="165"/>
      <c r="AJ853" s="165"/>
      <c r="AK853" s="165"/>
      <c r="AL853" s="165"/>
      <c r="AM853" s="213"/>
      <c r="AN853" s="213"/>
      <c r="AO853" s="213"/>
      <c r="AP853" s="213"/>
      <c r="AQ853" s="213"/>
      <c r="AR853" s="213"/>
      <c r="AS853" s="213"/>
      <c r="AT853" s="213"/>
      <c r="AU853" s="213"/>
    </row>
    <row r="854" spans="6:47" ht="12" customHeight="1">
      <c r="F854" s="212"/>
      <c r="G854" s="212"/>
      <c r="H854" s="212"/>
      <c r="I854" s="165"/>
      <c r="J854" s="165"/>
      <c r="K854" s="165"/>
      <c r="L854" s="165"/>
      <c r="M854" s="165"/>
      <c r="N854" s="165"/>
      <c r="O854" s="165"/>
      <c r="P854" s="165"/>
      <c r="Q854" s="165"/>
      <c r="R854" s="165"/>
      <c r="S854" s="165"/>
      <c r="T854" s="165"/>
      <c r="U854" s="165"/>
      <c r="V854" s="165"/>
      <c r="W854" s="165"/>
      <c r="X854" s="165"/>
      <c r="Y854" s="165"/>
      <c r="Z854" s="165"/>
      <c r="AA854" s="165"/>
      <c r="AB854" s="165"/>
      <c r="AC854" s="165"/>
      <c r="AD854" s="165"/>
      <c r="AE854" s="165"/>
      <c r="AF854" s="165"/>
      <c r="AG854" s="165"/>
      <c r="AH854" s="165"/>
      <c r="AI854" s="165"/>
      <c r="AJ854" s="165"/>
      <c r="AK854" s="165"/>
      <c r="AL854" s="165"/>
      <c r="AM854" s="213"/>
      <c r="AN854" s="213"/>
      <c r="AO854" s="213"/>
      <c r="AP854" s="213"/>
      <c r="AQ854" s="213"/>
      <c r="AR854" s="213"/>
      <c r="AS854" s="213"/>
      <c r="AT854" s="213"/>
      <c r="AU854" s="213"/>
    </row>
    <row r="855" spans="6:47" ht="12" customHeight="1">
      <c r="F855" s="212"/>
      <c r="G855" s="212"/>
      <c r="H855" s="212"/>
      <c r="I855" s="165"/>
      <c r="J855" s="165"/>
      <c r="K855" s="165"/>
      <c r="L855" s="165"/>
      <c r="M855" s="165"/>
      <c r="N855" s="165"/>
      <c r="O855" s="165"/>
      <c r="P855" s="165"/>
      <c r="Q855" s="165"/>
      <c r="R855" s="165"/>
      <c r="S855" s="165"/>
      <c r="T855" s="165"/>
      <c r="U855" s="165"/>
      <c r="V855" s="165"/>
      <c r="W855" s="165"/>
      <c r="X855" s="165"/>
      <c r="Y855" s="165"/>
      <c r="Z855" s="165"/>
      <c r="AA855" s="165"/>
      <c r="AB855" s="165"/>
      <c r="AC855" s="165"/>
      <c r="AD855" s="165"/>
      <c r="AE855" s="165"/>
      <c r="AF855" s="165"/>
      <c r="AG855" s="165"/>
      <c r="AH855" s="165"/>
      <c r="AI855" s="165"/>
      <c r="AJ855" s="165"/>
      <c r="AK855" s="165"/>
      <c r="AL855" s="165"/>
      <c r="AM855" s="213"/>
      <c r="AN855" s="213"/>
      <c r="AO855" s="213"/>
      <c r="AP855" s="213"/>
      <c r="AQ855" s="213"/>
      <c r="AR855" s="213"/>
      <c r="AS855" s="213"/>
      <c r="AT855" s="213"/>
      <c r="AU855" s="213"/>
    </row>
    <row r="856" spans="6:47" ht="12" customHeight="1">
      <c r="F856" s="212"/>
      <c r="G856" s="212"/>
      <c r="H856" s="212"/>
      <c r="I856" s="165"/>
      <c r="J856" s="165"/>
      <c r="K856" s="165"/>
      <c r="L856" s="165"/>
      <c r="M856" s="165"/>
      <c r="N856" s="165"/>
      <c r="O856" s="165"/>
      <c r="P856" s="165"/>
      <c r="Q856" s="165"/>
      <c r="R856" s="165"/>
      <c r="S856" s="165"/>
      <c r="T856" s="165"/>
      <c r="U856" s="165"/>
      <c r="V856" s="165"/>
      <c r="W856" s="165"/>
      <c r="X856" s="165"/>
      <c r="Y856" s="165"/>
      <c r="Z856" s="165"/>
      <c r="AA856" s="165"/>
      <c r="AB856" s="165"/>
      <c r="AC856" s="165"/>
      <c r="AD856" s="165"/>
      <c r="AE856" s="165"/>
      <c r="AF856" s="165"/>
      <c r="AG856" s="165"/>
      <c r="AH856" s="165"/>
      <c r="AI856" s="165"/>
      <c r="AJ856" s="165"/>
      <c r="AK856" s="165"/>
      <c r="AL856" s="165"/>
      <c r="AM856" s="213"/>
      <c r="AN856" s="213"/>
      <c r="AO856" s="213"/>
      <c r="AP856" s="213"/>
      <c r="AQ856" s="213"/>
      <c r="AR856" s="213"/>
      <c r="AS856" s="213"/>
      <c r="AT856" s="213"/>
      <c r="AU856" s="213"/>
    </row>
    <row r="857" spans="6:47" ht="12" customHeight="1">
      <c r="F857" s="212"/>
      <c r="G857" s="212"/>
      <c r="H857" s="212"/>
      <c r="I857" s="165"/>
      <c r="J857" s="165"/>
      <c r="K857" s="165"/>
      <c r="L857" s="165"/>
      <c r="M857" s="165"/>
      <c r="N857" s="165"/>
      <c r="O857" s="165"/>
      <c r="P857" s="165"/>
      <c r="Q857" s="165"/>
      <c r="R857" s="165"/>
      <c r="S857" s="165"/>
      <c r="T857" s="165"/>
      <c r="U857" s="165"/>
      <c r="V857" s="165"/>
      <c r="W857" s="165"/>
      <c r="X857" s="165"/>
      <c r="Y857" s="165"/>
      <c r="Z857" s="165"/>
      <c r="AA857" s="165"/>
      <c r="AB857" s="165"/>
      <c r="AC857" s="165"/>
      <c r="AD857" s="165"/>
      <c r="AE857" s="165"/>
      <c r="AF857" s="165"/>
      <c r="AG857" s="165"/>
      <c r="AH857" s="165"/>
      <c r="AI857" s="165"/>
      <c r="AJ857" s="165"/>
      <c r="AK857" s="165"/>
      <c r="AL857" s="165"/>
      <c r="AM857" s="213"/>
      <c r="AN857" s="213"/>
      <c r="AO857" s="213"/>
      <c r="AP857" s="213"/>
      <c r="AQ857" s="213"/>
      <c r="AR857" s="213"/>
      <c r="AS857" s="213"/>
      <c r="AT857" s="213"/>
      <c r="AU857" s="213"/>
    </row>
    <row r="858" spans="6:47" ht="12" customHeight="1">
      <c r="F858" s="212"/>
      <c r="G858" s="212"/>
      <c r="H858" s="212"/>
      <c r="I858" s="165"/>
      <c r="J858" s="165"/>
      <c r="K858" s="165"/>
      <c r="L858" s="165"/>
      <c r="M858" s="165"/>
      <c r="N858" s="165"/>
      <c r="O858" s="165"/>
      <c r="P858" s="165"/>
      <c r="Q858" s="165"/>
      <c r="R858" s="165"/>
      <c r="S858" s="165"/>
      <c r="T858" s="165"/>
      <c r="U858" s="165"/>
      <c r="V858" s="165"/>
      <c r="W858" s="165"/>
      <c r="X858" s="165"/>
      <c r="Y858" s="165"/>
      <c r="Z858" s="165"/>
      <c r="AA858" s="165"/>
      <c r="AB858" s="165"/>
      <c r="AC858" s="165"/>
      <c r="AD858" s="165"/>
      <c r="AE858" s="165"/>
      <c r="AF858" s="165"/>
      <c r="AG858" s="165"/>
      <c r="AH858" s="165"/>
      <c r="AI858" s="165"/>
      <c r="AJ858" s="165"/>
      <c r="AK858" s="165"/>
      <c r="AL858" s="165"/>
      <c r="AM858" s="213"/>
      <c r="AN858" s="213"/>
      <c r="AO858" s="213"/>
      <c r="AP858" s="213"/>
      <c r="AQ858" s="213"/>
      <c r="AR858" s="213"/>
      <c r="AS858" s="213"/>
      <c r="AT858" s="213"/>
      <c r="AU858" s="213"/>
    </row>
    <row r="859" spans="6:47" ht="12" customHeight="1">
      <c r="F859" s="212"/>
      <c r="G859" s="212"/>
      <c r="H859" s="212"/>
      <c r="I859" s="165"/>
      <c r="J859" s="165"/>
      <c r="K859" s="165"/>
      <c r="L859" s="165"/>
      <c r="M859" s="165"/>
      <c r="N859" s="165"/>
      <c r="O859" s="165"/>
      <c r="P859" s="165"/>
      <c r="Q859" s="165"/>
      <c r="R859" s="165"/>
      <c r="S859" s="165"/>
      <c r="T859" s="165"/>
      <c r="U859" s="165"/>
      <c r="V859" s="165"/>
      <c r="W859" s="165"/>
      <c r="X859" s="165"/>
      <c r="Y859" s="165"/>
      <c r="Z859" s="165"/>
      <c r="AA859" s="165"/>
      <c r="AB859" s="165"/>
      <c r="AC859" s="165"/>
      <c r="AD859" s="165"/>
      <c r="AE859" s="165"/>
      <c r="AF859" s="165"/>
      <c r="AG859" s="165"/>
      <c r="AH859" s="165"/>
      <c r="AI859" s="165"/>
      <c r="AJ859" s="165"/>
      <c r="AK859" s="165"/>
      <c r="AL859" s="165"/>
      <c r="AM859" s="213"/>
      <c r="AN859" s="213"/>
      <c r="AO859" s="213"/>
      <c r="AP859" s="213"/>
      <c r="AQ859" s="213"/>
      <c r="AR859" s="213"/>
      <c r="AS859" s="213"/>
      <c r="AT859" s="213"/>
      <c r="AU859" s="213"/>
    </row>
    <row r="860" spans="6:47" ht="12" customHeight="1">
      <c r="F860" s="212"/>
      <c r="G860" s="212"/>
      <c r="H860" s="212"/>
      <c r="I860" s="165"/>
      <c r="J860" s="165"/>
      <c r="K860" s="165"/>
      <c r="L860" s="165"/>
      <c r="M860" s="165"/>
      <c r="N860" s="165"/>
      <c r="O860" s="165"/>
      <c r="P860" s="165"/>
      <c r="Q860" s="165"/>
      <c r="R860" s="165"/>
      <c r="S860" s="165"/>
      <c r="T860" s="165"/>
      <c r="U860" s="165"/>
      <c r="V860" s="165"/>
      <c r="W860" s="165"/>
      <c r="X860" s="165"/>
      <c r="Y860" s="165"/>
      <c r="Z860" s="165"/>
      <c r="AA860" s="165"/>
      <c r="AB860" s="165"/>
      <c r="AC860" s="165"/>
      <c r="AD860" s="165"/>
      <c r="AE860" s="165"/>
      <c r="AF860" s="165"/>
      <c r="AG860" s="165"/>
      <c r="AH860" s="165"/>
      <c r="AI860" s="165"/>
      <c r="AJ860" s="165"/>
      <c r="AK860" s="165"/>
      <c r="AL860" s="165"/>
      <c r="AM860" s="213"/>
      <c r="AN860" s="213"/>
      <c r="AO860" s="213"/>
      <c r="AP860" s="213"/>
      <c r="AQ860" s="213"/>
      <c r="AR860" s="213"/>
      <c r="AS860" s="213"/>
      <c r="AT860" s="213"/>
      <c r="AU860" s="213"/>
    </row>
    <row r="861" spans="6:47" ht="12" customHeight="1">
      <c r="F861" s="212"/>
      <c r="G861" s="212"/>
      <c r="H861" s="212"/>
      <c r="I861" s="165"/>
      <c r="J861" s="165"/>
      <c r="K861" s="165"/>
      <c r="L861" s="165"/>
      <c r="M861" s="165"/>
      <c r="N861" s="165"/>
      <c r="O861" s="165"/>
      <c r="P861" s="165"/>
      <c r="Q861" s="165"/>
      <c r="R861" s="165"/>
      <c r="S861" s="165"/>
      <c r="T861" s="165"/>
      <c r="U861" s="165"/>
      <c r="V861" s="165"/>
      <c r="W861" s="165"/>
      <c r="X861" s="165"/>
      <c r="Y861" s="165"/>
      <c r="Z861" s="165"/>
      <c r="AA861" s="165"/>
      <c r="AB861" s="165"/>
      <c r="AC861" s="165"/>
      <c r="AD861" s="165"/>
      <c r="AE861" s="165"/>
      <c r="AF861" s="165"/>
      <c r="AG861" s="165"/>
      <c r="AH861" s="165"/>
      <c r="AI861" s="165"/>
      <c r="AJ861" s="165"/>
      <c r="AK861" s="165"/>
      <c r="AL861" s="165"/>
      <c r="AM861" s="213"/>
      <c r="AN861" s="213"/>
      <c r="AO861" s="213"/>
      <c r="AP861" s="213"/>
      <c r="AQ861" s="213"/>
      <c r="AR861" s="213"/>
      <c r="AS861" s="213"/>
      <c r="AT861" s="213"/>
      <c r="AU861" s="213"/>
    </row>
    <row r="862" spans="6:47" ht="12" customHeight="1">
      <c r="F862" s="212"/>
      <c r="G862" s="212"/>
      <c r="H862" s="212"/>
      <c r="I862" s="165"/>
      <c r="J862" s="165"/>
      <c r="K862" s="165"/>
      <c r="L862" s="165"/>
      <c r="M862" s="165"/>
      <c r="N862" s="165"/>
      <c r="O862" s="165"/>
      <c r="P862" s="165"/>
      <c r="Q862" s="165"/>
      <c r="R862" s="165"/>
      <c r="S862" s="165"/>
      <c r="T862" s="165"/>
      <c r="U862" s="165"/>
      <c r="V862" s="165"/>
      <c r="W862" s="165"/>
      <c r="X862" s="165"/>
      <c r="Y862" s="165"/>
      <c r="Z862" s="165"/>
      <c r="AA862" s="165"/>
      <c r="AB862" s="165"/>
      <c r="AC862" s="165"/>
      <c r="AD862" s="165"/>
      <c r="AE862" s="165"/>
      <c r="AF862" s="165"/>
      <c r="AG862" s="165"/>
      <c r="AH862" s="165"/>
      <c r="AI862" s="165"/>
      <c r="AJ862" s="165"/>
      <c r="AK862" s="165"/>
      <c r="AL862" s="165"/>
      <c r="AM862" s="213"/>
      <c r="AN862" s="213"/>
      <c r="AO862" s="213"/>
      <c r="AP862" s="213"/>
      <c r="AQ862" s="213"/>
      <c r="AR862" s="213"/>
      <c r="AS862" s="213"/>
      <c r="AT862" s="213"/>
      <c r="AU862" s="213"/>
    </row>
    <row r="863" spans="6:47" ht="12" customHeight="1">
      <c r="F863" s="212"/>
      <c r="G863" s="212"/>
      <c r="H863" s="212"/>
      <c r="I863" s="165"/>
      <c r="J863" s="165"/>
      <c r="K863" s="165"/>
      <c r="L863" s="165"/>
      <c r="M863" s="165"/>
      <c r="N863" s="165"/>
      <c r="O863" s="165"/>
      <c r="P863" s="165"/>
      <c r="Q863" s="165"/>
      <c r="R863" s="165"/>
      <c r="S863" s="165"/>
      <c r="T863" s="165"/>
      <c r="U863" s="165"/>
      <c r="V863" s="165"/>
      <c r="W863" s="165"/>
      <c r="X863" s="165"/>
      <c r="Y863" s="165"/>
      <c r="Z863" s="165"/>
      <c r="AA863" s="165"/>
      <c r="AB863" s="165"/>
      <c r="AC863" s="165"/>
      <c r="AD863" s="165"/>
      <c r="AE863" s="165"/>
      <c r="AF863" s="165"/>
      <c r="AG863" s="165"/>
      <c r="AH863" s="165"/>
      <c r="AI863" s="165"/>
      <c r="AJ863" s="165"/>
      <c r="AK863" s="165"/>
      <c r="AL863" s="165"/>
      <c r="AM863" s="213"/>
      <c r="AN863" s="213"/>
      <c r="AO863" s="213"/>
      <c r="AP863" s="213"/>
      <c r="AQ863" s="213"/>
      <c r="AR863" s="213"/>
      <c r="AS863" s="213"/>
      <c r="AT863" s="213"/>
      <c r="AU863" s="213"/>
    </row>
    <row r="864" spans="6:47" ht="12" customHeight="1">
      <c r="F864" s="212"/>
      <c r="G864" s="212"/>
      <c r="H864" s="212"/>
      <c r="I864" s="165"/>
      <c r="J864" s="165"/>
      <c r="K864" s="165"/>
      <c r="L864" s="165"/>
      <c r="M864" s="165"/>
      <c r="N864" s="165"/>
      <c r="O864" s="165"/>
      <c r="P864" s="165"/>
      <c r="Q864" s="165"/>
      <c r="R864" s="165"/>
      <c r="S864" s="165"/>
      <c r="T864" s="165"/>
      <c r="U864" s="165"/>
      <c r="V864" s="165"/>
      <c r="W864" s="165"/>
      <c r="X864" s="165"/>
      <c r="Y864" s="165"/>
      <c r="Z864" s="165"/>
      <c r="AA864" s="165"/>
      <c r="AB864" s="165"/>
      <c r="AC864" s="165"/>
      <c r="AD864" s="165"/>
      <c r="AE864" s="165"/>
      <c r="AF864" s="165"/>
      <c r="AG864" s="165"/>
      <c r="AH864" s="165"/>
      <c r="AI864" s="165"/>
      <c r="AJ864" s="165"/>
      <c r="AK864" s="165"/>
      <c r="AL864" s="165"/>
      <c r="AM864" s="213"/>
      <c r="AN864" s="213"/>
      <c r="AO864" s="213"/>
      <c r="AP864" s="213"/>
      <c r="AQ864" s="213"/>
      <c r="AR864" s="213"/>
      <c r="AS864" s="213"/>
      <c r="AT864" s="213"/>
      <c r="AU864" s="213"/>
    </row>
    <row r="865" spans="6:47" ht="12" customHeight="1">
      <c r="F865" s="212"/>
      <c r="G865" s="212"/>
      <c r="H865" s="212"/>
      <c r="I865" s="165"/>
      <c r="J865" s="165"/>
      <c r="K865" s="165"/>
      <c r="L865" s="165"/>
      <c r="M865" s="165"/>
      <c r="N865" s="165"/>
      <c r="O865" s="165"/>
      <c r="P865" s="165"/>
      <c r="Q865" s="165"/>
      <c r="R865" s="165"/>
      <c r="S865" s="165"/>
      <c r="T865" s="165"/>
      <c r="U865" s="165"/>
      <c r="V865" s="165"/>
      <c r="W865" s="165"/>
      <c r="X865" s="165"/>
      <c r="Y865" s="165"/>
      <c r="Z865" s="165"/>
      <c r="AA865" s="165"/>
      <c r="AB865" s="165"/>
      <c r="AC865" s="165"/>
      <c r="AD865" s="165"/>
      <c r="AE865" s="165"/>
      <c r="AF865" s="165"/>
      <c r="AG865" s="165"/>
      <c r="AH865" s="165"/>
      <c r="AI865" s="165"/>
      <c r="AJ865" s="165"/>
      <c r="AK865" s="165"/>
      <c r="AL865" s="165"/>
      <c r="AM865" s="213"/>
      <c r="AN865" s="213"/>
      <c r="AO865" s="213"/>
      <c r="AP865" s="213"/>
      <c r="AQ865" s="213"/>
      <c r="AR865" s="213"/>
      <c r="AS865" s="213"/>
      <c r="AT865" s="213"/>
      <c r="AU865" s="213"/>
    </row>
    <row r="866" spans="6:47" ht="12" customHeight="1">
      <c r="F866" s="212"/>
      <c r="G866" s="212"/>
      <c r="H866" s="212"/>
      <c r="I866" s="165"/>
      <c r="J866" s="165"/>
      <c r="K866" s="165"/>
      <c r="L866" s="165"/>
      <c r="M866" s="165"/>
      <c r="N866" s="165"/>
      <c r="O866" s="165"/>
      <c r="P866" s="165"/>
      <c r="Q866" s="165"/>
      <c r="R866" s="165"/>
      <c r="S866" s="165"/>
      <c r="T866" s="165"/>
      <c r="U866" s="165"/>
      <c r="V866" s="165"/>
      <c r="W866" s="165"/>
      <c r="X866" s="165"/>
      <c r="Y866" s="165"/>
      <c r="Z866" s="165"/>
      <c r="AA866" s="165"/>
      <c r="AB866" s="165"/>
      <c r="AC866" s="165"/>
      <c r="AD866" s="165"/>
      <c r="AE866" s="165"/>
      <c r="AF866" s="165"/>
      <c r="AG866" s="165"/>
      <c r="AH866" s="165"/>
      <c r="AI866" s="165"/>
      <c r="AJ866" s="165"/>
      <c r="AK866" s="165"/>
      <c r="AL866" s="165"/>
      <c r="AM866" s="213"/>
      <c r="AN866" s="213"/>
      <c r="AO866" s="213"/>
      <c r="AP866" s="213"/>
      <c r="AQ866" s="213"/>
      <c r="AR866" s="213"/>
      <c r="AS866" s="213"/>
      <c r="AT866" s="213"/>
      <c r="AU866" s="213"/>
    </row>
    <row r="867" spans="6:47" ht="12" customHeight="1">
      <c r="F867" s="212"/>
      <c r="G867" s="212"/>
      <c r="H867" s="212"/>
      <c r="I867" s="165"/>
      <c r="J867" s="165"/>
      <c r="K867" s="165"/>
      <c r="L867" s="165"/>
      <c r="M867" s="165"/>
      <c r="N867" s="165"/>
      <c r="O867" s="165"/>
      <c r="P867" s="165"/>
      <c r="Q867" s="165"/>
      <c r="R867" s="165"/>
      <c r="S867" s="165"/>
      <c r="T867" s="165"/>
      <c r="U867" s="165"/>
      <c r="V867" s="165"/>
      <c r="W867" s="165"/>
      <c r="X867" s="165"/>
      <c r="Y867" s="165"/>
      <c r="Z867" s="165"/>
      <c r="AA867" s="165"/>
      <c r="AB867" s="165"/>
      <c r="AC867" s="165"/>
      <c r="AD867" s="165"/>
      <c r="AE867" s="165"/>
      <c r="AF867" s="165"/>
      <c r="AG867" s="165"/>
      <c r="AH867" s="165"/>
      <c r="AI867" s="165"/>
      <c r="AJ867" s="165"/>
      <c r="AK867" s="165"/>
      <c r="AL867" s="165"/>
      <c r="AM867" s="213"/>
      <c r="AN867" s="213"/>
      <c r="AO867" s="213"/>
      <c r="AP867" s="213"/>
      <c r="AQ867" s="213"/>
      <c r="AR867" s="213"/>
      <c r="AS867" s="213"/>
      <c r="AT867" s="213"/>
      <c r="AU867" s="213"/>
    </row>
    <row r="868" spans="6:47" ht="12" customHeight="1">
      <c r="F868" s="212"/>
      <c r="G868" s="212"/>
      <c r="H868" s="212"/>
      <c r="I868" s="165"/>
      <c r="J868" s="165"/>
      <c r="K868" s="165"/>
      <c r="L868" s="165"/>
      <c r="M868" s="165"/>
      <c r="N868" s="165"/>
      <c r="O868" s="165"/>
      <c r="P868" s="165"/>
      <c r="Q868" s="165"/>
      <c r="R868" s="165"/>
      <c r="S868" s="165"/>
      <c r="T868" s="165"/>
      <c r="U868" s="165"/>
      <c r="V868" s="165"/>
      <c r="W868" s="165"/>
      <c r="X868" s="165"/>
      <c r="Y868" s="165"/>
      <c r="Z868" s="165"/>
      <c r="AA868" s="165"/>
      <c r="AB868" s="165"/>
      <c r="AC868" s="165"/>
      <c r="AD868" s="165"/>
      <c r="AE868" s="165"/>
      <c r="AF868" s="165"/>
      <c r="AG868" s="165"/>
      <c r="AH868" s="165"/>
      <c r="AI868" s="165"/>
      <c r="AJ868" s="165"/>
      <c r="AK868" s="165"/>
      <c r="AL868" s="165"/>
      <c r="AM868" s="213"/>
      <c r="AN868" s="213"/>
      <c r="AO868" s="213"/>
      <c r="AP868" s="213"/>
      <c r="AQ868" s="213"/>
      <c r="AR868" s="213"/>
      <c r="AS868" s="213"/>
      <c r="AT868" s="213"/>
      <c r="AU868" s="213"/>
    </row>
    <row r="869" spans="6:47" ht="12" customHeight="1">
      <c r="F869" s="212"/>
      <c r="G869" s="212"/>
      <c r="H869" s="212"/>
      <c r="I869" s="165"/>
      <c r="J869" s="165"/>
      <c r="K869" s="165"/>
      <c r="L869" s="165"/>
      <c r="M869" s="165"/>
      <c r="N869" s="165"/>
      <c r="O869" s="165"/>
      <c r="P869" s="165"/>
      <c r="Q869" s="165"/>
      <c r="R869" s="165"/>
      <c r="S869" s="165"/>
      <c r="T869" s="165"/>
      <c r="U869" s="165"/>
      <c r="V869" s="165"/>
      <c r="W869" s="165"/>
      <c r="X869" s="165"/>
      <c r="Y869" s="165"/>
      <c r="Z869" s="165"/>
      <c r="AA869" s="165"/>
      <c r="AB869" s="165"/>
      <c r="AC869" s="165"/>
      <c r="AD869" s="165"/>
      <c r="AE869" s="165"/>
      <c r="AF869" s="165"/>
      <c r="AG869" s="165"/>
      <c r="AH869" s="165"/>
      <c r="AI869" s="165"/>
      <c r="AJ869" s="165"/>
      <c r="AK869" s="165"/>
      <c r="AL869" s="165"/>
      <c r="AM869" s="213"/>
      <c r="AN869" s="213"/>
      <c r="AO869" s="213"/>
      <c r="AP869" s="213"/>
      <c r="AQ869" s="213"/>
      <c r="AR869" s="213"/>
      <c r="AS869" s="213"/>
      <c r="AT869" s="213"/>
      <c r="AU869" s="213"/>
    </row>
    <row r="870" spans="6:47" ht="12" customHeight="1">
      <c r="F870" s="212"/>
      <c r="G870" s="212"/>
      <c r="H870" s="212"/>
      <c r="I870" s="165"/>
      <c r="J870" s="165"/>
      <c r="K870" s="165"/>
      <c r="L870" s="165"/>
      <c r="M870" s="165"/>
      <c r="N870" s="165"/>
      <c r="O870" s="165"/>
      <c r="P870" s="165"/>
      <c r="Q870" s="165"/>
      <c r="R870" s="165"/>
      <c r="S870" s="165"/>
      <c r="T870" s="165"/>
      <c r="U870" s="165"/>
      <c r="V870" s="165"/>
      <c r="W870" s="165"/>
      <c r="X870" s="165"/>
      <c r="Y870" s="165"/>
      <c r="Z870" s="165"/>
      <c r="AA870" s="165"/>
      <c r="AB870" s="165"/>
      <c r="AC870" s="165"/>
      <c r="AD870" s="165"/>
      <c r="AE870" s="165"/>
      <c r="AF870" s="165"/>
      <c r="AG870" s="165"/>
      <c r="AH870" s="165"/>
      <c r="AI870" s="165"/>
      <c r="AJ870" s="165"/>
      <c r="AK870" s="165"/>
      <c r="AL870" s="165"/>
      <c r="AM870" s="213"/>
      <c r="AN870" s="213"/>
      <c r="AO870" s="213"/>
      <c r="AP870" s="213"/>
      <c r="AQ870" s="213"/>
      <c r="AR870" s="213"/>
      <c r="AS870" s="213"/>
      <c r="AT870" s="213"/>
      <c r="AU870" s="213"/>
    </row>
    <row r="871" spans="6:47" ht="12" customHeight="1">
      <c r="F871" s="212"/>
      <c r="G871" s="212"/>
      <c r="H871" s="212"/>
      <c r="I871" s="165"/>
      <c r="J871" s="165"/>
      <c r="K871" s="165"/>
      <c r="L871" s="165"/>
      <c r="M871" s="165"/>
      <c r="N871" s="165"/>
      <c r="O871" s="165"/>
      <c r="P871" s="165"/>
      <c r="Q871" s="165"/>
      <c r="R871" s="165"/>
      <c r="S871" s="165"/>
      <c r="T871" s="165"/>
      <c r="U871" s="165"/>
      <c r="V871" s="165"/>
      <c r="W871" s="165"/>
      <c r="X871" s="165"/>
      <c r="Y871" s="165"/>
      <c r="Z871" s="165"/>
      <c r="AA871" s="165"/>
      <c r="AB871" s="165"/>
      <c r="AC871" s="165"/>
      <c r="AD871" s="165"/>
      <c r="AE871" s="165"/>
      <c r="AF871" s="165"/>
      <c r="AG871" s="165"/>
      <c r="AH871" s="165"/>
      <c r="AI871" s="165"/>
      <c r="AJ871" s="165"/>
      <c r="AK871" s="165"/>
      <c r="AL871" s="165"/>
      <c r="AM871" s="213"/>
      <c r="AN871" s="213"/>
      <c r="AO871" s="213"/>
      <c r="AP871" s="213"/>
      <c r="AQ871" s="213"/>
      <c r="AR871" s="213"/>
      <c r="AS871" s="213"/>
      <c r="AT871" s="213"/>
      <c r="AU871" s="213"/>
    </row>
    <row r="872" spans="6:47" ht="12" customHeight="1">
      <c r="F872" s="212"/>
      <c r="G872" s="212"/>
      <c r="H872" s="212"/>
      <c r="I872" s="165"/>
      <c r="J872" s="165"/>
      <c r="K872" s="165"/>
      <c r="L872" s="165"/>
      <c r="M872" s="165"/>
      <c r="N872" s="165"/>
      <c r="O872" s="165"/>
      <c r="P872" s="165"/>
      <c r="Q872" s="165"/>
      <c r="R872" s="165"/>
      <c r="S872" s="165"/>
      <c r="T872" s="165"/>
      <c r="U872" s="165"/>
      <c r="V872" s="165"/>
      <c r="W872" s="165"/>
      <c r="X872" s="165"/>
      <c r="Y872" s="165"/>
      <c r="Z872" s="165"/>
      <c r="AA872" s="165"/>
      <c r="AB872" s="165"/>
      <c r="AC872" s="165"/>
      <c r="AD872" s="165"/>
      <c r="AE872" s="165"/>
      <c r="AF872" s="165"/>
      <c r="AG872" s="165"/>
      <c r="AH872" s="165"/>
      <c r="AI872" s="165"/>
      <c r="AJ872" s="165"/>
      <c r="AK872" s="165"/>
      <c r="AL872" s="165"/>
      <c r="AM872" s="213"/>
      <c r="AN872" s="213"/>
      <c r="AO872" s="213"/>
      <c r="AP872" s="213"/>
      <c r="AQ872" s="213"/>
      <c r="AR872" s="213"/>
      <c r="AS872" s="213"/>
      <c r="AT872" s="213"/>
      <c r="AU872" s="213"/>
    </row>
    <row r="873" spans="6:47" ht="12" customHeight="1">
      <c r="F873" s="212"/>
      <c r="G873" s="212"/>
      <c r="H873" s="212"/>
      <c r="I873" s="165"/>
      <c r="J873" s="165"/>
      <c r="K873" s="165"/>
      <c r="L873" s="165"/>
      <c r="M873" s="165"/>
      <c r="N873" s="165"/>
      <c r="O873" s="165"/>
      <c r="P873" s="165"/>
      <c r="Q873" s="165"/>
      <c r="R873" s="165"/>
      <c r="S873" s="165"/>
      <c r="T873" s="165"/>
      <c r="U873" s="165"/>
      <c r="V873" s="165"/>
      <c r="W873" s="165"/>
      <c r="X873" s="165"/>
      <c r="Y873" s="165"/>
      <c r="Z873" s="165"/>
      <c r="AA873" s="165"/>
      <c r="AB873" s="165"/>
      <c r="AC873" s="165"/>
      <c r="AD873" s="165"/>
      <c r="AE873" s="165"/>
      <c r="AF873" s="165"/>
      <c r="AG873" s="165"/>
      <c r="AH873" s="165"/>
      <c r="AI873" s="165"/>
      <c r="AJ873" s="165"/>
      <c r="AK873" s="165"/>
      <c r="AL873" s="165"/>
      <c r="AM873" s="213"/>
      <c r="AN873" s="213"/>
      <c r="AO873" s="213"/>
      <c r="AP873" s="213"/>
      <c r="AQ873" s="213"/>
      <c r="AR873" s="213"/>
      <c r="AS873" s="213"/>
      <c r="AT873" s="213"/>
      <c r="AU873" s="213"/>
    </row>
    <row r="874" spans="6:47" ht="12" customHeight="1">
      <c r="F874" s="212"/>
      <c r="G874" s="212"/>
      <c r="H874" s="212"/>
      <c r="I874" s="165"/>
      <c r="J874" s="165"/>
      <c r="K874" s="165"/>
      <c r="L874" s="165"/>
      <c r="M874" s="165"/>
      <c r="N874" s="165"/>
      <c r="O874" s="165"/>
      <c r="P874" s="165"/>
      <c r="Q874" s="165"/>
      <c r="R874" s="165"/>
      <c r="S874" s="165"/>
      <c r="T874" s="165"/>
      <c r="U874" s="165"/>
      <c r="V874" s="165"/>
      <c r="W874" s="165"/>
      <c r="X874" s="165"/>
      <c r="Y874" s="165"/>
      <c r="Z874" s="165"/>
      <c r="AA874" s="165"/>
      <c r="AB874" s="165"/>
      <c r="AC874" s="165"/>
      <c r="AD874" s="165"/>
      <c r="AE874" s="165"/>
      <c r="AF874" s="165"/>
      <c r="AG874" s="165"/>
      <c r="AH874" s="165"/>
      <c r="AI874" s="165"/>
      <c r="AJ874" s="165"/>
      <c r="AK874" s="165"/>
      <c r="AL874" s="165"/>
      <c r="AM874" s="213"/>
      <c r="AN874" s="213"/>
      <c r="AO874" s="213"/>
      <c r="AP874" s="213"/>
      <c r="AQ874" s="213"/>
      <c r="AR874" s="213"/>
      <c r="AS874" s="213"/>
      <c r="AT874" s="213"/>
      <c r="AU874" s="213"/>
    </row>
    <row r="875" spans="6:47" ht="12" customHeight="1">
      <c r="F875" s="212"/>
      <c r="G875" s="212"/>
      <c r="H875" s="212"/>
      <c r="I875" s="165"/>
      <c r="J875" s="165"/>
      <c r="K875" s="165"/>
      <c r="L875" s="165"/>
      <c r="M875" s="165"/>
      <c r="N875" s="165"/>
      <c r="O875" s="165"/>
      <c r="P875" s="165"/>
      <c r="Q875" s="165"/>
      <c r="R875" s="165"/>
      <c r="S875" s="165"/>
      <c r="T875" s="165"/>
      <c r="U875" s="165"/>
      <c r="V875" s="165"/>
      <c r="W875" s="165"/>
      <c r="X875" s="165"/>
      <c r="Y875" s="165"/>
      <c r="Z875" s="165"/>
      <c r="AA875" s="165"/>
      <c r="AB875" s="165"/>
      <c r="AC875" s="165"/>
      <c r="AD875" s="165"/>
      <c r="AE875" s="165"/>
      <c r="AF875" s="165"/>
      <c r="AG875" s="165"/>
      <c r="AH875" s="165"/>
      <c r="AI875" s="165"/>
      <c r="AJ875" s="165"/>
      <c r="AK875" s="165"/>
      <c r="AL875" s="165"/>
      <c r="AM875" s="213"/>
      <c r="AN875" s="213"/>
      <c r="AO875" s="213"/>
      <c r="AP875" s="213"/>
      <c r="AQ875" s="213"/>
      <c r="AR875" s="213"/>
      <c r="AS875" s="213"/>
      <c r="AT875" s="213"/>
      <c r="AU875" s="213"/>
    </row>
    <row r="876" spans="6:47" ht="12" customHeight="1">
      <c r="F876" s="212"/>
      <c r="G876" s="212"/>
      <c r="H876" s="212"/>
      <c r="I876" s="165"/>
      <c r="J876" s="165"/>
      <c r="K876" s="165"/>
      <c r="L876" s="165"/>
      <c r="M876" s="165"/>
      <c r="N876" s="165"/>
      <c r="O876" s="165"/>
      <c r="P876" s="165"/>
      <c r="Q876" s="165"/>
      <c r="R876" s="165"/>
      <c r="S876" s="165"/>
      <c r="T876" s="165"/>
      <c r="U876" s="165"/>
      <c r="V876" s="165"/>
      <c r="W876" s="165"/>
      <c r="X876" s="165"/>
      <c r="Y876" s="165"/>
      <c r="Z876" s="165"/>
      <c r="AA876" s="165"/>
      <c r="AB876" s="165"/>
      <c r="AC876" s="165"/>
      <c r="AD876" s="165"/>
      <c r="AE876" s="165"/>
      <c r="AF876" s="165"/>
      <c r="AG876" s="165"/>
      <c r="AH876" s="165"/>
      <c r="AI876" s="165"/>
      <c r="AJ876" s="165"/>
      <c r="AK876" s="165"/>
      <c r="AL876" s="165"/>
      <c r="AM876" s="213"/>
      <c r="AN876" s="213"/>
      <c r="AO876" s="213"/>
      <c r="AP876" s="213"/>
      <c r="AQ876" s="213"/>
      <c r="AR876" s="213"/>
      <c r="AS876" s="213"/>
      <c r="AT876" s="213"/>
      <c r="AU876" s="213"/>
    </row>
    <row r="877" spans="6:47" ht="12" customHeight="1">
      <c r="F877" s="212"/>
      <c r="G877" s="212"/>
      <c r="H877" s="212"/>
      <c r="I877" s="165"/>
      <c r="J877" s="165"/>
      <c r="K877" s="165"/>
      <c r="L877" s="165"/>
      <c r="M877" s="165"/>
      <c r="N877" s="165"/>
      <c r="O877" s="165"/>
      <c r="P877" s="165"/>
      <c r="Q877" s="165"/>
      <c r="R877" s="165"/>
      <c r="S877" s="165"/>
      <c r="T877" s="165"/>
      <c r="U877" s="165"/>
      <c r="V877" s="165"/>
      <c r="W877" s="165"/>
      <c r="X877" s="165"/>
      <c r="Y877" s="165"/>
      <c r="Z877" s="165"/>
      <c r="AA877" s="165"/>
      <c r="AB877" s="165"/>
      <c r="AC877" s="165"/>
      <c r="AD877" s="165"/>
      <c r="AE877" s="165"/>
      <c r="AF877" s="165"/>
      <c r="AG877" s="165"/>
      <c r="AH877" s="165"/>
      <c r="AI877" s="165"/>
      <c r="AJ877" s="165"/>
      <c r="AK877" s="165"/>
      <c r="AL877" s="165"/>
      <c r="AM877" s="213"/>
      <c r="AN877" s="213"/>
      <c r="AO877" s="213"/>
      <c r="AP877" s="213"/>
      <c r="AQ877" s="213"/>
      <c r="AR877" s="213"/>
      <c r="AS877" s="213"/>
      <c r="AT877" s="213"/>
      <c r="AU877" s="213"/>
    </row>
    <row r="878" spans="6:47" ht="12" customHeight="1">
      <c r="F878" s="212"/>
      <c r="G878" s="212"/>
      <c r="H878" s="212"/>
      <c r="I878" s="165"/>
      <c r="J878" s="165"/>
      <c r="K878" s="165"/>
      <c r="L878" s="165"/>
      <c r="M878" s="165"/>
      <c r="N878" s="165"/>
      <c r="O878" s="165"/>
      <c r="P878" s="165"/>
      <c r="Q878" s="165"/>
      <c r="R878" s="165"/>
      <c r="S878" s="165"/>
      <c r="T878" s="165"/>
      <c r="U878" s="165"/>
      <c r="V878" s="165"/>
      <c r="W878" s="165"/>
      <c r="X878" s="165"/>
      <c r="Y878" s="165"/>
      <c r="Z878" s="165"/>
      <c r="AA878" s="165"/>
      <c r="AB878" s="165"/>
      <c r="AC878" s="165"/>
      <c r="AD878" s="165"/>
      <c r="AE878" s="165"/>
      <c r="AF878" s="165"/>
      <c r="AG878" s="165"/>
      <c r="AH878" s="165"/>
      <c r="AI878" s="165"/>
      <c r="AJ878" s="165"/>
      <c r="AK878" s="165"/>
      <c r="AL878" s="165"/>
      <c r="AM878" s="213"/>
      <c r="AN878" s="213"/>
      <c r="AO878" s="213"/>
      <c r="AP878" s="213"/>
      <c r="AQ878" s="213"/>
      <c r="AR878" s="213"/>
      <c r="AS878" s="213"/>
      <c r="AT878" s="213"/>
      <c r="AU878" s="213"/>
    </row>
    <row r="879" spans="6:47" ht="12" customHeight="1">
      <c r="F879" s="212"/>
      <c r="G879" s="212"/>
      <c r="H879" s="212"/>
      <c r="I879" s="165"/>
      <c r="J879" s="165"/>
      <c r="K879" s="165"/>
      <c r="L879" s="165"/>
      <c r="M879" s="165"/>
      <c r="N879" s="165"/>
      <c r="O879" s="165"/>
      <c r="P879" s="165"/>
      <c r="Q879" s="165"/>
      <c r="R879" s="165"/>
      <c r="S879" s="165"/>
      <c r="T879" s="165"/>
      <c r="U879" s="165"/>
      <c r="V879" s="165"/>
      <c r="W879" s="165"/>
      <c r="X879" s="165"/>
      <c r="Y879" s="165"/>
      <c r="Z879" s="165"/>
      <c r="AA879" s="165"/>
      <c r="AB879" s="165"/>
      <c r="AC879" s="165"/>
      <c r="AD879" s="165"/>
      <c r="AE879" s="165"/>
      <c r="AF879" s="165"/>
      <c r="AG879" s="165"/>
      <c r="AH879" s="165"/>
      <c r="AI879" s="165"/>
      <c r="AJ879" s="165"/>
      <c r="AK879" s="165"/>
      <c r="AL879" s="165"/>
      <c r="AM879" s="213"/>
      <c r="AN879" s="213"/>
      <c r="AO879" s="213"/>
      <c r="AP879" s="213"/>
      <c r="AQ879" s="213"/>
      <c r="AR879" s="213"/>
      <c r="AS879" s="213"/>
      <c r="AT879" s="213"/>
      <c r="AU879" s="213"/>
    </row>
    <row r="880" spans="6:47" ht="12" customHeight="1">
      <c r="F880" s="212"/>
      <c r="G880" s="212"/>
      <c r="H880" s="212"/>
      <c r="I880" s="165"/>
      <c r="J880" s="165"/>
      <c r="K880" s="165"/>
      <c r="L880" s="165"/>
      <c r="M880" s="165"/>
      <c r="N880" s="165"/>
      <c r="O880" s="165"/>
      <c r="P880" s="165"/>
      <c r="Q880" s="165"/>
      <c r="R880" s="165"/>
      <c r="S880" s="165"/>
      <c r="T880" s="165"/>
      <c r="U880" s="165"/>
      <c r="V880" s="165"/>
      <c r="W880" s="165"/>
      <c r="X880" s="165"/>
      <c r="Y880" s="165"/>
      <c r="Z880" s="165"/>
      <c r="AA880" s="165"/>
      <c r="AB880" s="165"/>
      <c r="AC880" s="165"/>
      <c r="AD880" s="165"/>
      <c r="AE880" s="165"/>
      <c r="AF880" s="165"/>
      <c r="AG880" s="165"/>
      <c r="AH880" s="165"/>
      <c r="AI880" s="165"/>
      <c r="AJ880" s="165"/>
      <c r="AK880" s="165"/>
      <c r="AL880" s="165"/>
      <c r="AM880" s="213"/>
      <c r="AN880" s="213"/>
      <c r="AO880" s="213"/>
      <c r="AP880" s="213"/>
      <c r="AQ880" s="213"/>
      <c r="AR880" s="213"/>
      <c r="AS880" s="213"/>
      <c r="AT880" s="213"/>
      <c r="AU880" s="213"/>
    </row>
    <row r="881" spans="6:47" ht="12" customHeight="1">
      <c r="F881" s="212"/>
      <c r="G881" s="212"/>
      <c r="H881" s="212"/>
      <c r="I881" s="165"/>
      <c r="J881" s="165"/>
      <c r="K881" s="165"/>
      <c r="L881" s="165"/>
      <c r="M881" s="165"/>
      <c r="N881" s="165"/>
      <c r="O881" s="165"/>
      <c r="P881" s="165"/>
      <c r="Q881" s="165"/>
      <c r="R881" s="165"/>
      <c r="S881" s="165"/>
      <c r="T881" s="165"/>
      <c r="U881" s="165"/>
      <c r="V881" s="165"/>
      <c r="W881" s="165"/>
      <c r="X881" s="165"/>
      <c r="Y881" s="165"/>
      <c r="Z881" s="165"/>
      <c r="AA881" s="165"/>
      <c r="AB881" s="165"/>
      <c r="AC881" s="165"/>
      <c r="AD881" s="165"/>
      <c r="AE881" s="165"/>
      <c r="AF881" s="165"/>
      <c r="AG881" s="165"/>
      <c r="AH881" s="165"/>
      <c r="AI881" s="165"/>
      <c r="AJ881" s="165"/>
      <c r="AK881" s="165"/>
      <c r="AL881" s="165"/>
      <c r="AM881" s="213"/>
      <c r="AN881" s="213"/>
      <c r="AO881" s="213"/>
      <c r="AP881" s="213"/>
      <c r="AQ881" s="213"/>
      <c r="AR881" s="213"/>
      <c r="AS881" s="213"/>
      <c r="AT881" s="213"/>
      <c r="AU881" s="213"/>
    </row>
    <row r="882" spans="6:47" ht="12" customHeight="1">
      <c r="F882" s="212"/>
      <c r="G882" s="212"/>
      <c r="H882" s="212"/>
      <c r="I882" s="165"/>
      <c r="J882" s="165"/>
      <c r="K882" s="165"/>
      <c r="L882" s="165"/>
      <c r="M882" s="165"/>
      <c r="N882" s="165"/>
      <c r="O882" s="165"/>
      <c r="P882" s="165"/>
      <c r="Q882" s="165"/>
      <c r="R882" s="165"/>
      <c r="S882" s="165"/>
      <c r="T882" s="165"/>
      <c r="U882" s="165"/>
      <c r="V882" s="165"/>
      <c r="W882" s="165"/>
      <c r="X882" s="165"/>
      <c r="Y882" s="165"/>
      <c r="Z882" s="165"/>
      <c r="AA882" s="165"/>
      <c r="AB882" s="165"/>
      <c r="AC882" s="165"/>
      <c r="AD882" s="165"/>
      <c r="AE882" s="165"/>
      <c r="AF882" s="165"/>
      <c r="AG882" s="165"/>
      <c r="AH882" s="165"/>
      <c r="AI882" s="165"/>
      <c r="AJ882" s="165"/>
      <c r="AK882" s="165"/>
      <c r="AL882" s="165"/>
      <c r="AM882" s="213"/>
      <c r="AN882" s="213"/>
      <c r="AO882" s="213"/>
      <c r="AP882" s="213"/>
      <c r="AQ882" s="213"/>
      <c r="AR882" s="213"/>
      <c r="AS882" s="213"/>
      <c r="AT882" s="213"/>
      <c r="AU882" s="213"/>
    </row>
    <row r="883" spans="6:47" ht="12" customHeight="1">
      <c r="F883" s="212"/>
      <c r="G883" s="212"/>
      <c r="H883" s="212"/>
      <c r="I883" s="165"/>
      <c r="J883" s="165"/>
      <c r="K883" s="165"/>
      <c r="L883" s="165"/>
      <c r="M883" s="165"/>
      <c r="N883" s="165"/>
      <c r="O883" s="165"/>
      <c r="P883" s="165"/>
      <c r="Q883" s="165"/>
      <c r="R883" s="165"/>
      <c r="S883" s="165"/>
      <c r="T883" s="165"/>
      <c r="U883" s="165"/>
      <c r="V883" s="165"/>
      <c r="W883" s="165"/>
      <c r="X883" s="165"/>
      <c r="Y883" s="165"/>
      <c r="Z883" s="165"/>
      <c r="AA883" s="165"/>
      <c r="AB883" s="165"/>
      <c r="AC883" s="165"/>
      <c r="AD883" s="165"/>
      <c r="AE883" s="165"/>
      <c r="AF883" s="165"/>
      <c r="AG883" s="165"/>
      <c r="AH883" s="165"/>
      <c r="AI883" s="165"/>
      <c r="AJ883" s="165"/>
      <c r="AK883" s="165"/>
      <c r="AL883" s="165"/>
      <c r="AM883" s="213"/>
      <c r="AN883" s="213"/>
      <c r="AO883" s="213"/>
      <c r="AP883" s="213"/>
      <c r="AQ883" s="213"/>
      <c r="AR883" s="213"/>
      <c r="AS883" s="213"/>
      <c r="AT883" s="213"/>
      <c r="AU883" s="213"/>
    </row>
    <row r="884" spans="6:47" ht="12" customHeight="1">
      <c r="F884" s="212"/>
      <c r="G884" s="212"/>
      <c r="H884" s="212"/>
      <c r="I884" s="165"/>
      <c r="J884" s="165"/>
      <c r="K884" s="165"/>
      <c r="L884" s="165"/>
      <c r="M884" s="165"/>
      <c r="N884" s="165"/>
      <c r="O884" s="165"/>
      <c r="P884" s="165"/>
      <c r="Q884" s="165"/>
      <c r="R884" s="165"/>
      <c r="S884" s="165"/>
      <c r="T884" s="165"/>
      <c r="U884" s="165"/>
      <c r="V884" s="165"/>
      <c r="W884" s="165"/>
      <c r="X884" s="165"/>
      <c r="Y884" s="165"/>
      <c r="Z884" s="165"/>
      <c r="AA884" s="165"/>
      <c r="AB884" s="165"/>
      <c r="AC884" s="165"/>
      <c r="AD884" s="165"/>
      <c r="AE884" s="165"/>
      <c r="AF884" s="165"/>
      <c r="AG884" s="165"/>
      <c r="AH884" s="165"/>
      <c r="AI884" s="165"/>
      <c r="AJ884" s="165"/>
      <c r="AK884" s="165"/>
      <c r="AL884" s="165"/>
      <c r="AM884" s="213"/>
      <c r="AN884" s="213"/>
      <c r="AO884" s="213"/>
      <c r="AP884" s="213"/>
      <c r="AQ884" s="213"/>
      <c r="AR884" s="213"/>
      <c r="AS884" s="213"/>
      <c r="AT884" s="213"/>
      <c r="AU884" s="213"/>
    </row>
    <row r="885" spans="6:47" ht="12" customHeight="1">
      <c r="F885" s="212"/>
      <c r="G885" s="212"/>
      <c r="H885" s="212"/>
      <c r="I885" s="165"/>
      <c r="J885" s="165"/>
      <c r="K885" s="165"/>
      <c r="L885" s="165"/>
      <c r="M885" s="165"/>
      <c r="N885" s="165"/>
      <c r="O885" s="165"/>
      <c r="P885" s="165"/>
      <c r="Q885" s="165"/>
      <c r="R885" s="165"/>
      <c r="S885" s="165"/>
      <c r="T885" s="165"/>
      <c r="U885" s="165"/>
      <c r="V885" s="165"/>
      <c r="W885" s="165"/>
      <c r="X885" s="165"/>
      <c r="Y885" s="165"/>
      <c r="Z885" s="165"/>
      <c r="AA885" s="165"/>
      <c r="AB885" s="165"/>
      <c r="AC885" s="165"/>
      <c r="AD885" s="165"/>
      <c r="AE885" s="165"/>
      <c r="AF885" s="165"/>
      <c r="AG885" s="165"/>
      <c r="AH885" s="165"/>
      <c r="AI885" s="165"/>
      <c r="AJ885" s="165"/>
      <c r="AK885" s="165"/>
      <c r="AL885" s="165"/>
      <c r="AM885" s="213"/>
      <c r="AN885" s="213"/>
      <c r="AO885" s="213"/>
      <c r="AP885" s="213"/>
      <c r="AQ885" s="213"/>
      <c r="AR885" s="213"/>
      <c r="AS885" s="213"/>
      <c r="AT885" s="213"/>
      <c r="AU885" s="213"/>
    </row>
    <row r="886" spans="6:47" ht="12" customHeight="1">
      <c r="F886" s="212"/>
      <c r="G886" s="212"/>
      <c r="H886" s="212"/>
      <c r="I886" s="165"/>
      <c r="J886" s="165"/>
      <c r="K886" s="165"/>
      <c r="L886" s="165"/>
      <c r="M886" s="165"/>
      <c r="N886" s="165"/>
      <c r="O886" s="165"/>
      <c r="P886" s="165"/>
      <c r="Q886" s="165"/>
      <c r="R886" s="165"/>
      <c r="S886" s="165"/>
      <c r="T886" s="165"/>
      <c r="U886" s="165"/>
      <c r="V886" s="165"/>
      <c r="W886" s="165"/>
      <c r="X886" s="165"/>
      <c r="Y886" s="165"/>
      <c r="Z886" s="165"/>
      <c r="AA886" s="165"/>
      <c r="AB886" s="165"/>
      <c r="AC886" s="165"/>
      <c r="AD886" s="165"/>
      <c r="AE886" s="165"/>
      <c r="AF886" s="165"/>
      <c r="AG886" s="165"/>
      <c r="AH886" s="165"/>
      <c r="AI886" s="165"/>
      <c r="AJ886" s="165"/>
      <c r="AK886" s="165"/>
      <c r="AL886" s="165"/>
      <c r="AM886" s="213"/>
      <c r="AN886" s="213"/>
      <c r="AO886" s="213"/>
      <c r="AP886" s="213"/>
      <c r="AQ886" s="213"/>
      <c r="AR886" s="213"/>
      <c r="AS886" s="213"/>
      <c r="AT886" s="213"/>
      <c r="AU886" s="213"/>
    </row>
    <row r="887" spans="6:47" ht="12" customHeight="1">
      <c r="F887" s="212"/>
      <c r="G887" s="212"/>
      <c r="H887" s="212"/>
      <c r="I887" s="165"/>
      <c r="J887" s="165"/>
      <c r="K887" s="165"/>
      <c r="L887" s="165"/>
      <c r="M887" s="165"/>
      <c r="N887" s="165"/>
      <c r="O887" s="165"/>
      <c r="P887" s="165"/>
      <c r="Q887" s="165"/>
      <c r="R887" s="165"/>
      <c r="S887" s="165"/>
      <c r="T887" s="165"/>
      <c r="U887" s="165"/>
      <c r="V887" s="165"/>
      <c r="W887" s="165"/>
      <c r="X887" s="165"/>
      <c r="Y887" s="165"/>
      <c r="Z887" s="165"/>
      <c r="AA887" s="165"/>
      <c r="AB887" s="165"/>
      <c r="AC887" s="165"/>
      <c r="AD887" s="165"/>
      <c r="AE887" s="165"/>
      <c r="AF887" s="165"/>
      <c r="AG887" s="165"/>
      <c r="AH887" s="165"/>
      <c r="AI887" s="165"/>
      <c r="AJ887" s="165"/>
      <c r="AK887" s="165"/>
      <c r="AL887" s="165"/>
      <c r="AM887" s="213"/>
      <c r="AN887" s="213"/>
      <c r="AO887" s="213"/>
      <c r="AP887" s="213"/>
      <c r="AQ887" s="213"/>
      <c r="AR887" s="213"/>
      <c r="AS887" s="213"/>
      <c r="AT887" s="213"/>
      <c r="AU887" s="213"/>
    </row>
    <row r="888" spans="6:47" ht="12" customHeight="1">
      <c r="F888" s="212"/>
      <c r="G888" s="212"/>
      <c r="H888" s="212"/>
      <c r="I888" s="165"/>
      <c r="J888" s="165"/>
      <c r="K888" s="165"/>
      <c r="L888" s="165"/>
      <c r="M888" s="165"/>
      <c r="N888" s="165"/>
      <c r="O888" s="165"/>
      <c r="P888" s="165"/>
      <c r="Q888" s="165"/>
      <c r="R888" s="165"/>
      <c r="S888" s="165"/>
      <c r="T888" s="165"/>
      <c r="U888" s="165"/>
      <c r="V888" s="165"/>
      <c r="W888" s="165"/>
      <c r="X888" s="165"/>
      <c r="Y888" s="165"/>
      <c r="Z888" s="165"/>
      <c r="AA888" s="165"/>
      <c r="AB888" s="165"/>
      <c r="AC888" s="165"/>
      <c r="AD888" s="165"/>
      <c r="AE888" s="165"/>
      <c r="AF888" s="165"/>
      <c r="AG888" s="165"/>
      <c r="AH888" s="165"/>
      <c r="AI888" s="165"/>
      <c r="AJ888" s="165"/>
      <c r="AK888" s="165"/>
      <c r="AL888" s="165"/>
      <c r="AM888" s="213"/>
      <c r="AN888" s="213"/>
      <c r="AO888" s="213"/>
      <c r="AP888" s="213"/>
      <c r="AQ888" s="213"/>
      <c r="AR888" s="213"/>
      <c r="AS888" s="213"/>
      <c r="AT888" s="213"/>
      <c r="AU888" s="213"/>
    </row>
    <row r="889" spans="6:47" ht="12" customHeight="1">
      <c r="F889" s="212"/>
      <c r="G889" s="212"/>
      <c r="H889" s="212"/>
      <c r="I889" s="165"/>
      <c r="J889" s="165"/>
      <c r="K889" s="165"/>
      <c r="L889" s="165"/>
      <c r="M889" s="165"/>
      <c r="N889" s="165"/>
      <c r="O889" s="165"/>
      <c r="P889" s="165"/>
      <c r="Q889" s="165"/>
      <c r="R889" s="165"/>
      <c r="S889" s="165"/>
      <c r="T889" s="165"/>
      <c r="U889" s="165"/>
      <c r="V889" s="165"/>
      <c r="W889" s="165"/>
      <c r="X889" s="165"/>
      <c r="Y889" s="165"/>
      <c r="Z889" s="165"/>
      <c r="AA889" s="165"/>
      <c r="AB889" s="165"/>
      <c r="AC889" s="165"/>
      <c r="AD889" s="165"/>
      <c r="AE889" s="165"/>
      <c r="AF889" s="165"/>
      <c r="AG889" s="165"/>
      <c r="AH889" s="165"/>
      <c r="AI889" s="165"/>
      <c r="AJ889" s="165"/>
      <c r="AK889" s="165"/>
      <c r="AL889" s="165"/>
      <c r="AM889" s="213"/>
      <c r="AN889" s="213"/>
      <c r="AO889" s="213"/>
      <c r="AP889" s="213"/>
      <c r="AQ889" s="213"/>
      <c r="AR889" s="213"/>
      <c r="AS889" s="213"/>
      <c r="AT889" s="213"/>
      <c r="AU889" s="213"/>
    </row>
    <row r="890" spans="6:47" ht="12" customHeight="1">
      <c r="F890" s="212"/>
      <c r="G890" s="212"/>
      <c r="H890" s="212"/>
      <c r="I890" s="165"/>
      <c r="J890" s="165"/>
      <c r="K890" s="165"/>
      <c r="L890" s="165"/>
      <c r="M890" s="165"/>
      <c r="N890" s="165"/>
      <c r="O890" s="165"/>
      <c r="P890" s="165"/>
      <c r="Q890" s="165"/>
      <c r="R890" s="165"/>
      <c r="S890" s="165"/>
      <c r="T890" s="165"/>
      <c r="U890" s="165"/>
      <c r="V890" s="165"/>
      <c r="W890" s="165"/>
      <c r="X890" s="165"/>
      <c r="Y890" s="165"/>
      <c r="Z890" s="165"/>
      <c r="AA890" s="165"/>
      <c r="AB890" s="165"/>
      <c r="AC890" s="165"/>
      <c r="AD890" s="165"/>
      <c r="AE890" s="165"/>
      <c r="AF890" s="165"/>
      <c r="AG890" s="165"/>
      <c r="AH890" s="165"/>
      <c r="AI890" s="165"/>
      <c r="AJ890" s="165"/>
      <c r="AK890" s="165"/>
      <c r="AL890" s="165"/>
      <c r="AM890" s="213"/>
      <c r="AN890" s="213"/>
      <c r="AO890" s="213"/>
      <c r="AP890" s="213"/>
      <c r="AQ890" s="213"/>
      <c r="AR890" s="213"/>
      <c r="AS890" s="213"/>
      <c r="AT890" s="213"/>
      <c r="AU890" s="213"/>
    </row>
    <row r="891" spans="6:47" ht="12" customHeight="1">
      <c r="F891" s="212"/>
      <c r="G891" s="212"/>
      <c r="H891" s="212"/>
      <c r="I891" s="165"/>
      <c r="J891" s="165"/>
      <c r="K891" s="165"/>
      <c r="L891" s="165"/>
      <c r="M891" s="165"/>
      <c r="N891" s="165"/>
      <c r="O891" s="165"/>
      <c r="P891" s="165"/>
      <c r="Q891" s="165"/>
      <c r="R891" s="165"/>
      <c r="S891" s="165"/>
      <c r="T891" s="165"/>
      <c r="U891" s="165"/>
      <c r="V891" s="165"/>
      <c r="W891" s="165"/>
      <c r="X891" s="165"/>
      <c r="Y891" s="165"/>
      <c r="Z891" s="165"/>
      <c r="AA891" s="165"/>
      <c r="AB891" s="165"/>
      <c r="AC891" s="165"/>
      <c r="AD891" s="165"/>
      <c r="AE891" s="165"/>
      <c r="AF891" s="165"/>
      <c r="AG891" s="165"/>
      <c r="AH891" s="165"/>
      <c r="AI891" s="165"/>
      <c r="AJ891" s="165"/>
      <c r="AK891" s="165"/>
      <c r="AL891" s="165"/>
      <c r="AM891" s="213"/>
      <c r="AN891" s="213"/>
      <c r="AO891" s="213"/>
      <c r="AP891" s="213"/>
      <c r="AQ891" s="213"/>
      <c r="AR891" s="213"/>
      <c r="AS891" s="213"/>
      <c r="AT891" s="213"/>
      <c r="AU891" s="213"/>
    </row>
    <row r="892" spans="6:47" ht="12" customHeight="1">
      <c r="F892" s="212"/>
      <c r="G892" s="212"/>
      <c r="H892" s="212"/>
      <c r="I892" s="165"/>
      <c r="J892" s="165"/>
      <c r="K892" s="165"/>
      <c r="L892" s="165"/>
      <c r="M892" s="165"/>
      <c r="N892" s="165"/>
      <c r="O892" s="165"/>
      <c r="P892" s="165"/>
      <c r="Q892" s="165"/>
      <c r="R892" s="165"/>
      <c r="S892" s="165"/>
      <c r="T892" s="165"/>
      <c r="U892" s="165"/>
      <c r="V892" s="165"/>
      <c r="W892" s="165"/>
      <c r="X892" s="165"/>
      <c r="Y892" s="165"/>
      <c r="Z892" s="165"/>
      <c r="AA892" s="165"/>
      <c r="AB892" s="165"/>
      <c r="AC892" s="165"/>
      <c r="AD892" s="165"/>
      <c r="AE892" s="165"/>
      <c r="AF892" s="165"/>
      <c r="AG892" s="165"/>
      <c r="AH892" s="165"/>
      <c r="AI892" s="165"/>
      <c r="AJ892" s="165"/>
      <c r="AK892" s="165"/>
      <c r="AL892" s="165"/>
      <c r="AM892" s="213"/>
      <c r="AN892" s="213"/>
      <c r="AO892" s="213"/>
      <c r="AP892" s="213"/>
      <c r="AQ892" s="213"/>
      <c r="AR892" s="213"/>
      <c r="AS892" s="213"/>
      <c r="AT892" s="213"/>
      <c r="AU892" s="213"/>
    </row>
    <row r="893" spans="6:47" ht="12" customHeight="1">
      <c r="F893" s="212"/>
      <c r="G893" s="212"/>
      <c r="H893" s="212"/>
      <c r="I893" s="165"/>
      <c r="J893" s="165"/>
      <c r="K893" s="165"/>
      <c r="L893" s="165"/>
      <c r="M893" s="165"/>
      <c r="N893" s="165"/>
      <c r="O893" s="165"/>
      <c r="P893" s="165"/>
      <c r="Q893" s="165"/>
      <c r="R893" s="165"/>
      <c r="S893" s="165"/>
      <c r="T893" s="165"/>
      <c r="U893" s="165"/>
      <c r="V893" s="165"/>
      <c r="W893" s="165"/>
      <c r="X893" s="165"/>
      <c r="Y893" s="165"/>
      <c r="Z893" s="165"/>
      <c r="AA893" s="165"/>
      <c r="AB893" s="165"/>
      <c r="AC893" s="165"/>
      <c r="AD893" s="165"/>
      <c r="AE893" s="165"/>
      <c r="AF893" s="165"/>
      <c r="AG893" s="165"/>
      <c r="AH893" s="165"/>
      <c r="AI893" s="165"/>
      <c r="AJ893" s="165"/>
      <c r="AK893" s="165"/>
      <c r="AL893" s="165"/>
      <c r="AM893" s="213"/>
      <c r="AN893" s="213"/>
      <c r="AO893" s="213"/>
      <c r="AP893" s="213"/>
      <c r="AQ893" s="213"/>
      <c r="AR893" s="213"/>
      <c r="AS893" s="213"/>
      <c r="AT893" s="213"/>
      <c r="AU893" s="213"/>
    </row>
    <row r="894" spans="6:47" ht="12" customHeight="1">
      <c r="F894" s="212"/>
      <c r="G894" s="212"/>
      <c r="H894" s="212"/>
      <c r="I894" s="165"/>
      <c r="J894" s="165"/>
      <c r="K894" s="165"/>
      <c r="L894" s="165"/>
      <c r="M894" s="165"/>
      <c r="N894" s="165"/>
      <c r="O894" s="165"/>
      <c r="P894" s="165"/>
      <c r="Q894" s="165"/>
      <c r="R894" s="165"/>
      <c r="S894" s="165"/>
      <c r="T894" s="165"/>
      <c r="U894" s="165"/>
      <c r="V894" s="165"/>
      <c r="W894" s="165"/>
      <c r="X894" s="165"/>
      <c r="Y894" s="165"/>
      <c r="Z894" s="165"/>
      <c r="AA894" s="165"/>
      <c r="AB894" s="165"/>
      <c r="AC894" s="165"/>
      <c r="AD894" s="165"/>
      <c r="AE894" s="165"/>
      <c r="AF894" s="165"/>
      <c r="AG894" s="165"/>
      <c r="AH894" s="165"/>
      <c r="AI894" s="165"/>
      <c r="AJ894" s="165"/>
      <c r="AK894" s="165"/>
      <c r="AL894" s="165"/>
      <c r="AM894" s="213"/>
      <c r="AN894" s="213"/>
      <c r="AO894" s="213"/>
      <c r="AP894" s="213"/>
      <c r="AQ894" s="213"/>
      <c r="AR894" s="213"/>
      <c r="AS894" s="213"/>
      <c r="AT894" s="213"/>
      <c r="AU894" s="213"/>
    </row>
    <row r="895" spans="6:47" ht="12" customHeight="1">
      <c r="F895" s="212"/>
      <c r="G895" s="212"/>
      <c r="H895" s="212"/>
      <c r="I895" s="165"/>
      <c r="J895" s="165"/>
      <c r="K895" s="165"/>
      <c r="L895" s="165"/>
      <c r="M895" s="165"/>
      <c r="N895" s="165"/>
      <c r="O895" s="165"/>
      <c r="P895" s="165"/>
      <c r="Q895" s="165"/>
      <c r="R895" s="165"/>
      <c r="S895" s="165"/>
      <c r="T895" s="165"/>
      <c r="U895" s="165"/>
      <c r="V895" s="165"/>
      <c r="W895" s="165"/>
      <c r="X895" s="165"/>
      <c r="Y895" s="165"/>
      <c r="Z895" s="165"/>
      <c r="AA895" s="165"/>
      <c r="AB895" s="165"/>
      <c r="AC895" s="165"/>
      <c r="AD895" s="165"/>
      <c r="AE895" s="165"/>
      <c r="AF895" s="165"/>
      <c r="AG895" s="165"/>
      <c r="AH895" s="165"/>
      <c r="AI895" s="165"/>
      <c r="AJ895" s="165"/>
      <c r="AK895" s="165"/>
      <c r="AL895" s="165"/>
      <c r="AM895" s="213"/>
      <c r="AN895" s="213"/>
      <c r="AO895" s="213"/>
      <c r="AP895" s="213"/>
      <c r="AQ895" s="213"/>
      <c r="AR895" s="213"/>
      <c r="AS895" s="213"/>
      <c r="AT895" s="213"/>
      <c r="AU895" s="213"/>
    </row>
    <row r="896" spans="6:47" ht="12" customHeight="1">
      <c r="F896" s="212"/>
      <c r="G896" s="212"/>
      <c r="H896" s="212"/>
      <c r="I896" s="165"/>
      <c r="J896" s="165"/>
      <c r="K896" s="165"/>
      <c r="L896" s="165"/>
      <c r="M896" s="165"/>
      <c r="N896" s="165"/>
      <c r="O896" s="165"/>
      <c r="P896" s="165"/>
      <c r="Q896" s="165"/>
      <c r="R896" s="165"/>
      <c r="S896" s="165"/>
      <c r="T896" s="165"/>
      <c r="U896" s="165"/>
      <c r="V896" s="165"/>
      <c r="W896" s="165"/>
      <c r="X896" s="165"/>
      <c r="Y896" s="165"/>
      <c r="Z896" s="165"/>
      <c r="AA896" s="165"/>
      <c r="AB896" s="165"/>
      <c r="AC896" s="165"/>
      <c r="AD896" s="165"/>
      <c r="AE896" s="165"/>
      <c r="AF896" s="165"/>
      <c r="AG896" s="165"/>
      <c r="AH896" s="165"/>
      <c r="AI896" s="165"/>
      <c r="AJ896" s="165"/>
      <c r="AK896" s="165"/>
      <c r="AL896" s="165"/>
      <c r="AM896" s="213"/>
      <c r="AN896" s="213"/>
      <c r="AO896" s="213"/>
      <c r="AP896" s="213"/>
      <c r="AQ896" s="213"/>
      <c r="AR896" s="213"/>
      <c r="AS896" s="213"/>
      <c r="AT896" s="213"/>
      <c r="AU896" s="213"/>
    </row>
    <row r="897" spans="6:47" ht="12" customHeight="1">
      <c r="F897" s="212"/>
      <c r="G897" s="212"/>
      <c r="H897" s="212"/>
      <c r="I897" s="165"/>
      <c r="J897" s="165"/>
      <c r="K897" s="165"/>
      <c r="L897" s="165"/>
      <c r="M897" s="165"/>
      <c r="N897" s="165"/>
      <c r="O897" s="165"/>
      <c r="P897" s="165"/>
      <c r="Q897" s="165"/>
      <c r="R897" s="165"/>
      <c r="S897" s="165"/>
      <c r="T897" s="165"/>
      <c r="U897" s="165"/>
      <c r="V897" s="165"/>
      <c r="W897" s="165"/>
      <c r="X897" s="165"/>
      <c r="Y897" s="165"/>
      <c r="Z897" s="165"/>
      <c r="AA897" s="165"/>
      <c r="AB897" s="165"/>
      <c r="AC897" s="165"/>
      <c r="AD897" s="165"/>
      <c r="AE897" s="165"/>
      <c r="AF897" s="165"/>
      <c r="AG897" s="165"/>
      <c r="AH897" s="165"/>
      <c r="AI897" s="165"/>
      <c r="AJ897" s="165"/>
      <c r="AK897" s="165"/>
      <c r="AL897" s="165"/>
      <c r="AM897" s="213"/>
      <c r="AN897" s="213"/>
      <c r="AO897" s="213"/>
      <c r="AP897" s="213"/>
      <c r="AQ897" s="213"/>
      <c r="AR897" s="213"/>
      <c r="AS897" s="213"/>
      <c r="AT897" s="213"/>
      <c r="AU897" s="213"/>
    </row>
    <row r="898" spans="6:47" ht="12" customHeight="1">
      <c r="F898" s="212"/>
      <c r="G898" s="212"/>
      <c r="H898" s="212"/>
      <c r="I898" s="165"/>
      <c r="J898" s="165"/>
      <c r="K898" s="165"/>
      <c r="L898" s="165"/>
      <c r="M898" s="165"/>
      <c r="N898" s="165"/>
      <c r="O898" s="165"/>
      <c r="P898" s="165"/>
      <c r="Q898" s="165"/>
      <c r="R898" s="165"/>
      <c r="S898" s="165"/>
      <c r="T898" s="165"/>
      <c r="U898" s="165"/>
      <c r="V898" s="165"/>
      <c r="W898" s="165"/>
      <c r="X898" s="165"/>
      <c r="Y898" s="165"/>
      <c r="Z898" s="165"/>
      <c r="AA898" s="165"/>
      <c r="AB898" s="165"/>
      <c r="AC898" s="165"/>
      <c r="AD898" s="165"/>
      <c r="AE898" s="165"/>
      <c r="AF898" s="165"/>
      <c r="AG898" s="165"/>
      <c r="AH898" s="165"/>
      <c r="AI898" s="165"/>
      <c r="AJ898" s="165"/>
      <c r="AK898" s="165"/>
      <c r="AL898" s="165"/>
      <c r="AM898" s="213"/>
      <c r="AN898" s="213"/>
      <c r="AO898" s="213"/>
      <c r="AP898" s="213"/>
      <c r="AQ898" s="213"/>
      <c r="AR898" s="213"/>
      <c r="AS898" s="213"/>
      <c r="AT898" s="213"/>
      <c r="AU898" s="213"/>
    </row>
    <row r="899" spans="6:47" ht="12" customHeight="1">
      <c r="F899" s="212"/>
      <c r="G899" s="212"/>
      <c r="H899" s="212"/>
      <c r="I899" s="165"/>
      <c r="J899" s="165"/>
      <c r="K899" s="165"/>
      <c r="L899" s="165"/>
      <c r="M899" s="165"/>
      <c r="N899" s="165"/>
      <c r="O899" s="165"/>
      <c r="P899" s="165"/>
      <c r="Q899" s="165"/>
      <c r="R899" s="165"/>
      <c r="S899" s="165"/>
      <c r="T899" s="165"/>
      <c r="U899" s="165"/>
      <c r="V899" s="165"/>
      <c r="W899" s="165"/>
      <c r="X899" s="165"/>
      <c r="Y899" s="165"/>
      <c r="Z899" s="165"/>
      <c r="AA899" s="165"/>
      <c r="AB899" s="165"/>
      <c r="AC899" s="165"/>
      <c r="AD899" s="165"/>
      <c r="AE899" s="165"/>
      <c r="AF899" s="165"/>
      <c r="AG899" s="165"/>
      <c r="AH899" s="165"/>
      <c r="AI899" s="165"/>
      <c r="AJ899" s="165"/>
      <c r="AK899" s="165"/>
      <c r="AL899" s="165"/>
      <c r="AM899" s="213"/>
      <c r="AN899" s="213"/>
      <c r="AO899" s="213"/>
      <c r="AP899" s="213"/>
      <c r="AQ899" s="213"/>
      <c r="AR899" s="213"/>
      <c r="AS899" s="213"/>
      <c r="AT899" s="213"/>
      <c r="AU899" s="213"/>
    </row>
    <row r="900" spans="6:47" ht="12" customHeight="1">
      <c r="F900" s="212"/>
      <c r="G900" s="212"/>
      <c r="H900" s="212"/>
      <c r="I900" s="165"/>
      <c r="J900" s="165"/>
      <c r="K900" s="165"/>
      <c r="L900" s="165"/>
      <c r="M900" s="165"/>
      <c r="N900" s="165"/>
      <c r="O900" s="165"/>
      <c r="P900" s="165"/>
      <c r="Q900" s="165"/>
      <c r="R900" s="165"/>
      <c r="S900" s="165"/>
      <c r="T900" s="165"/>
      <c r="U900" s="165"/>
      <c r="V900" s="165"/>
      <c r="W900" s="165"/>
      <c r="X900" s="165"/>
      <c r="Y900" s="165"/>
      <c r="Z900" s="165"/>
      <c r="AA900" s="165"/>
      <c r="AB900" s="165"/>
      <c r="AC900" s="165"/>
      <c r="AD900" s="165"/>
      <c r="AE900" s="165"/>
      <c r="AF900" s="165"/>
      <c r="AG900" s="165"/>
      <c r="AH900" s="165"/>
      <c r="AI900" s="165"/>
      <c r="AJ900" s="165"/>
      <c r="AK900" s="165"/>
      <c r="AL900" s="165"/>
      <c r="AM900" s="213"/>
      <c r="AN900" s="213"/>
      <c r="AO900" s="213"/>
      <c r="AP900" s="213"/>
      <c r="AQ900" s="213"/>
      <c r="AR900" s="213"/>
      <c r="AS900" s="213"/>
      <c r="AT900" s="213"/>
      <c r="AU900" s="213"/>
    </row>
    <row r="901" spans="6:47" ht="12" customHeight="1">
      <c r="F901" s="212"/>
      <c r="G901" s="212"/>
      <c r="H901" s="212"/>
      <c r="I901" s="165"/>
      <c r="J901" s="165"/>
      <c r="K901" s="165"/>
      <c r="L901" s="165"/>
      <c r="M901" s="165"/>
      <c r="N901" s="165"/>
      <c r="O901" s="165"/>
      <c r="P901" s="165"/>
      <c r="Q901" s="165"/>
      <c r="R901" s="165"/>
      <c r="S901" s="165"/>
      <c r="T901" s="165"/>
      <c r="U901" s="165"/>
      <c r="V901" s="165"/>
      <c r="W901" s="165"/>
      <c r="X901" s="165"/>
      <c r="Y901" s="165"/>
      <c r="Z901" s="165"/>
      <c r="AA901" s="165"/>
      <c r="AB901" s="165"/>
      <c r="AC901" s="165"/>
      <c r="AD901" s="165"/>
      <c r="AE901" s="165"/>
      <c r="AF901" s="165"/>
      <c r="AG901" s="165"/>
      <c r="AH901" s="165"/>
      <c r="AI901" s="165"/>
      <c r="AJ901" s="165"/>
      <c r="AK901" s="165"/>
      <c r="AL901" s="165"/>
      <c r="AM901" s="213"/>
      <c r="AN901" s="213"/>
      <c r="AO901" s="213"/>
      <c r="AP901" s="213"/>
      <c r="AQ901" s="213"/>
      <c r="AR901" s="213"/>
      <c r="AS901" s="213"/>
      <c r="AT901" s="213"/>
      <c r="AU901" s="213"/>
    </row>
    <row r="902" spans="6:47" ht="12" customHeight="1">
      <c r="F902" s="212"/>
      <c r="G902" s="212"/>
      <c r="H902" s="212"/>
      <c r="I902" s="165"/>
      <c r="J902" s="165"/>
      <c r="K902" s="165"/>
      <c r="L902" s="165"/>
      <c r="M902" s="165"/>
      <c r="N902" s="165"/>
      <c r="O902" s="165"/>
      <c r="P902" s="165"/>
      <c r="Q902" s="165"/>
      <c r="R902" s="165"/>
      <c r="S902" s="165"/>
      <c r="T902" s="165"/>
      <c r="U902" s="165"/>
      <c r="V902" s="165"/>
      <c r="W902" s="165"/>
      <c r="X902" s="165"/>
      <c r="Y902" s="165"/>
      <c r="Z902" s="165"/>
      <c r="AA902" s="165"/>
      <c r="AB902" s="165"/>
      <c r="AC902" s="165"/>
      <c r="AD902" s="165"/>
      <c r="AE902" s="165"/>
      <c r="AF902" s="165"/>
      <c r="AG902" s="165"/>
      <c r="AH902" s="165"/>
      <c r="AI902" s="165"/>
      <c r="AJ902" s="165"/>
      <c r="AK902" s="165"/>
      <c r="AL902" s="165"/>
      <c r="AM902" s="213"/>
      <c r="AN902" s="213"/>
      <c r="AO902" s="213"/>
      <c r="AP902" s="213"/>
      <c r="AQ902" s="213"/>
      <c r="AR902" s="213"/>
      <c r="AS902" s="213"/>
      <c r="AT902" s="213"/>
      <c r="AU902" s="213"/>
    </row>
    <row r="903" spans="6:47" ht="12" customHeight="1">
      <c r="F903" s="212"/>
      <c r="G903" s="212"/>
      <c r="H903" s="212"/>
      <c r="I903" s="165"/>
      <c r="J903" s="165"/>
      <c r="K903" s="165"/>
      <c r="L903" s="165"/>
      <c r="M903" s="165"/>
      <c r="N903" s="165"/>
      <c r="O903" s="165"/>
      <c r="P903" s="165"/>
      <c r="Q903" s="165"/>
      <c r="R903" s="165"/>
      <c r="S903" s="165"/>
      <c r="T903" s="165"/>
      <c r="U903" s="165"/>
      <c r="V903" s="165"/>
      <c r="W903" s="165"/>
      <c r="X903" s="165"/>
      <c r="Y903" s="165"/>
      <c r="Z903" s="165"/>
      <c r="AA903" s="165"/>
      <c r="AB903" s="165"/>
      <c r="AC903" s="165"/>
      <c r="AD903" s="165"/>
      <c r="AE903" s="165"/>
      <c r="AF903" s="165"/>
      <c r="AG903" s="165"/>
      <c r="AH903" s="165"/>
      <c r="AI903" s="165"/>
      <c r="AJ903" s="165"/>
      <c r="AK903" s="165"/>
      <c r="AL903" s="165"/>
      <c r="AM903" s="213"/>
      <c r="AN903" s="213"/>
      <c r="AO903" s="213"/>
      <c r="AP903" s="213"/>
      <c r="AQ903" s="213"/>
      <c r="AR903" s="213"/>
      <c r="AS903" s="213"/>
      <c r="AT903" s="213"/>
      <c r="AU903" s="213"/>
    </row>
    <row r="904" spans="6:47" ht="12" customHeight="1">
      <c r="F904" s="212"/>
      <c r="G904" s="212"/>
      <c r="H904" s="212"/>
      <c r="I904" s="165"/>
      <c r="J904" s="165"/>
      <c r="K904" s="165"/>
      <c r="L904" s="165"/>
      <c r="M904" s="165"/>
      <c r="N904" s="165"/>
      <c r="O904" s="165"/>
      <c r="P904" s="165"/>
      <c r="Q904" s="165"/>
      <c r="R904" s="165"/>
      <c r="S904" s="165"/>
      <c r="T904" s="165"/>
      <c r="U904" s="165"/>
      <c r="V904" s="165"/>
      <c r="W904" s="165"/>
      <c r="X904" s="165"/>
      <c r="Y904" s="165"/>
      <c r="Z904" s="165"/>
      <c r="AA904" s="165"/>
      <c r="AB904" s="165"/>
      <c r="AC904" s="165"/>
      <c r="AD904" s="165"/>
      <c r="AE904" s="165"/>
      <c r="AF904" s="165"/>
      <c r="AG904" s="165"/>
      <c r="AH904" s="165"/>
      <c r="AI904" s="165"/>
      <c r="AJ904" s="165"/>
      <c r="AK904" s="165"/>
      <c r="AL904" s="165"/>
      <c r="AM904" s="213"/>
      <c r="AN904" s="213"/>
      <c r="AO904" s="213"/>
      <c r="AP904" s="213"/>
      <c r="AQ904" s="213"/>
      <c r="AR904" s="213"/>
      <c r="AS904" s="213"/>
      <c r="AT904" s="213"/>
      <c r="AU904" s="213"/>
    </row>
    <row r="905" spans="6:47" ht="12" customHeight="1">
      <c r="F905" s="212"/>
      <c r="G905" s="212"/>
      <c r="H905" s="212"/>
      <c r="I905" s="165"/>
      <c r="J905" s="165"/>
      <c r="K905" s="165"/>
      <c r="L905" s="165"/>
      <c r="M905" s="165"/>
      <c r="N905" s="165"/>
      <c r="O905" s="165"/>
      <c r="P905" s="165"/>
      <c r="Q905" s="165"/>
      <c r="R905" s="165"/>
      <c r="S905" s="165"/>
      <c r="T905" s="165"/>
      <c r="U905" s="165"/>
      <c r="V905" s="165"/>
      <c r="W905" s="165"/>
      <c r="X905" s="165"/>
      <c r="Y905" s="165"/>
      <c r="Z905" s="165"/>
      <c r="AA905" s="165"/>
      <c r="AB905" s="165"/>
      <c r="AC905" s="165"/>
      <c r="AD905" s="165"/>
      <c r="AE905" s="165"/>
      <c r="AF905" s="165"/>
      <c r="AG905" s="165"/>
      <c r="AH905" s="165"/>
      <c r="AI905" s="165"/>
      <c r="AJ905" s="165"/>
      <c r="AK905" s="165"/>
      <c r="AL905" s="165"/>
      <c r="AM905" s="213"/>
      <c r="AN905" s="213"/>
      <c r="AO905" s="213"/>
      <c r="AP905" s="213"/>
      <c r="AQ905" s="213"/>
      <c r="AR905" s="213"/>
      <c r="AS905" s="213"/>
      <c r="AT905" s="213"/>
      <c r="AU905" s="213"/>
    </row>
    <row r="906" spans="6:47" ht="12" customHeight="1">
      <c r="F906" s="212"/>
      <c r="G906" s="212"/>
      <c r="H906" s="212"/>
      <c r="I906" s="165"/>
      <c r="J906" s="165"/>
      <c r="K906" s="165"/>
      <c r="L906" s="165"/>
      <c r="M906" s="165"/>
      <c r="N906" s="165"/>
      <c r="O906" s="165"/>
      <c r="P906" s="165"/>
      <c r="Q906" s="165"/>
      <c r="R906" s="165"/>
      <c r="S906" s="165"/>
      <c r="T906" s="165"/>
      <c r="U906" s="165"/>
      <c r="V906" s="165"/>
      <c r="W906" s="165"/>
      <c r="X906" s="165"/>
      <c r="Y906" s="165"/>
      <c r="Z906" s="165"/>
      <c r="AA906" s="165"/>
      <c r="AB906" s="165"/>
      <c r="AC906" s="165"/>
      <c r="AD906" s="165"/>
      <c r="AE906" s="165"/>
      <c r="AF906" s="165"/>
      <c r="AG906" s="165"/>
      <c r="AH906" s="165"/>
      <c r="AI906" s="165"/>
      <c r="AJ906" s="165"/>
      <c r="AK906" s="165"/>
      <c r="AL906" s="165"/>
      <c r="AM906" s="213"/>
      <c r="AN906" s="213"/>
      <c r="AO906" s="213"/>
      <c r="AP906" s="213"/>
      <c r="AQ906" s="213"/>
      <c r="AR906" s="213"/>
      <c r="AS906" s="213"/>
      <c r="AT906" s="213"/>
      <c r="AU906" s="213"/>
    </row>
    <row r="907" spans="6:47" ht="12" customHeight="1">
      <c r="F907" s="212"/>
      <c r="G907" s="212"/>
      <c r="H907" s="212"/>
      <c r="I907" s="165"/>
      <c r="J907" s="165"/>
      <c r="K907" s="165"/>
      <c r="L907" s="165"/>
      <c r="M907" s="165"/>
      <c r="N907" s="165"/>
      <c r="O907" s="165"/>
      <c r="P907" s="165"/>
      <c r="Q907" s="165"/>
      <c r="R907" s="165"/>
      <c r="S907" s="165"/>
      <c r="T907" s="165"/>
      <c r="U907" s="165"/>
      <c r="V907" s="165"/>
      <c r="W907" s="165"/>
      <c r="X907" s="165"/>
      <c r="Y907" s="165"/>
      <c r="Z907" s="165"/>
      <c r="AA907" s="165"/>
      <c r="AB907" s="165"/>
      <c r="AC907" s="165"/>
      <c r="AD907" s="165"/>
      <c r="AE907" s="165"/>
      <c r="AF907" s="165"/>
      <c r="AG907" s="165"/>
      <c r="AH907" s="165"/>
      <c r="AI907" s="165"/>
      <c r="AJ907" s="165"/>
      <c r="AK907" s="165"/>
      <c r="AL907" s="165"/>
      <c r="AM907" s="213"/>
      <c r="AN907" s="213"/>
      <c r="AO907" s="213"/>
      <c r="AP907" s="213"/>
      <c r="AQ907" s="213"/>
      <c r="AR907" s="213"/>
      <c r="AS907" s="213"/>
      <c r="AT907" s="213"/>
      <c r="AU907" s="213"/>
    </row>
    <row r="908" spans="6:47" ht="12" customHeight="1">
      <c r="F908" s="212"/>
      <c r="G908" s="212"/>
      <c r="H908" s="212"/>
      <c r="I908" s="165"/>
      <c r="J908" s="165"/>
      <c r="K908" s="165"/>
      <c r="L908" s="165"/>
      <c r="M908" s="165"/>
      <c r="N908" s="165"/>
      <c r="O908" s="165"/>
      <c r="P908" s="165"/>
      <c r="Q908" s="165"/>
      <c r="R908" s="165"/>
      <c r="S908" s="165"/>
      <c r="T908" s="165"/>
      <c r="U908" s="165"/>
      <c r="V908" s="165"/>
      <c r="W908" s="165"/>
      <c r="X908" s="165"/>
      <c r="Y908" s="165"/>
      <c r="Z908" s="165"/>
      <c r="AA908" s="165"/>
      <c r="AB908" s="165"/>
      <c r="AC908" s="165"/>
      <c r="AD908" s="165"/>
      <c r="AE908" s="165"/>
      <c r="AF908" s="165"/>
      <c r="AG908" s="165"/>
      <c r="AH908" s="165"/>
      <c r="AI908" s="165"/>
      <c r="AJ908" s="165"/>
      <c r="AK908" s="165"/>
      <c r="AL908" s="165"/>
      <c r="AM908" s="213"/>
      <c r="AN908" s="213"/>
      <c r="AO908" s="213"/>
      <c r="AP908" s="213"/>
      <c r="AQ908" s="213"/>
      <c r="AR908" s="213"/>
      <c r="AS908" s="213"/>
      <c r="AT908" s="213"/>
      <c r="AU908" s="213"/>
    </row>
    <row r="909" spans="6:47" ht="12" customHeight="1">
      <c r="F909" s="212"/>
      <c r="G909" s="212"/>
      <c r="H909" s="212"/>
      <c r="I909" s="165"/>
      <c r="J909" s="165"/>
      <c r="K909" s="165"/>
      <c r="L909" s="165"/>
      <c r="M909" s="165"/>
      <c r="N909" s="165"/>
      <c r="O909" s="165"/>
      <c r="P909" s="165"/>
      <c r="Q909" s="165"/>
      <c r="R909" s="165"/>
      <c r="S909" s="165"/>
      <c r="T909" s="165"/>
      <c r="U909" s="165"/>
      <c r="V909" s="165"/>
      <c r="W909" s="165"/>
      <c r="X909" s="165"/>
      <c r="Y909" s="165"/>
      <c r="Z909" s="165"/>
      <c r="AA909" s="165"/>
      <c r="AB909" s="165"/>
      <c r="AC909" s="165"/>
      <c r="AD909" s="165"/>
      <c r="AE909" s="165"/>
      <c r="AF909" s="165"/>
      <c r="AG909" s="165"/>
      <c r="AH909" s="165"/>
      <c r="AI909" s="165"/>
      <c r="AJ909" s="165"/>
      <c r="AK909" s="165"/>
      <c r="AL909" s="165"/>
      <c r="AM909" s="213"/>
      <c r="AN909" s="213"/>
      <c r="AO909" s="213"/>
      <c r="AP909" s="213"/>
      <c r="AQ909" s="213"/>
      <c r="AR909" s="213"/>
      <c r="AS909" s="213"/>
      <c r="AT909" s="213"/>
      <c r="AU909" s="213"/>
    </row>
    <row r="910" spans="6:47" ht="12" customHeight="1">
      <c r="F910" s="212"/>
      <c r="G910" s="212"/>
      <c r="H910" s="212"/>
      <c r="I910" s="165"/>
      <c r="J910" s="165"/>
      <c r="K910" s="165"/>
      <c r="L910" s="165"/>
      <c r="M910" s="165"/>
      <c r="N910" s="165"/>
      <c r="O910" s="165"/>
      <c r="P910" s="165"/>
      <c r="Q910" s="165"/>
      <c r="R910" s="165"/>
      <c r="S910" s="165"/>
      <c r="T910" s="165"/>
      <c r="U910" s="165"/>
      <c r="V910" s="165"/>
      <c r="W910" s="165"/>
      <c r="X910" s="165"/>
      <c r="Y910" s="165"/>
      <c r="Z910" s="165"/>
      <c r="AA910" s="165"/>
      <c r="AB910" s="165"/>
      <c r="AC910" s="165"/>
      <c r="AD910" s="165"/>
      <c r="AE910" s="165"/>
      <c r="AF910" s="165"/>
      <c r="AG910" s="165"/>
      <c r="AH910" s="165"/>
      <c r="AI910" s="165"/>
      <c r="AJ910" s="165"/>
      <c r="AK910" s="165"/>
      <c r="AL910" s="165"/>
      <c r="AM910" s="213"/>
      <c r="AN910" s="213"/>
      <c r="AO910" s="213"/>
      <c r="AP910" s="213"/>
      <c r="AQ910" s="213"/>
      <c r="AR910" s="213"/>
      <c r="AS910" s="213"/>
      <c r="AT910" s="213"/>
      <c r="AU910" s="213"/>
    </row>
    <row r="911" spans="6:47" ht="12" customHeight="1">
      <c r="F911" s="212"/>
      <c r="G911" s="212"/>
      <c r="H911" s="212"/>
      <c r="I911" s="165"/>
      <c r="J911" s="165"/>
      <c r="K911" s="165"/>
      <c r="L911" s="165"/>
      <c r="M911" s="165"/>
      <c r="N911" s="165"/>
      <c r="O911" s="165"/>
      <c r="P911" s="165"/>
      <c r="Q911" s="165"/>
      <c r="R911" s="165"/>
      <c r="S911" s="165"/>
      <c r="T911" s="165"/>
      <c r="U911" s="165"/>
      <c r="V911" s="165"/>
      <c r="W911" s="165"/>
      <c r="X911" s="165"/>
      <c r="Y911" s="165"/>
      <c r="Z911" s="165"/>
      <c r="AA911" s="165"/>
      <c r="AB911" s="165"/>
      <c r="AC911" s="165"/>
      <c r="AD911" s="165"/>
      <c r="AE911" s="165"/>
      <c r="AF911" s="165"/>
      <c r="AG911" s="165"/>
      <c r="AH911" s="165"/>
      <c r="AI911" s="165"/>
      <c r="AJ911" s="165"/>
      <c r="AK911" s="165"/>
      <c r="AL911" s="165"/>
      <c r="AM911" s="213"/>
      <c r="AN911" s="213"/>
      <c r="AO911" s="213"/>
      <c r="AP911" s="213"/>
      <c r="AQ911" s="213"/>
      <c r="AR911" s="213"/>
      <c r="AS911" s="213"/>
      <c r="AT911" s="213"/>
      <c r="AU911" s="213"/>
    </row>
    <row r="912" spans="6:47" ht="12" customHeight="1">
      <c r="F912" s="212"/>
      <c r="G912" s="212"/>
      <c r="H912" s="212"/>
      <c r="I912" s="165"/>
      <c r="J912" s="165"/>
      <c r="K912" s="165"/>
      <c r="L912" s="165"/>
      <c r="M912" s="165"/>
      <c r="N912" s="165"/>
      <c r="O912" s="165"/>
      <c r="P912" s="165"/>
      <c r="Q912" s="165"/>
      <c r="R912" s="165"/>
      <c r="S912" s="165"/>
      <c r="T912" s="165"/>
      <c r="U912" s="165"/>
      <c r="V912" s="165"/>
      <c r="W912" s="165"/>
      <c r="X912" s="165"/>
      <c r="Y912" s="165"/>
      <c r="Z912" s="165"/>
      <c r="AA912" s="165"/>
      <c r="AB912" s="165"/>
      <c r="AC912" s="165"/>
      <c r="AD912" s="165"/>
      <c r="AE912" s="165"/>
      <c r="AF912" s="165"/>
      <c r="AG912" s="165"/>
      <c r="AH912" s="165"/>
      <c r="AI912" s="165"/>
      <c r="AJ912" s="165"/>
      <c r="AK912" s="165"/>
      <c r="AL912" s="165"/>
      <c r="AM912" s="213"/>
      <c r="AN912" s="213"/>
      <c r="AO912" s="213"/>
      <c r="AP912" s="213"/>
      <c r="AQ912" s="213"/>
      <c r="AR912" s="213"/>
      <c r="AS912" s="213"/>
      <c r="AT912" s="213"/>
      <c r="AU912" s="213"/>
    </row>
    <row r="913" spans="6:47" ht="12" customHeight="1">
      <c r="F913" s="212"/>
      <c r="G913" s="212"/>
      <c r="H913" s="212"/>
      <c r="I913" s="165"/>
      <c r="J913" s="165"/>
      <c r="K913" s="165"/>
      <c r="L913" s="165"/>
      <c r="M913" s="165"/>
      <c r="N913" s="165"/>
      <c r="O913" s="165"/>
      <c r="P913" s="165"/>
      <c r="Q913" s="165"/>
      <c r="R913" s="165"/>
      <c r="S913" s="165"/>
      <c r="T913" s="165"/>
      <c r="U913" s="165"/>
      <c r="V913" s="165"/>
      <c r="W913" s="165"/>
      <c r="X913" s="165"/>
      <c r="Y913" s="165"/>
      <c r="Z913" s="165"/>
      <c r="AA913" s="165"/>
      <c r="AB913" s="165"/>
      <c r="AC913" s="165"/>
      <c r="AD913" s="165"/>
      <c r="AE913" s="165"/>
      <c r="AF913" s="165"/>
      <c r="AG913" s="165"/>
      <c r="AH913" s="165"/>
      <c r="AI913" s="165"/>
      <c r="AJ913" s="165"/>
      <c r="AK913" s="165"/>
      <c r="AL913" s="165"/>
      <c r="AM913" s="213"/>
      <c r="AN913" s="213"/>
      <c r="AO913" s="213"/>
      <c r="AP913" s="213"/>
      <c r="AQ913" s="213"/>
      <c r="AR913" s="213"/>
      <c r="AS913" s="213"/>
      <c r="AT913" s="213"/>
      <c r="AU913" s="213"/>
    </row>
    <row r="914" spans="6:47" ht="12" customHeight="1">
      <c r="F914" s="212"/>
      <c r="G914" s="212"/>
      <c r="H914" s="212"/>
      <c r="I914" s="165"/>
      <c r="J914" s="165"/>
      <c r="K914" s="165"/>
      <c r="L914" s="165"/>
      <c r="M914" s="165"/>
      <c r="N914" s="165"/>
      <c r="O914" s="165"/>
      <c r="P914" s="165"/>
      <c r="Q914" s="165"/>
      <c r="R914" s="165"/>
      <c r="S914" s="165"/>
      <c r="T914" s="165"/>
      <c r="U914" s="165"/>
      <c r="V914" s="165"/>
      <c r="W914" s="165"/>
      <c r="X914" s="165"/>
      <c r="Y914" s="165"/>
      <c r="Z914" s="165"/>
      <c r="AA914" s="165"/>
      <c r="AB914" s="165"/>
      <c r="AC914" s="165"/>
      <c r="AD914" s="165"/>
      <c r="AE914" s="165"/>
      <c r="AF914" s="165"/>
      <c r="AG914" s="165"/>
      <c r="AH914" s="165"/>
      <c r="AI914" s="165"/>
      <c r="AJ914" s="165"/>
      <c r="AK914" s="165"/>
      <c r="AL914" s="165"/>
      <c r="AM914" s="213"/>
      <c r="AN914" s="213"/>
      <c r="AO914" s="213"/>
      <c r="AP914" s="213"/>
      <c r="AQ914" s="213"/>
      <c r="AR914" s="213"/>
      <c r="AS914" s="213"/>
      <c r="AT914" s="213"/>
      <c r="AU914" s="213"/>
    </row>
    <row r="915" spans="6:47" ht="12" customHeight="1">
      <c r="F915" s="212"/>
      <c r="G915" s="212"/>
      <c r="H915" s="212"/>
      <c r="I915" s="165"/>
      <c r="J915" s="165"/>
      <c r="K915" s="165"/>
      <c r="L915" s="165"/>
      <c r="M915" s="165"/>
      <c r="N915" s="165"/>
      <c r="O915" s="165"/>
      <c r="P915" s="165"/>
      <c r="Q915" s="165"/>
      <c r="R915" s="165"/>
      <c r="S915" s="165"/>
      <c r="T915" s="165"/>
      <c r="U915" s="165"/>
      <c r="V915" s="165"/>
      <c r="W915" s="165"/>
      <c r="X915" s="165"/>
      <c r="Y915" s="165"/>
      <c r="Z915" s="165"/>
      <c r="AA915" s="165"/>
      <c r="AB915" s="165"/>
      <c r="AC915" s="165"/>
      <c r="AD915" s="165"/>
      <c r="AE915" s="165"/>
      <c r="AF915" s="165"/>
      <c r="AG915" s="165"/>
      <c r="AH915" s="165"/>
      <c r="AI915" s="165"/>
      <c r="AJ915" s="165"/>
      <c r="AK915" s="165"/>
      <c r="AL915" s="165"/>
      <c r="AM915" s="213"/>
      <c r="AN915" s="213"/>
      <c r="AO915" s="213"/>
      <c r="AP915" s="213"/>
      <c r="AQ915" s="213"/>
      <c r="AR915" s="213"/>
      <c r="AS915" s="213"/>
      <c r="AT915" s="213"/>
      <c r="AU915" s="213"/>
    </row>
    <row r="916" spans="6:47" ht="12" customHeight="1">
      <c r="F916" s="212"/>
      <c r="G916" s="212"/>
      <c r="H916" s="212"/>
      <c r="I916" s="165"/>
      <c r="J916" s="165"/>
      <c r="K916" s="165"/>
      <c r="L916" s="165"/>
      <c r="M916" s="165"/>
      <c r="N916" s="165"/>
      <c r="O916" s="165"/>
      <c r="P916" s="165"/>
      <c r="Q916" s="165"/>
      <c r="R916" s="165"/>
      <c r="S916" s="165"/>
      <c r="T916" s="165"/>
      <c r="U916" s="165"/>
      <c r="V916" s="165"/>
      <c r="W916" s="165"/>
      <c r="X916" s="165"/>
      <c r="Y916" s="165"/>
      <c r="Z916" s="165"/>
      <c r="AA916" s="165"/>
      <c r="AB916" s="165"/>
      <c r="AC916" s="165"/>
      <c r="AD916" s="165"/>
      <c r="AE916" s="165"/>
      <c r="AF916" s="165"/>
      <c r="AG916" s="165"/>
      <c r="AH916" s="165"/>
      <c r="AI916" s="165"/>
      <c r="AJ916" s="165"/>
      <c r="AK916" s="165"/>
      <c r="AL916" s="165"/>
      <c r="AM916" s="213"/>
      <c r="AN916" s="213"/>
      <c r="AO916" s="213"/>
      <c r="AP916" s="213"/>
      <c r="AQ916" s="213"/>
      <c r="AR916" s="213"/>
      <c r="AS916" s="213"/>
      <c r="AT916" s="213"/>
      <c r="AU916" s="213"/>
    </row>
    <row r="917" spans="6:47" ht="12" customHeight="1">
      <c r="F917" s="212"/>
      <c r="G917" s="212"/>
      <c r="H917" s="212"/>
      <c r="I917" s="165"/>
      <c r="J917" s="165"/>
      <c r="K917" s="165"/>
      <c r="L917" s="165"/>
      <c r="M917" s="165"/>
      <c r="N917" s="165"/>
      <c r="O917" s="165"/>
      <c r="P917" s="165"/>
      <c r="Q917" s="165"/>
      <c r="R917" s="165"/>
      <c r="S917" s="165"/>
      <c r="T917" s="165"/>
      <c r="U917" s="165"/>
      <c r="V917" s="165"/>
      <c r="W917" s="165"/>
      <c r="X917" s="165"/>
      <c r="Y917" s="165"/>
      <c r="Z917" s="165"/>
      <c r="AA917" s="165"/>
      <c r="AB917" s="165"/>
      <c r="AC917" s="165"/>
      <c r="AD917" s="165"/>
      <c r="AE917" s="165"/>
      <c r="AF917" s="165"/>
      <c r="AG917" s="165"/>
      <c r="AH917" s="165"/>
      <c r="AI917" s="165"/>
      <c r="AJ917" s="165"/>
      <c r="AK917" s="165"/>
      <c r="AL917" s="165"/>
      <c r="AM917" s="213"/>
      <c r="AN917" s="213"/>
      <c r="AO917" s="213"/>
      <c r="AP917" s="213"/>
      <c r="AQ917" s="213"/>
      <c r="AR917" s="213"/>
      <c r="AS917" s="213"/>
      <c r="AT917" s="213"/>
      <c r="AU917" s="213"/>
    </row>
    <row r="918" spans="6:47" ht="12" customHeight="1">
      <c r="F918" s="212"/>
      <c r="G918" s="212"/>
      <c r="H918" s="212"/>
      <c r="I918" s="165"/>
      <c r="J918" s="165"/>
      <c r="K918" s="165"/>
      <c r="L918" s="165"/>
      <c r="M918" s="165"/>
      <c r="N918" s="165"/>
      <c r="O918" s="165"/>
      <c r="P918" s="165"/>
      <c r="Q918" s="165"/>
      <c r="R918" s="165"/>
      <c r="S918" s="165"/>
      <c r="T918" s="165"/>
      <c r="U918" s="165"/>
      <c r="V918" s="165"/>
      <c r="W918" s="165"/>
      <c r="X918" s="165"/>
      <c r="Y918" s="165"/>
      <c r="Z918" s="165"/>
      <c r="AA918" s="165"/>
      <c r="AB918" s="165"/>
      <c r="AC918" s="165"/>
      <c r="AD918" s="165"/>
      <c r="AE918" s="165"/>
      <c r="AF918" s="165"/>
      <c r="AG918" s="165"/>
      <c r="AH918" s="165"/>
      <c r="AI918" s="165"/>
      <c r="AJ918" s="165"/>
      <c r="AK918" s="165"/>
      <c r="AL918" s="165"/>
      <c r="AM918" s="213"/>
      <c r="AN918" s="213"/>
      <c r="AO918" s="213"/>
      <c r="AP918" s="213"/>
      <c r="AQ918" s="213"/>
      <c r="AR918" s="213"/>
      <c r="AS918" s="213"/>
      <c r="AT918" s="213"/>
      <c r="AU918" s="213"/>
    </row>
    <row r="919" spans="6:47" ht="12" customHeight="1">
      <c r="F919" s="212"/>
      <c r="G919" s="212"/>
      <c r="H919" s="212"/>
      <c r="I919" s="165"/>
      <c r="J919" s="165"/>
      <c r="K919" s="165"/>
      <c r="L919" s="165"/>
      <c r="M919" s="165"/>
      <c r="N919" s="165"/>
      <c r="O919" s="165"/>
      <c r="P919" s="165"/>
      <c r="Q919" s="165"/>
      <c r="R919" s="165"/>
      <c r="S919" s="165"/>
      <c r="T919" s="165"/>
      <c r="U919" s="165"/>
      <c r="V919" s="165"/>
      <c r="W919" s="165"/>
      <c r="X919" s="165"/>
      <c r="Y919" s="165"/>
      <c r="Z919" s="165"/>
      <c r="AA919" s="165"/>
      <c r="AB919" s="165"/>
      <c r="AC919" s="165"/>
      <c r="AD919" s="165"/>
      <c r="AE919" s="165"/>
      <c r="AF919" s="165"/>
      <c r="AG919" s="165"/>
      <c r="AH919" s="165"/>
      <c r="AI919" s="165"/>
      <c r="AJ919" s="165"/>
      <c r="AK919" s="165"/>
      <c r="AL919" s="165"/>
      <c r="AM919" s="213"/>
      <c r="AN919" s="213"/>
      <c r="AO919" s="213"/>
      <c r="AP919" s="213"/>
      <c r="AQ919" s="213"/>
      <c r="AR919" s="213"/>
      <c r="AS919" s="213"/>
      <c r="AT919" s="213"/>
      <c r="AU919" s="213"/>
    </row>
    <row r="920" spans="6:47" ht="12" customHeight="1">
      <c r="F920" s="212"/>
      <c r="G920" s="212"/>
      <c r="H920" s="212"/>
      <c r="I920" s="165"/>
      <c r="J920" s="165"/>
      <c r="K920" s="165"/>
      <c r="L920" s="165"/>
      <c r="M920" s="165"/>
      <c r="N920" s="165"/>
      <c r="O920" s="165"/>
      <c r="P920" s="165"/>
      <c r="Q920" s="165"/>
      <c r="R920" s="165"/>
      <c r="S920" s="165"/>
      <c r="T920" s="165"/>
      <c r="U920" s="165"/>
      <c r="V920" s="165"/>
      <c r="W920" s="165"/>
      <c r="X920" s="165"/>
      <c r="Y920" s="165"/>
      <c r="Z920" s="165"/>
      <c r="AA920" s="165"/>
      <c r="AB920" s="165"/>
      <c r="AC920" s="165"/>
      <c r="AD920" s="165"/>
      <c r="AE920" s="165"/>
      <c r="AF920" s="165"/>
      <c r="AG920" s="165"/>
      <c r="AH920" s="165"/>
      <c r="AI920" s="165"/>
      <c r="AJ920" s="165"/>
      <c r="AK920" s="165"/>
      <c r="AL920" s="165"/>
      <c r="AM920" s="213"/>
      <c r="AN920" s="213"/>
      <c r="AO920" s="213"/>
      <c r="AP920" s="213"/>
      <c r="AQ920" s="213"/>
      <c r="AR920" s="213"/>
      <c r="AS920" s="213"/>
      <c r="AT920" s="213"/>
      <c r="AU920" s="213"/>
    </row>
    <row r="921" spans="6:47" ht="12" customHeight="1">
      <c r="F921" s="212"/>
      <c r="G921" s="212"/>
      <c r="H921" s="212"/>
      <c r="I921" s="165"/>
      <c r="J921" s="165"/>
      <c r="K921" s="165"/>
      <c r="L921" s="165"/>
      <c r="M921" s="165"/>
      <c r="N921" s="165"/>
      <c r="O921" s="165"/>
      <c r="P921" s="165"/>
      <c r="Q921" s="165"/>
      <c r="R921" s="165"/>
      <c r="S921" s="165"/>
      <c r="T921" s="165"/>
      <c r="U921" s="165"/>
      <c r="V921" s="165"/>
      <c r="W921" s="165"/>
      <c r="X921" s="165"/>
      <c r="Y921" s="165"/>
      <c r="Z921" s="165"/>
      <c r="AA921" s="165"/>
      <c r="AB921" s="165"/>
      <c r="AC921" s="165"/>
      <c r="AD921" s="165"/>
      <c r="AE921" s="165"/>
      <c r="AF921" s="165"/>
      <c r="AG921" s="165"/>
      <c r="AH921" s="165"/>
      <c r="AI921" s="165"/>
      <c r="AJ921" s="165"/>
      <c r="AK921" s="165"/>
      <c r="AL921" s="165"/>
      <c r="AM921" s="213"/>
      <c r="AN921" s="213"/>
      <c r="AO921" s="213"/>
      <c r="AP921" s="213"/>
      <c r="AQ921" s="213"/>
      <c r="AR921" s="213"/>
      <c r="AS921" s="213"/>
      <c r="AT921" s="213"/>
      <c r="AU921" s="213"/>
    </row>
    <row r="922" spans="6:47" ht="12" customHeight="1">
      <c r="F922" s="212"/>
      <c r="G922" s="212"/>
      <c r="H922" s="212"/>
      <c r="I922" s="165"/>
      <c r="J922" s="165"/>
      <c r="K922" s="165"/>
      <c r="L922" s="165"/>
      <c r="M922" s="165"/>
      <c r="N922" s="165"/>
      <c r="O922" s="165"/>
      <c r="P922" s="165"/>
      <c r="Q922" s="165"/>
      <c r="R922" s="165"/>
      <c r="S922" s="165"/>
      <c r="T922" s="165"/>
      <c r="U922" s="165"/>
      <c r="V922" s="165"/>
      <c r="W922" s="165"/>
      <c r="X922" s="165"/>
      <c r="Y922" s="165"/>
      <c r="Z922" s="165"/>
      <c r="AA922" s="165"/>
      <c r="AB922" s="165"/>
      <c r="AC922" s="165"/>
      <c r="AD922" s="165"/>
      <c r="AE922" s="165"/>
      <c r="AF922" s="165"/>
      <c r="AG922" s="165"/>
      <c r="AH922" s="165"/>
      <c r="AI922" s="165"/>
      <c r="AJ922" s="165"/>
      <c r="AK922" s="165"/>
      <c r="AL922" s="165"/>
      <c r="AM922" s="213"/>
      <c r="AN922" s="213"/>
      <c r="AO922" s="213"/>
      <c r="AP922" s="213"/>
      <c r="AQ922" s="213"/>
      <c r="AR922" s="213"/>
      <c r="AS922" s="213"/>
      <c r="AT922" s="213"/>
      <c r="AU922" s="213"/>
    </row>
    <row r="923" spans="6:47" ht="12" customHeight="1">
      <c r="F923" s="212"/>
      <c r="G923" s="212"/>
      <c r="H923" s="212"/>
      <c r="I923" s="165"/>
      <c r="J923" s="165"/>
      <c r="K923" s="165"/>
      <c r="L923" s="165"/>
      <c r="M923" s="165"/>
      <c r="N923" s="165"/>
      <c r="O923" s="165"/>
      <c r="P923" s="165"/>
      <c r="Q923" s="165"/>
      <c r="R923" s="165"/>
      <c r="S923" s="165"/>
      <c r="T923" s="165"/>
      <c r="U923" s="165"/>
      <c r="V923" s="165"/>
      <c r="W923" s="165"/>
      <c r="X923" s="165"/>
      <c r="Y923" s="165"/>
      <c r="Z923" s="165"/>
      <c r="AA923" s="165"/>
      <c r="AB923" s="165"/>
      <c r="AC923" s="165"/>
      <c r="AD923" s="165"/>
      <c r="AE923" s="165"/>
      <c r="AF923" s="165"/>
      <c r="AG923" s="165"/>
      <c r="AH923" s="165"/>
      <c r="AI923" s="165"/>
      <c r="AJ923" s="165"/>
      <c r="AK923" s="165"/>
      <c r="AL923" s="165"/>
      <c r="AM923" s="213"/>
      <c r="AN923" s="213"/>
      <c r="AO923" s="213"/>
      <c r="AP923" s="213"/>
      <c r="AQ923" s="213"/>
      <c r="AR923" s="213"/>
      <c r="AS923" s="213"/>
      <c r="AT923" s="213"/>
      <c r="AU923" s="213"/>
    </row>
    <row r="924" spans="6:47" ht="12" customHeight="1">
      <c r="F924" s="212"/>
      <c r="G924" s="212"/>
      <c r="H924" s="212"/>
      <c r="I924" s="165"/>
      <c r="J924" s="165"/>
      <c r="K924" s="165"/>
      <c r="L924" s="165"/>
      <c r="M924" s="165"/>
      <c r="N924" s="165"/>
      <c r="O924" s="165"/>
      <c r="P924" s="165"/>
      <c r="Q924" s="165"/>
      <c r="R924" s="165"/>
      <c r="S924" s="165"/>
      <c r="T924" s="165"/>
      <c r="U924" s="165"/>
      <c r="V924" s="165"/>
      <c r="W924" s="165"/>
      <c r="X924" s="165"/>
      <c r="Y924" s="165"/>
      <c r="Z924" s="165"/>
      <c r="AA924" s="165"/>
      <c r="AB924" s="165"/>
      <c r="AC924" s="165"/>
      <c r="AD924" s="165"/>
      <c r="AE924" s="165"/>
      <c r="AF924" s="165"/>
      <c r="AG924" s="165"/>
      <c r="AH924" s="165"/>
      <c r="AI924" s="165"/>
      <c r="AJ924" s="165"/>
      <c r="AK924" s="165"/>
      <c r="AL924" s="165"/>
      <c r="AM924" s="213"/>
      <c r="AN924" s="213"/>
      <c r="AO924" s="213"/>
      <c r="AP924" s="213"/>
      <c r="AQ924" s="213"/>
      <c r="AR924" s="213"/>
      <c r="AS924" s="213"/>
      <c r="AT924" s="213"/>
      <c r="AU924" s="213"/>
    </row>
    <row r="925" spans="6:47" ht="12" customHeight="1">
      <c r="F925" s="212"/>
      <c r="G925" s="212"/>
      <c r="H925" s="212"/>
      <c r="I925" s="165"/>
      <c r="J925" s="165"/>
      <c r="K925" s="165"/>
      <c r="L925" s="165"/>
      <c r="M925" s="165"/>
      <c r="N925" s="165"/>
      <c r="O925" s="165"/>
      <c r="P925" s="165"/>
      <c r="Q925" s="165"/>
      <c r="R925" s="165"/>
      <c r="S925" s="165"/>
      <c r="T925" s="165"/>
      <c r="U925" s="165"/>
      <c r="V925" s="165"/>
      <c r="W925" s="165"/>
      <c r="X925" s="165"/>
      <c r="Y925" s="165"/>
      <c r="Z925" s="165"/>
      <c r="AA925" s="165"/>
      <c r="AB925" s="165"/>
      <c r="AC925" s="165"/>
      <c r="AD925" s="165"/>
      <c r="AE925" s="165"/>
      <c r="AF925" s="165"/>
      <c r="AG925" s="165"/>
      <c r="AH925" s="165"/>
      <c r="AI925" s="165"/>
      <c r="AJ925" s="165"/>
      <c r="AK925" s="165"/>
      <c r="AL925" s="165"/>
      <c r="AM925" s="213"/>
      <c r="AN925" s="213"/>
      <c r="AO925" s="213"/>
      <c r="AP925" s="213"/>
      <c r="AQ925" s="213"/>
      <c r="AR925" s="213"/>
      <c r="AS925" s="213"/>
      <c r="AT925" s="213"/>
      <c r="AU925" s="213"/>
    </row>
    <row r="926" spans="6:47" ht="12" customHeight="1">
      <c r="F926" s="212"/>
      <c r="G926" s="212"/>
      <c r="H926" s="212"/>
      <c r="I926" s="165"/>
      <c r="J926" s="165"/>
      <c r="K926" s="165"/>
      <c r="L926" s="165"/>
      <c r="M926" s="165"/>
      <c r="N926" s="165"/>
      <c r="O926" s="165"/>
      <c r="P926" s="165"/>
      <c r="Q926" s="165"/>
      <c r="R926" s="165"/>
      <c r="S926" s="165"/>
      <c r="T926" s="165"/>
      <c r="U926" s="165"/>
      <c r="V926" s="165"/>
      <c r="W926" s="165"/>
      <c r="X926" s="165"/>
      <c r="Y926" s="165"/>
      <c r="Z926" s="165"/>
      <c r="AA926" s="165"/>
      <c r="AB926" s="165"/>
      <c r="AC926" s="165"/>
      <c r="AD926" s="165"/>
      <c r="AE926" s="165"/>
      <c r="AF926" s="165"/>
      <c r="AG926" s="165"/>
      <c r="AH926" s="165"/>
      <c r="AI926" s="165"/>
      <c r="AJ926" s="165"/>
      <c r="AK926" s="165"/>
      <c r="AL926" s="165"/>
      <c r="AM926" s="213"/>
      <c r="AN926" s="213"/>
      <c r="AO926" s="213"/>
      <c r="AP926" s="213"/>
      <c r="AQ926" s="213"/>
      <c r="AR926" s="213"/>
      <c r="AS926" s="213"/>
      <c r="AT926" s="213"/>
      <c r="AU926" s="213"/>
    </row>
    <row r="927" spans="6:47" ht="12" customHeight="1">
      <c r="F927" s="212"/>
      <c r="G927" s="212"/>
      <c r="H927" s="212"/>
      <c r="I927" s="165"/>
      <c r="J927" s="165"/>
      <c r="K927" s="165"/>
      <c r="L927" s="165"/>
      <c r="M927" s="165"/>
      <c r="N927" s="165"/>
      <c r="O927" s="165"/>
      <c r="P927" s="165"/>
      <c r="Q927" s="165"/>
      <c r="R927" s="165"/>
      <c r="S927" s="165"/>
      <c r="T927" s="165"/>
      <c r="U927" s="165"/>
      <c r="V927" s="165"/>
      <c r="W927" s="165"/>
      <c r="X927" s="165"/>
      <c r="Y927" s="165"/>
      <c r="Z927" s="165"/>
      <c r="AA927" s="165"/>
      <c r="AB927" s="165"/>
      <c r="AC927" s="165"/>
      <c r="AD927" s="165"/>
      <c r="AE927" s="165"/>
      <c r="AF927" s="165"/>
      <c r="AG927" s="165"/>
      <c r="AH927" s="165"/>
      <c r="AI927" s="165"/>
      <c r="AJ927" s="165"/>
      <c r="AK927" s="165"/>
      <c r="AL927" s="165"/>
      <c r="AM927" s="213"/>
      <c r="AN927" s="213"/>
      <c r="AO927" s="213"/>
      <c r="AP927" s="213"/>
      <c r="AQ927" s="213"/>
      <c r="AR927" s="213"/>
      <c r="AS927" s="213"/>
      <c r="AT927" s="213"/>
      <c r="AU927" s="213"/>
    </row>
    <row r="928" spans="6:47" ht="12" customHeight="1">
      <c r="F928" s="212"/>
      <c r="G928" s="212"/>
      <c r="H928" s="212"/>
      <c r="I928" s="165"/>
      <c r="J928" s="165"/>
      <c r="K928" s="165"/>
      <c r="L928" s="165"/>
      <c r="M928" s="165"/>
      <c r="N928" s="165"/>
      <c r="O928" s="165"/>
      <c r="P928" s="165"/>
      <c r="Q928" s="165"/>
      <c r="R928" s="165"/>
      <c r="S928" s="165"/>
      <c r="T928" s="165"/>
      <c r="U928" s="165"/>
      <c r="V928" s="165"/>
      <c r="W928" s="165"/>
      <c r="X928" s="165"/>
      <c r="Y928" s="165"/>
      <c r="Z928" s="165"/>
      <c r="AA928" s="165"/>
      <c r="AB928" s="165"/>
      <c r="AC928" s="165"/>
      <c r="AD928" s="165"/>
      <c r="AE928" s="165"/>
      <c r="AF928" s="165"/>
      <c r="AG928" s="165"/>
      <c r="AH928" s="165"/>
      <c r="AI928" s="165"/>
      <c r="AJ928" s="165"/>
      <c r="AK928" s="165"/>
      <c r="AL928" s="165"/>
      <c r="AM928" s="213"/>
      <c r="AN928" s="213"/>
      <c r="AO928" s="213"/>
      <c r="AP928" s="213"/>
      <c r="AQ928" s="213"/>
      <c r="AR928" s="213"/>
      <c r="AS928" s="213"/>
      <c r="AT928" s="213"/>
      <c r="AU928" s="213"/>
    </row>
    <row r="929" spans="6:47" ht="12" customHeight="1">
      <c r="F929" s="212"/>
      <c r="G929" s="212"/>
      <c r="H929" s="212"/>
      <c r="I929" s="165"/>
      <c r="J929" s="165"/>
      <c r="K929" s="165"/>
      <c r="L929" s="165"/>
      <c r="M929" s="165"/>
      <c r="N929" s="165"/>
      <c r="O929" s="165"/>
      <c r="P929" s="165"/>
      <c r="Q929" s="165"/>
      <c r="R929" s="165"/>
      <c r="S929" s="165"/>
      <c r="T929" s="165"/>
      <c r="U929" s="165"/>
      <c r="V929" s="165"/>
      <c r="W929" s="165"/>
      <c r="X929" s="165"/>
      <c r="Y929" s="165"/>
      <c r="Z929" s="165"/>
      <c r="AA929" s="165"/>
      <c r="AB929" s="165"/>
      <c r="AC929" s="165"/>
      <c r="AD929" s="165"/>
      <c r="AE929" s="165"/>
      <c r="AF929" s="165"/>
      <c r="AG929" s="165"/>
      <c r="AH929" s="165"/>
      <c r="AI929" s="165"/>
      <c r="AJ929" s="165"/>
      <c r="AK929" s="165"/>
      <c r="AL929" s="165"/>
      <c r="AM929" s="213"/>
      <c r="AN929" s="213"/>
      <c r="AO929" s="213"/>
      <c r="AP929" s="213"/>
      <c r="AQ929" s="213"/>
      <c r="AR929" s="213"/>
      <c r="AS929" s="213"/>
      <c r="AT929" s="213"/>
      <c r="AU929" s="213"/>
    </row>
    <row r="930" spans="6:47" ht="12" customHeight="1">
      <c r="F930" s="212"/>
      <c r="G930" s="212"/>
      <c r="H930" s="212"/>
      <c r="I930" s="165"/>
      <c r="J930" s="165"/>
      <c r="K930" s="165"/>
      <c r="L930" s="165"/>
      <c r="M930" s="165"/>
      <c r="N930" s="165"/>
      <c r="O930" s="165"/>
      <c r="P930" s="165"/>
      <c r="Q930" s="165"/>
      <c r="R930" s="165"/>
      <c r="S930" s="165"/>
      <c r="T930" s="165"/>
      <c r="U930" s="165"/>
      <c r="V930" s="165"/>
      <c r="W930" s="165"/>
      <c r="X930" s="165"/>
      <c r="Y930" s="165"/>
      <c r="Z930" s="165"/>
      <c r="AA930" s="165"/>
      <c r="AB930" s="165"/>
      <c r="AC930" s="165"/>
      <c r="AD930" s="165"/>
      <c r="AE930" s="165"/>
      <c r="AF930" s="165"/>
      <c r="AG930" s="165"/>
      <c r="AH930" s="165"/>
      <c r="AI930" s="165"/>
      <c r="AJ930" s="165"/>
      <c r="AK930" s="165"/>
      <c r="AL930" s="165"/>
      <c r="AM930" s="213"/>
      <c r="AN930" s="213"/>
      <c r="AO930" s="213"/>
      <c r="AP930" s="213"/>
      <c r="AQ930" s="213"/>
      <c r="AR930" s="213"/>
      <c r="AS930" s="213"/>
      <c r="AT930" s="213"/>
      <c r="AU930" s="213"/>
    </row>
    <row r="931" spans="6:47" ht="12" customHeight="1">
      <c r="F931" s="212"/>
      <c r="G931" s="212"/>
      <c r="H931" s="212"/>
      <c r="I931" s="165"/>
      <c r="J931" s="165"/>
      <c r="K931" s="165"/>
      <c r="L931" s="165"/>
      <c r="M931" s="165"/>
      <c r="N931" s="165"/>
      <c r="O931" s="165"/>
      <c r="P931" s="165"/>
      <c r="Q931" s="165"/>
      <c r="R931" s="165"/>
      <c r="S931" s="165"/>
      <c r="T931" s="165"/>
      <c r="U931" s="165"/>
      <c r="V931" s="165"/>
      <c r="W931" s="165"/>
      <c r="X931" s="165"/>
      <c r="Y931" s="165"/>
      <c r="Z931" s="165"/>
      <c r="AA931" s="165"/>
      <c r="AB931" s="165"/>
      <c r="AC931" s="165"/>
      <c r="AD931" s="165"/>
      <c r="AE931" s="165"/>
      <c r="AF931" s="165"/>
      <c r="AG931" s="165"/>
      <c r="AH931" s="165"/>
      <c r="AI931" s="165"/>
      <c r="AJ931" s="165"/>
      <c r="AK931" s="165"/>
      <c r="AL931" s="165"/>
      <c r="AM931" s="213"/>
      <c r="AN931" s="213"/>
      <c r="AO931" s="213"/>
      <c r="AP931" s="213"/>
      <c r="AQ931" s="213"/>
      <c r="AR931" s="213"/>
      <c r="AS931" s="213"/>
      <c r="AT931" s="213"/>
      <c r="AU931" s="213"/>
    </row>
    <row r="932" spans="6:47" ht="12" customHeight="1">
      <c r="F932" s="212"/>
      <c r="G932" s="212"/>
      <c r="H932" s="212"/>
      <c r="I932" s="165"/>
      <c r="J932" s="165"/>
      <c r="K932" s="165"/>
      <c r="L932" s="165"/>
      <c r="M932" s="165"/>
      <c r="N932" s="165"/>
      <c r="O932" s="165"/>
      <c r="P932" s="165"/>
      <c r="Q932" s="165"/>
      <c r="R932" s="165"/>
      <c r="S932" s="165"/>
      <c r="T932" s="165"/>
      <c r="U932" s="165"/>
      <c r="V932" s="165"/>
      <c r="W932" s="165"/>
      <c r="X932" s="165"/>
      <c r="Y932" s="165"/>
      <c r="Z932" s="165"/>
      <c r="AA932" s="165"/>
      <c r="AB932" s="165"/>
      <c r="AC932" s="165"/>
      <c r="AD932" s="165"/>
      <c r="AE932" s="165"/>
      <c r="AF932" s="165"/>
      <c r="AG932" s="165"/>
      <c r="AH932" s="165"/>
      <c r="AI932" s="165"/>
      <c r="AJ932" s="165"/>
      <c r="AK932" s="165"/>
      <c r="AL932" s="165"/>
      <c r="AM932" s="213"/>
      <c r="AN932" s="213"/>
      <c r="AO932" s="213"/>
      <c r="AP932" s="213"/>
      <c r="AQ932" s="213"/>
      <c r="AR932" s="213"/>
      <c r="AS932" s="213"/>
      <c r="AT932" s="213"/>
      <c r="AU932" s="213"/>
    </row>
    <row r="933" spans="6:47" ht="12" customHeight="1">
      <c r="F933" s="212"/>
      <c r="G933" s="212"/>
      <c r="H933" s="212"/>
      <c r="I933" s="165"/>
      <c r="J933" s="165"/>
      <c r="K933" s="165"/>
      <c r="L933" s="165"/>
      <c r="M933" s="165"/>
      <c r="N933" s="165"/>
      <c r="O933" s="165"/>
      <c r="P933" s="165"/>
      <c r="Q933" s="165"/>
      <c r="R933" s="165"/>
      <c r="S933" s="165"/>
      <c r="T933" s="165"/>
      <c r="U933" s="165"/>
      <c r="V933" s="165"/>
      <c r="W933" s="165"/>
      <c r="X933" s="165"/>
      <c r="Y933" s="165"/>
      <c r="Z933" s="165"/>
      <c r="AA933" s="165"/>
      <c r="AB933" s="165"/>
      <c r="AC933" s="165"/>
      <c r="AD933" s="165"/>
      <c r="AE933" s="165"/>
      <c r="AF933" s="165"/>
      <c r="AG933" s="165"/>
      <c r="AH933" s="165"/>
      <c r="AI933" s="165"/>
      <c r="AJ933" s="165"/>
      <c r="AK933" s="165"/>
      <c r="AL933" s="165"/>
      <c r="AM933" s="213"/>
      <c r="AN933" s="213"/>
      <c r="AO933" s="213"/>
      <c r="AP933" s="213"/>
      <c r="AQ933" s="213"/>
      <c r="AR933" s="213"/>
      <c r="AS933" s="213"/>
      <c r="AT933" s="213"/>
      <c r="AU933" s="213"/>
    </row>
    <row r="934" spans="6:47" ht="12" customHeight="1">
      <c r="F934" s="212"/>
      <c r="G934" s="212"/>
      <c r="H934" s="212"/>
      <c r="I934" s="165"/>
      <c r="J934" s="165"/>
      <c r="K934" s="165"/>
      <c r="L934" s="165"/>
      <c r="M934" s="165"/>
      <c r="N934" s="165"/>
      <c r="O934" s="165"/>
      <c r="P934" s="165"/>
      <c r="Q934" s="165"/>
      <c r="R934" s="165"/>
      <c r="S934" s="165"/>
      <c r="T934" s="165"/>
      <c r="U934" s="165"/>
      <c r="V934" s="165"/>
      <c r="W934" s="165"/>
      <c r="X934" s="165"/>
      <c r="Y934" s="165"/>
      <c r="Z934" s="165"/>
      <c r="AA934" s="165"/>
      <c r="AB934" s="165"/>
      <c r="AC934" s="165"/>
      <c r="AD934" s="165"/>
      <c r="AE934" s="165"/>
      <c r="AF934" s="165"/>
      <c r="AG934" s="165"/>
      <c r="AH934" s="165"/>
      <c r="AI934" s="165"/>
      <c r="AJ934" s="165"/>
      <c r="AK934" s="165"/>
      <c r="AL934" s="165"/>
      <c r="AM934" s="213"/>
      <c r="AN934" s="213"/>
      <c r="AO934" s="213"/>
      <c r="AP934" s="213"/>
      <c r="AQ934" s="213"/>
      <c r="AR934" s="213"/>
      <c r="AS934" s="213"/>
      <c r="AT934" s="213"/>
      <c r="AU934" s="213"/>
    </row>
    <row r="935" spans="6:47" ht="12" customHeight="1">
      <c r="F935" s="212"/>
      <c r="G935" s="212"/>
      <c r="H935" s="212"/>
      <c r="I935" s="165"/>
      <c r="J935" s="165"/>
      <c r="K935" s="165"/>
      <c r="L935" s="165"/>
      <c r="M935" s="165"/>
      <c r="N935" s="165"/>
      <c r="O935" s="165"/>
      <c r="P935" s="165"/>
      <c r="Q935" s="165"/>
      <c r="R935" s="165"/>
      <c r="S935" s="165"/>
      <c r="T935" s="165"/>
      <c r="U935" s="165"/>
      <c r="V935" s="165"/>
      <c r="W935" s="165"/>
      <c r="X935" s="165"/>
      <c r="Y935" s="165"/>
      <c r="Z935" s="165"/>
      <c r="AA935" s="165"/>
      <c r="AB935" s="165"/>
      <c r="AC935" s="165"/>
      <c r="AD935" s="165"/>
      <c r="AE935" s="165"/>
      <c r="AF935" s="165"/>
      <c r="AG935" s="165"/>
      <c r="AH935" s="165"/>
      <c r="AI935" s="165"/>
      <c r="AJ935" s="165"/>
      <c r="AK935" s="165"/>
      <c r="AL935" s="165"/>
      <c r="AM935" s="213"/>
      <c r="AN935" s="213"/>
      <c r="AO935" s="213"/>
      <c r="AP935" s="213"/>
      <c r="AQ935" s="213"/>
      <c r="AR935" s="213"/>
      <c r="AS935" s="213"/>
      <c r="AT935" s="213"/>
      <c r="AU935" s="213"/>
    </row>
    <row r="936" spans="6:47" ht="12" customHeight="1">
      <c r="F936" s="212"/>
      <c r="G936" s="212"/>
      <c r="H936" s="212"/>
      <c r="I936" s="165"/>
      <c r="J936" s="165"/>
      <c r="K936" s="165"/>
      <c r="L936" s="165"/>
      <c r="M936" s="165"/>
      <c r="N936" s="165"/>
      <c r="O936" s="165"/>
      <c r="P936" s="165"/>
      <c r="Q936" s="165"/>
      <c r="R936" s="165"/>
      <c r="S936" s="165"/>
      <c r="T936" s="165"/>
      <c r="U936" s="165"/>
      <c r="V936" s="165"/>
      <c r="W936" s="165"/>
      <c r="X936" s="165"/>
      <c r="Y936" s="165"/>
      <c r="Z936" s="165"/>
      <c r="AA936" s="165"/>
      <c r="AB936" s="165"/>
      <c r="AC936" s="165"/>
      <c r="AD936" s="165"/>
      <c r="AE936" s="165"/>
      <c r="AF936" s="165"/>
      <c r="AG936" s="165"/>
      <c r="AH936" s="165"/>
      <c r="AI936" s="165"/>
      <c r="AJ936" s="165"/>
      <c r="AK936" s="165"/>
      <c r="AL936" s="165"/>
      <c r="AM936" s="213"/>
      <c r="AN936" s="213"/>
      <c r="AO936" s="213"/>
      <c r="AP936" s="213"/>
      <c r="AQ936" s="213"/>
      <c r="AR936" s="213"/>
      <c r="AS936" s="213"/>
      <c r="AT936" s="213"/>
      <c r="AU936" s="213"/>
    </row>
    <row r="937" spans="6:47" ht="12" customHeight="1">
      <c r="F937" s="212"/>
      <c r="G937" s="212"/>
      <c r="H937" s="212"/>
      <c r="I937" s="165"/>
      <c r="J937" s="165"/>
      <c r="K937" s="165"/>
      <c r="L937" s="165"/>
      <c r="M937" s="165"/>
      <c r="N937" s="165"/>
      <c r="O937" s="165"/>
      <c r="P937" s="165"/>
      <c r="Q937" s="165"/>
      <c r="R937" s="165"/>
      <c r="S937" s="165"/>
      <c r="T937" s="165"/>
      <c r="U937" s="165"/>
      <c r="V937" s="165"/>
      <c r="W937" s="165"/>
      <c r="X937" s="165"/>
      <c r="Y937" s="165"/>
      <c r="Z937" s="165"/>
      <c r="AA937" s="165"/>
      <c r="AB937" s="165"/>
      <c r="AC937" s="165"/>
      <c r="AD937" s="165"/>
      <c r="AE937" s="165"/>
      <c r="AF937" s="165"/>
      <c r="AG937" s="165"/>
      <c r="AH937" s="165"/>
      <c r="AI937" s="165"/>
      <c r="AJ937" s="165"/>
      <c r="AK937" s="165"/>
      <c r="AL937" s="165"/>
      <c r="AM937" s="213"/>
      <c r="AN937" s="213"/>
      <c r="AO937" s="213"/>
      <c r="AP937" s="213"/>
      <c r="AQ937" s="213"/>
      <c r="AR937" s="213"/>
      <c r="AS937" s="213"/>
      <c r="AT937" s="213"/>
      <c r="AU937" s="213"/>
    </row>
    <row r="938" spans="6:47" ht="12" customHeight="1">
      <c r="F938" s="212"/>
      <c r="G938" s="212"/>
      <c r="H938" s="212"/>
      <c r="I938" s="165"/>
      <c r="J938" s="165"/>
      <c r="K938" s="165"/>
      <c r="L938" s="165"/>
      <c r="M938" s="165"/>
      <c r="N938" s="165"/>
      <c r="O938" s="165"/>
      <c r="P938" s="165"/>
      <c r="Q938" s="165"/>
      <c r="R938" s="165"/>
      <c r="S938" s="165"/>
      <c r="T938" s="165"/>
      <c r="U938" s="165"/>
      <c r="V938" s="165"/>
      <c r="W938" s="165"/>
      <c r="X938" s="165"/>
      <c r="Y938" s="165"/>
      <c r="Z938" s="165"/>
      <c r="AA938" s="165"/>
      <c r="AB938" s="165"/>
      <c r="AC938" s="165"/>
      <c r="AD938" s="165"/>
      <c r="AE938" s="165"/>
      <c r="AF938" s="165"/>
      <c r="AG938" s="165"/>
      <c r="AH938" s="165"/>
      <c r="AI938" s="165"/>
      <c r="AJ938" s="165"/>
      <c r="AK938" s="165"/>
      <c r="AL938" s="165"/>
      <c r="AM938" s="213"/>
      <c r="AN938" s="213"/>
      <c r="AO938" s="213"/>
      <c r="AP938" s="213"/>
      <c r="AQ938" s="213"/>
      <c r="AR938" s="213"/>
      <c r="AS938" s="213"/>
      <c r="AT938" s="213"/>
      <c r="AU938" s="213"/>
    </row>
    <row r="939" spans="6:47" ht="12" customHeight="1">
      <c r="F939" s="212"/>
      <c r="G939" s="212"/>
      <c r="H939" s="212"/>
      <c r="I939" s="165"/>
      <c r="J939" s="165"/>
      <c r="K939" s="165"/>
      <c r="L939" s="165"/>
      <c r="M939" s="165"/>
      <c r="N939" s="165"/>
      <c r="O939" s="165"/>
      <c r="P939" s="165"/>
      <c r="Q939" s="165"/>
      <c r="R939" s="165"/>
      <c r="S939" s="165"/>
      <c r="T939" s="165"/>
      <c r="U939" s="165"/>
      <c r="V939" s="165"/>
      <c r="W939" s="165"/>
      <c r="X939" s="165"/>
      <c r="Y939" s="165"/>
      <c r="Z939" s="165"/>
      <c r="AA939" s="165"/>
      <c r="AB939" s="165"/>
      <c r="AC939" s="165"/>
      <c r="AD939" s="165"/>
      <c r="AE939" s="165"/>
      <c r="AF939" s="165"/>
      <c r="AG939" s="165"/>
      <c r="AH939" s="165"/>
      <c r="AI939" s="165"/>
      <c r="AJ939" s="165"/>
      <c r="AK939" s="165"/>
      <c r="AL939" s="165"/>
      <c r="AM939" s="213"/>
      <c r="AN939" s="213"/>
      <c r="AO939" s="213"/>
      <c r="AP939" s="213"/>
      <c r="AQ939" s="213"/>
      <c r="AR939" s="213"/>
      <c r="AS939" s="213"/>
      <c r="AT939" s="213"/>
      <c r="AU939" s="213"/>
    </row>
    <row r="940" spans="6:47" ht="12" customHeight="1">
      <c r="F940" s="212"/>
      <c r="G940" s="212"/>
      <c r="H940" s="212"/>
      <c r="I940" s="165"/>
      <c r="J940" s="165"/>
      <c r="K940" s="165"/>
      <c r="L940" s="165"/>
      <c r="M940" s="165"/>
      <c r="N940" s="165"/>
      <c r="O940" s="165"/>
      <c r="P940" s="165"/>
      <c r="Q940" s="165"/>
      <c r="R940" s="165"/>
      <c r="S940" s="165"/>
      <c r="T940" s="165"/>
      <c r="U940" s="165"/>
      <c r="V940" s="165"/>
      <c r="W940" s="165"/>
      <c r="X940" s="165"/>
      <c r="Y940" s="165"/>
      <c r="Z940" s="165"/>
      <c r="AA940" s="165"/>
      <c r="AB940" s="165"/>
      <c r="AC940" s="165"/>
      <c r="AD940" s="165"/>
      <c r="AE940" s="165"/>
      <c r="AF940" s="165"/>
      <c r="AG940" s="165"/>
      <c r="AH940" s="165"/>
      <c r="AI940" s="165"/>
      <c r="AJ940" s="165"/>
      <c r="AK940" s="165"/>
      <c r="AL940" s="165"/>
      <c r="AM940" s="213"/>
      <c r="AN940" s="213"/>
      <c r="AO940" s="213"/>
      <c r="AP940" s="213"/>
      <c r="AQ940" s="213"/>
      <c r="AR940" s="213"/>
      <c r="AS940" s="213"/>
      <c r="AT940" s="213"/>
      <c r="AU940" s="213"/>
    </row>
    <row r="941" spans="6:47" ht="12" customHeight="1">
      <c r="F941" s="212"/>
      <c r="G941" s="212"/>
      <c r="H941" s="212"/>
      <c r="I941" s="165"/>
      <c r="J941" s="165"/>
      <c r="K941" s="165"/>
      <c r="L941" s="165"/>
      <c r="M941" s="165"/>
      <c r="N941" s="165"/>
      <c r="O941" s="165"/>
      <c r="P941" s="165"/>
      <c r="Q941" s="165"/>
      <c r="R941" s="165"/>
      <c r="S941" s="165"/>
      <c r="T941" s="165"/>
      <c r="U941" s="165"/>
      <c r="V941" s="165"/>
      <c r="W941" s="165"/>
      <c r="X941" s="165"/>
      <c r="Y941" s="165"/>
      <c r="Z941" s="165"/>
      <c r="AA941" s="165"/>
      <c r="AB941" s="165"/>
      <c r="AC941" s="165"/>
      <c r="AD941" s="165"/>
      <c r="AE941" s="165"/>
      <c r="AF941" s="165"/>
      <c r="AG941" s="165"/>
      <c r="AH941" s="165"/>
      <c r="AI941" s="165"/>
      <c r="AJ941" s="165"/>
      <c r="AK941" s="165"/>
      <c r="AL941" s="165"/>
      <c r="AM941" s="213"/>
      <c r="AN941" s="213"/>
      <c r="AO941" s="213"/>
      <c r="AP941" s="213"/>
      <c r="AQ941" s="213"/>
      <c r="AR941" s="213"/>
      <c r="AS941" s="213"/>
      <c r="AT941" s="213"/>
      <c r="AU941" s="213"/>
    </row>
    <row r="942" spans="6:47" ht="12" customHeight="1">
      <c r="F942" s="212"/>
      <c r="G942" s="212"/>
      <c r="H942" s="212"/>
      <c r="I942" s="165"/>
      <c r="J942" s="165"/>
      <c r="K942" s="165"/>
      <c r="L942" s="165"/>
      <c r="M942" s="165"/>
      <c r="N942" s="165"/>
      <c r="O942" s="165"/>
      <c r="P942" s="165"/>
      <c r="Q942" s="165"/>
      <c r="R942" s="165"/>
      <c r="S942" s="165"/>
      <c r="T942" s="165"/>
      <c r="U942" s="165"/>
      <c r="V942" s="165"/>
      <c r="W942" s="165"/>
      <c r="X942" s="165"/>
      <c r="Y942" s="165"/>
      <c r="Z942" s="165"/>
      <c r="AA942" s="165"/>
      <c r="AB942" s="165"/>
      <c r="AC942" s="165"/>
      <c r="AD942" s="165"/>
      <c r="AE942" s="165"/>
      <c r="AF942" s="165"/>
      <c r="AG942" s="165"/>
      <c r="AH942" s="165"/>
      <c r="AI942" s="165"/>
      <c r="AJ942" s="165"/>
      <c r="AK942" s="165"/>
      <c r="AL942" s="165"/>
      <c r="AM942" s="213"/>
      <c r="AN942" s="213"/>
      <c r="AO942" s="213"/>
      <c r="AP942" s="213"/>
      <c r="AQ942" s="213"/>
      <c r="AR942" s="213"/>
      <c r="AS942" s="213"/>
      <c r="AT942" s="213"/>
      <c r="AU942" s="213"/>
    </row>
    <row r="943" spans="6:47" ht="12" customHeight="1">
      <c r="F943" s="212"/>
      <c r="G943" s="212"/>
      <c r="H943" s="212"/>
      <c r="I943" s="165"/>
      <c r="J943" s="165"/>
      <c r="K943" s="165"/>
      <c r="L943" s="165"/>
      <c r="M943" s="165"/>
      <c r="N943" s="165"/>
      <c r="O943" s="165"/>
      <c r="P943" s="165"/>
      <c r="Q943" s="165"/>
      <c r="R943" s="165"/>
      <c r="S943" s="165"/>
      <c r="T943" s="165"/>
      <c r="U943" s="165"/>
      <c r="V943" s="165"/>
      <c r="W943" s="165"/>
      <c r="X943" s="165"/>
      <c r="Y943" s="165"/>
      <c r="Z943" s="165"/>
      <c r="AA943" s="165"/>
      <c r="AB943" s="165"/>
      <c r="AC943" s="165"/>
      <c r="AD943" s="165"/>
      <c r="AE943" s="165"/>
      <c r="AF943" s="165"/>
      <c r="AG943" s="165"/>
      <c r="AH943" s="165"/>
      <c r="AI943" s="165"/>
      <c r="AJ943" s="165"/>
      <c r="AK943" s="165"/>
      <c r="AL943" s="165"/>
      <c r="AM943" s="213"/>
      <c r="AN943" s="213"/>
      <c r="AO943" s="213"/>
      <c r="AP943" s="213"/>
      <c r="AQ943" s="213"/>
      <c r="AR943" s="213"/>
      <c r="AS943" s="213"/>
      <c r="AT943" s="213"/>
      <c r="AU943" s="213"/>
    </row>
    <row r="944" spans="6:47" ht="12" customHeight="1">
      <c r="F944" s="212"/>
      <c r="G944" s="212"/>
      <c r="H944" s="212"/>
      <c r="I944" s="165"/>
      <c r="J944" s="165"/>
      <c r="K944" s="165"/>
      <c r="L944" s="165"/>
      <c r="M944" s="165"/>
      <c r="N944" s="165"/>
      <c r="O944" s="165"/>
      <c r="P944" s="165"/>
      <c r="Q944" s="165"/>
      <c r="R944" s="165"/>
      <c r="S944" s="165"/>
      <c r="T944" s="165"/>
      <c r="U944" s="165"/>
      <c r="V944" s="165"/>
      <c r="W944" s="165"/>
      <c r="X944" s="165"/>
      <c r="Y944" s="165"/>
      <c r="Z944" s="165"/>
      <c r="AA944" s="165"/>
      <c r="AB944" s="165"/>
      <c r="AC944" s="165"/>
      <c r="AD944" s="165"/>
      <c r="AE944" s="165"/>
      <c r="AF944" s="165"/>
      <c r="AG944" s="165"/>
      <c r="AH944" s="165"/>
      <c r="AI944" s="165"/>
      <c r="AJ944" s="165"/>
      <c r="AK944" s="165"/>
      <c r="AL944" s="165"/>
      <c r="AM944" s="213"/>
      <c r="AN944" s="213"/>
      <c r="AO944" s="213"/>
      <c r="AP944" s="213"/>
      <c r="AQ944" s="213"/>
      <c r="AR944" s="213"/>
      <c r="AS944" s="213"/>
      <c r="AT944" s="213"/>
      <c r="AU944" s="213"/>
    </row>
    <row r="945" spans="6:47" ht="12" customHeight="1">
      <c r="F945" s="212"/>
      <c r="G945" s="212"/>
      <c r="H945" s="212"/>
      <c r="I945" s="165"/>
      <c r="J945" s="165"/>
      <c r="K945" s="165"/>
      <c r="L945" s="165"/>
      <c r="M945" s="165"/>
      <c r="N945" s="165"/>
      <c r="O945" s="165"/>
      <c r="P945" s="165"/>
      <c r="Q945" s="165"/>
      <c r="R945" s="165"/>
      <c r="S945" s="165"/>
      <c r="T945" s="165"/>
      <c r="U945" s="165"/>
      <c r="V945" s="165"/>
      <c r="W945" s="165"/>
      <c r="X945" s="165"/>
      <c r="Y945" s="165"/>
      <c r="Z945" s="165"/>
      <c r="AA945" s="165"/>
      <c r="AB945" s="165"/>
      <c r="AC945" s="165"/>
      <c r="AD945" s="165"/>
      <c r="AE945" s="165"/>
      <c r="AF945" s="165"/>
      <c r="AG945" s="165"/>
      <c r="AH945" s="165"/>
      <c r="AI945" s="165"/>
      <c r="AJ945" s="165"/>
      <c r="AK945" s="165"/>
      <c r="AL945" s="165"/>
      <c r="AM945" s="213"/>
      <c r="AN945" s="213"/>
      <c r="AO945" s="213"/>
      <c r="AP945" s="213"/>
      <c r="AQ945" s="213"/>
      <c r="AR945" s="213"/>
      <c r="AS945" s="213"/>
      <c r="AT945" s="213"/>
      <c r="AU945" s="213"/>
    </row>
    <row r="946" spans="6:47" ht="12" customHeight="1">
      <c r="F946" s="212"/>
      <c r="G946" s="212"/>
      <c r="H946" s="212"/>
      <c r="I946" s="165"/>
      <c r="J946" s="165"/>
      <c r="K946" s="165"/>
      <c r="L946" s="165"/>
      <c r="M946" s="165"/>
      <c r="N946" s="165"/>
      <c r="O946" s="165"/>
      <c r="P946" s="165"/>
      <c r="Q946" s="165"/>
      <c r="R946" s="165"/>
      <c r="S946" s="165"/>
      <c r="T946" s="165"/>
      <c r="U946" s="165"/>
      <c r="V946" s="165"/>
      <c r="W946" s="165"/>
      <c r="X946" s="165"/>
      <c r="Y946" s="165"/>
      <c r="Z946" s="165"/>
      <c r="AA946" s="165"/>
      <c r="AB946" s="165"/>
      <c r="AC946" s="165"/>
      <c r="AD946" s="165"/>
      <c r="AE946" s="165"/>
      <c r="AF946" s="165"/>
      <c r="AG946" s="165"/>
      <c r="AH946" s="165"/>
      <c r="AI946" s="165"/>
      <c r="AJ946" s="165"/>
      <c r="AK946" s="165"/>
      <c r="AL946" s="165"/>
      <c r="AM946" s="213"/>
      <c r="AN946" s="213"/>
      <c r="AO946" s="213"/>
      <c r="AP946" s="213"/>
      <c r="AQ946" s="213"/>
      <c r="AR946" s="213"/>
      <c r="AS946" s="213"/>
      <c r="AT946" s="213"/>
      <c r="AU946" s="213"/>
    </row>
    <row r="947" spans="6:47" ht="12" customHeight="1">
      <c r="F947" s="212"/>
      <c r="G947" s="212"/>
      <c r="H947" s="212"/>
      <c r="I947" s="165"/>
      <c r="J947" s="165"/>
      <c r="K947" s="165"/>
      <c r="L947" s="165"/>
      <c r="M947" s="165"/>
      <c r="N947" s="165"/>
      <c r="O947" s="165"/>
      <c r="P947" s="165"/>
      <c r="Q947" s="165"/>
      <c r="R947" s="165"/>
      <c r="S947" s="165"/>
      <c r="T947" s="165"/>
      <c r="U947" s="165"/>
      <c r="V947" s="165"/>
      <c r="W947" s="165"/>
      <c r="X947" s="165"/>
      <c r="Y947" s="165"/>
      <c r="Z947" s="165"/>
      <c r="AA947" s="165"/>
      <c r="AB947" s="165"/>
      <c r="AC947" s="165"/>
      <c r="AD947" s="165"/>
      <c r="AE947" s="165"/>
      <c r="AF947" s="165"/>
      <c r="AG947" s="165"/>
      <c r="AH947" s="165"/>
      <c r="AI947" s="165"/>
      <c r="AJ947" s="165"/>
      <c r="AK947" s="165"/>
      <c r="AL947" s="165"/>
      <c r="AM947" s="213"/>
      <c r="AN947" s="213"/>
      <c r="AO947" s="213"/>
      <c r="AP947" s="213"/>
      <c r="AQ947" s="213"/>
      <c r="AR947" s="213"/>
      <c r="AS947" s="213"/>
      <c r="AT947" s="213"/>
      <c r="AU947" s="213"/>
    </row>
    <row r="948" spans="6:47" ht="12" customHeight="1">
      <c r="F948" s="212"/>
      <c r="G948" s="212"/>
      <c r="H948" s="212"/>
      <c r="I948" s="165"/>
      <c r="J948" s="165"/>
      <c r="K948" s="165"/>
      <c r="L948" s="165"/>
      <c r="M948" s="165"/>
      <c r="N948" s="165"/>
      <c r="O948" s="165"/>
      <c r="P948" s="165"/>
      <c r="Q948" s="165"/>
      <c r="R948" s="165"/>
      <c r="S948" s="165"/>
      <c r="T948" s="165"/>
      <c r="U948" s="165"/>
      <c r="V948" s="165"/>
      <c r="W948" s="165"/>
      <c r="X948" s="165"/>
      <c r="Y948" s="165"/>
      <c r="Z948" s="165"/>
      <c r="AA948" s="165"/>
      <c r="AB948" s="165"/>
      <c r="AC948" s="165"/>
      <c r="AD948" s="165"/>
      <c r="AE948" s="165"/>
      <c r="AF948" s="165"/>
      <c r="AG948" s="165"/>
      <c r="AH948" s="165"/>
      <c r="AI948" s="165"/>
      <c r="AJ948" s="165"/>
      <c r="AK948" s="165"/>
      <c r="AL948" s="165"/>
      <c r="AM948" s="213"/>
      <c r="AN948" s="213"/>
      <c r="AO948" s="213"/>
      <c r="AP948" s="213"/>
      <c r="AQ948" s="213"/>
      <c r="AR948" s="213"/>
      <c r="AS948" s="213"/>
      <c r="AT948" s="213"/>
      <c r="AU948" s="213"/>
    </row>
    <row r="949" spans="6:47" ht="12" customHeight="1">
      <c r="F949" s="212"/>
      <c r="G949" s="212"/>
      <c r="H949" s="212"/>
      <c r="I949" s="165"/>
      <c r="J949" s="165"/>
      <c r="K949" s="165"/>
      <c r="L949" s="165"/>
      <c r="M949" s="165"/>
      <c r="N949" s="165"/>
      <c r="O949" s="165"/>
      <c r="P949" s="165"/>
      <c r="Q949" s="165"/>
      <c r="R949" s="165"/>
      <c r="S949" s="165"/>
      <c r="T949" s="165"/>
      <c r="U949" s="165"/>
      <c r="V949" s="165"/>
      <c r="W949" s="165"/>
      <c r="X949" s="165"/>
      <c r="Y949" s="165"/>
      <c r="Z949" s="165"/>
      <c r="AA949" s="165"/>
      <c r="AB949" s="165"/>
      <c r="AC949" s="165"/>
      <c r="AD949" s="165"/>
      <c r="AE949" s="165"/>
      <c r="AF949" s="165"/>
      <c r="AG949" s="165"/>
      <c r="AH949" s="165"/>
      <c r="AI949" s="165"/>
      <c r="AJ949" s="165"/>
      <c r="AK949" s="165"/>
      <c r="AL949" s="165"/>
      <c r="AM949" s="213"/>
      <c r="AN949" s="213"/>
      <c r="AO949" s="213"/>
      <c r="AP949" s="213"/>
      <c r="AQ949" s="213"/>
      <c r="AR949" s="213"/>
      <c r="AS949" s="213"/>
      <c r="AT949" s="213"/>
      <c r="AU949" s="213"/>
    </row>
    <row r="950" spans="6:47" ht="12" customHeight="1">
      <c r="F950" s="212"/>
      <c r="G950" s="212"/>
      <c r="H950" s="212"/>
      <c r="I950" s="165"/>
      <c r="J950" s="165"/>
      <c r="K950" s="165"/>
      <c r="L950" s="165"/>
      <c r="M950" s="165"/>
      <c r="N950" s="165"/>
      <c r="O950" s="165"/>
      <c r="P950" s="165"/>
      <c r="Q950" s="165"/>
      <c r="R950" s="165"/>
      <c r="S950" s="165"/>
      <c r="T950" s="165"/>
      <c r="U950" s="165"/>
      <c r="V950" s="165"/>
      <c r="W950" s="165"/>
      <c r="X950" s="165"/>
      <c r="Y950" s="165"/>
      <c r="Z950" s="165"/>
      <c r="AA950" s="165"/>
      <c r="AB950" s="165"/>
      <c r="AC950" s="165"/>
      <c r="AD950" s="165"/>
      <c r="AE950" s="165"/>
      <c r="AF950" s="165"/>
      <c r="AG950" s="165"/>
      <c r="AH950" s="165"/>
      <c r="AI950" s="165"/>
      <c r="AJ950" s="165"/>
      <c r="AK950" s="165"/>
      <c r="AL950" s="165"/>
      <c r="AM950" s="213"/>
      <c r="AN950" s="213"/>
      <c r="AO950" s="213"/>
      <c r="AP950" s="213"/>
      <c r="AQ950" s="213"/>
      <c r="AR950" s="213"/>
      <c r="AS950" s="213"/>
      <c r="AT950" s="213"/>
      <c r="AU950" s="213"/>
    </row>
    <row r="951" spans="6:47" ht="12" customHeight="1">
      <c r="F951" s="212"/>
      <c r="G951" s="212"/>
      <c r="H951" s="212"/>
      <c r="I951" s="165"/>
      <c r="J951" s="165"/>
      <c r="K951" s="165"/>
      <c r="L951" s="165"/>
      <c r="M951" s="165"/>
      <c r="N951" s="165"/>
      <c r="O951" s="165"/>
      <c r="P951" s="165"/>
      <c r="Q951" s="165"/>
      <c r="R951" s="165"/>
      <c r="S951" s="165"/>
      <c r="T951" s="165"/>
      <c r="U951" s="165"/>
      <c r="V951" s="165"/>
      <c r="W951" s="165"/>
      <c r="X951" s="165"/>
      <c r="Y951" s="165"/>
      <c r="Z951" s="165"/>
      <c r="AA951" s="165"/>
      <c r="AB951" s="165"/>
      <c r="AC951" s="165"/>
      <c r="AD951" s="165"/>
      <c r="AE951" s="165"/>
      <c r="AF951" s="165"/>
      <c r="AG951" s="165"/>
      <c r="AH951" s="165"/>
      <c r="AI951" s="165"/>
      <c r="AJ951" s="165"/>
      <c r="AK951" s="165"/>
      <c r="AL951" s="165"/>
      <c r="AM951" s="213"/>
      <c r="AN951" s="213"/>
      <c r="AO951" s="213"/>
      <c r="AP951" s="213"/>
      <c r="AQ951" s="213"/>
      <c r="AR951" s="213"/>
      <c r="AS951" s="213"/>
      <c r="AT951" s="213"/>
      <c r="AU951" s="213"/>
    </row>
    <row r="952" spans="6:47" ht="12" customHeight="1">
      <c r="F952" s="212"/>
      <c r="G952" s="212"/>
      <c r="H952" s="212"/>
      <c r="I952" s="165"/>
      <c r="J952" s="165"/>
      <c r="K952" s="165"/>
      <c r="L952" s="165"/>
      <c r="M952" s="165"/>
      <c r="N952" s="165"/>
      <c r="O952" s="165"/>
      <c r="P952" s="165"/>
      <c r="Q952" s="165"/>
      <c r="R952" s="165"/>
      <c r="S952" s="165"/>
      <c r="T952" s="165"/>
      <c r="U952" s="165"/>
      <c r="V952" s="165"/>
      <c r="W952" s="165"/>
      <c r="X952" s="165"/>
      <c r="Y952" s="165"/>
      <c r="Z952" s="165"/>
      <c r="AA952" s="165"/>
      <c r="AB952" s="165"/>
      <c r="AC952" s="165"/>
      <c r="AD952" s="165"/>
      <c r="AE952" s="165"/>
      <c r="AF952" s="165"/>
      <c r="AG952" s="165"/>
      <c r="AH952" s="165"/>
      <c r="AI952" s="165"/>
      <c r="AJ952" s="165"/>
      <c r="AK952" s="165"/>
      <c r="AL952" s="165"/>
      <c r="AM952" s="213"/>
      <c r="AN952" s="213"/>
      <c r="AO952" s="213"/>
      <c r="AP952" s="213"/>
      <c r="AQ952" s="213"/>
      <c r="AR952" s="213"/>
      <c r="AS952" s="213"/>
      <c r="AT952" s="213"/>
      <c r="AU952" s="213"/>
    </row>
    <row r="953" spans="6:47" ht="12" customHeight="1">
      <c r="F953" s="212"/>
      <c r="G953" s="212"/>
      <c r="H953" s="212"/>
      <c r="I953" s="165"/>
      <c r="J953" s="165"/>
      <c r="K953" s="165"/>
      <c r="L953" s="165"/>
      <c r="M953" s="165"/>
      <c r="N953" s="165"/>
      <c r="O953" s="165"/>
      <c r="P953" s="165"/>
      <c r="Q953" s="165"/>
      <c r="R953" s="165"/>
      <c r="S953" s="165"/>
      <c r="T953" s="165"/>
      <c r="U953" s="165"/>
      <c r="V953" s="165"/>
      <c r="W953" s="165"/>
      <c r="X953" s="165"/>
      <c r="Y953" s="165"/>
      <c r="Z953" s="165"/>
      <c r="AA953" s="165"/>
      <c r="AB953" s="165"/>
      <c r="AC953" s="165"/>
      <c r="AD953" s="165"/>
      <c r="AE953" s="165"/>
      <c r="AF953" s="165"/>
      <c r="AG953" s="165"/>
      <c r="AH953" s="165"/>
      <c r="AI953" s="165"/>
      <c r="AJ953" s="165"/>
      <c r="AK953" s="165"/>
      <c r="AL953" s="165"/>
      <c r="AM953" s="213"/>
      <c r="AN953" s="213"/>
      <c r="AO953" s="213"/>
      <c r="AP953" s="213"/>
      <c r="AQ953" s="213"/>
      <c r="AR953" s="213"/>
      <c r="AS953" s="213"/>
      <c r="AT953" s="213"/>
      <c r="AU953" s="213"/>
    </row>
    <row r="954" spans="6:47" ht="12" customHeight="1">
      <c r="F954" s="212"/>
      <c r="G954" s="212"/>
      <c r="H954" s="212"/>
      <c r="I954" s="165"/>
      <c r="J954" s="165"/>
      <c r="K954" s="165"/>
      <c r="L954" s="165"/>
      <c r="M954" s="165"/>
      <c r="N954" s="165"/>
      <c r="O954" s="165"/>
      <c r="P954" s="165"/>
      <c r="Q954" s="165"/>
      <c r="R954" s="165"/>
      <c r="S954" s="165"/>
      <c r="T954" s="165"/>
      <c r="U954" s="165"/>
      <c r="V954" s="165"/>
      <c r="W954" s="165"/>
      <c r="X954" s="165"/>
      <c r="Y954" s="165"/>
      <c r="Z954" s="165"/>
      <c r="AA954" s="165"/>
      <c r="AB954" s="165"/>
      <c r="AC954" s="165"/>
      <c r="AD954" s="165"/>
      <c r="AE954" s="165"/>
      <c r="AF954" s="165"/>
      <c r="AG954" s="165"/>
      <c r="AH954" s="165"/>
      <c r="AI954" s="165"/>
      <c r="AJ954" s="165"/>
      <c r="AK954" s="165"/>
      <c r="AL954" s="165"/>
      <c r="AM954" s="213"/>
      <c r="AN954" s="213"/>
      <c r="AO954" s="213"/>
      <c r="AP954" s="213"/>
      <c r="AQ954" s="213"/>
      <c r="AR954" s="213"/>
      <c r="AS954" s="213"/>
      <c r="AT954" s="213"/>
      <c r="AU954" s="213"/>
    </row>
    <row r="955" spans="6:47" ht="12" customHeight="1">
      <c r="F955" s="212"/>
      <c r="G955" s="212"/>
      <c r="H955" s="212"/>
      <c r="I955" s="165"/>
      <c r="J955" s="165"/>
      <c r="K955" s="165"/>
      <c r="L955" s="165"/>
      <c r="M955" s="165"/>
      <c r="N955" s="165"/>
      <c r="O955" s="165"/>
      <c r="P955" s="165"/>
      <c r="Q955" s="165"/>
      <c r="R955" s="165"/>
      <c r="S955" s="165"/>
      <c r="T955" s="165"/>
      <c r="U955" s="165"/>
      <c r="V955" s="165"/>
      <c r="W955" s="165"/>
      <c r="X955" s="165"/>
      <c r="Y955" s="165"/>
      <c r="Z955" s="165"/>
      <c r="AA955" s="165"/>
      <c r="AB955" s="165"/>
      <c r="AC955" s="165"/>
      <c r="AD955" s="165"/>
      <c r="AE955" s="165"/>
      <c r="AF955" s="165"/>
      <c r="AG955" s="165"/>
      <c r="AH955" s="165"/>
      <c r="AI955" s="165"/>
      <c r="AJ955" s="165"/>
      <c r="AK955" s="165"/>
      <c r="AL955" s="165"/>
      <c r="AM955" s="213"/>
      <c r="AN955" s="213"/>
      <c r="AO955" s="213"/>
      <c r="AP955" s="213"/>
      <c r="AQ955" s="213"/>
      <c r="AR955" s="213"/>
      <c r="AS955" s="213"/>
      <c r="AT955" s="213"/>
      <c r="AU955" s="213"/>
    </row>
    <row r="956" spans="6:47" ht="12" customHeight="1">
      <c r="F956" s="212"/>
      <c r="G956" s="212"/>
      <c r="H956" s="212"/>
      <c r="I956" s="165"/>
      <c r="J956" s="165"/>
      <c r="K956" s="165"/>
      <c r="L956" s="165"/>
      <c r="M956" s="165"/>
      <c r="N956" s="165"/>
      <c r="O956" s="165"/>
      <c r="P956" s="165"/>
      <c r="Q956" s="165"/>
      <c r="R956" s="165"/>
      <c r="S956" s="165"/>
      <c r="T956" s="165"/>
      <c r="U956" s="165"/>
      <c r="V956" s="165"/>
      <c r="W956" s="165"/>
      <c r="X956" s="165"/>
      <c r="Y956" s="165"/>
      <c r="Z956" s="165"/>
      <c r="AA956" s="165"/>
      <c r="AB956" s="165"/>
      <c r="AC956" s="165"/>
      <c r="AD956" s="165"/>
      <c r="AE956" s="165"/>
      <c r="AF956" s="165"/>
      <c r="AG956" s="165"/>
      <c r="AH956" s="165"/>
      <c r="AI956" s="165"/>
      <c r="AJ956" s="165"/>
      <c r="AK956" s="165"/>
      <c r="AL956" s="165"/>
      <c r="AM956" s="213"/>
      <c r="AN956" s="213"/>
      <c r="AO956" s="213"/>
      <c r="AP956" s="213"/>
      <c r="AQ956" s="213"/>
      <c r="AR956" s="213"/>
      <c r="AS956" s="213"/>
      <c r="AT956" s="213"/>
      <c r="AU956" s="213"/>
    </row>
    <row r="957" spans="6:47" ht="12" customHeight="1">
      <c r="F957" s="212"/>
      <c r="G957" s="212"/>
      <c r="H957" s="212"/>
      <c r="I957" s="165"/>
      <c r="J957" s="165"/>
      <c r="K957" s="165"/>
      <c r="L957" s="165"/>
      <c r="M957" s="165"/>
      <c r="N957" s="165"/>
      <c r="O957" s="165"/>
      <c r="P957" s="165"/>
      <c r="Q957" s="165"/>
      <c r="R957" s="165"/>
      <c r="S957" s="165"/>
      <c r="T957" s="165"/>
      <c r="U957" s="165"/>
      <c r="V957" s="165"/>
      <c r="W957" s="165"/>
      <c r="X957" s="165"/>
      <c r="Y957" s="165"/>
      <c r="Z957" s="165"/>
      <c r="AA957" s="165"/>
      <c r="AB957" s="165"/>
      <c r="AC957" s="165"/>
      <c r="AD957" s="165"/>
      <c r="AE957" s="165"/>
      <c r="AF957" s="165"/>
      <c r="AG957" s="165"/>
      <c r="AH957" s="165"/>
      <c r="AI957" s="165"/>
      <c r="AJ957" s="165"/>
      <c r="AK957" s="165"/>
      <c r="AL957" s="165"/>
      <c r="AM957" s="213"/>
      <c r="AN957" s="213"/>
      <c r="AO957" s="213"/>
      <c r="AP957" s="213"/>
      <c r="AQ957" s="213"/>
      <c r="AR957" s="213"/>
      <c r="AS957" s="213"/>
      <c r="AT957" s="213"/>
      <c r="AU957" s="213"/>
    </row>
    <row r="958" spans="6:47" ht="12" customHeight="1">
      <c r="F958" s="212"/>
      <c r="G958" s="212"/>
      <c r="H958" s="212"/>
      <c r="I958" s="165"/>
      <c r="J958" s="165"/>
      <c r="K958" s="165"/>
      <c r="L958" s="165"/>
      <c r="M958" s="165"/>
      <c r="N958" s="165"/>
      <c r="O958" s="165"/>
      <c r="P958" s="165"/>
      <c r="Q958" s="165"/>
      <c r="R958" s="165"/>
      <c r="S958" s="165"/>
      <c r="T958" s="165"/>
      <c r="U958" s="165"/>
      <c r="V958" s="165"/>
      <c r="W958" s="165"/>
      <c r="X958" s="165"/>
      <c r="Y958" s="165"/>
      <c r="Z958" s="165"/>
      <c r="AA958" s="165"/>
      <c r="AB958" s="165"/>
      <c r="AC958" s="165"/>
      <c r="AD958" s="165"/>
      <c r="AE958" s="165"/>
      <c r="AF958" s="165"/>
      <c r="AG958" s="165"/>
      <c r="AH958" s="165"/>
      <c r="AI958" s="165"/>
      <c r="AJ958" s="165"/>
      <c r="AK958" s="165"/>
      <c r="AL958" s="165"/>
      <c r="AM958" s="213"/>
      <c r="AN958" s="213"/>
      <c r="AO958" s="213"/>
      <c r="AP958" s="213"/>
      <c r="AQ958" s="213"/>
      <c r="AR958" s="213"/>
      <c r="AS958" s="213"/>
      <c r="AT958" s="213"/>
      <c r="AU958" s="213"/>
    </row>
    <row r="959" spans="6:47" ht="12" customHeight="1">
      <c r="F959" s="212"/>
      <c r="G959" s="212"/>
      <c r="H959" s="212"/>
      <c r="I959" s="165"/>
      <c r="J959" s="165"/>
      <c r="K959" s="165"/>
      <c r="L959" s="165"/>
      <c r="M959" s="165"/>
      <c r="N959" s="165"/>
      <c r="O959" s="165"/>
      <c r="P959" s="165"/>
      <c r="Q959" s="165"/>
      <c r="R959" s="165"/>
      <c r="S959" s="165"/>
      <c r="T959" s="165"/>
      <c r="U959" s="165"/>
      <c r="V959" s="165"/>
      <c r="W959" s="165"/>
      <c r="X959" s="165"/>
      <c r="Y959" s="165"/>
      <c r="Z959" s="165"/>
      <c r="AA959" s="165"/>
      <c r="AB959" s="165"/>
      <c r="AC959" s="165"/>
      <c r="AD959" s="165"/>
      <c r="AE959" s="165"/>
      <c r="AF959" s="165"/>
      <c r="AG959" s="165"/>
      <c r="AH959" s="165"/>
      <c r="AI959" s="165"/>
      <c r="AJ959" s="165"/>
      <c r="AK959" s="165"/>
      <c r="AL959" s="165"/>
      <c r="AM959" s="213"/>
      <c r="AN959" s="213"/>
      <c r="AO959" s="213"/>
      <c r="AP959" s="213"/>
      <c r="AQ959" s="213"/>
      <c r="AR959" s="213"/>
      <c r="AS959" s="213"/>
      <c r="AT959" s="213"/>
      <c r="AU959" s="213"/>
    </row>
    <row r="960" spans="6:47" ht="12" customHeight="1">
      <c r="F960" s="212"/>
      <c r="G960" s="212"/>
      <c r="H960" s="212"/>
      <c r="I960" s="165"/>
      <c r="J960" s="165"/>
      <c r="K960" s="165"/>
      <c r="L960" s="165"/>
      <c r="M960" s="165"/>
      <c r="N960" s="165"/>
      <c r="O960" s="165"/>
      <c r="P960" s="165"/>
      <c r="Q960" s="165"/>
      <c r="R960" s="165"/>
      <c r="S960" s="165"/>
      <c r="T960" s="165"/>
      <c r="U960" s="165"/>
      <c r="V960" s="165"/>
      <c r="W960" s="165"/>
      <c r="X960" s="165"/>
      <c r="Y960" s="165"/>
      <c r="Z960" s="165"/>
      <c r="AA960" s="165"/>
      <c r="AB960" s="165"/>
      <c r="AC960" s="165"/>
      <c r="AD960" s="165"/>
      <c r="AE960" s="165"/>
      <c r="AF960" s="165"/>
      <c r="AG960" s="165"/>
      <c r="AH960" s="165"/>
      <c r="AI960" s="165"/>
      <c r="AJ960" s="165"/>
      <c r="AK960" s="165"/>
      <c r="AL960" s="165"/>
      <c r="AM960" s="213"/>
      <c r="AN960" s="213"/>
      <c r="AO960" s="213"/>
      <c r="AP960" s="213"/>
      <c r="AQ960" s="213"/>
      <c r="AR960" s="213"/>
      <c r="AS960" s="213"/>
      <c r="AT960" s="213"/>
      <c r="AU960" s="213"/>
    </row>
    <row r="961" spans="6:47" ht="12" customHeight="1">
      <c r="F961" s="212"/>
      <c r="G961" s="212"/>
      <c r="H961" s="212"/>
      <c r="I961" s="165"/>
      <c r="J961" s="165"/>
      <c r="K961" s="165"/>
      <c r="L961" s="165"/>
      <c r="M961" s="165"/>
      <c r="N961" s="165"/>
      <c r="O961" s="165"/>
      <c r="P961" s="165"/>
      <c r="Q961" s="165"/>
      <c r="R961" s="165"/>
      <c r="S961" s="165"/>
      <c r="T961" s="165"/>
      <c r="U961" s="165"/>
      <c r="V961" s="165"/>
      <c r="W961" s="165"/>
      <c r="X961" s="165"/>
      <c r="Y961" s="165"/>
      <c r="Z961" s="165"/>
      <c r="AA961" s="165"/>
      <c r="AB961" s="165"/>
      <c r="AC961" s="165"/>
      <c r="AD961" s="165"/>
      <c r="AE961" s="165"/>
      <c r="AF961" s="165"/>
      <c r="AG961" s="165"/>
      <c r="AH961" s="165"/>
      <c r="AI961" s="165"/>
      <c r="AJ961" s="165"/>
      <c r="AK961" s="165"/>
      <c r="AL961" s="165"/>
      <c r="AM961" s="213"/>
      <c r="AN961" s="213"/>
      <c r="AO961" s="213"/>
      <c r="AP961" s="213"/>
      <c r="AQ961" s="213"/>
      <c r="AR961" s="213"/>
      <c r="AS961" s="213"/>
      <c r="AT961" s="213"/>
      <c r="AU961" s="213"/>
    </row>
    <row r="962" spans="6:47" ht="12" customHeight="1">
      <c r="F962" s="212"/>
      <c r="G962" s="212"/>
      <c r="H962" s="212"/>
      <c r="I962" s="165"/>
      <c r="J962" s="165"/>
      <c r="K962" s="165"/>
      <c r="L962" s="165"/>
      <c r="M962" s="165"/>
      <c r="N962" s="165"/>
      <c r="O962" s="165"/>
      <c r="P962" s="165"/>
      <c r="Q962" s="165"/>
      <c r="R962" s="165"/>
      <c r="S962" s="165"/>
      <c r="T962" s="165"/>
      <c r="U962" s="165"/>
      <c r="V962" s="165"/>
      <c r="W962" s="165"/>
      <c r="X962" s="165"/>
      <c r="Y962" s="165"/>
      <c r="Z962" s="165"/>
      <c r="AA962" s="165"/>
      <c r="AB962" s="165"/>
      <c r="AC962" s="165"/>
      <c r="AD962" s="165"/>
      <c r="AE962" s="165"/>
      <c r="AF962" s="165"/>
      <c r="AG962" s="165"/>
      <c r="AH962" s="165"/>
      <c r="AI962" s="165"/>
      <c r="AJ962" s="165"/>
      <c r="AK962" s="165"/>
      <c r="AL962" s="165"/>
      <c r="AM962" s="213"/>
      <c r="AN962" s="213"/>
      <c r="AO962" s="213"/>
      <c r="AP962" s="213"/>
      <c r="AQ962" s="213"/>
      <c r="AR962" s="213"/>
      <c r="AS962" s="213"/>
      <c r="AT962" s="213"/>
      <c r="AU962" s="213"/>
    </row>
    <row r="963" spans="6:47" ht="12" customHeight="1">
      <c r="F963" s="212"/>
      <c r="G963" s="212"/>
      <c r="H963" s="212"/>
      <c r="I963" s="165"/>
      <c r="J963" s="165"/>
      <c r="K963" s="165"/>
      <c r="L963" s="165"/>
      <c r="M963" s="165"/>
      <c r="N963" s="165"/>
      <c r="O963" s="165"/>
      <c r="P963" s="165"/>
      <c r="Q963" s="165"/>
      <c r="R963" s="165"/>
      <c r="S963" s="165"/>
      <c r="T963" s="165"/>
      <c r="U963" s="165"/>
      <c r="V963" s="165"/>
      <c r="W963" s="165"/>
      <c r="X963" s="165"/>
      <c r="Y963" s="165"/>
      <c r="Z963" s="165"/>
      <c r="AA963" s="165"/>
      <c r="AB963" s="165"/>
      <c r="AC963" s="165"/>
      <c r="AD963" s="165"/>
      <c r="AE963" s="165"/>
      <c r="AF963" s="165"/>
      <c r="AG963" s="165"/>
      <c r="AH963" s="165"/>
      <c r="AI963" s="165"/>
      <c r="AJ963" s="165"/>
      <c r="AK963" s="165"/>
      <c r="AL963" s="165"/>
      <c r="AM963" s="213"/>
      <c r="AN963" s="213"/>
      <c r="AO963" s="213"/>
      <c r="AP963" s="213"/>
      <c r="AQ963" s="213"/>
      <c r="AR963" s="213"/>
      <c r="AS963" s="213"/>
      <c r="AT963" s="213"/>
      <c r="AU963" s="213"/>
    </row>
    <row r="964" spans="6:47" ht="12" customHeight="1">
      <c r="F964" s="212"/>
      <c r="G964" s="212"/>
      <c r="H964" s="212"/>
      <c r="I964" s="165"/>
      <c r="J964" s="165"/>
      <c r="K964" s="165"/>
      <c r="L964" s="165"/>
      <c r="M964" s="165"/>
      <c r="N964" s="165"/>
      <c r="O964" s="165"/>
      <c r="P964" s="165"/>
      <c r="Q964" s="165"/>
      <c r="R964" s="165"/>
      <c r="S964" s="165"/>
      <c r="T964" s="165"/>
      <c r="U964" s="165"/>
      <c r="V964" s="165"/>
      <c r="W964" s="165"/>
      <c r="X964" s="165"/>
      <c r="Y964" s="165"/>
      <c r="Z964" s="165"/>
      <c r="AA964" s="165"/>
      <c r="AB964" s="165"/>
      <c r="AC964" s="165"/>
      <c r="AD964" s="165"/>
      <c r="AE964" s="165"/>
      <c r="AF964" s="165"/>
      <c r="AG964" s="165"/>
      <c r="AH964" s="165"/>
      <c r="AI964" s="165"/>
      <c r="AJ964" s="165"/>
      <c r="AK964" s="165"/>
      <c r="AL964" s="165"/>
      <c r="AM964" s="213"/>
      <c r="AN964" s="213"/>
      <c r="AO964" s="213"/>
      <c r="AP964" s="213"/>
      <c r="AQ964" s="213"/>
      <c r="AR964" s="213"/>
      <c r="AS964" s="213"/>
      <c r="AT964" s="213"/>
      <c r="AU964" s="213"/>
    </row>
    <row r="965" spans="6:47" ht="12" customHeight="1">
      <c r="F965" s="212"/>
      <c r="G965" s="212"/>
      <c r="H965" s="212"/>
      <c r="I965" s="165"/>
      <c r="J965" s="165"/>
      <c r="K965" s="165"/>
      <c r="L965" s="165"/>
      <c r="M965" s="165"/>
      <c r="N965" s="165"/>
      <c r="O965" s="165"/>
      <c r="P965" s="165"/>
      <c r="Q965" s="165"/>
      <c r="R965" s="165"/>
      <c r="S965" s="165"/>
      <c r="T965" s="165"/>
      <c r="U965" s="165"/>
      <c r="V965" s="165"/>
      <c r="W965" s="165"/>
      <c r="X965" s="165"/>
      <c r="Y965" s="165"/>
      <c r="Z965" s="165"/>
      <c r="AA965" s="165"/>
      <c r="AB965" s="165"/>
      <c r="AC965" s="165"/>
      <c r="AD965" s="165"/>
      <c r="AE965" s="165"/>
      <c r="AF965" s="165"/>
      <c r="AG965" s="165"/>
      <c r="AH965" s="165"/>
      <c r="AI965" s="165"/>
      <c r="AJ965" s="165"/>
      <c r="AK965" s="165"/>
      <c r="AL965" s="165"/>
      <c r="AM965" s="213"/>
      <c r="AN965" s="213"/>
      <c r="AO965" s="213"/>
      <c r="AP965" s="213"/>
      <c r="AQ965" s="213"/>
      <c r="AR965" s="213"/>
      <c r="AS965" s="213"/>
      <c r="AT965" s="213"/>
      <c r="AU965" s="213"/>
    </row>
    <row r="966" spans="6:47" ht="12" customHeight="1">
      <c r="F966" s="212"/>
      <c r="G966" s="212"/>
      <c r="H966" s="212"/>
      <c r="I966" s="165"/>
      <c r="J966" s="165"/>
      <c r="K966" s="165"/>
      <c r="L966" s="165"/>
      <c r="M966" s="165"/>
      <c r="N966" s="165"/>
      <c r="O966" s="165"/>
      <c r="P966" s="165"/>
      <c r="Q966" s="165"/>
      <c r="R966" s="165"/>
      <c r="S966" s="165"/>
      <c r="T966" s="165"/>
      <c r="U966" s="165"/>
      <c r="V966" s="165"/>
      <c r="W966" s="165"/>
      <c r="X966" s="165"/>
      <c r="Y966" s="165"/>
      <c r="Z966" s="165"/>
      <c r="AA966" s="165"/>
      <c r="AB966" s="165"/>
      <c r="AC966" s="165"/>
      <c r="AD966" s="165"/>
      <c r="AE966" s="165"/>
      <c r="AF966" s="165"/>
      <c r="AG966" s="165"/>
      <c r="AH966" s="165"/>
      <c r="AI966" s="165"/>
      <c r="AJ966" s="165"/>
      <c r="AK966" s="165"/>
      <c r="AL966" s="165"/>
      <c r="AM966" s="213"/>
      <c r="AN966" s="213"/>
      <c r="AO966" s="213"/>
      <c r="AP966" s="213"/>
      <c r="AQ966" s="213"/>
      <c r="AR966" s="213"/>
      <c r="AS966" s="213"/>
      <c r="AT966" s="213"/>
      <c r="AU966" s="213"/>
    </row>
    <row r="967" spans="6:47" ht="12" customHeight="1">
      <c r="F967" s="212"/>
      <c r="G967" s="212"/>
      <c r="H967" s="212"/>
      <c r="I967" s="165"/>
      <c r="J967" s="165"/>
      <c r="K967" s="165"/>
      <c r="L967" s="165"/>
      <c r="M967" s="165"/>
      <c r="N967" s="165"/>
      <c r="O967" s="165"/>
      <c r="P967" s="165"/>
      <c r="Q967" s="165"/>
      <c r="R967" s="165"/>
      <c r="S967" s="165"/>
      <c r="T967" s="165"/>
      <c r="U967" s="165"/>
      <c r="V967" s="165"/>
      <c r="W967" s="165"/>
      <c r="X967" s="165"/>
      <c r="Y967" s="165"/>
      <c r="Z967" s="165"/>
      <c r="AA967" s="165"/>
      <c r="AB967" s="165"/>
      <c r="AC967" s="165"/>
      <c r="AD967" s="165"/>
      <c r="AE967" s="165"/>
      <c r="AF967" s="165"/>
      <c r="AG967" s="165"/>
      <c r="AH967" s="165"/>
      <c r="AI967" s="165"/>
      <c r="AJ967" s="165"/>
      <c r="AK967" s="165"/>
      <c r="AL967" s="165"/>
      <c r="AM967" s="213"/>
      <c r="AN967" s="213"/>
      <c r="AO967" s="213"/>
      <c r="AP967" s="213"/>
      <c r="AQ967" s="213"/>
      <c r="AR967" s="213"/>
      <c r="AS967" s="213"/>
      <c r="AT967" s="213"/>
      <c r="AU967" s="213"/>
    </row>
    <row r="968" spans="6:47" ht="12" customHeight="1">
      <c r="F968" s="212"/>
      <c r="G968" s="212"/>
      <c r="H968" s="212"/>
      <c r="I968" s="165"/>
      <c r="J968" s="165"/>
      <c r="K968" s="165"/>
      <c r="L968" s="165"/>
      <c r="M968" s="165"/>
      <c r="N968" s="165"/>
      <c r="O968" s="165"/>
      <c r="P968" s="165"/>
      <c r="Q968" s="165"/>
      <c r="R968" s="165"/>
      <c r="S968" s="165"/>
      <c r="T968" s="165"/>
      <c r="U968" s="165"/>
      <c r="V968" s="165"/>
      <c r="W968" s="165"/>
      <c r="X968" s="165"/>
      <c r="Y968" s="165"/>
      <c r="Z968" s="165"/>
      <c r="AA968" s="165"/>
      <c r="AB968" s="165"/>
      <c r="AC968" s="165"/>
      <c r="AD968" s="165"/>
      <c r="AE968" s="165"/>
      <c r="AF968" s="165"/>
      <c r="AG968" s="165"/>
      <c r="AH968" s="165"/>
      <c r="AI968" s="165"/>
      <c r="AJ968" s="165"/>
      <c r="AK968" s="165"/>
      <c r="AL968" s="165"/>
      <c r="AM968" s="213"/>
      <c r="AN968" s="213"/>
      <c r="AO968" s="213"/>
      <c r="AP968" s="213"/>
      <c r="AQ968" s="213"/>
      <c r="AR968" s="213"/>
      <c r="AS968" s="213"/>
      <c r="AT968" s="213"/>
      <c r="AU968" s="213"/>
    </row>
    <row r="969" spans="6:47" ht="12" customHeight="1">
      <c r="F969" s="212"/>
      <c r="G969" s="212"/>
      <c r="H969" s="212"/>
      <c r="I969" s="165"/>
      <c r="J969" s="165"/>
      <c r="K969" s="165"/>
      <c r="L969" s="165"/>
      <c r="M969" s="165"/>
      <c r="N969" s="165"/>
      <c r="O969" s="165"/>
      <c r="P969" s="165"/>
      <c r="Q969" s="165"/>
      <c r="R969" s="165"/>
      <c r="S969" s="165"/>
      <c r="T969" s="165"/>
      <c r="U969" s="165"/>
      <c r="V969" s="165"/>
      <c r="W969" s="165"/>
      <c r="X969" s="165"/>
      <c r="Y969" s="165"/>
      <c r="Z969" s="165"/>
      <c r="AA969" s="165"/>
      <c r="AB969" s="165"/>
      <c r="AC969" s="165"/>
      <c r="AD969" s="165"/>
      <c r="AE969" s="165"/>
      <c r="AF969" s="165"/>
      <c r="AG969" s="165"/>
      <c r="AH969" s="165"/>
      <c r="AI969" s="165"/>
      <c r="AJ969" s="165"/>
      <c r="AK969" s="165"/>
      <c r="AL969" s="165"/>
      <c r="AM969" s="213"/>
      <c r="AN969" s="213"/>
      <c r="AO969" s="213"/>
      <c r="AP969" s="213"/>
      <c r="AQ969" s="213"/>
      <c r="AR969" s="213"/>
      <c r="AS969" s="213"/>
      <c r="AT969" s="213"/>
      <c r="AU969" s="213"/>
    </row>
    <row r="970" spans="6:47" ht="12" customHeight="1">
      <c r="F970" s="212"/>
      <c r="G970" s="212"/>
      <c r="H970" s="212"/>
      <c r="I970" s="165"/>
      <c r="J970" s="165"/>
      <c r="K970" s="165"/>
      <c r="L970" s="165"/>
      <c r="M970" s="165"/>
      <c r="N970" s="165"/>
      <c r="O970" s="165"/>
      <c r="P970" s="165"/>
      <c r="Q970" s="165"/>
      <c r="R970" s="165"/>
      <c r="S970" s="165"/>
      <c r="T970" s="165"/>
      <c r="U970" s="165"/>
      <c r="V970" s="165"/>
      <c r="W970" s="165"/>
      <c r="X970" s="165"/>
      <c r="Y970" s="165"/>
      <c r="Z970" s="165"/>
      <c r="AA970" s="165"/>
      <c r="AB970" s="165"/>
      <c r="AC970" s="165"/>
      <c r="AD970" s="165"/>
      <c r="AE970" s="165"/>
      <c r="AF970" s="165"/>
      <c r="AG970" s="165"/>
      <c r="AH970" s="165"/>
      <c r="AI970" s="165"/>
      <c r="AJ970" s="165"/>
      <c r="AK970" s="165"/>
      <c r="AL970" s="165"/>
      <c r="AM970" s="213"/>
      <c r="AN970" s="213"/>
      <c r="AO970" s="213"/>
      <c r="AP970" s="213"/>
      <c r="AQ970" s="213"/>
      <c r="AR970" s="213"/>
      <c r="AS970" s="213"/>
      <c r="AT970" s="213"/>
      <c r="AU970" s="213"/>
    </row>
    <row r="971" spans="6:47" ht="12" customHeight="1">
      <c r="F971" s="212"/>
      <c r="G971" s="212"/>
      <c r="H971" s="212"/>
      <c r="I971" s="165"/>
      <c r="J971" s="165"/>
      <c r="K971" s="165"/>
      <c r="L971" s="165"/>
      <c r="M971" s="165"/>
      <c r="N971" s="165"/>
      <c r="O971" s="165"/>
      <c r="P971" s="165"/>
      <c r="Q971" s="165"/>
      <c r="R971" s="165"/>
      <c r="S971" s="165"/>
      <c r="T971" s="165"/>
      <c r="U971" s="165"/>
      <c r="V971" s="165"/>
      <c r="W971" s="165"/>
      <c r="X971" s="165"/>
      <c r="Y971" s="165"/>
      <c r="Z971" s="165"/>
      <c r="AA971" s="165"/>
      <c r="AB971" s="165"/>
      <c r="AC971" s="165"/>
      <c r="AD971" s="165"/>
      <c r="AE971" s="165"/>
      <c r="AF971" s="165"/>
      <c r="AG971" s="165"/>
      <c r="AH971" s="165"/>
      <c r="AI971" s="165"/>
      <c r="AJ971" s="165"/>
      <c r="AK971" s="165"/>
      <c r="AL971" s="165"/>
      <c r="AM971" s="213"/>
      <c r="AN971" s="213"/>
      <c r="AO971" s="213"/>
      <c r="AP971" s="213"/>
      <c r="AQ971" s="213"/>
      <c r="AR971" s="213"/>
      <c r="AS971" s="213"/>
      <c r="AT971" s="213"/>
      <c r="AU971" s="213"/>
    </row>
    <row r="972" spans="6:47" ht="12" customHeight="1">
      <c r="F972" s="212"/>
      <c r="G972" s="212"/>
      <c r="H972" s="212"/>
      <c r="I972" s="165"/>
      <c r="J972" s="165"/>
      <c r="K972" s="165"/>
      <c r="L972" s="165"/>
      <c r="M972" s="165"/>
      <c r="N972" s="165"/>
      <c r="O972" s="165"/>
      <c r="P972" s="165"/>
      <c r="Q972" s="165"/>
      <c r="R972" s="165"/>
      <c r="S972" s="165"/>
      <c r="T972" s="165"/>
      <c r="U972" s="165"/>
      <c r="V972" s="165"/>
      <c r="W972" s="165"/>
      <c r="X972" s="165"/>
      <c r="Y972" s="165"/>
      <c r="Z972" s="165"/>
      <c r="AA972" s="165"/>
      <c r="AB972" s="165"/>
      <c r="AC972" s="165"/>
      <c r="AD972" s="165"/>
      <c r="AE972" s="165"/>
      <c r="AF972" s="165"/>
      <c r="AG972" s="165"/>
      <c r="AH972" s="165"/>
      <c r="AI972" s="165"/>
      <c r="AJ972" s="165"/>
      <c r="AK972" s="165"/>
      <c r="AL972" s="165"/>
      <c r="AM972" s="213"/>
      <c r="AN972" s="213"/>
      <c r="AO972" s="213"/>
      <c r="AP972" s="213"/>
      <c r="AQ972" s="213"/>
      <c r="AR972" s="213"/>
      <c r="AS972" s="213"/>
      <c r="AT972" s="213"/>
      <c r="AU972" s="213"/>
    </row>
    <row r="973" spans="6:47" ht="12" customHeight="1">
      <c r="F973" s="212"/>
      <c r="G973" s="212"/>
      <c r="H973" s="212"/>
      <c r="I973" s="165"/>
      <c r="J973" s="165"/>
      <c r="K973" s="165"/>
      <c r="L973" s="165"/>
      <c r="M973" s="165"/>
      <c r="N973" s="165"/>
      <c r="O973" s="165"/>
      <c r="P973" s="165"/>
      <c r="Q973" s="165"/>
      <c r="R973" s="165"/>
      <c r="S973" s="165"/>
      <c r="T973" s="165"/>
      <c r="U973" s="165"/>
      <c r="V973" s="165"/>
      <c r="W973" s="165"/>
      <c r="X973" s="165"/>
      <c r="Y973" s="165"/>
      <c r="Z973" s="165"/>
      <c r="AA973" s="165"/>
      <c r="AB973" s="165"/>
      <c r="AC973" s="165"/>
      <c r="AD973" s="165"/>
      <c r="AE973" s="165"/>
      <c r="AF973" s="165"/>
      <c r="AG973" s="165"/>
      <c r="AH973" s="165"/>
      <c r="AI973" s="165"/>
      <c r="AJ973" s="165"/>
      <c r="AK973" s="165"/>
      <c r="AL973" s="165"/>
      <c r="AM973" s="213"/>
      <c r="AN973" s="213"/>
      <c r="AO973" s="213"/>
      <c r="AP973" s="213"/>
      <c r="AQ973" s="213"/>
      <c r="AR973" s="213"/>
      <c r="AS973" s="213"/>
      <c r="AT973" s="213"/>
      <c r="AU973" s="213"/>
    </row>
    <row r="974" spans="6:47" ht="12" customHeight="1">
      <c r="F974" s="212"/>
      <c r="G974" s="212"/>
      <c r="H974" s="212"/>
      <c r="I974" s="165"/>
      <c r="J974" s="165"/>
      <c r="K974" s="165"/>
      <c r="L974" s="165"/>
      <c r="M974" s="165"/>
      <c r="N974" s="165"/>
      <c r="O974" s="165"/>
      <c r="P974" s="165"/>
      <c r="Q974" s="165"/>
      <c r="R974" s="165"/>
      <c r="S974" s="165"/>
      <c r="T974" s="165"/>
      <c r="U974" s="165"/>
      <c r="V974" s="165"/>
      <c r="W974" s="165"/>
      <c r="X974" s="165"/>
      <c r="Y974" s="165"/>
      <c r="Z974" s="165"/>
      <c r="AA974" s="165"/>
      <c r="AB974" s="165"/>
      <c r="AC974" s="165"/>
      <c r="AD974" s="165"/>
      <c r="AE974" s="165"/>
      <c r="AF974" s="165"/>
      <c r="AG974" s="165"/>
      <c r="AH974" s="165"/>
      <c r="AI974" s="165"/>
      <c r="AJ974" s="165"/>
      <c r="AK974" s="165"/>
      <c r="AL974" s="165"/>
      <c r="AM974" s="213"/>
      <c r="AN974" s="213"/>
      <c r="AO974" s="213"/>
      <c r="AP974" s="213"/>
      <c r="AQ974" s="213"/>
      <c r="AR974" s="213"/>
      <c r="AS974" s="213"/>
      <c r="AT974" s="213"/>
      <c r="AU974" s="213"/>
    </row>
    <row r="975" spans="6:47" ht="12" customHeight="1">
      <c r="F975" s="212"/>
      <c r="G975" s="212"/>
      <c r="H975" s="212"/>
      <c r="I975" s="165"/>
      <c r="J975" s="165"/>
      <c r="K975" s="165"/>
      <c r="L975" s="165"/>
      <c r="M975" s="165"/>
      <c r="N975" s="165"/>
      <c r="O975" s="165"/>
      <c r="P975" s="165"/>
      <c r="Q975" s="165"/>
      <c r="R975" s="165"/>
      <c r="S975" s="165"/>
      <c r="T975" s="165"/>
      <c r="U975" s="165"/>
      <c r="V975" s="165"/>
      <c r="W975" s="165"/>
      <c r="X975" s="165"/>
      <c r="Y975" s="165"/>
      <c r="Z975" s="165"/>
      <c r="AA975" s="165"/>
      <c r="AB975" s="165"/>
      <c r="AC975" s="165"/>
      <c r="AD975" s="165"/>
      <c r="AE975" s="165"/>
      <c r="AF975" s="165"/>
      <c r="AG975" s="165"/>
      <c r="AH975" s="165"/>
      <c r="AI975" s="165"/>
      <c r="AJ975" s="165"/>
      <c r="AK975" s="165"/>
      <c r="AL975" s="165"/>
      <c r="AM975" s="213"/>
      <c r="AN975" s="213"/>
      <c r="AO975" s="213"/>
      <c r="AP975" s="213"/>
      <c r="AQ975" s="213"/>
      <c r="AR975" s="213"/>
      <c r="AS975" s="213"/>
      <c r="AT975" s="213"/>
      <c r="AU975" s="213"/>
    </row>
    <row r="976" spans="6:47" ht="12" customHeight="1">
      <c r="F976" s="212"/>
      <c r="G976" s="212"/>
      <c r="H976" s="212"/>
      <c r="I976" s="165"/>
      <c r="J976" s="165"/>
      <c r="K976" s="165"/>
      <c r="L976" s="165"/>
      <c r="M976" s="165"/>
      <c r="N976" s="165"/>
      <c r="O976" s="165"/>
      <c r="P976" s="165"/>
      <c r="Q976" s="165"/>
      <c r="R976" s="165"/>
      <c r="S976" s="165"/>
      <c r="T976" s="165"/>
      <c r="U976" s="165"/>
      <c r="V976" s="165"/>
      <c r="W976" s="165"/>
      <c r="X976" s="165"/>
      <c r="Y976" s="165"/>
      <c r="Z976" s="165"/>
      <c r="AA976" s="165"/>
      <c r="AB976" s="165"/>
      <c r="AC976" s="165"/>
      <c r="AD976" s="165"/>
      <c r="AE976" s="165"/>
      <c r="AF976" s="165"/>
      <c r="AG976" s="165"/>
      <c r="AH976" s="165"/>
      <c r="AI976" s="165"/>
      <c r="AJ976" s="165"/>
      <c r="AK976" s="165"/>
      <c r="AL976" s="165"/>
      <c r="AM976" s="213"/>
      <c r="AN976" s="213"/>
      <c r="AO976" s="213"/>
      <c r="AP976" s="213"/>
      <c r="AQ976" s="213"/>
      <c r="AR976" s="213"/>
      <c r="AS976" s="213"/>
      <c r="AT976" s="213"/>
      <c r="AU976" s="213"/>
    </row>
    <row r="977" spans="6:47" ht="12" customHeight="1">
      <c r="F977" s="212"/>
      <c r="G977" s="212"/>
      <c r="H977" s="212"/>
      <c r="I977" s="165"/>
      <c r="J977" s="165"/>
      <c r="K977" s="165"/>
      <c r="L977" s="165"/>
      <c r="M977" s="165"/>
      <c r="N977" s="165"/>
      <c r="O977" s="165"/>
      <c r="P977" s="165"/>
      <c r="Q977" s="165"/>
      <c r="R977" s="165"/>
      <c r="S977" s="165"/>
      <c r="T977" s="165"/>
      <c r="U977" s="165"/>
      <c r="V977" s="165"/>
      <c r="W977" s="165"/>
      <c r="X977" s="165"/>
      <c r="Y977" s="165"/>
      <c r="Z977" s="165"/>
      <c r="AA977" s="165"/>
      <c r="AB977" s="165"/>
      <c r="AC977" s="165"/>
      <c r="AD977" s="165"/>
      <c r="AE977" s="165"/>
      <c r="AF977" s="165"/>
      <c r="AG977" s="165"/>
      <c r="AH977" s="165"/>
      <c r="AI977" s="165"/>
      <c r="AJ977" s="165"/>
      <c r="AK977" s="165"/>
      <c r="AL977" s="165"/>
      <c r="AM977" s="213"/>
      <c r="AN977" s="213"/>
      <c r="AO977" s="213"/>
      <c r="AP977" s="213"/>
      <c r="AQ977" s="213"/>
      <c r="AR977" s="213"/>
      <c r="AS977" s="213"/>
      <c r="AT977" s="213"/>
      <c r="AU977" s="213"/>
    </row>
    <row r="978" spans="6:47" ht="12" customHeight="1">
      <c r="F978" s="212"/>
      <c r="G978" s="212"/>
      <c r="H978" s="212"/>
      <c r="I978" s="165"/>
      <c r="J978" s="165"/>
      <c r="K978" s="165"/>
      <c r="L978" s="165"/>
      <c r="M978" s="165"/>
      <c r="N978" s="165"/>
      <c r="O978" s="165"/>
      <c r="P978" s="165"/>
      <c r="Q978" s="165"/>
      <c r="R978" s="165"/>
      <c r="S978" s="165"/>
      <c r="T978" s="165"/>
      <c r="U978" s="165"/>
      <c r="V978" s="165"/>
      <c r="W978" s="165"/>
      <c r="X978" s="165"/>
      <c r="Y978" s="165"/>
      <c r="Z978" s="165"/>
      <c r="AA978" s="165"/>
      <c r="AB978" s="165"/>
      <c r="AC978" s="165"/>
      <c r="AD978" s="165"/>
      <c r="AE978" s="165"/>
      <c r="AF978" s="165"/>
      <c r="AG978" s="165"/>
      <c r="AH978" s="165"/>
      <c r="AI978" s="165"/>
      <c r="AJ978" s="165"/>
      <c r="AK978" s="165"/>
      <c r="AL978" s="165"/>
      <c r="AM978" s="213"/>
      <c r="AN978" s="213"/>
      <c r="AO978" s="213"/>
      <c r="AP978" s="213"/>
      <c r="AQ978" s="213"/>
      <c r="AR978" s="213"/>
      <c r="AS978" s="213"/>
      <c r="AT978" s="213"/>
      <c r="AU978" s="213"/>
    </row>
    <row r="979" spans="6:47" ht="12" customHeight="1">
      <c r="F979" s="212"/>
      <c r="G979" s="212"/>
      <c r="H979" s="212"/>
      <c r="I979" s="165"/>
      <c r="J979" s="165"/>
      <c r="K979" s="165"/>
      <c r="L979" s="165"/>
      <c r="M979" s="165"/>
      <c r="N979" s="165"/>
      <c r="O979" s="165"/>
      <c r="P979" s="165"/>
      <c r="Q979" s="165"/>
      <c r="R979" s="165"/>
      <c r="S979" s="165"/>
      <c r="T979" s="165"/>
      <c r="U979" s="165"/>
      <c r="V979" s="165"/>
      <c r="W979" s="165"/>
      <c r="X979" s="165"/>
      <c r="Y979" s="165"/>
      <c r="Z979" s="165"/>
      <c r="AA979" s="165"/>
      <c r="AB979" s="165"/>
      <c r="AC979" s="165"/>
      <c r="AD979" s="165"/>
      <c r="AE979" s="165"/>
      <c r="AF979" s="165"/>
      <c r="AG979" s="165"/>
      <c r="AH979" s="165"/>
      <c r="AI979" s="165"/>
      <c r="AJ979" s="165"/>
      <c r="AK979" s="165"/>
      <c r="AL979" s="165"/>
      <c r="AM979" s="213"/>
      <c r="AN979" s="213"/>
      <c r="AO979" s="213"/>
      <c r="AP979" s="213"/>
      <c r="AQ979" s="213"/>
      <c r="AR979" s="213"/>
      <c r="AS979" s="213"/>
      <c r="AT979" s="213"/>
      <c r="AU979" s="213"/>
    </row>
    <row r="980" spans="6:47" ht="12" customHeight="1">
      <c r="F980" s="212"/>
      <c r="G980" s="212"/>
      <c r="H980" s="212"/>
      <c r="I980" s="165"/>
      <c r="J980" s="165"/>
      <c r="K980" s="165"/>
      <c r="L980" s="165"/>
      <c r="M980" s="165"/>
      <c r="N980" s="165"/>
      <c r="O980" s="165"/>
      <c r="P980" s="165"/>
      <c r="Q980" s="165"/>
      <c r="R980" s="165"/>
      <c r="S980" s="165"/>
      <c r="T980" s="165"/>
      <c r="U980" s="165"/>
      <c r="V980" s="165"/>
      <c r="W980" s="165"/>
      <c r="X980" s="165"/>
      <c r="Y980" s="165"/>
      <c r="Z980" s="165"/>
      <c r="AA980" s="165"/>
      <c r="AB980" s="165"/>
      <c r="AC980" s="165"/>
      <c r="AD980" s="165"/>
      <c r="AE980" s="165"/>
      <c r="AF980" s="165"/>
      <c r="AG980" s="165"/>
      <c r="AH980" s="165"/>
      <c r="AI980" s="165"/>
      <c r="AJ980" s="165"/>
      <c r="AK980" s="165"/>
      <c r="AL980" s="165"/>
      <c r="AM980" s="213"/>
      <c r="AN980" s="213"/>
      <c r="AO980" s="213"/>
      <c r="AP980" s="213"/>
      <c r="AQ980" s="213"/>
      <c r="AR980" s="213"/>
      <c r="AS980" s="213"/>
      <c r="AT980" s="213"/>
      <c r="AU980" s="213"/>
    </row>
    <row r="981" spans="6:47" ht="12" customHeight="1">
      <c r="F981" s="212"/>
      <c r="G981" s="212"/>
      <c r="H981" s="212"/>
      <c r="I981" s="165"/>
      <c r="J981" s="165"/>
      <c r="K981" s="165"/>
      <c r="L981" s="165"/>
      <c r="M981" s="165"/>
      <c r="N981" s="165"/>
      <c r="O981" s="165"/>
      <c r="P981" s="165"/>
      <c r="Q981" s="165"/>
      <c r="R981" s="165"/>
      <c r="S981" s="165"/>
      <c r="T981" s="165"/>
      <c r="U981" s="165"/>
      <c r="V981" s="165"/>
      <c r="W981" s="165"/>
      <c r="X981" s="165"/>
      <c r="Y981" s="165"/>
      <c r="Z981" s="165"/>
      <c r="AA981" s="165"/>
      <c r="AB981" s="165"/>
      <c r="AC981" s="165"/>
      <c r="AD981" s="165"/>
      <c r="AE981" s="165"/>
      <c r="AF981" s="165"/>
      <c r="AG981" s="165"/>
      <c r="AH981" s="165"/>
      <c r="AI981" s="165"/>
      <c r="AJ981" s="165"/>
      <c r="AK981" s="165"/>
      <c r="AL981" s="165"/>
      <c r="AM981" s="213"/>
      <c r="AN981" s="213"/>
      <c r="AO981" s="213"/>
      <c r="AP981" s="213"/>
      <c r="AQ981" s="213"/>
      <c r="AR981" s="213"/>
      <c r="AS981" s="213"/>
      <c r="AT981" s="213"/>
      <c r="AU981" s="213"/>
    </row>
    <row r="982" spans="6:47" ht="12" customHeight="1">
      <c r="F982" s="212"/>
      <c r="G982" s="212"/>
      <c r="H982" s="212"/>
      <c r="I982" s="165"/>
      <c r="J982" s="165"/>
      <c r="K982" s="165"/>
      <c r="L982" s="165"/>
      <c r="M982" s="165"/>
      <c r="N982" s="165"/>
      <c r="O982" s="165"/>
      <c r="P982" s="165"/>
      <c r="Q982" s="165"/>
      <c r="R982" s="165"/>
      <c r="S982" s="165"/>
      <c r="T982" s="165"/>
      <c r="U982" s="165"/>
      <c r="V982" s="165"/>
      <c r="W982" s="165"/>
      <c r="X982" s="165"/>
      <c r="Y982" s="165"/>
      <c r="Z982" s="165"/>
      <c r="AA982" s="165"/>
      <c r="AB982" s="165"/>
      <c r="AC982" s="165"/>
      <c r="AD982" s="165"/>
      <c r="AE982" s="165"/>
      <c r="AF982" s="165"/>
      <c r="AG982" s="165"/>
      <c r="AH982" s="165"/>
      <c r="AI982" s="165"/>
      <c r="AJ982" s="165"/>
      <c r="AK982" s="165"/>
      <c r="AL982" s="165"/>
      <c r="AM982" s="213"/>
      <c r="AN982" s="213"/>
      <c r="AO982" s="213"/>
      <c r="AP982" s="213"/>
      <c r="AQ982" s="213"/>
      <c r="AR982" s="213"/>
      <c r="AS982" s="213"/>
      <c r="AT982" s="213"/>
      <c r="AU982" s="213"/>
    </row>
    <row r="983" spans="6:47" ht="12" customHeight="1">
      <c r="F983" s="212"/>
      <c r="G983" s="212"/>
      <c r="H983" s="212"/>
      <c r="I983" s="165"/>
      <c r="J983" s="165"/>
      <c r="K983" s="165"/>
      <c r="L983" s="165"/>
      <c r="M983" s="165"/>
      <c r="N983" s="165"/>
      <c r="O983" s="165"/>
      <c r="P983" s="165"/>
      <c r="Q983" s="165"/>
      <c r="R983" s="165"/>
      <c r="S983" s="165"/>
      <c r="T983" s="165"/>
      <c r="U983" s="165"/>
      <c r="V983" s="165"/>
      <c r="W983" s="165"/>
      <c r="X983" s="165"/>
      <c r="Y983" s="165"/>
      <c r="Z983" s="165"/>
      <c r="AA983" s="165"/>
      <c r="AB983" s="165"/>
      <c r="AC983" s="165"/>
      <c r="AD983" s="165"/>
      <c r="AE983" s="165"/>
      <c r="AF983" s="165"/>
      <c r="AG983" s="165"/>
      <c r="AH983" s="165"/>
      <c r="AI983" s="165"/>
      <c r="AJ983" s="165"/>
      <c r="AK983" s="165"/>
      <c r="AL983" s="165"/>
      <c r="AM983" s="213"/>
      <c r="AN983" s="213"/>
      <c r="AO983" s="213"/>
      <c r="AP983" s="213"/>
      <c r="AQ983" s="213"/>
      <c r="AR983" s="213"/>
      <c r="AS983" s="213"/>
      <c r="AT983" s="213"/>
      <c r="AU983" s="213"/>
    </row>
    <row r="984" spans="6:47" ht="12" customHeight="1">
      <c r="F984" s="212"/>
      <c r="G984" s="212"/>
      <c r="H984" s="212"/>
      <c r="I984" s="165"/>
      <c r="J984" s="165"/>
      <c r="K984" s="165"/>
      <c r="L984" s="165"/>
      <c r="M984" s="165"/>
      <c r="N984" s="165"/>
      <c r="O984" s="165"/>
      <c r="P984" s="165"/>
      <c r="Q984" s="165"/>
      <c r="R984" s="165"/>
      <c r="S984" s="165"/>
      <c r="T984" s="165"/>
      <c r="U984" s="165"/>
      <c r="V984" s="165"/>
      <c r="W984" s="165"/>
      <c r="X984" s="165"/>
      <c r="Y984" s="165"/>
      <c r="Z984" s="165"/>
      <c r="AA984" s="165"/>
      <c r="AB984" s="165"/>
      <c r="AC984" s="165"/>
      <c r="AD984" s="165"/>
      <c r="AE984" s="165"/>
      <c r="AF984" s="165"/>
      <c r="AG984" s="165"/>
      <c r="AH984" s="165"/>
      <c r="AI984" s="165"/>
      <c r="AJ984" s="165"/>
      <c r="AK984" s="165"/>
      <c r="AL984" s="165"/>
      <c r="AM984" s="213"/>
      <c r="AN984" s="213"/>
      <c r="AO984" s="213"/>
      <c r="AP984" s="213"/>
      <c r="AQ984" s="213"/>
      <c r="AR984" s="213"/>
      <c r="AS984" s="213"/>
      <c r="AT984" s="213"/>
      <c r="AU984" s="213"/>
    </row>
    <row r="985" spans="6:47" ht="12" customHeight="1">
      <c r="F985" s="212"/>
      <c r="G985" s="212"/>
      <c r="H985" s="212"/>
      <c r="I985" s="165"/>
      <c r="J985" s="165"/>
      <c r="K985" s="165"/>
      <c r="L985" s="165"/>
      <c r="M985" s="165"/>
      <c r="N985" s="165"/>
      <c r="O985" s="165"/>
      <c r="P985" s="165"/>
      <c r="Q985" s="165"/>
      <c r="R985" s="165"/>
      <c r="S985" s="165"/>
      <c r="T985" s="165"/>
      <c r="U985" s="165"/>
      <c r="V985" s="165"/>
      <c r="W985" s="165"/>
      <c r="X985" s="165"/>
      <c r="Y985" s="165"/>
      <c r="Z985" s="165"/>
      <c r="AA985" s="165"/>
      <c r="AB985" s="165"/>
      <c r="AC985" s="165"/>
      <c r="AD985" s="165"/>
      <c r="AE985" s="165"/>
      <c r="AF985" s="165"/>
      <c r="AG985" s="165"/>
      <c r="AH985" s="165"/>
      <c r="AI985" s="165"/>
      <c r="AJ985" s="165"/>
      <c r="AK985" s="165"/>
      <c r="AL985" s="165"/>
      <c r="AM985" s="213"/>
      <c r="AN985" s="213"/>
      <c r="AO985" s="213"/>
      <c r="AP985" s="213"/>
      <c r="AQ985" s="213"/>
      <c r="AR985" s="213"/>
      <c r="AS985" s="213"/>
      <c r="AT985" s="213"/>
      <c r="AU985" s="213"/>
    </row>
    <row r="986" spans="6:47" ht="12" customHeight="1">
      <c r="F986" s="212"/>
      <c r="G986" s="212"/>
      <c r="H986" s="212"/>
      <c r="I986" s="165"/>
      <c r="J986" s="165"/>
      <c r="K986" s="165"/>
      <c r="L986" s="165"/>
      <c r="M986" s="165"/>
      <c r="N986" s="165"/>
      <c r="O986" s="165"/>
      <c r="P986" s="165"/>
      <c r="Q986" s="165"/>
      <c r="R986" s="165"/>
      <c r="S986" s="165"/>
      <c r="T986" s="165"/>
      <c r="U986" s="165"/>
      <c r="V986" s="165"/>
      <c r="W986" s="165"/>
      <c r="X986" s="165"/>
      <c r="Y986" s="165"/>
      <c r="Z986" s="165"/>
      <c r="AA986" s="165"/>
      <c r="AB986" s="165"/>
      <c r="AC986" s="165"/>
      <c r="AD986" s="165"/>
      <c r="AE986" s="165"/>
      <c r="AF986" s="165"/>
      <c r="AG986" s="165"/>
      <c r="AH986" s="165"/>
      <c r="AI986" s="165"/>
      <c r="AJ986" s="165"/>
      <c r="AK986" s="165"/>
      <c r="AL986" s="165"/>
      <c r="AM986" s="213"/>
      <c r="AN986" s="213"/>
      <c r="AO986" s="213"/>
      <c r="AP986" s="213"/>
      <c r="AQ986" s="213"/>
      <c r="AR986" s="213"/>
      <c r="AS986" s="213"/>
      <c r="AT986" s="213"/>
      <c r="AU986" s="213"/>
    </row>
    <row r="987" spans="6:47" ht="12" customHeight="1">
      <c r="F987" s="212"/>
      <c r="G987" s="212"/>
      <c r="H987" s="212"/>
      <c r="I987" s="165"/>
      <c r="J987" s="165"/>
      <c r="K987" s="165"/>
      <c r="L987" s="165"/>
      <c r="M987" s="165"/>
      <c r="N987" s="165"/>
      <c r="O987" s="165"/>
      <c r="P987" s="165"/>
      <c r="Q987" s="165"/>
      <c r="R987" s="165"/>
      <c r="S987" s="165"/>
      <c r="T987" s="165"/>
      <c r="U987" s="165"/>
      <c r="V987" s="165"/>
      <c r="W987" s="165"/>
      <c r="X987" s="165"/>
      <c r="Y987" s="165"/>
      <c r="Z987" s="165"/>
      <c r="AA987" s="165"/>
      <c r="AB987" s="165"/>
      <c r="AC987" s="165"/>
      <c r="AD987" s="165"/>
      <c r="AE987" s="165"/>
      <c r="AF987" s="165"/>
      <c r="AG987" s="165"/>
      <c r="AH987" s="165"/>
      <c r="AI987" s="165"/>
      <c r="AJ987" s="165"/>
      <c r="AK987" s="165"/>
      <c r="AL987" s="165"/>
      <c r="AM987" s="213"/>
      <c r="AN987" s="213"/>
      <c r="AO987" s="213"/>
      <c r="AP987" s="213"/>
      <c r="AQ987" s="213"/>
      <c r="AR987" s="213"/>
      <c r="AS987" s="213"/>
      <c r="AT987" s="213"/>
      <c r="AU987" s="213"/>
    </row>
    <row r="988" spans="6:47" ht="12" customHeight="1">
      <c r="F988" s="212"/>
      <c r="G988" s="212"/>
      <c r="H988" s="212"/>
      <c r="I988" s="165"/>
      <c r="J988" s="165"/>
      <c r="K988" s="165"/>
      <c r="L988" s="165"/>
      <c r="M988" s="165"/>
      <c r="N988" s="165"/>
      <c r="O988" s="165"/>
      <c r="P988" s="165"/>
      <c r="Q988" s="165"/>
      <c r="R988" s="165"/>
      <c r="S988" s="165"/>
      <c r="T988" s="165"/>
      <c r="U988" s="165"/>
      <c r="V988" s="165"/>
      <c r="W988" s="165"/>
      <c r="X988" s="165"/>
      <c r="Y988" s="165"/>
      <c r="Z988" s="165"/>
      <c r="AA988" s="165"/>
      <c r="AB988" s="165"/>
      <c r="AC988" s="165"/>
      <c r="AD988" s="165"/>
      <c r="AE988" s="165"/>
      <c r="AF988" s="165"/>
      <c r="AG988" s="165"/>
      <c r="AH988" s="165"/>
      <c r="AI988" s="165"/>
      <c r="AJ988" s="165"/>
      <c r="AK988" s="165"/>
      <c r="AL988" s="165"/>
      <c r="AM988" s="213"/>
      <c r="AN988" s="213"/>
      <c r="AO988" s="213"/>
      <c r="AP988" s="213"/>
      <c r="AQ988" s="213"/>
      <c r="AR988" s="213"/>
      <c r="AS988" s="213"/>
      <c r="AT988" s="213"/>
      <c r="AU988" s="213"/>
    </row>
    <row r="989" spans="6:47" ht="12" customHeight="1">
      <c r="F989" s="212"/>
      <c r="G989" s="212"/>
      <c r="H989" s="212"/>
      <c r="I989" s="165"/>
      <c r="J989" s="165"/>
      <c r="K989" s="165"/>
      <c r="L989" s="165"/>
      <c r="M989" s="165"/>
      <c r="N989" s="165"/>
      <c r="O989" s="165"/>
      <c r="P989" s="165"/>
      <c r="Q989" s="165"/>
      <c r="R989" s="165"/>
      <c r="S989" s="165"/>
      <c r="T989" s="165"/>
      <c r="U989" s="165"/>
      <c r="V989" s="165"/>
      <c r="W989" s="165"/>
      <c r="X989" s="165"/>
      <c r="Y989" s="165"/>
      <c r="Z989" s="165"/>
      <c r="AA989" s="165"/>
      <c r="AB989" s="165"/>
      <c r="AC989" s="165"/>
      <c r="AD989" s="165"/>
      <c r="AE989" s="165"/>
      <c r="AF989" s="165"/>
      <c r="AG989" s="165"/>
      <c r="AH989" s="165"/>
      <c r="AI989" s="165"/>
      <c r="AJ989" s="165"/>
      <c r="AK989" s="165"/>
      <c r="AL989" s="165"/>
      <c r="AM989" s="213"/>
      <c r="AN989" s="213"/>
      <c r="AO989" s="213"/>
      <c r="AP989" s="213"/>
      <c r="AQ989" s="213"/>
      <c r="AR989" s="213"/>
      <c r="AS989" s="213"/>
      <c r="AT989" s="213"/>
      <c r="AU989" s="213"/>
    </row>
    <row r="990" spans="6:47" ht="12" customHeight="1">
      <c r="F990" s="212"/>
      <c r="G990" s="212"/>
      <c r="H990" s="212"/>
      <c r="I990" s="165"/>
      <c r="J990" s="165"/>
      <c r="K990" s="165"/>
      <c r="L990" s="165"/>
      <c r="M990" s="165"/>
      <c r="N990" s="165"/>
      <c r="O990" s="165"/>
      <c r="P990" s="165"/>
      <c r="Q990" s="165"/>
      <c r="R990" s="165"/>
      <c r="S990" s="165"/>
      <c r="T990" s="165"/>
      <c r="U990" s="165"/>
      <c r="V990" s="165"/>
      <c r="W990" s="165"/>
      <c r="X990" s="165"/>
      <c r="Y990" s="165"/>
      <c r="Z990" s="165"/>
      <c r="AA990" s="165"/>
      <c r="AB990" s="165"/>
      <c r="AC990" s="165"/>
      <c r="AD990" s="165"/>
      <c r="AE990" s="165"/>
      <c r="AF990" s="165"/>
      <c r="AG990" s="165"/>
      <c r="AH990" s="165"/>
      <c r="AI990" s="165"/>
      <c r="AJ990" s="165"/>
      <c r="AK990" s="165"/>
      <c r="AL990" s="165"/>
      <c r="AM990" s="213"/>
      <c r="AN990" s="213"/>
      <c r="AO990" s="213"/>
      <c r="AP990" s="213"/>
      <c r="AQ990" s="213"/>
      <c r="AR990" s="213"/>
      <c r="AS990" s="213"/>
      <c r="AT990" s="213"/>
      <c r="AU990" s="213"/>
    </row>
    <row r="991" spans="6:47" ht="12" customHeight="1">
      <c r="F991" s="212"/>
      <c r="G991" s="212"/>
      <c r="H991" s="212"/>
      <c r="I991" s="165"/>
      <c r="J991" s="165"/>
      <c r="K991" s="165"/>
      <c r="L991" s="165"/>
      <c r="M991" s="165"/>
      <c r="N991" s="165"/>
      <c r="O991" s="165"/>
      <c r="P991" s="165"/>
      <c r="Q991" s="165"/>
      <c r="R991" s="165"/>
      <c r="S991" s="165"/>
      <c r="T991" s="165"/>
      <c r="U991" s="165"/>
      <c r="V991" s="165"/>
      <c r="W991" s="165"/>
      <c r="X991" s="165"/>
      <c r="Y991" s="165"/>
      <c r="Z991" s="165"/>
      <c r="AA991" s="165"/>
      <c r="AB991" s="165"/>
      <c r="AC991" s="165"/>
      <c r="AD991" s="165"/>
      <c r="AE991" s="165"/>
      <c r="AF991" s="165"/>
      <c r="AG991" s="165"/>
      <c r="AH991" s="165"/>
      <c r="AI991" s="165"/>
      <c r="AJ991" s="165"/>
      <c r="AK991" s="165"/>
      <c r="AL991" s="165"/>
      <c r="AM991" s="213"/>
      <c r="AN991" s="213"/>
      <c r="AO991" s="213"/>
      <c r="AP991" s="213"/>
      <c r="AQ991" s="213"/>
      <c r="AR991" s="213"/>
      <c r="AS991" s="213"/>
      <c r="AT991" s="213"/>
      <c r="AU991" s="213"/>
    </row>
    <row r="992" spans="6:47" ht="12" customHeight="1">
      <c r="F992" s="212"/>
      <c r="G992" s="212"/>
      <c r="H992" s="212"/>
      <c r="I992" s="165"/>
      <c r="J992" s="165"/>
      <c r="K992" s="165"/>
      <c r="L992" s="165"/>
      <c r="M992" s="165"/>
      <c r="N992" s="165"/>
      <c r="O992" s="165"/>
      <c r="P992" s="165"/>
      <c r="Q992" s="165"/>
      <c r="R992" s="165"/>
      <c r="S992" s="165"/>
      <c r="T992" s="165"/>
      <c r="U992" s="165"/>
      <c r="V992" s="165"/>
      <c r="W992" s="165"/>
      <c r="X992" s="165"/>
      <c r="Y992" s="165"/>
      <c r="Z992" s="165"/>
      <c r="AA992" s="165"/>
      <c r="AB992" s="165"/>
      <c r="AC992" s="165"/>
      <c r="AD992" s="165"/>
      <c r="AE992" s="165"/>
      <c r="AF992" s="165"/>
      <c r="AG992" s="165"/>
      <c r="AH992" s="165"/>
      <c r="AI992" s="165"/>
      <c r="AJ992" s="165"/>
      <c r="AK992" s="165"/>
      <c r="AL992" s="165"/>
      <c r="AM992" s="213"/>
      <c r="AN992" s="213"/>
      <c r="AO992" s="213"/>
      <c r="AP992" s="213"/>
      <c r="AQ992" s="213"/>
      <c r="AR992" s="213"/>
      <c r="AS992" s="213"/>
      <c r="AT992" s="213"/>
      <c r="AU992" s="213"/>
    </row>
    <row r="993" spans="6:47" ht="12" customHeight="1">
      <c r="F993" s="212"/>
      <c r="G993" s="212"/>
      <c r="H993" s="212"/>
      <c r="I993" s="165"/>
      <c r="J993" s="165"/>
      <c r="K993" s="165"/>
      <c r="L993" s="165"/>
      <c r="M993" s="165"/>
      <c r="N993" s="165"/>
      <c r="O993" s="165"/>
      <c r="P993" s="165"/>
      <c r="Q993" s="165"/>
      <c r="R993" s="165"/>
      <c r="S993" s="165"/>
      <c r="T993" s="165"/>
      <c r="U993" s="165"/>
      <c r="V993" s="165"/>
      <c r="W993" s="165"/>
      <c r="X993" s="165"/>
      <c r="Y993" s="165"/>
      <c r="Z993" s="165"/>
      <c r="AA993" s="165"/>
      <c r="AB993" s="165"/>
      <c r="AC993" s="165"/>
      <c r="AD993" s="165"/>
      <c r="AE993" s="165"/>
      <c r="AF993" s="165"/>
      <c r="AG993" s="165"/>
      <c r="AH993" s="165"/>
      <c r="AI993" s="165"/>
      <c r="AJ993" s="165"/>
      <c r="AK993" s="165"/>
      <c r="AL993" s="165"/>
      <c r="AM993" s="213"/>
      <c r="AN993" s="213"/>
      <c r="AO993" s="213"/>
      <c r="AP993" s="213"/>
      <c r="AQ993" s="213"/>
      <c r="AR993" s="213"/>
      <c r="AS993" s="213"/>
      <c r="AT993" s="213"/>
      <c r="AU993" s="213"/>
    </row>
    <row r="994" spans="6:47" ht="12" customHeight="1">
      <c r="F994" s="212"/>
      <c r="G994" s="212"/>
      <c r="H994" s="212"/>
      <c r="I994" s="165"/>
      <c r="J994" s="165"/>
      <c r="K994" s="165"/>
      <c r="L994" s="165"/>
      <c r="M994" s="165"/>
      <c r="N994" s="165"/>
      <c r="O994" s="165"/>
      <c r="P994" s="165"/>
      <c r="Q994" s="165"/>
      <c r="R994" s="165"/>
      <c r="S994" s="165"/>
      <c r="T994" s="165"/>
      <c r="U994" s="165"/>
      <c r="V994" s="165"/>
      <c r="W994" s="165"/>
      <c r="X994" s="165"/>
      <c r="Y994" s="165"/>
      <c r="Z994" s="165"/>
      <c r="AA994" s="165"/>
      <c r="AB994" s="165"/>
      <c r="AC994" s="165"/>
      <c r="AD994" s="165"/>
      <c r="AE994" s="165"/>
      <c r="AF994" s="165"/>
      <c r="AG994" s="165"/>
      <c r="AH994" s="165"/>
      <c r="AI994" s="165"/>
      <c r="AJ994" s="165"/>
      <c r="AK994" s="165"/>
      <c r="AL994" s="165"/>
      <c r="AM994" s="213"/>
      <c r="AN994" s="213"/>
      <c r="AO994" s="213"/>
      <c r="AP994" s="213"/>
      <c r="AQ994" s="213"/>
      <c r="AR994" s="213"/>
      <c r="AS994" s="213"/>
      <c r="AT994" s="213"/>
      <c r="AU994" s="213"/>
    </row>
    <row r="995" spans="6:47" ht="12" customHeight="1">
      <c r="F995" s="212"/>
      <c r="G995" s="212"/>
      <c r="H995" s="212"/>
      <c r="I995" s="165"/>
      <c r="J995" s="165"/>
      <c r="K995" s="165"/>
      <c r="L995" s="165"/>
      <c r="M995" s="165"/>
      <c r="N995" s="165"/>
      <c r="O995" s="165"/>
      <c r="P995" s="165"/>
      <c r="Q995" s="165"/>
      <c r="R995" s="165"/>
      <c r="S995" s="165"/>
      <c r="T995" s="165"/>
      <c r="U995" s="165"/>
      <c r="V995" s="165"/>
      <c r="W995" s="165"/>
      <c r="X995" s="165"/>
      <c r="Y995" s="165"/>
      <c r="Z995" s="165"/>
      <c r="AA995" s="165"/>
      <c r="AB995" s="165"/>
      <c r="AC995" s="165"/>
      <c r="AD995" s="165"/>
      <c r="AE995" s="165"/>
      <c r="AF995" s="165"/>
      <c r="AG995" s="165"/>
      <c r="AH995" s="165"/>
      <c r="AI995" s="165"/>
      <c r="AJ995" s="165"/>
      <c r="AK995" s="165"/>
      <c r="AL995" s="165"/>
      <c r="AM995" s="213"/>
      <c r="AN995" s="213"/>
      <c r="AO995" s="213"/>
      <c r="AP995" s="213"/>
      <c r="AQ995" s="213"/>
      <c r="AR995" s="213"/>
      <c r="AS995" s="213"/>
      <c r="AT995" s="213"/>
      <c r="AU995" s="213"/>
    </row>
    <row r="996" spans="6:47" ht="12" customHeight="1">
      <c r="F996" s="212"/>
      <c r="G996" s="212"/>
      <c r="H996" s="212"/>
      <c r="I996" s="165"/>
      <c r="J996" s="165"/>
      <c r="K996" s="165"/>
      <c r="L996" s="165"/>
      <c r="M996" s="165"/>
      <c r="N996" s="165"/>
      <c r="O996" s="165"/>
      <c r="P996" s="165"/>
      <c r="Q996" s="165"/>
      <c r="R996" s="165"/>
      <c r="S996" s="165"/>
      <c r="T996" s="165"/>
      <c r="U996" s="165"/>
      <c r="V996" s="165"/>
      <c r="W996" s="165"/>
      <c r="X996" s="165"/>
      <c r="Y996" s="165"/>
      <c r="Z996" s="165"/>
      <c r="AA996" s="165"/>
      <c r="AB996" s="165"/>
      <c r="AC996" s="165"/>
      <c r="AD996" s="165"/>
      <c r="AE996" s="165"/>
      <c r="AF996" s="165"/>
      <c r="AG996" s="165"/>
      <c r="AH996" s="165"/>
      <c r="AI996" s="165"/>
      <c r="AJ996" s="165"/>
      <c r="AK996" s="165"/>
      <c r="AL996" s="165"/>
      <c r="AM996" s="213"/>
      <c r="AN996" s="213"/>
      <c r="AO996" s="213"/>
      <c r="AP996" s="213"/>
      <c r="AQ996" s="213"/>
      <c r="AR996" s="213"/>
      <c r="AS996" s="213"/>
      <c r="AT996" s="213"/>
      <c r="AU996" s="213"/>
    </row>
    <row r="997" spans="6:47" ht="12" customHeight="1">
      <c r="F997" s="212"/>
      <c r="G997" s="212"/>
      <c r="H997" s="212"/>
      <c r="I997" s="165"/>
      <c r="J997" s="165"/>
      <c r="K997" s="165"/>
      <c r="L997" s="165"/>
      <c r="M997" s="165"/>
      <c r="N997" s="165"/>
      <c r="O997" s="165"/>
      <c r="P997" s="165"/>
      <c r="Q997" s="165"/>
      <c r="R997" s="165"/>
      <c r="S997" s="165"/>
      <c r="T997" s="165"/>
      <c r="U997" s="165"/>
      <c r="V997" s="165"/>
      <c r="W997" s="165"/>
      <c r="X997" s="165"/>
      <c r="Y997" s="165"/>
      <c r="Z997" s="165"/>
      <c r="AA997" s="165"/>
      <c r="AB997" s="165"/>
      <c r="AC997" s="165"/>
      <c r="AD997" s="165"/>
      <c r="AE997" s="165"/>
      <c r="AF997" s="165"/>
      <c r="AG997" s="165"/>
      <c r="AH997" s="165"/>
      <c r="AI997" s="165"/>
      <c r="AJ997" s="165"/>
      <c r="AK997" s="165"/>
      <c r="AL997" s="165"/>
      <c r="AM997" s="213"/>
      <c r="AN997" s="213"/>
      <c r="AO997" s="213"/>
      <c r="AP997" s="213"/>
      <c r="AQ997" s="213"/>
      <c r="AR997" s="213"/>
      <c r="AS997" s="213"/>
      <c r="AT997" s="213"/>
      <c r="AU997" s="213"/>
    </row>
    <row r="998" spans="6:47" ht="12" customHeight="1">
      <c r="F998" s="212"/>
      <c r="G998" s="212"/>
      <c r="H998" s="212"/>
      <c r="I998" s="165"/>
      <c r="J998" s="165"/>
      <c r="K998" s="165"/>
      <c r="L998" s="165"/>
      <c r="M998" s="165"/>
      <c r="N998" s="165"/>
      <c r="O998" s="165"/>
      <c r="P998" s="165"/>
      <c r="Q998" s="165"/>
      <c r="R998" s="165"/>
      <c r="S998" s="165"/>
      <c r="T998" s="165"/>
      <c r="U998" s="165"/>
      <c r="V998" s="165"/>
      <c r="W998" s="165"/>
      <c r="X998" s="165"/>
      <c r="Y998" s="165"/>
      <c r="Z998" s="165"/>
      <c r="AA998" s="165"/>
      <c r="AB998" s="165"/>
      <c r="AC998" s="165"/>
      <c r="AD998" s="165"/>
      <c r="AE998" s="165"/>
      <c r="AF998" s="165"/>
      <c r="AG998" s="165"/>
      <c r="AH998" s="165"/>
      <c r="AI998" s="165"/>
      <c r="AJ998" s="165"/>
      <c r="AK998" s="165"/>
      <c r="AL998" s="165"/>
      <c r="AM998" s="213"/>
      <c r="AN998" s="213"/>
      <c r="AO998" s="213"/>
      <c r="AP998" s="213"/>
      <c r="AQ998" s="213"/>
      <c r="AR998" s="213"/>
      <c r="AS998" s="213"/>
      <c r="AT998" s="213"/>
      <c r="AU998" s="213"/>
    </row>
    <row r="999" spans="6:47" ht="12" customHeight="1">
      <c r="F999" s="212"/>
      <c r="G999" s="212"/>
      <c r="H999" s="212"/>
      <c r="I999" s="165"/>
      <c r="J999" s="165"/>
      <c r="K999" s="165"/>
      <c r="L999" s="165"/>
      <c r="M999" s="165"/>
      <c r="N999" s="165"/>
      <c r="O999" s="165"/>
      <c r="P999" s="165"/>
      <c r="Q999" s="165"/>
      <c r="R999" s="165"/>
      <c r="S999" s="165"/>
      <c r="T999" s="165"/>
      <c r="U999" s="165"/>
      <c r="V999" s="165"/>
      <c r="W999" s="165"/>
      <c r="X999" s="165"/>
      <c r="Y999" s="165"/>
      <c r="Z999" s="165"/>
      <c r="AA999" s="165"/>
      <c r="AB999" s="165"/>
      <c r="AC999" s="165"/>
      <c r="AD999" s="165"/>
      <c r="AE999" s="165"/>
      <c r="AF999" s="165"/>
      <c r="AG999" s="165"/>
      <c r="AH999" s="165"/>
      <c r="AI999" s="165"/>
      <c r="AJ999" s="165"/>
      <c r="AK999" s="165"/>
      <c r="AL999" s="165"/>
      <c r="AM999" s="213"/>
      <c r="AN999" s="213"/>
      <c r="AO999" s="213"/>
      <c r="AP999" s="213"/>
      <c r="AQ999" s="213"/>
      <c r="AR999" s="213"/>
      <c r="AS999" s="213"/>
      <c r="AT999" s="213"/>
      <c r="AU999" s="213"/>
    </row>
    <row r="1000" spans="6:47" ht="12" customHeight="1">
      <c r="F1000" s="212"/>
      <c r="G1000" s="212"/>
      <c r="H1000" s="212"/>
      <c r="I1000" s="165"/>
      <c r="J1000" s="165"/>
      <c r="K1000" s="165"/>
      <c r="L1000" s="165"/>
      <c r="M1000" s="165"/>
      <c r="N1000" s="165"/>
      <c r="O1000" s="165"/>
      <c r="P1000" s="165"/>
      <c r="Q1000" s="165"/>
      <c r="R1000" s="165"/>
      <c r="S1000" s="165"/>
      <c r="T1000" s="165"/>
      <c r="U1000" s="165"/>
      <c r="V1000" s="165"/>
      <c r="W1000" s="165"/>
      <c r="X1000" s="165"/>
      <c r="Y1000" s="165"/>
      <c r="Z1000" s="165"/>
      <c r="AA1000" s="165"/>
      <c r="AB1000" s="165"/>
      <c r="AC1000" s="165"/>
      <c r="AD1000" s="165"/>
      <c r="AE1000" s="165"/>
      <c r="AF1000" s="165"/>
      <c r="AG1000" s="165"/>
      <c r="AH1000" s="165"/>
      <c r="AI1000" s="165"/>
      <c r="AJ1000" s="165"/>
      <c r="AK1000" s="165"/>
      <c r="AL1000" s="165"/>
      <c r="AM1000" s="213"/>
      <c r="AN1000" s="213"/>
      <c r="AO1000" s="213"/>
      <c r="AP1000" s="213"/>
      <c r="AQ1000" s="213"/>
      <c r="AR1000" s="213"/>
      <c r="AS1000" s="213"/>
      <c r="AT1000" s="213"/>
      <c r="AU1000" s="213"/>
    </row>
    <row r="1001" spans="6:47" ht="12" customHeight="1">
      <c r="F1001" s="212"/>
      <c r="G1001" s="212"/>
      <c r="H1001" s="212"/>
      <c r="I1001" s="165"/>
      <c r="J1001" s="165"/>
      <c r="K1001" s="165"/>
      <c r="L1001" s="165"/>
      <c r="M1001" s="165"/>
      <c r="N1001" s="165"/>
      <c r="O1001" s="165"/>
      <c r="P1001" s="165"/>
      <c r="Q1001" s="165"/>
      <c r="R1001" s="165"/>
      <c r="S1001" s="165"/>
      <c r="T1001" s="165"/>
      <c r="U1001" s="165"/>
      <c r="V1001" s="165"/>
      <c r="W1001" s="165"/>
      <c r="X1001" s="165"/>
      <c r="Y1001" s="165"/>
      <c r="Z1001" s="165"/>
      <c r="AA1001" s="165"/>
      <c r="AB1001" s="165"/>
      <c r="AC1001" s="165"/>
      <c r="AD1001" s="165"/>
      <c r="AE1001" s="165"/>
      <c r="AF1001" s="165"/>
      <c r="AG1001" s="165"/>
      <c r="AH1001" s="165"/>
      <c r="AI1001" s="165"/>
      <c r="AJ1001" s="165"/>
      <c r="AK1001" s="165"/>
      <c r="AL1001" s="165"/>
      <c r="AM1001" s="213"/>
      <c r="AN1001" s="213"/>
      <c r="AO1001" s="213"/>
      <c r="AP1001" s="213"/>
      <c r="AQ1001" s="213"/>
      <c r="AR1001" s="213"/>
      <c r="AS1001" s="213"/>
      <c r="AT1001" s="213"/>
      <c r="AU1001" s="213"/>
    </row>
    <row r="1002" spans="6:47" ht="12" customHeight="1">
      <c r="F1002" s="212"/>
      <c r="G1002" s="212"/>
      <c r="H1002" s="212"/>
      <c r="I1002" s="165"/>
      <c r="J1002" s="165"/>
      <c r="K1002" s="165"/>
      <c r="L1002" s="165"/>
      <c r="M1002" s="165"/>
      <c r="N1002" s="165"/>
      <c r="O1002" s="165"/>
      <c r="P1002" s="165"/>
      <c r="Q1002" s="165"/>
      <c r="R1002" s="165"/>
      <c r="S1002" s="165"/>
      <c r="T1002" s="165"/>
      <c r="U1002" s="165"/>
      <c r="V1002" s="165"/>
      <c r="W1002" s="165"/>
      <c r="X1002" s="165"/>
      <c r="Y1002" s="165"/>
      <c r="Z1002" s="165"/>
      <c r="AA1002" s="165"/>
      <c r="AB1002" s="165"/>
      <c r="AC1002" s="165"/>
      <c r="AD1002" s="165"/>
      <c r="AE1002" s="165"/>
      <c r="AF1002" s="165"/>
      <c r="AG1002" s="165"/>
      <c r="AH1002" s="165"/>
      <c r="AI1002" s="165"/>
      <c r="AJ1002" s="165"/>
      <c r="AK1002" s="165"/>
      <c r="AL1002" s="165"/>
      <c r="AM1002" s="213"/>
      <c r="AN1002" s="213"/>
      <c r="AO1002" s="213"/>
      <c r="AP1002" s="213"/>
      <c r="AQ1002" s="213"/>
      <c r="AR1002" s="213"/>
      <c r="AS1002" s="213"/>
      <c r="AT1002" s="213"/>
      <c r="AU1002" s="213"/>
    </row>
    <row r="1003" spans="6:47" ht="12" customHeight="1">
      <c r="F1003" s="212"/>
      <c r="G1003" s="212"/>
      <c r="H1003" s="212"/>
      <c r="I1003" s="165"/>
      <c r="J1003" s="165"/>
      <c r="K1003" s="165"/>
      <c r="L1003" s="165"/>
      <c r="M1003" s="165"/>
      <c r="N1003" s="165"/>
      <c r="O1003" s="165"/>
      <c r="P1003" s="165"/>
      <c r="Q1003" s="165"/>
      <c r="R1003" s="165"/>
      <c r="S1003" s="165"/>
      <c r="T1003" s="165"/>
      <c r="U1003" s="165"/>
      <c r="V1003" s="165"/>
      <c r="W1003" s="165"/>
      <c r="X1003" s="165"/>
      <c r="Y1003" s="165"/>
      <c r="Z1003" s="165"/>
      <c r="AA1003" s="165"/>
      <c r="AB1003" s="165"/>
      <c r="AC1003" s="165"/>
      <c r="AD1003" s="165"/>
      <c r="AE1003" s="165"/>
      <c r="AF1003" s="165"/>
      <c r="AG1003" s="165"/>
      <c r="AH1003" s="165"/>
      <c r="AI1003" s="165"/>
      <c r="AJ1003" s="165"/>
      <c r="AK1003" s="165"/>
      <c r="AL1003" s="165"/>
      <c r="AM1003" s="213"/>
      <c r="AN1003" s="213"/>
      <c r="AO1003" s="213"/>
      <c r="AP1003" s="213"/>
      <c r="AQ1003" s="213"/>
      <c r="AR1003" s="213"/>
      <c r="AS1003" s="213"/>
      <c r="AT1003" s="213"/>
      <c r="AU1003" s="213"/>
    </row>
    <row r="1004" spans="6:47" ht="12" customHeight="1">
      <c r="F1004" s="212"/>
      <c r="G1004" s="212"/>
      <c r="H1004" s="212"/>
      <c r="I1004" s="165"/>
      <c r="J1004" s="165"/>
      <c r="K1004" s="165"/>
      <c r="L1004" s="165"/>
      <c r="M1004" s="165"/>
      <c r="N1004" s="165"/>
      <c r="O1004" s="165"/>
      <c r="P1004" s="165"/>
      <c r="Q1004" s="165"/>
      <c r="R1004" s="165"/>
      <c r="S1004" s="165"/>
      <c r="T1004" s="165"/>
      <c r="U1004" s="165"/>
      <c r="V1004" s="165"/>
      <c r="W1004" s="165"/>
      <c r="X1004" s="165"/>
      <c r="Y1004" s="165"/>
      <c r="Z1004" s="165"/>
      <c r="AA1004" s="165"/>
      <c r="AB1004" s="165"/>
      <c r="AC1004" s="165"/>
      <c r="AD1004" s="165"/>
      <c r="AE1004" s="165"/>
      <c r="AF1004" s="165"/>
      <c r="AG1004" s="165"/>
      <c r="AH1004" s="165"/>
      <c r="AI1004" s="165"/>
      <c r="AJ1004" s="165"/>
      <c r="AK1004" s="165"/>
      <c r="AL1004" s="165"/>
      <c r="AM1004" s="213"/>
      <c r="AN1004" s="213"/>
      <c r="AO1004" s="213"/>
      <c r="AP1004" s="213"/>
      <c r="AQ1004" s="213"/>
      <c r="AR1004" s="213"/>
      <c r="AS1004" s="213"/>
      <c r="AT1004" s="213"/>
      <c r="AU1004" s="213"/>
    </row>
    <row r="1005" spans="6:47" ht="12" customHeight="1">
      <c r="F1005" s="212"/>
      <c r="G1005" s="212"/>
      <c r="H1005" s="212"/>
      <c r="I1005" s="165"/>
      <c r="J1005" s="165"/>
      <c r="K1005" s="165"/>
      <c r="L1005" s="165"/>
      <c r="M1005" s="165"/>
      <c r="N1005" s="165"/>
      <c r="O1005" s="165"/>
      <c r="P1005" s="165"/>
      <c r="Q1005" s="165"/>
      <c r="R1005" s="165"/>
      <c r="S1005" s="165"/>
      <c r="T1005" s="165"/>
      <c r="U1005" s="165"/>
      <c r="V1005" s="165"/>
      <c r="W1005" s="165"/>
      <c r="X1005" s="165"/>
      <c r="Y1005" s="165"/>
      <c r="Z1005" s="165"/>
      <c r="AA1005" s="165"/>
      <c r="AB1005" s="165"/>
      <c r="AC1005" s="165"/>
      <c r="AD1005" s="165"/>
      <c r="AE1005" s="165"/>
      <c r="AF1005" s="165"/>
      <c r="AG1005" s="165"/>
      <c r="AH1005" s="165"/>
      <c r="AI1005" s="165"/>
      <c r="AJ1005" s="165"/>
      <c r="AK1005" s="165"/>
      <c r="AL1005" s="165"/>
      <c r="AM1005" s="213"/>
      <c r="AN1005" s="213"/>
      <c r="AO1005" s="213"/>
      <c r="AP1005" s="213"/>
      <c r="AQ1005" s="213"/>
      <c r="AR1005" s="213"/>
      <c r="AS1005" s="213"/>
      <c r="AT1005" s="213"/>
      <c r="AU1005" s="213"/>
    </row>
    <row r="1006" spans="6:47" ht="12" customHeight="1">
      <c r="F1006" s="212"/>
      <c r="G1006" s="212"/>
      <c r="H1006" s="212"/>
      <c r="I1006" s="165"/>
      <c r="J1006" s="165"/>
      <c r="K1006" s="165"/>
      <c r="L1006" s="165"/>
      <c r="M1006" s="165"/>
      <c r="N1006" s="165"/>
      <c r="O1006" s="165"/>
      <c r="P1006" s="165"/>
      <c r="Q1006" s="165"/>
      <c r="R1006" s="165"/>
      <c r="S1006" s="165"/>
      <c r="T1006" s="165"/>
      <c r="U1006" s="165"/>
      <c r="V1006" s="165"/>
      <c r="W1006" s="165"/>
      <c r="X1006" s="165"/>
      <c r="Y1006" s="165"/>
      <c r="Z1006" s="165"/>
      <c r="AA1006" s="165"/>
      <c r="AB1006" s="165"/>
      <c r="AC1006" s="165"/>
      <c r="AD1006" s="165"/>
      <c r="AE1006" s="165"/>
      <c r="AF1006" s="165"/>
      <c r="AG1006" s="165"/>
      <c r="AH1006" s="165"/>
      <c r="AI1006" s="165"/>
      <c r="AJ1006" s="165"/>
      <c r="AK1006" s="165"/>
      <c r="AL1006" s="165"/>
      <c r="AM1006" s="213"/>
      <c r="AN1006" s="213"/>
      <c r="AO1006" s="213"/>
      <c r="AP1006" s="213"/>
      <c r="AQ1006" s="213"/>
      <c r="AR1006" s="213"/>
      <c r="AS1006" s="213"/>
      <c r="AT1006" s="213"/>
      <c r="AU1006" s="213"/>
    </row>
    <row r="1007" spans="6:47" ht="12" customHeight="1">
      <c r="F1007" s="212"/>
      <c r="G1007" s="212"/>
      <c r="H1007" s="212"/>
      <c r="I1007" s="165"/>
      <c r="J1007" s="165"/>
      <c r="K1007" s="165"/>
      <c r="L1007" s="165"/>
      <c r="M1007" s="165"/>
      <c r="N1007" s="165"/>
      <c r="O1007" s="165"/>
      <c r="P1007" s="165"/>
      <c r="Q1007" s="165"/>
      <c r="R1007" s="165"/>
      <c r="S1007" s="165"/>
      <c r="T1007" s="165"/>
      <c r="U1007" s="165"/>
      <c r="V1007" s="165"/>
      <c r="W1007" s="165"/>
      <c r="X1007" s="165"/>
      <c r="Y1007" s="165"/>
      <c r="Z1007" s="165"/>
      <c r="AA1007" s="165"/>
      <c r="AB1007" s="165"/>
      <c r="AC1007" s="165"/>
      <c r="AD1007" s="165"/>
      <c r="AE1007" s="165"/>
      <c r="AF1007" s="165"/>
      <c r="AG1007" s="165"/>
      <c r="AH1007" s="165"/>
      <c r="AI1007" s="165"/>
      <c r="AJ1007" s="165"/>
      <c r="AK1007" s="165"/>
      <c r="AL1007" s="165"/>
      <c r="AM1007" s="213"/>
      <c r="AN1007" s="213"/>
      <c r="AO1007" s="213"/>
      <c r="AP1007" s="213"/>
      <c r="AQ1007" s="213"/>
      <c r="AR1007" s="213"/>
      <c r="AS1007" s="213"/>
      <c r="AT1007" s="213"/>
      <c r="AU1007" s="213"/>
    </row>
  </sheetData>
  <sheetProtection password="D922" sheet="1" objects="1" scenarios="1"/>
  <mergeCells count="4007">
    <mergeCell ref="AM54:AU54"/>
    <mergeCell ref="I76:AB76"/>
    <mergeCell ref="AC76:AL76"/>
    <mergeCell ref="AM42:AU42"/>
    <mergeCell ref="I43:AB43"/>
    <mergeCell ref="AC43:AL43"/>
    <mergeCell ref="AM43:AU43"/>
    <mergeCell ref="AM72:AU72"/>
    <mergeCell ref="I69:AB69"/>
    <mergeCell ref="AC69:AL69"/>
    <mergeCell ref="I77:AB77"/>
    <mergeCell ref="AC77:AL77"/>
    <mergeCell ref="AM77:AU77"/>
    <mergeCell ref="AC53:AL53"/>
    <mergeCell ref="AM53:AU53"/>
    <mergeCell ref="I54:AB54"/>
    <mergeCell ref="AM76:AU76"/>
    <mergeCell ref="AM71:AU71"/>
    <mergeCell ref="I72:AB72"/>
    <mergeCell ref="AC72:AL72"/>
    <mergeCell ref="I30:AB30"/>
    <mergeCell ref="AC30:AL30"/>
    <mergeCell ref="AM30:AU30"/>
    <mergeCell ref="AC33:AL33"/>
    <mergeCell ref="AM33:AU33"/>
    <mergeCell ref="I34:AB34"/>
    <mergeCell ref="AC34:AL34"/>
    <mergeCell ref="AM34:AU34"/>
    <mergeCell ref="I33:AB33"/>
    <mergeCell ref="AM31:AU31"/>
    <mergeCell ref="AC25:AL25"/>
    <mergeCell ref="AM25:AU25"/>
    <mergeCell ref="I26:AB26"/>
    <mergeCell ref="AC26:AL26"/>
    <mergeCell ref="AM26:AU26"/>
    <mergeCell ref="AM29:AU29"/>
    <mergeCell ref="AM27:AU27"/>
    <mergeCell ref="I28:AB28"/>
    <mergeCell ref="AC28:AL28"/>
    <mergeCell ref="AM28:AU28"/>
    <mergeCell ref="AM17:AU17"/>
    <mergeCell ref="I18:AB18"/>
    <mergeCell ref="AC18:AL18"/>
    <mergeCell ref="AM18:AU18"/>
    <mergeCell ref="AC22:AL22"/>
    <mergeCell ref="AM22:AU22"/>
    <mergeCell ref="AM8:AU8"/>
    <mergeCell ref="AC9:AL9"/>
    <mergeCell ref="AM9:AU9"/>
    <mergeCell ref="AC10:AL10"/>
    <mergeCell ref="AM10:AU10"/>
    <mergeCell ref="AM15:AU15"/>
    <mergeCell ref="F77:H77"/>
    <mergeCell ref="AC5:AL7"/>
    <mergeCell ref="AM5:AU7"/>
    <mergeCell ref="I5:AB7"/>
    <mergeCell ref="I8:AB8"/>
    <mergeCell ref="F75:H75"/>
    <mergeCell ref="F76:H76"/>
    <mergeCell ref="I75:AB75"/>
    <mergeCell ref="AC75:AL75"/>
    <mergeCell ref="AM75:AU75"/>
    <mergeCell ref="F73:H73"/>
    <mergeCell ref="F74:H74"/>
    <mergeCell ref="I73:AB73"/>
    <mergeCell ref="AC73:AL73"/>
    <mergeCell ref="AM73:AU73"/>
    <mergeCell ref="I74:AB74"/>
    <mergeCell ref="AC74:AL74"/>
    <mergeCell ref="AM74:AU74"/>
    <mergeCell ref="F71:H71"/>
    <mergeCell ref="F72:H72"/>
    <mergeCell ref="I71:AB71"/>
    <mergeCell ref="AC71:AL71"/>
    <mergeCell ref="AM69:AU69"/>
    <mergeCell ref="I70:AB70"/>
    <mergeCell ref="AC70:AL70"/>
    <mergeCell ref="AM70:AU70"/>
    <mergeCell ref="F69:H69"/>
    <mergeCell ref="F70:H70"/>
    <mergeCell ref="AM67:AU67"/>
    <mergeCell ref="I68:AB68"/>
    <mergeCell ref="AC68:AL68"/>
    <mergeCell ref="AM68:AU68"/>
    <mergeCell ref="F67:H67"/>
    <mergeCell ref="F68:H68"/>
    <mergeCell ref="I67:AB67"/>
    <mergeCell ref="AC67:AL67"/>
    <mergeCell ref="AM65:AU65"/>
    <mergeCell ref="I66:AB66"/>
    <mergeCell ref="AC66:AL66"/>
    <mergeCell ref="AM66:AU66"/>
    <mergeCell ref="F65:H65"/>
    <mergeCell ref="F66:H66"/>
    <mergeCell ref="I65:AB65"/>
    <mergeCell ref="AC65:AL65"/>
    <mergeCell ref="AM63:AU63"/>
    <mergeCell ref="I64:AB64"/>
    <mergeCell ref="AC64:AL64"/>
    <mergeCell ref="AM64:AU64"/>
    <mergeCell ref="F63:H63"/>
    <mergeCell ref="F64:H64"/>
    <mergeCell ref="I63:AB63"/>
    <mergeCell ref="AC63:AL63"/>
    <mergeCell ref="AM61:AU61"/>
    <mergeCell ref="I62:AB62"/>
    <mergeCell ref="AC62:AL62"/>
    <mergeCell ref="AM62:AU62"/>
    <mergeCell ref="F61:H61"/>
    <mergeCell ref="F62:H62"/>
    <mergeCell ref="I61:AB61"/>
    <mergeCell ref="AC61:AL61"/>
    <mergeCell ref="AM59:AU59"/>
    <mergeCell ref="I60:AB60"/>
    <mergeCell ref="AC60:AL60"/>
    <mergeCell ref="AM60:AU60"/>
    <mergeCell ref="F59:H59"/>
    <mergeCell ref="F60:H60"/>
    <mergeCell ref="I59:AB59"/>
    <mergeCell ref="AC59:AL59"/>
    <mergeCell ref="F51:H51"/>
    <mergeCell ref="F52:H52"/>
    <mergeCell ref="I51:AB51"/>
    <mergeCell ref="AC51:AL51"/>
    <mergeCell ref="AC56:AL56"/>
    <mergeCell ref="AM56:AU56"/>
    <mergeCell ref="F55:H55"/>
    <mergeCell ref="F56:H56"/>
    <mergeCell ref="I55:AB55"/>
    <mergeCell ref="AC55:AL55"/>
    <mergeCell ref="AM44:AU44"/>
    <mergeCell ref="I46:AB46"/>
    <mergeCell ref="F47:H47"/>
    <mergeCell ref="F48:H48"/>
    <mergeCell ref="I47:AB47"/>
    <mergeCell ref="AC47:AL47"/>
    <mergeCell ref="AM47:AU47"/>
    <mergeCell ref="I48:AB48"/>
    <mergeCell ref="AC48:AL48"/>
    <mergeCell ref="AM48:AU48"/>
    <mergeCell ref="F40:H40"/>
    <mergeCell ref="I39:AB39"/>
    <mergeCell ref="AC39:AL39"/>
    <mergeCell ref="AC44:AL44"/>
    <mergeCell ref="AC42:AL42"/>
    <mergeCell ref="I41:AB41"/>
    <mergeCell ref="I40:AB40"/>
    <mergeCell ref="AC41:AL41"/>
    <mergeCell ref="F38:H38"/>
    <mergeCell ref="I38:AB38"/>
    <mergeCell ref="AM39:AU39"/>
    <mergeCell ref="F39:H39"/>
    <mergeCell ref="I37:AB37"/>
    <mergeCell ref="AC37:AL37"/>
    <mergeCell ref="AC38:AL38"/>
    <mergeCell ref="AM35:AU35"/>
    <mergeCell ref="I36:AB36"/>
    <mergeCell ref="AC36:AL36"/>
    <mergeCell ref="AM36:AU36"/>
    <mergeCell ref="I35:AB35"/>
    <mergeCell ref="AC35:AL35"/>
    <mergeCell ref="I32:AB32"/>
    <mergeCell ref="AC32:AL32"/>
    <mergeCell ref="AM32:AU32"/>
    <mergeCell ref="F31:H31"/>
    <mergeCell ref="F32:H32"/>
    <mergeCell ref="I31:AB31"/>
    <mergeCell ref="AC31:AL31"/>
    <mergeCell ref="I27:AB27"/>
    <mergeCell ref="AC27:AL27"/>
    <mergeCell ref="AC20:AL20"/>
    <mergeCell ref="AM20:AU20"/>
    <mergeCell ref="F21:H21"/>
    <mergeCell ref="F23:H23"/>
    <mergeCell ref="F24:H24"/>
    <mergeCell ref="I24:AB24"/>
    <mergeCell ref="AC24:AL24"/>
    <mergeCell ref="I23:AB23"/>
    <mergeCell ref="AC23:AL23"/>
    <mergeCell ref="AM23:AU23"/>
    <mergeCell ref="AC16:AL16"/>
    <mergeCell ref="AC14:AL14"/>
    <mergeCell ref="AM14:AU14"/>
    <mergeCell ref="I15:AB15"/>
    <mergeCell ref="AC15:AL15"/>
    <mergeCell ref="I14:AB14"/>
    <mergeCell ref="I17:AB17"/>
    <mergeCell ref="AC17:AL17"/>
    <mergeCell ref="AM24:AU24"/>
    <mergeCell ref="I19:AB19"/>
    <mergeCell ref="AC19:AL19"/>
    <mergeCell ref="AM19:AU19"/>
    <mergeCell ref="I20:AB20"/>
    <mergeCell ref="F12:H12"/>
    <mergeCell ref="F22:H22"/>
    <mergeCell ref="F17:H17"/>
    <mergeCell ref="F18:H18"/>
    <mergeCell ref="F13:H13"/>
    <mergeCell ref="I11:AB11"/>
    <mergeCell ref="AC11:AL11"/>
    <mergeCell ref="AC12:AL12"/>
    <mergeCell ref="AM12:AU12"/>
    <mergeCell ref="I12:AB12"/>
    <mergeCell ref="F9:H9"/>
    <mergeCell ref="C8:E77"/>
    <mergeCell ref="F10:H10"/>
    <mergeCell ref="F57:H57"/>
    <mergeCell ref="F58:H58"/>
    <mergeCell ref="F53:H53"/>
    <mergeCell ref="F54:H54"/>
    <mergeCell ref="F49:H49"/>
    <mergeCell ref="F50:H50"/>
    <mergeCell ref="F11:H11"/>
    <mergeCell ref="F34:H34"/>
    <mergeCell ref="F33:H33"/>
    <mergeCell ref="F35:H35"/>
    <mergeCell ref="F36:H36"/>
    <mergeCell ref="F45:H45"/>
    <mergeCell ref="F46:H46"/>
    <mergeCell ref="F41:H41"/>
    <mergeCell ref="F42:H42"/>
    <mergeCell ref="F44:H44"/>
    <mergeCell ref="F43:H43"/>
    <mergeCell ref="F37:H37"/>
    <mergeCell ref="F20:H20"/>
    <mergeCell ref="F30:H30"/>
    <mergeCell ref="F25:H25"/>
    <mergeCell ref="F26:H26"/>
    <mergeCell ref="F27:H27"/>
    <mergeCell ref="F28:H28"/>
    <mergeCell ref="F165:H165"/>
    <mergeCell ref="F166:H166"/>
    <mergeCell ref="F168:H168"/>
    <mergeCell ref="F169:H169"/>
    <mergeCell ref="F160:H160"/>
    <mergeCell ref="F14:H14"/>
    <mergeCell ref="F29:H29"/>
    <mergeCell ref="F15:H15"/>
    <mergeCell ref="F16:H16"/>
    <mergeCell ref="F19:H19"/>
    <mergeCell ref="F161:H161"/>
    <mergeCell ref="F162:H162"/>
    <mergeCell ref="F164:H164"/>
    <mergeCell ref="F153:H153"/>
    <mergeCell ref="F154:H154"/>
    <mergeCell ref="F156:H156"/>
    <mergeCell ref="F157:H157"/>
    <mergeCell ref="F155:H155"/>
    <mergeCell ref="F163:H163"/>
    <mergeCell ref="F144:H144"/>
    <mergeCell ref="F145:H145"/>
    <mergeCell ref="F148:H148"/>
    <mergeCell ref="F149:H149"/>
    <mergeCell ref="F150:H150"/>
    <mergeCell ref="F152:H152"/>
    <mergeCell ref="F147:H147"/>
    <mergeCell ref="F133:H133"/>
    <mergeCell ref="F136:H136"/>
    <mergeCell ref="F137:H137"/>
    <mergeCell ref="F138:H138"/>
    <mergeCell ref="F140:H140"/>
    <mergeCell ref="F141:H141"/>
    <mergeCell ref="F139:H139"/>
    <mergeCell ref="F125:H125"/>
    <mergeCell ref="F126:H126"/>
    <mergeCell ref="F128:H128"/>
    <mergeCell ref="F129:H129"/>
    <mergeCell ref="F130:H130"/>
    <mergeCell ref="F132:H132"/>
    <mergeCell ref="F131:H131"/>
    <mergeCell ref="F116:H116"/>
    <mergeCell ref="F117:H117"/>
    <mergeCell ref="F118:H118"/>
    <mergeCell ref="F120:H120"/>
    <mergeCell ref="F121:H121"/>
    <mergeCell ref="F124:H124"/>
    <mergeCell ref="F119:H119"/>
    <mergeCell ref="F123:H123"/>
    <mergeCell ref="F107:H107"/>
    <mergeCell ref="F108:H108"/>
    <mergeCell ref="F109:H109"/>
    <mergeCell ref="F112:H112"/>
    <mergeCell ref="F113:H113"/>
    <mergeCell ref="F114:H114"/>
    <mergeCell ref="F101:H101"/>
    <mergeCell ref="F102:H102"/>
    <mergeCell ref="F103:H103"/>
    <mergeCell ref="F104:H104"/>
    <mergeCell ref="F105:H105"/>
    <mergeCell ref="F106:H106"/>
    <mergeCell ref="F95:H95"/>
    <mergeCell ref="F96:H96"/>
    <mergeCell ref="F97:H97"/>
    <mergeCell ref="F98:H98"/>
    <mergeCell ref="F99:H99"/>
    <mergeCell ref="F100:H100"/>
    <mergeCell ref="AM85:AU85"/>
    <mergeCell ref="F90:H90"/>
    <mergeCell ref="F91:H91"/>
    <mergeCell ref="F92:H92"/>
    <mergeCell ref="F93:H93"/>
    <mergeCell ref="F94:H94"/>
    <mergeCell ref="I93:AB93"/>
    <mergeCell ref="AC93:AL93"/>
    <mergeCell ref="AM93:AU93"/>
    <mergeCell ref="I94:AB94"/>
    <mergeCell ref="AM82:AU82"/>
    <mergeCell ref="AC84:AL84"/>
    <mergeCell ref="AC80:AL80"/>
    <mergeCell ref="AM80:AU80"/>
    <mergeCell ref="F88:H88"/>
    <mergeCell ref="F89:H89"/>
    <mergeCell ref="I89:AB89"/>
    <mergeCell ref="AC89:AL89"/>
    <mergeCell ref="AM89:AU89"/>
    <mergeCell ref="I85:AB85"/>
    <mergeCell ref="AC169:AL169"/>
    <mergeCell ref="AM169:AU169"/>
    <mergeCell ref="I172:AB172"/>
    <mergeCell ref="AC172:AL172"/>
    <mergeCell ref="AM172:AU172"/>
    <mergeCell ref="I79:AB79"/>
    <mergeCell ref="AC79:AL79"/>
    <mergeCell ref="AM79:AU79"/>
    <mergeCell ref="I80:AB80"/>
    <mergeCell ref="AC82:AL82"/>
    <mergeCell ref="I165:AB165"/>
    <mergeCell ref="AC165:AL165"/>
    <mergeCell ref="AM165:AU165"/>
    <mergeCell ref="I168:AB168"/>
    <mergeCell ref="AC168:AL168"/>
    <mergeCell ref="AM168:AU168"/>
    <mergeCell ref="I166:AB166"/>
    <mergeCell ref="I161:AB161"/>
    <mergeCell ref="AC161:AL161"/>
    <mergeCell ref="AM161:AU161"/>
    <mergeCell ref="I164:AB164"/>
    <mergeCell ref="AC164:AL164"/>
    <mergeCell ref="AM164:AU164"/>
    <mergeCell ref="AC162:AL162"/>
    <mergeCell ref="AM162:AU162"/>
    <mergeCell ref="I163:AB163"/>
    <mergeCell ref="AC163:AL163"/>
    <mergeCell ref="I157:AB157"/>
    <mergeCell ref="AC157:AL157"/>
    <mergeCell ref="AM157:AU157"/>
    <mergeCell ref="I160:AB160"/>
    <mergeCell ref="AC160:AL160"/>
    <mergeCell ref="AM160:AU160"/>
    <mergeCell ref="I153:AB153"/>
    <mergeCell ref="AC153:AL153"/>
    <mergeCell ref="AM153:AU153"/>
    <mergeCell ref="I156:AB156"/>
    <mergeCell ref="AC156:AL156"/>
    <mergeCell ref="AM156:AU156"/>
    <mergeCell ref="AC154:AL154"/>
    <mergeCell ref="AM154:AU154"/>
    <mergeCell ref="I155:AB155"/>
    <mergeCell ref="AC155:AL155"/>
    <mergeCell ref="I149:AB149"/>
    <mergeCell ref="AC149:AL149"/>
    <mergeCell ref="AM149:AU149"/>
    <mergeCell ref="I152:AB152"/>
    <mergeCell ref="AC152:AL152"/>
    <mergeCell ref="AM152:AU152"/>
    <mergeCell ref="I145:AB145"/>
    <mergeCell ref="AC145:AL145"/>
    <mergeCell ref="AM145:AU145"/>
    <mergeCell ref="I148:AB148"/>
    <mergeCell ref="AC148:AL148"/>
    <mergeCell ref="AM148:AU148"/>
    <mergeCell ref="AC146:AL146"/>
    <mergeCell ref="AM146:AU146"/>
    <mergeCell ref="I147:AB147"/>
    <mergeCell ref="AC147:AL147"/>
    <mergeCell ref="I141:AB141"/>
    <mergeCell ref="AC141:AL141"/>
    <mergeCell ref="AM141:AU141"/>
    <mergeCell ref="I144:AB144"/>
    <mergeCell ref="AC144:AL144"/>
    <mergeCell ref="AM144:AU144"/>
    <mergeCell ref="I137:AB137"/>
    <mergeCell ref="AC137:AL137"/>
    <mergeCell ref="AM137:AU137"/>
    <mergeCell ref="I140:AB140"/>
    <mergeCell ref="AC140:AL140"/>
    <mergeCell ref="AM140:AU140"/>
    <mergeCell ref="AC138:AL138"/>
    <mergeCell ref="AM138:AU138"/>
    <mergeCell ref="I139:AB139"/>
    <mergeCell ref="AC139:AL139"/>
    <mergeCell ref="I133:AB133"/>
    <mergeCell ref="AC133:AL133"/>
    <mergeCell ref="AM133:AU133"/>
    <mergeCell ref="I136:AB136"/>
    <mergeCell ref="AC136:AL136"/>
    <mergeCell ref="AM136:AU136"/>
    <mergeCell ref="I129:AB129"/>
    <mergeCell ref="AC129:AL129"/>
    <mergeCell ref="AM129:AU129"/>
    <mergeCell ref="I132:AB132"/>
    <mergeCell ref="AC132:AL132"/>
    <mergeCell ref="AM132:AU132"/>
    <mergeCell ref="AC130:AL130"/>
    <mergeCell ref="AM130:AU130"/>
    <mergeCell ref="I131:AB131"/>
    <mergeCell ref="AC131:AL131"/>
    <mergeCell ref="I125:AB125"/>
    <mergeCell ref="AC125:AL125"/>
    <mergeCell ref="AM125:AU125"/>
    <mergeCell ref="I128:AB128"/>
    <mergeCell ref="AC128:AL128"/>
    <mergeCell ref="AM128:AU128"/>
    <mergeCell ref="I121:AB121"/>
    <mergeCell ref="AC121:AL121"/>
    <mergeCell ref="AM121:AU121"/>
    <mergeCell ref="I124:AB124"/>
    <mergeCell ref="AC124:AL124"/>
    <mergeCell ref="AM124:AU124"/>
    <mergeCell ref="AC122:AL122"/>
    <mergeCell ref="AM122:AU122"/>
    <mergeCell ref="I123:AB123"/>
    <mergeCell ref="AC123:AL123"/>
    <mergeCell ref="AM117:AU117"/>
    <mergeCell ref="I120:AB120"/>
    <mergeCell ref="AC120:AL120"/>
    <mergeCell ref="AM120:AU120"/>
    <mergeCell ref="I119:AB119"/>
    <mergeCell ref="AC119:AL119"/>
    <mergeCell ref="AM119:AU119"/>
    <mergeCell ref="I113:AB113"/>
    <mergeCell ref="AC113:AL113"/>
    <mergeCell ref="AM113:AU113"/>
    <mergeCell ref="I116:AB116"/>
    <mergeCell ref="AC116:AL116"/>
    <mergeCell ref="AM116:AU116"/>
    <mergeCell ref="AC114:AL114"/>
    <mergeCell ref="AM114:AU114"/>
    <mergeCell ref="I108:AB108"/>
    <mergeCell ref="I109:AB109"/>
    <mergeCell ref="AC109:AL109"/>
    <mergeCell ref="AM109:AU109"/>
    <mergeCell ref="I110:AB110"/>
    <mergeCell ref="I112:AB112"/>
    <mergeCell ref="AC112:AL112"/>
    <mergeCell ref="AM112:AU112"/>
    <mergeCell ref="AC108:AL108"/>
    <mergeCell ref="AM108:AU108"/>
    <mergeCell ref="I105:AB105"/>
    <mergeCell ref="AC105:AL105"/>
    <mergeCell ref="AM105:AU105"/>
    <mergeCell ref="I106:AB106"/>
    <mergeCell ref="I107:AB107"/>
    <mergeCell ref="AC107:AL107"/>
    <mergeCell ref="AM107:AU107"/>
    <mergeCell ref="AC106:AL106"/>
    <mergeCell ref="AM106:AU106"/>
    <mergeCell ref="I103:AB103"/>
    <mergeCell ref="AC103:AL103"/>
    <mergeCell ref="AM103:AU103"/>
    <mergeCell ref="I104:AB104"/>
    <mergeCell ref="AC104:AL104"/>
    <mergeCell ref="AM104:AU104"/>
    <mergeCell ref="I101:AB101"/>
    <mergeCell ref="AC101:AL101"/>
    <mergeCell ref="AM101:AU101"/>
    <mergeCell ref="I102:AB102"/>
    <mergeCell ref="AC102:AL102"/>
    <mergeCell ref="AM102:AU102"/>
    <mergeCell ref="I99:AB99"/>
    <mergeCell ref="AC99:AL99"/>
    <mergeCell ref="AM99:AU99"/>
    <mergeCell ref="I100:AB100"/>
    <mergeCell ref="AC100:AL100"/>
    <mergeCell ref="AM100:AU100"/>
    <mergeCell ref="I97:AB97"/>
    <mergeCell ref="AC97:AL97"/>
    <mergeCell ref="AM97:AU97"/>
    <mergeCell ref="I98:AB98"/>
    <mergeCell ref="AC98:AL98"/>
    <mergeCell ref="AM98:AU98"/>
    <mergeCell ref="I95:AB95"/>
    <mergeCell ref="AC95:AL95"/>
    <mergeCell ref="AM95:AU95"/>
    <mergeCell ref="I96:AB96"/>
    <mergeCell ref="AC96:AL96"/>
    <mergeCell ref="AM96:AU96"/>
    <mergeCell ref="AC94:AL94"/>
    <mergeCell ref="AM94:AU94"/>
    <mergeCell ref="I91:AB91"/>
    <mergeCell ref="AC91:AL91"/>
    <mergeCell ref="AM91:AU91"/>
    <mergeCell ref="I92:AB92"/>
    <mergeCell ref="AC92:AL92"/>
    <mergeCell ref="AM92:AU92"/>
    <mergeCell ref="I84:AB84"/>
    <mergeCell ref="AM84:AU84"/>
    <mergeCell ref="AM90:AU90"/>
    <mergeCell ref="I87:AB87"/>
    <mergeCell ref="AC87:AL87"/>
    <mergeCell ref="AM87:AU87"/>
    <mergeCell ref="I88:AB88"/>
    <mergeCell ref="AC88:AL88"/>
    <mergeCell ref="AM88:AU88"/>
    <mergeCell ref="AC85:AL85"/>
    <mergeCell ref="I81:AB81"/>
    <mergeCell ref="AC81:AL81"/>
    <mergeCell ref="AM81:AU81"/>
    <mergeCell ref="I82:AB82"/>
    <mergeCell ref="I86:AB86"/>
    <mergeCell ref="AC86:AL86"/>
    <mergeCell ref="AM86:AU86"/>
    <mergeCell ref="I83:AB83"/>
    <mergeCell ref="AC83:AL83"/>
    <mergeCell ref="AM83:AU83"/>
    <mergeCell ref="I58:AB58"/>
    <mergeCell ref="I57:AB57"/>
    <mergeCell ref="I50:AB50"/>
    <mergeCell ref="I53:AB53"/>
    <mergeCell ref="I52:AB52"/>
    <mergeCell ref="I56:AB56"/>
    <mergeCell ref="I29:AB29"/>
    <mergeCell ref="I21:AB21"/>
    <mergeCell ref="I22:AB22"/>
    <mergeCell ref="I25:AB25"/>
    <mergeCell ref="I16:AB16"/>
    <mergeCell ref="AM55:AU55"/>
    <mergeCell ref="I49:AB49"/>
    <mergeCell ref="I42:AB42"/>
    <mergeCell ref="I45:AB45"/>
    <mergeCell ref="I44:AB44"/>
    <mergeCell ref="AW2:AW11"/>
    <mergeCell ref="AC57:AL57"/>
    <mergeCell ref="AM57:AU57"/>
    <mergeCell ref="AC45:AL45"/>
    <mergeCell ref="AM45:AU45"/>
    <mergeCell ref="AC46:AL46"/>
    <mergeCell ref="AM46:AU46"/>
    <mergeCell ref="AC29:AL29"/>
    <mergeCell ref="AM16:AU16"/>
    <mergeCell ref="AM40:AU40"/>
    <mergeCell ref="AC58:AL58"/>
    <mergeCell ref="AM58:AU58"/>
    <mergeCell ref="AC49:AL49"/>
    <mergeCell ref="AM49:AU49"/>
    <mergeCell ref="AC50:AL50"/>
    <mergeCell ref="AM50:AU50"/>
    <mergeCell ref="AM51:AU51"/>
    <mergeCell ref="AC52:AL52"/>
    <mergeCell ref="AM52:AU52"/>
    <mergeCell ref="AC54:AL54"/>
    <mergeCell ref="C2:AU3"/>
    <mergeCell ref="F5:H7"/>
    <mergeCell ref="I9:AB9"/>
    <mergeCell ref="AC8:AL8"/>
    <mergeCell ref="I10:AB10"/>
    <mergeCell ref="I13:AB13"/>
    <mergeCell ref="AC13:AL13"/>
    <mergeCell ref="AM13:AU13"/>
    <mergeCell ref="AM11:AU11"/>
    <mergeCell ref="F8:H8"/>
    <mergeCell ref="F78:H78"/>
    <mergeCell ref="I78:AB78"/>
    <mergeCell ref="AC78:AL78"/>
    <mergeCell ref="AM78:AU78"/>
    <mergeCell ref="AC21:AL21"/>
    <mergeCell ref="AM21:AU21"/>
    <mergeCell ref="AM41:AU41"/>
    <mergeCell ref="AM37:AU37"/>
    <mergeCell ref="AM38:AU38"/>
    <mergeCell ref="AC40:AL40"/>
    <mergeCell ref="F83:H83"/>
    <mergeCell ref="F84:H84"/>
    <mergeCell ref="F85:H85"/>
    <mergeCell ref="F86:H86"/>
    <mergeCell ref="F79:H79"/>
    <mergeCell ref="F80:H80"/>
    <mergeCell ref="F81:H81"/>
    <mergeCell ref="F82:H82"/>
    <mergeCell ref="F87:H87"/>
    <mergeCell ref="AC110:AL110"/>
    <mergeCell ref="AM110:AU110"/>
    <mergeCell ref="F111:H111"/>
    <mergeCell ref="I111:AB111"/>
    <mergeCell ref="AC111:AL111"/>
    <mergeCell ref="AM111:AU111"/>
    <mergeCell ref="F110:H110"/>
    <mergeCell ref="I90:AB90"/>
    <mergeCell ref="AC90:AL90"/>
    <mergeCell ref="F115:H115"/>
    <mergeCell ref="I115:AB115"/>
    <mergeCell ref="AC115:AL115"/>
    <mergeCell ref="AM115:AU115"/>
    <mergeCell ref="I114:AB114"/>
    <mergeCell ref="AC118:AL118"/>
    <mergeCell ref="AM118:AU118"/>
    <mergeCell ref="I118:AB118"/>
    <mergeCell ref="I117:AB117"/>
    <mergeCell ref="AC117:AL117"/>
    <mergeCell ref="AM123:AU123"/>
    <mergeCell ref="I122:AB122"/>
    <mergeCell ref="F122:H122"/>
    <mergeCell ref="AC126:AL126"/>
    <mergeCell ref="AM126:AU126"/>
    <mergeCell ref="F127:H127"/>
    <mergeCell ref="I127:AB127"/>
    <mergeCell ref="AC127:AL127"/>
    <mergeCell ref="AM127:AU127"/>
    <mergeCell ref="I126:AB126"/>
    <mergeCell ref="AM131:AU131"/>
    <mergeCell ref="I130:AB130"/>
    <mergeCell ref="AC134:AL134"/>
    <mergeCell ref="AM134:AU134"/>
    <mergeCell ref="F135:H135"/>
    <mergeCell ref="I135:AB135"/>
    <mergeCell ref="AC135:AL135"/>
    <mergeCell ref="AM135:AU135"/>
    <mergeCell ref="I134:AB134"/>
    <mergeCell ref="F134:H134"/>
    <mergeCell ref="AM139:AU139"/>
    <mergeCell ref="I138:AB138"/>
    <mergeCell ref="AC142:AL142"/>
    <mergeCell ref="AM142:AU142"/>
    <mergeCell ref="F143:H143"/>
    <mergeCell ref="I143:AB143"/>
    <mergeCell ref="AC143:AL143"/>
    <mergeCell ref="AM143:AU143"/>
    <mergeCell ref="I142:AB142"/>
    <mergeCell ref="F142:H142"/>
    <mergeCell ref="AM147:AU147"/>
    <mergeCell ref="I146:AB146"/>
    <mergeCell ref="F146:H146"/>
    <mergeCell ref="AC150:AL150"/>
    <mergeCell ref="AM150:AU150"/>
    <mergeCell ref="F151:H151"/>
    <mergeCell ref="I151:AB151"/>
    <mergeCell ref="AC151:AL151"/>
    <mergeCell ref="AM151:AU151"/>
    <mergeCell ref="I150:AB150"/>
    <mergeCell ref="AM155:AU155"/>
    <mergeCell ref="I154:AB154"/>
    <mergeCell ref="AC158:AL158"/>
    <mergeCell ref="AM158:AU158"/>
    <mergeCell ref="F159:H159"/>
    <mergeCell ref="I159:AB159"/>
    <mergeCell ref="AC159:AL159"/>
    <mergeCell ref="AM159:AU159"/>
    <mergeCell ref="I158:AB158"/>
    <mergeCell ref="F158:H158"/>
    <mergeCell ref="AM163:AU163"/>
    <mergeCell ref="I162:AB162"/>
    <mergeCell ref="I170:AB170"/>
    <mergeCell ref="F170:H170"/>
    <mergeCell ref="AC166:AL166"/>
    <mergeCell ref="AM166:AU166"/>
    <mergeCell ref="F167:H167"/>
    <mergeCell ref="I167:AB167"/>
    <mergeCell ref="AC167:AL167"/>
    <mergeCell ref="AM167:AU167"/>
    <mergeCell ref="I169:AB169"/>
    <mergeCell ref="F173:H173"/>
    <mergeCell ref="I173:AB173"/>
    <mergeCell ref="AC173:AL173"/>
    <mergeCell ref="AM173:AU173"/>
    <mergeCell ref="AC170:AL170"/>
    <mergeCell ref="AM170:AU170"/>
    <mergeCell ref="F171:H171"/>
    <mergeCell ref="I171:AB171"/>
    <mergeCell ref="AC171:AL171"/>
    <mergeCell ref="AM171:AU171"/>
    <mergeCell ref="F175:H175"/>
    <mergeCell ref="I175:AB175"/>
    <mergeCell ref="AC175:AL175"/>
    <mergeCell ref="AM175:AU175"/>
    <mergeCell ref="F174:H174"/>
    <mergeCell ref="I174:AB174"/>
    <mergeCell ref="AC174:AL174"/>
    <mergeCell ref="AM174:AU174"/>
    <mergeCell ref="F172:H172"/>
    <mergeCell ref="F177:H177"/>
    <mergeCell ref="I177:AB177"/>
    <mergeCell ref="AC177:AL177"/>
    <mergeCell ref="AM177:AU177"/>
    <mergeCell ref="F176:H176"/>
    <mergeCell ref="I176:AB176"/>
    <mergeCell ref="AC176:AL176"/>
    <mergeCell ref="AM176:AU176"/>
    <mergeCell ref="F179:H179"/>
    <mergeCell ref="I179:AB179"/>
    <mergeCell ref="AC179:AL179"/>
    <mergeCell ref="AM179:AU179"/>
    <mergeCell ref="F178:H178"/>
    <mergeCell ref="I178:AB178"/>
    <mergeCell ref="AC178:AL178"/>
    <mergeCell ref="AM178:AU178"/>
    <mergeCell ref="F181:H181"/>
    <mergeCell ref="I181:AB181"/>
    <mergeCell ref="AC181:AL181"/>
    <mergeCell ref="AM181:AU181"/>
    <mergeCell ref="F180:H180"/>
    <mergeCell ref="I180:AB180"/>
    <mergeCell ref="AC180:AL180"/>
    <mergeCell ref="AM180:AU180"/>
    <mergeCell ref="F183:H183"/>
    <mergeCell ref="I183:AB183"/>
    <mergeCell ref="AC183:AL183"/>
    <mergeCell ref="AM183:AU183"/>
    <mergeCell ref="F182:H182"/>
    <mergeCell ref="I182:AB182"/>
    <mergeCell ref="AC182:AL182"/>
    <mergeCell ref="AM182:AU182"/>
    <mergeCell ref="F185:H185"/>
    <mergeCell ref="I185:AB185"/>
    <mergeCell ref="AC185:AL185"/>
    <mergeCell ref="AM185:AU185"/>
    <mergeCell ref="F184:H184"/>
    <mergeCell ref="I184:AB184"/>
    <mergeCell ref="AC184:AL184"/>
    <mergeCell ref="AM184:AU184"/>
    <mergeCell ref="F187:H187"/>
    <mergeCell ref="I187:AB187"/>
    <mergeCell ref="AC187:AL187"/>
    <mergeCell ref="AM187:AU187"/>
    <mergeCell ref="F186:H186"/>
    <mergeCell ref="I186:AB186"/>
    <mergeCell ref="AC186:AL186"/>
    <mergeCell ref="AM186:AU186"/>
    <mergeCell ref="F189:H189"/>
    <mergeCell ref="I189:AB189"/>
    <mergeCell ref="AC189:AL189"/>
    <mergeCell ref="AM189:AU189"/>
    <mergeCell ref="F188:H188"/>
    <mergeCell ref="I188:AB188"/>
    <mergeCell ref="AC188:AL188"/>
    <mergeCell ref="AM188:AU188"/>
    <mergeCell ref="F191:H191"/>
    <mergeCell ref="I191:AB191"/>
    <mergeCell ref="AC191:AL191"/>
    <mergeCell ref="AM191:AU191"/>
    <mergeCell ref="F190:H190"/>
    <mergeCell ref="I190:AB190"/>
    <mergeCell ref="AC190:AL190"/>
    <mergeCell ref="AM190:AU190"/>
    <mergeCell ref="F193:H193"/>
    <mergeCell ref="I193:AB193"/>
    <mergeCell ref="AC193:AL193"/>
    <mergeCell ref="AM193:AU193"/>
    <mergeCell ref="F192:H192"/>
    <mergeCell ref="I192:AB192"/>
    <mergeCell ref="AC192:AL192"/>
    <mergeCell ref="AM192:AU192"/>
    <mergeCell ref="F195:H195"/>
    <mergeCell ref="I195:AB195"/>
    <mergeCell ref="AC195:AL195"/>
    <mergeCell ref="AM195:AU195"/>
    <mergeCell ref="F194:H194"/>
    <mergeCell ref="I194:AB194"/>
    <mergeCell ref="AC194:AL194"/>
    <mergeCell ref="AM194:AU194"/>
    <mergeCell ref="F197:H197"/>
    <mergeCell ref="I197:AB197"/>
    <mergeCell ref="AC197:AL197"/>
    <mergeCell ref="AM197:AU197"/>
    <mergeCell ref="F196:H196"/>
    <mergeCell ref="I196:AB196"/>
    <mergeCell ref="AC196:AL196"/>
    <mergeCell ref="AM196:AU196"/>
    <mergeCell ref="F199:H199"/>
    <mergeCell ref="I199:AB199"/>
    <mergeCell ref="AC199:AL199"/>
    <mergeCell ref="AM199:AU199"/>
    <mergeCell ref="F198:H198"/>
    <mergeCell ref="I198:AB198"/>
    <mergeCell ref="AC198:AL198"/>
    <mergeCell ref="AM198:AU198"/>
    <mergeCell ref="F201:H201"/>
    <mergeCell ref="I201:AB201"/>
    <mergeCell ref="AC201:AL201"/>
    <mergeCell ref="AM201:AU201"/>
    <mergeCell ref="F200:H200"/>
    <mergeCell ref="I200:AB200"/>
    <mergeCell ref="AC200:AL200"/>
    <mergeCell ref="AM200:AU200"/>
    <mergeCell ref="F203:H203"/>
    <mergeCell ref="I203:AB203"/>
    <mergeCell ref="AC203:AL203"/>
    <mergeCell ref="AM203:AU203"/>
    <mergeCell ref="F202:H202"/>
    <mergeCell ref="I202:AB202"/>
    <mergeCell ref="AC202:AL202"/>
    <mergeCell ref="AM202:AU202"/>
    <mergeCell ref="F205:H205"/>
    <mergeCell ref="I205:AB205"/>
    <mergeCell ref="AC205:AL205"/>
    <mergeCell ref="AM205:AU205"/>
    <mergeCell ref="F204:H204"/>
    <mergeCell ref="I204:AB204"/>
    <mergeCell ref="AC204:AL204"/>
    <mergeCell ref="AM204:AU204"/>
    <mergeCell ref="F207:H207"/>
    <mergeCell ref="I207:AB207"/>
    <mergeCell ref="AC207:AL207"/>
    <mergeCell ref="AM207:AU207"/>
    <mergeCell ref="F206:H206"/>
    <mergeCell ref="I206:AB206"/>
    <mergeCell ref="AC206:AL206"/>
    <mergeCell ref="AM206:AU206"/>
    <mergeCell ref="F209:H209"/>
    <mergeCell ref="I209:AB209"/>
    <mergeCell ref="AC209:AL209"/>
    <mergeCell ref="AM209:AU209"/>
    <mergeCell ref="F208:H208"/>
    <mergeCell ref="I208:AB208"/>
    <mergeCell ref="AC208:AL208"/>
    <mergeCell ref="AM208:AU208"/>
    <mergeCell ref="F211:H211"/>
    <mergeCell ref="I211:AB211"/>
    <mergeCell ref="AC211:AL211"/>
    <mergeCell ref="AM211:AU211"/>
    <mergeCell ref="F210:H210"/>
    <mergeCell ref="I210:AB210"/>
    <mergeCell ref="AC210:AL210"/>
    <mergeCell ref="AM210:AU210"/>
    <mergeCell ref="F213:H213"/>
    <mergeCell ref="I213:AB213"/>
    <mergeCell ref="AC213:AL213"/>
    <mergeCell ref="AM213:AU213"/>
    <mergeCell ref="F212:H212"/>
    <mergeCell ref="I212:AB212"/>
    <mergeCell ref="AC212:AL212"/>
    <mergeCell ref="AM212:AU212"/>
    <mergeCell ref="F215:H215"/>
    <mergeCell ref="I215:AB215"/>
    <mergeCell ref="AC215:AL215"/>
    <mergeCell ref="AM215:AU215"/>
    <mergeCell ref="F214:H214"/>
    <mergeCell ref="I214:AB214"/>
    <mergeCell ref="AC214:AL214"/>
    <mergeCell ref="AM214:AU214"/>
    <mergeCell ref="F217:H217"/>
    <mergeCell ref="I217:AB217"/>
    <mergeCell ref="AC217:AL217"/>
    <mergeCell ref="AM217:AU217"/>
    <mergeCell ref="F216:H216"/>
    <mergeCell ref="I216:AB216"/>
    <mergeCell ref="AC216:AL216"/>
    <mergeCell ref="AM216:AU216"/>
    <mergeCell ref="F219:H219"/>
    <mergeCell ref="I219:AB219"/>
    <mergeCell ref="AC219:AL219"/>
    <mergeCell ref="AM219:AU219"/>
    <mergeCell ref="F218:H218"/>
    <mergeCell ref="I218:AB218"/>
    <mergeCell ref="AC218:AL218"/>
    <mergeCell ref="AM218:AU218"/>
    <mergeCell ref="F221:H221"/>
    <mergeCell ref="I221:AB221"/>
    <mergeCell ref="AC221:AL221"/>
    <mergeCell ref="AM221:AU221"/>
    <mergeCell ref="F220:H220"/>
    <mergeCell ref="I220:AB220"/>
    <mergeCell ref="AC220:AL220"/>
    <mergeCell ref="AM220:AU220"/>
    <mergeCell ref="F223:H223"/>
    <mergeCell ref="I223:AB223"/>
    <mergeCell ref="AC223:AL223"/>
    <mergeCell ref="AM223:AU223"/>
    <mergeCell ref="F222:H222"/>
    <mergeCell ref="I222:AB222"/>
    <mergeCell ref="AC222:AL222"/>
    <mergeCell ref="AM222:AU222"/>
    <mergeCell ref="F225:H225"/>
    <mergeCell ref="I225:AB225"/>
    <mergeCell ref="AC225:AL225"/>
    <mergeCell ref="AM225:AU225"/>
    <mergeCell ref="F224:H224"/>
    <mergeCell ref="I224:AB224"/>
    <mergeCell ref="AC224:AL224"/>
    <mergeCell ref="AM224:AU224"/>
    <mergeCell ref="F227:H227"/>
    <mergeCell ref="I227:AB227"/>
    <mergeCell ref="AC227:AL227"/>
    <mergeCell ref="AM227:AU227"/>
    <mergeCell ref="F226:H226"/>
    <mergeCell ref="I226:AB226"/>
    <mergeCell ref="AC226:AL226"/>
    <mergeCell ref="AM226:AU226"/>
    <mergeCell ref="F229:H229"/>
    <mergeCell ref="I229:AB229"/>
    <mergeCell ref="AC229:AL229"/>
    <mergeCell ref="AM229:AU229"/>
    <mergeCell ref="F228:H228"/>
    <mergeCell ref="I228:AB228"/>
    <mergeCell ref="AC228:AL228"/>
    <mergeCell ref="AM228:AU228"/>
    <mergeCell ref="F231:H231"/>
    <mergeCell ref="I231:AB231"/>
    <mergeCell ref="AC231:AL231"/>
    <mergeCell ref="AM231:AU231"/>
    <mergeCell ref="F230:H230"/>
    <mergeCell ref="I230:AB230"/>
    <mergeCell ref="AC230:AL230"/>
    <mergeCell ref="AM230:AU230"/>
    <mergeCell ref="F233:H233"/>
    <mergeCell ref="I233:AB233"/>
    <mergeCell ref="AC233:AL233"/>
    <mergeCell ref="AM233:AU233"/>
    <mergeCell ref="F232:H232"/>
    <mergeCell ref="I232:AB232"/>
    <mergeCell ref="AC232:AL232"/>
    <mergeCell ref="AM232:AU232"/>
    <mergeCell ref="F235:H235"/>
    <mergeCell ref="I235:AB235"/>
    <mergeCell ref="AC235:AL235"/>
    <mergeCell ref="AM235:AU235"/>
    <mergeCell ref="F234:H234"/>
    <mergeCell ref="I234:AB234"/>
    <mergeCell ref="AC234:AL234"/>
    <mergeCell ref="AM234:AU234"/>
    <mergeCell ref="F237:H237"/>
    <mergeCell ref="I237:AB237"/>
    <mergeCell ref="AC237:AL237"/>
    <mergeCell ref="AM237:AU237"/>
    <mergeCell ref="F236:H236"/>
    <mergeCell ref="I236:AB236"/>
    <mergeCell ref="AC236:AL236"/>
    <mergeCell ref="AM236:AU236"/>
    <mergeCell ref="F239:H239"/>
    <mergeCell ref="I239:AB239"/>
    <mergeCell ref="AC239:AL239"/>
    <mergeCell ref="AM239:AU239"/>
    <mergeCell ref="F238:H238"/>
    <mergeCell ref="I238:AB238"/>
    <mergeCell ref="AC238:AL238"/>
    <mergeCell ref="AM238:AU238"/>
    <mergeCell ref="F241:H241"/>
    <mergeCell ref="I241:AB241"/>
    <mergeCell ref="AC241:AL241"/>
    <mergeCell ref="AM241:AU241"/>
    <mergeCell ref="F240:H240"/>
    <mergeCell ref="I240:AB240"/>
    <mergeCell ref="AC240:AL240"/>
    <mergeCell ref="AM240:AU240"/>
    <mergeCell ref="F243:H243"/>
    <mergeCell ref="I243:AB243"/>
    <mergeCell ref="AC243:AL243"/>
    <mergeCell ref="AM243:AU243"/>
    <mergeCell ref="F242:H242"/>
    <mergeCell ref="I242:AB242"/>
    <mergeCell ref="AC242:AL242"/>
    <mergeCell ref="AM242:AU242"/>
    <mergeCell ref="F245:H245"/>
    <mergeCell ref="I245:AB245"/>
    <mergeCell ref="AC245:AL245"/>
    <mergeCell ref="AM245:AU245"/>
    <mergeCell ref="F244:H244"/>
    <mergeCell ref="I244:AB244"/>
    <mergeCell ref="AC244:AL244"/>
    <mergeCell ref="AM244:AU244"/>
    <mergeCell ref="F247:H247"/>
    <mergeCell ref="I247:AB247"/>
    <mergeCell ref="AC247:AL247"/>
    <mergeCell ref="AM247:AU247"/>
    <mergeCell ref="F246:H246"/>
    <mergeCell ref="I246:AB246"/>
    <mergeCell ref="AC246:AL246"/>
    <mergeCell ref="AM246:AU246"/>
    <mergeCell ref="F249:H249"/>
    <mergeCell ref="I249:AB249"/>
    <mergeCell ref="AC249:AL249"/>
    <mergeCell ref="AM249:AU249"/>
    <mergeCell ref="F248:H248"/>
    <mergeCell ref="I248:AB248"/>
    <mergeCell ref="AC248:AL248"/>
    <mergeCell ref="AM248:AU248"/>
    <mergeCell ref="F251:H251"/>
    <mergeCell ref="I251:AB251"/>
    <mergeCell ref="AC251:AL251"/>
    <mergeCell ref="AM251:AU251"/>
    <mergeCell ref="F250:H250"/>
    <mergeCell ref="I250:AB250"/>
    <mergeCell ref="AC250:AL250"/>
    <mergeCell ref="AM250:AU250"/>
    <mergeCell ref="F253:H253"/>
    <mergeCell ref="I253:AB253"/>
    <mergeCell ref="AC253:AL253"/>
    <mergeCell ref="AM253:AU253"/>
    <mergeCell ref="F252:H252"/>
    <mergeCell ref="I252:AB252"/>
    <mergeCell ref="AC252:AL252"/>
    <mergeCell ref="AM252:AU252"/>
    <mergeCell ref="F255:H255"/>
    <mergeCell ref="I255:AB255"/>
    <mergeCell ref="AC255:AL255"/>
    <mergeCell ref="AM255:AU255"/>
    <mergeCell ref="F254:H254"/>
    <mergeCell ref="I254:AB254"/>
    <mergeCell ref="AC254:AL254"/>
    <mergeCell ref="AM254:AU254"/>
    <mergeCell ref="F257:H257"/>
    <mergeCell ref="I257:AB257"/>
    <mergeCell ref="AC257:AL257"/>
    <mergeCell ref="AM257:AU257"/>
    <mergeCell ref="F256:H256"/>
    <mergeCell ref="I256:AB256"/>
    <mergeCell ref="AC256:AL256"/>
    <mergeCell ref="AM256:AU256"/>
    <mergeCell ref="F259:H259"/>
    <mergeCell ref="I259:AB259"/>
    <mergeCell ref="AC259:AL259"/>
    <mergeCell ref="AM259:AU259"/>
    <mergeCell ref="F258:H258"/>
    <mergeCell ref="I258:AB258"/>
    <mergeCell ref="AC258:AL258"/>
    <mergeCell ref="AM258:AU258"/>
    <mergeCell ref="F261:H261"/>
    <mergeCell ref="I261:AB261"/>
    <mergeCell ref="AC261:AL261"/>
    <mergeCell ref="AM261:AU261"/>
    <mergeCell ref="F260:H260"/>
    <mergeCell ref="I260:AB260"/>
    <mergeCell ref="AC260:AL260"/>
    <mergeCell ref="AM260:AU260"/>
    <mergeCell ref="F263:H263"/>
    <mergeCell ref="I263:AB263"/>
    <mergeCell ref="AC263:AL263"/>
    <mergeCell ref="AM263:AU263"/>
    <mergeCell ref="F262:H262"/>
    <mergeCell ref="I262:AB262"/>
    <mergeCell ref="AC262:AL262"/>
    <mergeCell ref="AM262:AU262"/>
    <mergeCell ref="F265:H265"/>
    <mergeCell ref="I265:AB265"/>
    <mergeCell ref="AC265:AL265"/>
    <mergeCell ref="AM265:AU265"/>
    <mergeCell ref="F264:H264"/>
    <mergeCell ref="I264:AB264"/>
    <mergeCell ref="AC264:AL264"/>
    <mergeCell ref="AM264:AU264"/>
    <mergeCell ref="F267:H267"/>
    <mergeCell ref="I267:AB267"/>
    <mergeCell ref="AC267:AL267"/>
    <mergeCell ref="AM267:AU267"/>
    <mergeCell ref="F266:H266"/>
    <mergeCell ref="I266:AB266"/>
    <mergeCell ref="AC266:AL266"/>
    <mergeCell ref="AM266:AU266"/>
    <mergeCell ref="F269:H269"/>
    <mergeCell ref="I269:AB269"/>
    <mergeCell ref="AC269:AL269"/>
    <mergeCell ref="AM269:AU269"/>
    <mergeCell ref="F268:H268"/>
    <mergeCell ref="I268:AB268"/>
    <mergeCell ref="AC268:AL268"/>
    <mergeCell ref="AM268:AU268"/>
    <mergeCell ref="F271:H271"/>
    <mergeCell ref="I271:AB271"/>
    <mergeCell ref="AC271:AL271"/>
    <mergeCell ref="AM271:AU271"/>
    <mergeCell ref="F270:H270"/>
    <mergeCell ref="I270:AB270"/>
    <mergeCell ref="AC270:AL270"/>
    <mergeCell ref="AM270:AU270"/>
    <mergeCell ref="F273:H273"/>
    <mergeCell ref="I273:AB273"/>
    <mergeCell ref="AC273:AL273"/>
    <mergeCell ref="AM273:AU273"/>
    <mergeCell ref="F272:H272"/>
    <mergeCell ref="I272:AB272"/>
    <mergeCell ref="AC272:AL272"/>
    <mergeCell ref="AM272:AU272"/>
    <mergeCell ref="F275:H275"/>
    <mergeCell ref="I275:AB275"/>
    <mergeCell ref="AC275:AL275"/>
    <mergeCell ref="AM275:AU275"/>
    <mergeCell ref="F274:H274"/>
    <mergeCell ref="I274:AB274"/>
    <mergeCell ref="AC274:AL274"/>
    <mergeCell ref="AM274:AU274"/>
    <mergeCell ref="F277:H277"/>
    <mergeCell ref="I277:AB277"/>
    <mergeCell ref="AC277:AL277"/>
    <mergeCell ref="AM277:AU277"/>
    <mergeCell ref="F276:H276"/>
    <mergeCell ref="I276:AB276"/>
    <mergeCell ref="AC276:AL276"/>
    <mergeCell ref="AM276:AU276"/>
    <mergeCell ref="F279:H279"/>
    <mergeCell ref="I279:AB279"/>
    <mergeCell ref="AC279:AL279"/>
    <mergeCell ref="AM279:AU279"/>
    <mergeCell ref="F278:H278"/>
    <mergeCell ref="I278:AB278"/>
    <mergeCell ref="AC278:AL278"/>
    <mergeCell ref="AM278:AU278"/>
    <mergeCell ref="F281:H281"/>
    <mergeCell ref="I281:AB281"/>
    <mergeCell ref="AC281:AL281"/>
    <mergeCell ref="AM281:AU281"/>
    <mergeCell ref="F280:H280"/>
    <mergeCell ref="I280:AB280"/>
    <mergeCell ref="AC280:AL280"/>
    <mergeCell ref="AM280:AU280"/>
    <mergeCell ref="F283:H283"/>
    <mergeCell ref="I283:AB283"/>
    <mergeCell ref="AC283:AL283"/>
    <mergeCell ref="AM283:AU283"/>
    <mergeCell ref="F282:H282"/>
    <mergeCell ref="I282:AB282"/>
    <mergeCell ref="AC282:AL282"/>
    <mergeCell ref="AM282:AU282"/>
    <mergeCell ref="F285:H285"/>
    <mergeCell ref="I285:AB285"/>
    <mergeCell ref="AC285:AL285"/>
    <mergeCell ref="AM285:AU285"/>
    <mergeCell ref="F284:H284"/>
    <mergeCell ref="I284:AB284"/>
    <mergeCell ref="AC284:AL284"/>
    <mergeCell ref="AM284:AU284"/>
    <mergeCell ref="F287:H287"/>
    <mergeCell ref="I287:AB287"/>
    <mergeCell ref="AC287:AL287"/>
    <mergeCell ref="AM287:AU287"/>
    <mergeCell ref="F286:H286"/>
    <mergeCell ref="I286:AB286"/>
    <mergeCell ref="AC286:AL286"/>
    <mergeCell ref="AM286:AU286"/>
    <mergeCell ref="F289:H289"/>
    <mergeCell ref="I289:AB289"/>
    <mergeCell ref="AC289:AL289"/>
    <mergeCell ref="AM289:AU289"/>
    <mergeCell ref="F288:H288"/>
    <mergeCell ref="I288:AB288"/>
    <mergeCell ref="AC288:AL288"/>
    <mergeCell ref="AM288:AU288"/>
    <mergeCell ref="F291:H291"/>
    <mergeCell ref="I291:AB291"/>
    <mergeCell ref="AC291:AL291"/>
    <mergeCell ref="AM291:AU291"/>
    <mergeCell ref="F290:H290"/>
    <mergeCell ref="I290:AB290"/>
    <mergeCell ref="AC290:AL290"/>
    <mergeCell ref="AM290:AU290"/>
    <mergeCell ref="F293:H293"/>
    <mergeCell ref="I293:AB293"/>
    <mergeCell ref="AC293:AL293"/>
    <mergeCell ref="AM293:AU293"/>
    <mergeCell ref="F292:H292"/>
    <mergeCell ref="I292:AB292"/>
    <mergeCell ref="AC292:AL292"/>
    <mergeCell ref="AM292:AU292"/>
    <mergeCell ref="F295:H295"/>
    <mergeCell ref="I295:AB295"/>
    <mergeCell ref="AC295:AL295"/>
    <mergeCell ref="AM295:AU295"/>
    <mergeCell ref="F294:H294"/>
    <mergeCell ref="I294:AB294"/>
    <mergeCell ref="AC294:AL294"/>
    <mergeCell ref="AM294:AU294"/>
    <mergeCell ref="F297:H297"/>
    <mergeCell ref="I297:AB297"/>
    <mergeCell ref="AC297:AL297"/>
    <mergeCell ref="AM297:AU297"/>
    <mergeCell ref="F296:H296"/>
    <mergeCell ref="I296:AB296"/>
    <mergeCell ref="AC296:AL296"/>
    <mergeCell ref="AM296:AU296"/>
    <mergeCell ref="F299:H299"/>
    <mergeCell ref="I299:AB299"/>
    <mergeCell ref="AC299:AL299"/>
    <mergeCell ref="AM299:AU299"/>
    <mergeCell ref="F298:H298"/>
    <mergeCell ref="I298:AB298"/>
    <mergeCell ref="AC298:AL298"/>
    <mergeCell ref="AM298:AU298"/>
    <mergeCell ref="F301:H301"/>
    <mergeCell ref="I301:AB301"/>
    <mergeCell ref="AC301:AL301"/>
    <mergeCell ref="AM301:AU301"/>
    <mergeCell ref="F300:H300"/>
    <mergeCell ref="I300:AB300"/>
    <mergeCell ref="AC300:AL300"/>
    <mergeCell ref="AM300:AU300"/>
    <mergeCell ref="F303:H303"/>
    <mergeCell ref="I303:AB303"/>
    <mergeCell ref="AC303:AL303"/>
    <mergeCell ref="AM303:AU303"/>
    <mergeCell ref="F302:H302"/>
    <mergeCell ref="I302:AB302"/>
    <mergeCell ref="AC302:AL302"/>
    <mergeCell ref="AM302:AU302"/>
    <mergeCell ref="F305:H305"/>
    <mergeCell ref="I305:AB305"/>
    <mergeCell ref="AC305:AL305"/>
    <mergeCell ref="AM305:AU305"/>
    <mergeCell ref="F304:H304"/>
    <mergeCell ref="I304:AB304"/>
    <mergeCell ref="AC304:AL304"/>
    <mergeCell ref="AM304:AU304"/>
    <mergeCell ref="F307:H307"/>
    <mergeCell ref="I307:AB307"/>
    <mergeCell ref="AC307:AL307"/>
    <mergeCell ref="AM307:AU307"/>
    <mergeCell ref="F306:H306"/>
    <mergeCell ref="I306:AB306"/>
    <mergeCell ref="AC306:AL306"/>
    <mergeCell ref="AM306:AU306"/>
    <mergeCell ref="F309:H309"/>
    <mergeCell ref="I309:AB309"/>
    <mergeCell ref="AC309:AL309"/>
    <mergeCell ref="AM309:AU309"/>
    <mergeCell ref="F308:H308"/>
    <mergeCell ref="I308:AB308"/>
    <mergeCell ref="AC308:AL308"/>
    <mergeCell ref="AM308:AU308"/>
    <mergeCell ref="F311:H311"/>
    <mergeCell ref="I311:AB311"/>
    <mergeCell ref="AC311:AL311"/>
    <mergeCell ref="AM311:AU311"/>
    <mergeCell ref="F310:H310"/>
    <mergeCell ref="I310:AB310"/>
    <mergeCell ref="AC310:AL310"/>
    <mergeCell ref="AM310:AU310"/>
    <mergeCell ref="F313:H313"/>
    <mergeCell ref="I313:AB313"/>
    <mergeCell ref="AC313:AL313"/>
    <mergeCell ref="AM313:AU313"/>
    <mergeCell ref="F312:H312"/>
    <mergeCell ref="I312:AB312"/>
    <mergeCell ref="AC312:AL312"/>
    <mergeCell ref="AM312:AU312"/>
    <mergeCell ref="F315:H315"/>
    <mergeCell ref="I315:AB315"/>
    <mergeCell ref="AC315:AL315"/>
    <mergeCell ref="AM315:AU315"/>
    <mergeCell ref="F314:H314"/>
    <mergeCell ref="I314:AB314"/>
    <mergeCell ref="AC314:AL314"/>
    <mergeCell ref="AM314:AU314"/>
    <mergeCell ref="F317:H317"/>
    <mergeCell ref="I317:AB317"/>
    <mergeCell ref="AC317:AL317"/>
    <mergeCell ref="AM317:AU317"/>
    <mergeCell ref="F316:H316"/>
    <mergeCell ref="I316:AB316"/>
    <mergeCell ref="AC316:AL316"/>
    <mergeCell ref="AM316:AU316"/>
    <mergeCell ref="F319:H319"/>
    <mergeCell ref="I319:AB319"/>
    <mergeCell ref="AC319:AL319"/>
    <mergeCell ref="AM319:AU319"/>
    <mergeCell ref="F318:H318"/>
    <mergeCell ref="I318:AB318"/>
    <mergeCell ref="AC318:AL318"/>
    <mergeCell ref="AM318:AU318"/>
    <mergeCell ref="F321:H321"/>
    <mergeCell ref="I321:AB321"/>
    <mergeCell ref="AC321:AL321"/>
    <mergeCell ref="AM321:AU321"/>
    <mergeCell ref="F320:H320"/>
    <mergeCell ref="I320:AB320"/>
    <mergeCell ref="AC320:AL320"/>
    <mergeCell ref="AM320:AU320"/>
    <mergeCell ref="F323:H323"/>
    <mergeCell ref="I323:AB323"/>
    <mergeCell ref="AC323:AL323"/>
    <mergeCell ref="AM323:AU323"/>
    <mergeCell ref="F322:H322"/>
    <mergeCell ref="I322:AB322"/>
    <mergeCell ref="AC322:AL322"/>
    <mergeCell ref="AM322:AU322"/>
    <mergeCell ref="F325:H325"/>
    <mergeCell ref="I325:AB325"/>
    <mergeCell ref="AC325:AL325"/>
    <mergeCell ref="AM325:AU325"/>
    <mergeCell ref="F324:H324"/>
    <mergeCell ref="I324:AB324"/>
    <mergeCell ref="AC324:AL324"/>
    <mergeCell ref="AM324:AU324"/>
    <mergeCell ref="F327:H327"/>
    <mergeCell ref="I327:AB327"/>
    <mergeCell ref="AC327:AL327"/>
    <mergeCell ref="AM327:AU327"/>
    <mergeCell ref="F326:H326"/>
    <mergeCell ref="I326:AB326"/>
    <mergeCell ref="AC326:AL326"/>
    <mergeCell ref="AM326:AU326"/>
    <mergeCell ref="F329:H329"/>
    <mergeCell ref="I329:AB329"/>
    <mergeCell ref="AC329:AL329"/>
    <mergeCell ref="AM329:AU329"/>
    <mergeCell ref="F328:H328"/>
    <mergeCell ref="I328:AB328"/>
    <mergeCell ref="AC328:AL328"/>
    <mergeCell ref="AM328:AU328"/>
    <mergeCell ref="F331:H331"/>
    <mergeCell ref="I331:AB331"/>
    <mergeCell ref="AC331:AL331"/>
    <mergeCell ref="AM331:AU331"/>
    <mergeCell ref="F330:H330"/>
    <mergeCell ref="I330:AB330"/>
    <mergeCell ref="AC330:AL330"/>
    <mergeCell ref="AM330:AU330"/>
    <mergeCell ref="F333:H333"/>
    <mergeCell ref="I333:AB333"/>
    <mergeCell ref="AC333:AL333"/>
    <mergeCell ref="AM333:AU333"/>
    <mergeCell ref="F332:H332"/>
    <mergeCell ref="I332:AB332"/>
    <mergeCell ref="AC332:AL332"/>
    <mergeCell ref="AM332:AU332"/>
    <mergeCell ref="F335:H335"/>
    <mergeCell ref="I335:AB335"/>
    <mergeCell ref="AC335:AL335"/>
    <mergeCell ref="AM335:AU335"/>
    <mergeCell ref="F334:H334"/>
    <mergeCell ref="I334:AB334"/>
    <mergeCell ref="AC334:AL334"/>
    <mergeCell ref="AM334:AU334"/>
    <mergeCell ref="F337:H337"/>
    <mergeCell ref="I337:AB337"/>
    <mergeCell ref="AC337:AL337"/>
    <mergeCell ref="AM337:AU337"/>
    <mergeCell ref="F336:H336"/>
    <mergeCell ref="I336:AB336"/>
    <mergeCell ref="AC336:AL336"/>
    <mergeCell ref="AM336:AU336"/>
    <mergeCell ref="F339:H339"/>
    <mergeCell ref="I339:AB339"/>
    <mergeCell ref="AC339:AL339"/>
    <mergeCell ref="AM339:AU339"/>
    <mergeCell ref="F338:H338"/>
    <mergeCell ref="I338:AB338"/>
    <mergeCell ref="AC338:AL338"/>
    <mergeCell ref="AM338:AU338"/>
    <mergeCell ref="F341:H341"/>
    <mergeCell ref="I341:AB341"/>
    <mergeCell ref="AC341:AL341"/>
    <mergeCell ref="AM341:AU341"/>
    <mergeCell ref="F340:H340"/>
    <mergeCell ref="I340:AB340"/>
    <mergeCell ref="AC340:AL340"/>
    <mergeCell ref="AM340:AU340"/>
    <mergeCell ref="F343:H343"/>
    <mergeCell ref="I343:AB343"/>
    <mergeCell ref="AC343:AL343"/>
    <mergeCell ref="AM343:AU343"/>
    <mergeCell ref="F342:H342"/>
    <mergeCell ref="I342:AB342"/>
    <mergeCell ref="AC342:AL342"/>
    <mergeCell ref="AM342:AU342"/>
    <mergeCell ref="F345:H345"/>
    <mergeCell ref="I345:AB345"/>
    <mergeCell ref="AC345:AL345"/>
    <mergeCell ref="AM345:AU345"/>
    <mergeCell ref="F344:H344"/>
    <mergeCell ref="I344:AB344"/>
    <mergeCell ref="AC344:AL344"/>
    <mergeCell ref="AM344:AU344"/>
    <mergeCell ref="F347:H347"/>
    <mergeCell ref="I347:AB347"/>
    <mergeCell ref="AC347:AL347"/>
    <mergeCell ref="AM347:AU347"/>
    <mergeCell ref="F346:H346"/>
    <mergeCell ref="I346:AB346"/>
    <mergeCell ref="AC346:AL346"/>
    <mergeCell ref="AM346:AU346"/>
    <mergeCell ref="F349:H349"/>
    <mergeCell ref="I349:AB349"/>
    <mergeCell ref="AC349:AL349"/>
    <mergeCell ref="AM349:AU349"/>
    <mergeCell ref="F348:H348"/>
    <mergeCell ref="I348:AB348"/>
    <mergeCell ref="AC348:AL348"/>
    <mergeCell ref="AM348:AU348"/>
    <mergeCell ref="F351:H351"/>
    <mergeCell ref="I351:AB351"/>
    <mergeCell ref="AC351:AL351"/>
    <mergeCell ref="AM351:AU351"/>
    <mergeCell ref="F350:H350"/>
    <mergeCell ref="I350:AB350"/>
    <mergeCell ref="AC350:AL350"/>
    <mergeCell ref="AM350:AU350"/>
    <mergeCell ref="F353:H353"/>
    <mergeCell ref="I353:AB353"/>
    <mergeCell ref="AC353:AL353"/>
    <mergeCell ref="AM353:AU353"/>
    <mergeCell ref="F352:H352"/>
    <mergeCell ref="I352:AB352"/>
    <mergeCell ref="AC352:AL352"/>
    <mergeCell ref="AM352:AU352"/>
    <mergeCell ref="F355:H355"/>
    <mergeCell ref="I355:AB355"/>
    <mergeCell ref="AC355:AL355"/>
    <mergeCell ref="AM355:AU355"/>
    <mergeCell ref="F354:H354"/>
    <mergeCell ref="I354:AB354"/>
    <mergeCell ref="AC354:AL354"/>
    <mergeCell ref="AM354:AU354"/>
    <mergeCell ref="F357:H357"/>
    <mergeCell ref="I357:AB357"/>
    <mergeCell ref="AC357:AL357"/>
    <mergeCell ref="AM357:AU357"/>
    <mergeCell ref="F356:H356"/>
    <mergeCell ref="I356:AB356"/>
    <mergeCell ref="AC356:AL356"/>
    <mergeCell ref="AM356:AU356"/>
    <mergeCell ref="F359:H359"/>
    <mergeCell ref="I359:AB359"/>
    <mergeCell ref="AC359:AL359"/>
    <mergeCell ref="AM359:AU359"/>
    <mergeCell ref="F358:H358"/>
    <mergeCell ref="I358:AB358"/>
    <mergeCell ref="AC358:AL358"/>
    <mergeCell ref="AM358:AU358"/>
    <mergeCell ref="F361:H361"/>
    <mergeCell ref="I361:AB361"/>
    <mergeCell ref="AC361:AL361"/>
    <mergeCell ref="AM361:AU361"/>
    <mergeCell ref="F360:H360"/>
    <mergeCell ref="I360:AB360"/>
    <mergeCell ref="AC360:AL360"/>
    <mergeCell ref="AM360:AU360"/>
    <mergeCell ref="F363:H363"/>
    <mergeCell ref="I363:AB363"/>
    <mergeCell ref="AC363:AL363"/>
    <mergeCell ref="AM363:AU363"/>
    <mergeCell ref="F362:H362"/>
    <mergeCell ref="I362:AB362"/>
    <mergeCell ref="AC362:AL362"/>
    <mergeCell ref="AM362:AU362"/>
    <mergeCell ref="F365:H365"/>
    <mergeCell ref="I365:AB365"/>
    <mergeCell ref="AC365:AL365"/>
    <mergeCell ref="AM365:AU365"/>
    <mergeCell ref="F364:H364"/>
    <mergeCell ref="I364:AB364"/>
    <mergeCell ref="AC364:AL364"/>
    <mergeCell ref="AM364:AU364"/>
    <mergeCell ref="F367:H367"/>
    <mergeCell ref="I367:AB367"/>
    <mergeCell ref="AC367:AL367"/>
    <mergeCell ref="AM367:AU367"/>
    <mergeCell ref="F366:H366"/>
    <mergeCell ref="I366:AB366"/>
    <mergeCell ref="AC366:AL366"/>
    <mergeCell ref="AM366:AU366"/>
    <mergeCell ref="F369:H369"/>
    <mergeCell ref="I369:AB369"/>
    <mergeCell ref="AC369:AL369"/>
    <mergeCell ref="AM369:AU369"/>
    <mergeCell ref="F368:H368"/>
    <mergeCell ref="I368:AB368"/>
    <mergeCell ref="AC368:AL368"/>
    <mergeCell ref="AM368:AU368"/>
    <mergeCell ref="F371:H371"/>
    <mergeCell ref="I371:AB371"/>
    <mergeCell ref="AC371:AL371"/>
    <mergeCell ref="AM371:AU371"/>
    <mergeCell ref="F370:H370"/>
    <mergeCell ref="I370:AB370"/>
    <mergeCell ref="AC370:AL370"/>
    <mergeCell ref="AM370:AU370"/>
    <mergeCell ref="F373:H373"/>
    <mergeCell ref="I373:AB373"/>
    <mergeCell ref="AC373:AL373"/>
    <mergeCell ref="AM373:AU373"/>
    <mergeCell ref="F372:H372"/>
    <mergeCell ref="I372:AB372"/>
    <mergeCell ref="AC372:AL372"/>
    <mergeCell ref="AM372:AU372"/>
    <mergeCell ref="F375:H375"/>
    <mergeCell ref="I375:AB375"/>
    <mergeCell ref="AC375:AL375"/>
    <mergeCell ref="AM375:AU375"/>
    <mergeCell ref="F374:H374"/>
    <mergeCell ref="I374:AB374"/>
    <mergeCell ref="AC374:AL374"/>
    <mergeCell ref="AM374:AU374"/>
    <mergeCell ref="F377:H377"/>
    <mergeCell ref="I377:AB377"/>
    <mergeCell ref="AC377:AL377"/>
    <mergeCell ref="AM377:AU377"/>
    <mergeCell ref="F376:H376"/>
    <mergeCell ref="I376:AB376"/>
    <mergeCell ref="AC376:AL376"/>
    <mergeCell ref="AM376:AU376"/>
    <mergeCell ref="F379:H379"/>
    <mergeCell ref="I379:AB379"/>
    <mergeCell ref="AC379:AL379"/>
    <mergeCell ref="AM379:AU379"/>
    <mergeCell ref="F378:H378"/>
    <mergeCell ref="I378:AB378"/>
    <mergeCell ref="AC378:AL378"/>
    <mergeCell ref="AM378:AU378"/>
    <mergeCell ref="F381:H381"/>
    <mergeCell ref="I381:AB381"/>
    <mergeCell ref="AC381:AL381"/>
    <mergeCell ref="AM381:AU381"/>
    <mergeCell ref="F380:H380"/>
    <mergeCell ref="I380:AB380"/>
    <mergeCell ref="AC380:AL380"/>
    <mergeCell ref="AM380:AU380"/>
    <mergeCell ref="F383:H383"/>
    <mergeCell ref="I383:AB383"/>
    <mergeCell ref="AC383:AL383"/>
    <mergeCell ref="AM383:AU383"/>
    <mergeCell ref="F382:H382"/>
    <mergeCell ref="I382:AB382"/>
    <mergeCell ref="AC382:AL382"/>
    <mergeCell ref="AM382:AU382"/>
    <mergeCell ref="F385:H385"/>
    <mergeCell ref="I385:AB385"/>
    <mergeCell ref="AC385:AL385"/>
    <mergeCell ref="AM385:AU385"/>
    <mergeCell ref="F384:H384"/>
    <mergeCell ref="I384:AB384"/>
    <mergeCell ref="AC384:AL384"/>
    <mergeCell ref="AM384:AU384"/>
    <mergeCell ref="F387:H387"/>
    <mergeCell ref="I387:AB387"/>
    <mergeCell ref="AC387:AL387"/>
    <mergeCell ref="AM387:AU387"/>
    <mergeCell ref="F386:H386"/>
    <mergeCell ref="I386:AB386"/>
    <mergeCell ref="AC386:AL386"/>
    <mergeCell ref="AM386:AU386"/>
    <mergeCell ref="F389:H389"/>
    <mergeCell ref="I389:AB389"/>
    <mergeCell ref="AC389:AL389"/>
    <mergeCell ref="AM389:AU389"/>
    <mergeCell ref="F388:H388"/>
    <mergeCell ref="I388:AB388"/>
    <mergeCell ref="AC388:AL388"/>
    <mergeCell ref="AM388:AU388"/>
    <mergeCell ref="F391:H391"/>
    <mergeCell ref="I391:AB391"/>
    <mergeCell ref="AC391:AL391"/>
    <mergeCell ref="AM391:AU391"/>
    <mergeCell ref="F390:H390"/>
    <mergeCell ref="I390:AB390"/>
    <mergeCell ref="AC390:AL390"/>
    <mergeCell ref="AM390:AU390"/>
    <mergeCell ref="F393:H393"/>
    <mergeCell ref="I393:AB393"/>
    <mergeCell ref="AC393:AL393"/>
    <mergeCell ref="AM393:AU393"/>
    <mergeCell ref="F392:H392"/>
    <mergeCell ref="I392:AB392"/>
    <mergeCell ref="AC392:AL392"/>
    <mergeCell ref="AM392:AU392"/>
    <mergeCell ref="F395:H395"/>
    <mergeCell ref="I395:AB395"/>
    <mergeCell ref="AC395:AL395"/>
    <mergeCell ref="AM395:AU395"/>
    <mergeCell ref="F394:H394"/>
    <mergeCell ref="I394:AB394"/>
    <mergeCell ref="AC394:AL394"/>
    <mergeCell ref="AM394:AU394"/>
    <mergeCell ref="F397:H397"/>
    <mergeCell ref="I397:AB397"/>
    <mergeCell ref="AC397:AL397"/>
    <mergeCell ref="AM397:AU397"/>
    <mergeCell ref="F396:H396"/>
    <mergeCell ref="I396:AB396"/>
    <mergeCell ref="AC396:AL396"/>
    <mergeCell ref="AM396:AU396"/>
    <mergeCell ref="F399:H399"/>
    <mergeCell ref="I399:AB399"/>
    <mergeCell ref="AC399:AL399"/>
    <mergeCell ref="AM399:AU399"/>
    <mergeCell ref="F398:H398"/>
    <mergeCell ref="I398:AB398"/>
    <mergeCell ref="AC398:AL398"/>
    <mergeCell ref="AM398:AU398"/>
    <mergeCell ref="F401:H401"/>
    <mergeCell ref="I401:AB401"/>
    <mergeCell ref="AC401:AL401"/>
    <mergeCell ref="AM401:AU401"/>
    <mergeCell ref="F400:H400"/>
    <mergeCell ref="I400:AB400"/>
    <mergeCell ref="AC400:AL400"/>
    <mergeCell ref="AM400:AU400"/>
    <mergeCell ref="F403:H403"/>
    <mergeCell ref="I403:AB403"/>
    <mergeCell ref="AC403:AL403"/>
    <mergeCell ref="AM403:AU403"/>
    <mergeCell ref="F402:H402"/>
    <mergeCell ref="I402:AB402"/>
    <mergeCell ref="AC402:AL402"/>
    <mergeCell ref="AM402:AU402"/>
    <mergeCell ref="F405:H405"/>
    <mergeCell ref="I405:AB405"/>
    <mergeCell ref="AC405:AL405"/>
    <mergeCell ref="AM405:AU405"/>
    <mergeCell ref="F404:H404"/>
    <mergeCell ref="I404:AB404"/>
    <mergeCell ref="AC404:AL404"/>
    <mergeCell ref="AM404:AU404"/>
    <mergeCell ref="F407:H407"/>
    <mergeCell ref="I407:AB407"/>
    <mergeCell ref="AC407:AL407"/>
    <mergeCell ref="AM407:AU407"/>
    <mergeCell ref="F406:H406"/>
    <mergeCell ref="I406:AB406"/>
    <mergeCell ref="AC406:AL406"/>
    <mergeCell ref="AM406:AU406"/>
    <mergeCell ref="F409:H409"/>
    <mergeCell ref="I409:AB409"/>
    <mergeCell ref="AC409:AL409"/>
    <mergeCell ref="AM409:AU409"/>
    <mergeCell ref="F408:H408"/>
    <mergeCell ref="I408:AB408"/>
    <mergeCell ref="AC408:AL408"/>
    <mergeCell ref="AM408:AU408"/>
    <mergeCell ref="F411:H411"/>
    <mergeCell ref="I411:AB411"/>
    <mergeCell ref="AC411:AL411"/>
    <mergeCell ref="AM411:AU411"/>
    <mergeCell ref="F410:H410"/>
    <mergeCell ref="I410:AB410"/>
    <mergeCell ref="AC410:AL410"/>
    <mergeCell ref="AM410:AU410"/>
    <mergeCell ref="F413:H413"/>
    <mergeCell ref="I413:AB413"/>
    <mergeCell ref="AC413:AL413"/>
    <mergeCell ref="AM413:AU413"/>
    <mergeCell ref="F412:H412"/>
    <mergeCell ref="I412:AB412"/>
    <mergeCell ref="AC412:AL412"/>
    <mergeCell ref="AM412:AU412"/>
    <mergeCell ref="F415:H415"/>
    <mergeCell ref="I415:AB415"/>
    <mergeCell ref="AC415:AL415"/>
    <mergeCell ref="AM415:AU415"/>
    <mergeCell ref="F414:H414"/>
    <mergeCell ref="I414:AB414"/>
    <mergeCell ref="AC414:AL414"/>
    <mergeCell ref="AM414:AU414"/>
    <mergeCell ref="F417:H417"/>
    <mergeCell ref="I417:AB417"/>
    <mergeCell ref="AC417:AL417"/>
    <mergeCell ref="AM417:AU417"/>
    <mergeCell ref="F416:H416"/>
    <mergeCell ref="I416:AB416"/>
    <mergeCell ref="AC416:AL416"/>
    <mergeCell ref="AM416:AU416"/>
    <mergeCell ref="F419:H419"/>
    <mergeCell ref="I419:AB419"/>
    <mergeCell ref="AC419:AL419"/>
    <mergeCell ref="AM419:AU419"/>
    <mergeCell ref="F418:H418"/>
    <mergeCell ref="I418:AB418"/>
    <mergeCell ref="AC418:AL418"/>
    <mergeCell ref="AM418:AU418"/>
    <mergeCell ref="F421:H421"/>
    <mergeCell ref="I421:AB421"/>
    <mergeCell ref="AC421:AL421"/>
    <mergeCell ref="AM421:AU421"/>
    <mergeCell ref="F420:H420"/>
    <mergeCell ref="I420:AB420"/>
    <mergeCell ref="AC420:AL420"/>
    <mergeCell ref="AM420:AU420"/>
    <mergeCell ref="F423:H423"/>
    <mergeCell ref="I423:AB423"/>
    <mergeCell ref="AC423:AL423"/>
    <mergeCell ref="AM423:AU423"/>
    <mergeCell ref="F422:H422"/>
    <mergeCell ref="I422:AB422"/>
    <mergeCell ref="AC422:AL422"/>
    <mergeCell ref="AM422:AU422"/>
    <mergeCell ref="F425:H425"/>
    <mergeCell ref="I425:AB425"/>
    <mergeCell ref="AC425:AL425"/>
    <mergeCell ref="AM425:AU425"/>
    <mergeCell ref="F424:H424"/>
    <mergeCell ref="I424:AB424"/>
    <mergeCell ref="AC424:AL424"/>
    <mergeCell ref="AM424:AU424"/>
    <mergeCell ref="F427:H427"/>
    <mergeCell ref="I427:AB427"/>
    <mergeCell ref="AC427:AL427"/>
    <mergeCell ref="AM427:AU427"/>
    <mergeCell ref="F426:H426"/>
    <mergeCell ref="I426:AB426"/>
    <mergeCell ref="AC426:AL426"/>
    <mergeCell ref="AM426:AU426"/>
    <mergeCell ref="F429:H429"/>
    <mergeCell ref="I429:AB429"/>
    <mergeCell ref="AC429:AL429"/>
    <mergeCell ref="AM429:AU429"/>
    <mergeCell ref="F428:H428"/>
    <mergeCell ref="I428:AB428"/>
    <mergeCell ref="AC428:AL428"/>
    <mergeCell ref="AM428:AU428"/>
    <mergeCell ref="F431:H431"/>
    <mergeCell ref="I431:AB431"/>
    <mergeCell ref="AC431:AL431"/>
    <mergeCell ref="AM431:AU431"/>
    <mergeCell ref="F430:H430"/>
    <mergeCell ref="I430:AB430"/>
    <mergeCell ref="AC430:AL430"/>
    <mergeCell ref="AM430:AU430"/>
    <mergeCell ref="F433:H433"/>
    <mergeCell ref="I433:AB433"/>
    <mergeCell ref="AC433:AL433"/>
    <mergeCell ref="AM433:AU433"/>
    <mergeCell ref="F432:H432"/>
    <mergeCell ref="I432:AB432"/>
    <mergeCell ref="AC432:AL432"/>
    <mergeCell ref="AM432:AU432"/>
    <mergeCell ref="F435:H435"/>
    <mergeCell ref="I435:AB435"/>
    <mergeCell ref="AC435:AL435"/>
    <mergeCell ref="AM435:AU435"/>
    <mergeCell ref="F434:H434"/>
    <mergeCell ref="I434:AB434"/>
    <mergeCell ref="AC434:AL434"/>
    <mergeCell ref="AM434:AU434"/>
    <mergeCell ref="F437:H437"/>
    <mergeCell ref="I437:AB437"/>
    <mergeCell ref="AC437:AL437"/>
    <mergeCell ref="AM437:AU437"/>
    <mergeCell ref="F436:H436"/>
    <mergeCell ref="I436:AB436"/>
    <mergeCell ref="AC436:AL436"/>
    <mergeCell ref="AM436:AU436"/>
    <mergeCell ref="F439:H439"/>
    <mergeCell ref="I439:AB439"/>
    <mergeCell ref="AC439:AL439"/>
    <mergeCell ref="AM439:AU439"/>
    <mergeCell ref="F438:H438"/>
    <mergeCell ref="I438:AB438"/>
    <mergeCell ref="AC438:AL438"/>
    <mergeCell ref="AM438:AU438"/>
    <mergeCell ref="F441:H441"/>
    <mergeCell ref="I441:AB441"/>
    <mergeCell ref="AC441:AL441"/>
    <mergeCell ref="AM441:AU441"/>
    <mergeCell ref="F440:H440"/>
    <mergeCell ref="I440:AB440"/>
    <mergeCell ref="AC440:AL440"/>
    <mergeCell ref="AM440:AU440"/>
    <mergeCell ref="F443:H443"/>
    <mergeCell ref="I443:AB443"/>
    <mergeCell ref="AC443:AL443"/>
    <mergeCell ref="AM443:AU443"/>
    <mergeCell ref="F442:H442"/>
    <mergeCell ref="I442:AB442"/>
    <mergeCell ref="AC442:AL442"/>
    <mergeCell ref="AM442:AU442"/>
    <mergeCell ref="F445:H445"/>
    <mergeCell ref="I445:AB445"/>
    <mergeCell ref="AC445:AL445"/>
    <mergeCell ref="AM445:AU445"/>
    <mergeCell ref="F444:H444"/>
    <mergeCell ref="I444:AB444"/>
    <mergeCell ref="AC444:AL444"/>
    <mergeCell ref="AM444:AU444"/>
    <mergeCell ref="F447:H447"/>
    <mergeCell ref="I447:AB447"/>
    <mergeCell ref="AC447:AL447"/>
    <mergeCell ref="AM447:AU447"/>
    <mergeCell ref="F446:H446"/>
    <mergeCell ref="I446:AB446"/>
    <mergeCell ref="AC446:AL446"/>
    <mergeCell ref="AM446:AU446"/>
    <mergeCell ref="F449:H449"/>
    <mergeCell ref="I449:AB449"/>
    <mergeCell ref="AC449:AL449"/>
    <mergeCell ref="AM449:AU449"/>
    <mergeCell ref="F448:H448"/>
    <mergeCell ref="I448:AB448"/>
    <mergeCell ref="AC448:AL448"/>
    <mergeCell ref="AM448:AU448"/>
    <mergeCell ref="F451:H451"/>
    <mergeCell ref="I451:AB451"/>
    <mergeCell ref="AC451:AL451"/>
    <mergeCell ref="AM451:AU451"/>
    <mergeCell ref="F450:H450"/>
    <mergeCell ref="I450:AB450"/>
    <mergeCell ref="AC450:AL450"/>
    <mergeCell ref="AM450:AU450"/>
    <mergeCell ref="F453:H453"/>
    <mergeCell ref="I453:AB453"/>
    <mergeCell ref="AC453:AL453"/>
    <mergeCell ref="AM453:AU453"/>
    <mergeCell ref="F452:H452"/>
    <mergeCell ref="I452:AB452"/>
    <mergeCell ref="AC452:AL452"/>
    <mergeCell ref="AM452:AU452"/>
    <mergeCell ref="F455:H455"/>
    <mergeCell ref="I455:AB455"/>
    <mergeCell ref="AC455:AL455"/>
    <mergeCell ref="AM455:AU455"/>
    <mergeCell ref="F454:H454"/>
    <mergeCell ref="I454:AB454"/>
    <mergeCell ref="AC454:AL454"/>
    <mergeCell ref="AM454:AU454"/>
    <mergeCell ref="F457:H457"/>
    <mergeCell ref="I457:AB457"/>
    <mergeCell ref="AC457:AL457"/>
    <mergeCell ref="AM457:AU457"/>
    <mergeCell ref="F456:H456"/>
    <mergeCell ref="I456:AB456"/>
    <mergeCell ref="AC456:AL456"/>
    <mergeCell ref="AM456:AU456"/>
    <mergeCell ref="F459:H459"/>
    <mergeCell ref="I459:AB459"/>
    <mergeCell ref="AC459:AL459"/>
    <mergeCell ref="AM459:AU459"/>
    <mergeCell ref="F458:H458"/>
    <mergeCell ref="I458:AB458"/>
    <mergeCell ref="AC458:AL458"/>
    <mergeCell ref="AM458:AU458"/>
    <mergeCell ref="F461:H461"/>
    <mergeCell ref="I461:AB461"/>
    <mergeCell ref="AC461:AL461"/>
    <mergeCell ref="AM461:AU461"/>
    <mergeCell ref="F460:H460"/>
    <mergeCell ref="I460:AB460"/>
    <mergeCell ref="AC460:AL460"/>
    <mergeCell ref="AM460:AU460"/>
    <mergeCell ref="F463:H463"/>
    <mergeCell ref="I463:AB463"/>
    <mergeCell ref="AC463:AL463"/>
    <mergeCell ref="AM463:AU463"/>
    <mergeCell ref="F462:H462"/>
    <mergeCell ref="I462:AB462"/>
    <mergeCell ref="AC462:AL462"/>
    <mergeCell ref="AM462:AU462"/>
    <mergeCell ref="F465:H465"/>
    <mergeCell ref="I465:AB465"/>
    <mergeCell ref="AC465:AL465"/>
    <mergeCell ref="AM465:AU465"/>
    <mergeCell ref="F464:H464"/>
    <mergeCell ref="I464:AB464"/>
    <mergeCell ref="AC464:AL464"/>
    <mergeCell ref="AM464:AU464"/>
    <mergeCell ref="F467:H467"/>
    <mergeCell ref="I467:AB467"/>
    <mergeCell ref="AC467:AL467"/>
    <mergeCell ref="AM467:AU467"/>
    <mergeCell ref="F466:H466"/>
    <mergeCell ref="I466:AB466"/>
    <mergeCell ref="AC466:AL466"/>
    <mergeCell ref="AM466:AU466"/>
    <mergeCell ref="F469:H469"/>
    <mergeCell ref="I469:AB469"/>
    <mergeCell ref="AC469:AL469"/>
    <mergeCell ref="AM469:AU469"/>
    <mergeCell ref="F468:H468"/>
    <mergeCell ref="I468:AB468"/>
    <mergeCell ref="AC468:AL468"/>
    <mergeCell ref="AM468:AU468"/>
    <mergeCell ref="F471:H471"/>
    <mergeCell ref="I471:AB471"/>
    <mergeCell ref="AC471:AL471"/>
    <mergeCell ref="AM471:AU471"/>
    <mergeCell ref="F470:H470"/>
    <mergeCell ref="I470:AB470"/>
    <mergeCell ref="AC470:AL470"/>
    <mergeCell ref="AM470:AU470"/>
    <mergeCell ref="F473:H473"/>
    <mergeCell ref="I473:AB473"/>
    <mergeCell ref="AC473:AL473"/>
    <mergeCell ref="AM473:AU473"/>
    <mergeCell ref="F472:H472"/>
    <mergeCell ref="I472:AB472"/>
    <mergeCell ref="AC472:AL472"/>
    <mergeCell ref="AM472:AU472"/>
    <mergeCell ref="F475:H475"/>
    <mergeCell ref="I475:AB475"/>
    <mergeCell ref="AC475:AL475"/>
    <mergeCell ref="AM475:AU475"/>
    <mergeCell ref="F474:H474"/>
    <mergeCell ref="I474:AB474"/>
    <mergeCell ref="AC474:AL474"/>
    <mergeCell ref="AM474:AU474"/>
    <mergeCell ref="F477:H477"/>
    <mergeCell ref="I477:AB477"/>
    <mergeCell ref="AC477:AL477"/>
    <mergeCell ref="AM477:AU477"/>
    <mergeCell ref="F476:H476"/>
    <mergeCell ref="I476:AB476"/>
    <mergeCell ref="AC476:AL476"/>
    <mergeCell ref="AM476:AU476"/>
    <mergeCell ref="F479:H479"/>
    <mergeCell ref="I479:AB479"/>
    <mergeCell ref="AC479:AL479"/>
    <mergeCell ref="AM479:AU479"/>
    <mergeCell ref="F478:H478"/>
    <mergeCell ref="I478:AB478"/>
    <mergeCell ref="AC478:AL478"/>
    <mergeCell ref="AM478:AU478"/>
    <mergeCell ref="F481:H481"/>
    <mergeCell ref="I481:AB481"/>
    <mergeCell ref="AC481:AL481"/>
    <mergeCell ref="AM481:AU481"/>
    <mergeCell ref="F480:H480"/>
    <mergeCell ref="I480:AB480"/>
    <mergeCell ref="AC480:AL480"/>
    <mergeCell ref="AM480:AU480"/>
    <mergeCell ref="F483:H483"/>
    <mergeCell ref="I483:AB483"/>
    <mergeCell ref="AC483:AL483"/>
    <mergeCell ref="AM483:AU483"/>
    <mergeCell ref="F482:H482"/>
    <mergeCell ref="I482:AB482"/>
    <mergeCell ref="AC482:AL482"/>
    <mergeCell ref="AM482:AU482"/>
    <mergeCell ref="F485:H485"/>
    <mergeCell ref="I485:AB485"/>
    <mergeCell ref="AC485:AL485"/>
    <mergeCell ref="AM485:AU485"/>
    <mergeCell ref="F484:H484"/>
    <mergeCell ref="I484:AB484"/>
    <mergeCell ref="AC484:AL484"/>
    <mergeCell ref="AM484:AU484"/>
    <mergeCell ref="F487:H487"/>
    <mergeCell ref="I487:AB487"/>
    <mergeCell ref="AC487:AL487"/>
    <mergeCell ref="AM487:AU487"/>
    <mergeCell ref="F486:H486"/>
    <mergeCell ref="I486:AB486"/>
    <mergeCell ref="AC486:AL486"/>
    <mergeCell ref="AM486:AU486"/>
    <mergeCell ref="F489:H489"/>
    <mergeCell ref="I489:AB489"/>
    <mergeCell ref="AC489:AL489"/>
    <mergeCell ref="AM489:AU489"/>
    <mergeCell ref="F488:H488"/>
    <mergeCell ref="I488:AB488"/>
    <mergeCell ref="AC488:AL488"/>
    <mergeCell ref="AM488:AU488"/>
    <mergeCell ref="F491:H491"/>
    <mergeCell ref="I491:AB491"/>
    <mergeCell ref="AC491:AL491"/>
    <mergeCell ref="AM491:AU491"/>
    <mergeCell ref="F490:H490"/>
    <mergeCell ref="I490:AB490"/>
    <mergeCell ref="AC490:AL490"/>
    <mergeCell ref="AM490:AU490"/>
    <mergeCell ref="F493:H493"/>
    <mergeCell ref="I493:AB493"/>
    <mergeCell ref="AC493:AL493"/>
    <mergeCell ref="AM493:AU493"/>
    <mergeCell ref="F492:H492"/>
    <mergeCell ref="I492:AB492"/>
    <mergeCell ref="AC492:AL492"/>
    <mergeCell ref="AM492:AU492"/>
    <mergeCell ref="F495:H495"/>
    <mergeCell ref="I495:AB495"/>
    <mergeCell ref="AC495:AL495"/>
    <mergeCell ref="AM495:AU495"/>
    <mergeCell ref="F494:H494"/>
    <mergeCell ref="I494:AB494"/>
    <mergeCell ref="AC494:AL494"/>
    <mergeCell ref="AM494:AU494"/>
    <mergeCell ref="F497:H497"/>
    <mergeCell ref="I497:AB497"/>
    <mergeCell ref="AC497:AL497"/>
    <mergeCell ref="AM497:AU497"/>
    <mergeCell ref="F496:H496"/>
    <mergeCell ref="I496:AB496"/>
    <mergeCell ref="AC496:AL496"/>
    <mergeCell ref="AM496:AU496"/>
    <mergeCell ref="F499:H499"/>
    <mergeCell ref="I499:AB499"/>
    <mergeCell ref="AC499:AL499"/>
    <mergeCell ref="AM499:AU499"/>
    <mergeCell ref="F498:H498"/>
    <mergeCell ref="I498:AB498"/>
    <mergeCell ref="AC498:AL498"/>
    <mergeCell ref="AM498:AU498"/>
    <mergeCell ref="F501:H501"/>
    <mergeCell ref="I501:AB501"/>
    <mergeCell ref="AC501:AL501"/>
    <mergeCell ref="AM501:AU501"/>
    <mergeCell ref="F500:H500"/>
    <mergeCell ref="I500:AB500"/>
    <mergeCell ref="AC500:AL500"/>
    <mergeCell ref="AM500:AU500"/>
    <mergeCell ref="F503:H503"/>
    <mergeCell ref="I503:AB503"/>
    <mergeCell ref="AC503:AL503"/>
    <mergeCell ref="AM503:AU503"/>
    <mergeCell ref="F502:H502"/>
    <mergeCell ref="I502:AB502"/>
    <mergeCell ref="AC502:AL502"/>
    <mergeCell ref="AM502:AU502"/>
    <mergeCell ref="F505:H505"/>
    <mergeCell ref="I505:AB505"/>
    <mergeCell ref="AC505:AL505"/>
    <mergeCell ref="AM505:AU505"/>
    <mergeCell ref="F504:H504"/>
    <mergeCell ref="I504:AB504"/>
    <mergeCell ref="AC504:AL504"/>
    <mergeCell ref="AM504:AU504"/>
    <mergeCell ref="F507:H507"/>
    <mergeCell ref="I507:AB507"/>
    <mergeCell ref="AC507:AL507"/>
    <mergeCell ref="AM507:AU507"/>
    <mergeCell ref="F506:H506"/>
    <mergeCell ref="I506:AB506"/>
    <mergeCell ref="AC506:AL506"/>
    <mergeCell ref="AM506:AU506"/>
    <mergeCell ref="F509:H509"/>
    <mergeCell ref="I509:AB509"/>
    <mergeCell ref="AC509:AL509"/>
    <mergeCell ref="AM509:AU509"/>
    <mergeCell ref="F508:H508"/>
    <mergeCell ref="I508:AB508"/>
    <mergeCell ref="AC508:AL508"/>
    <mergeCell ref="AM508:AU508"/>
    <mergeCell ref="F511:H511"/>
    <mergeCell ref="I511:AB511"/>
    <mergeCell ref="AC511:AL511"/>
    <mergeCell ref="AM511:AU511"/>
    <mergeCell ref="F510:H510"/>
    <mergeCell ref="I510:AB510"/>
    <mergeCell ref="AC510:AL510"/>
    <mergeCell ref="AM510:AU510"/>
    <mergeCell ref="F513:H513"/>
    <mergeCell ref="I513:AB513"/>
    <mergeCell ref="AC513:AL513"/>
    <mergeCell ref="AM513:AU513"/>
    <mergeCell ref="F512:H512"/>
    <mergeCell ref="I512:AB512"/>
    <mergeCell ref="AC512:AL512"/>
    <mergeCell ref="AM512:AU512"/>
    <mergeCell ref="F515:H515"/>
    <mergeCell ref="I515:AB515"/>
    <mergeCell ref="AC515:AL515"/>
    <mergeCell ref="AM515:AU515"/>
    <mergeCell ref="F514:H514"/>
    <mergeCell ref="I514:AB514"/>
    <mergeCell ref="AC514:AL514"/>
    <mergeCell ref="AM514:AU514"/>
    <mergeCell ref="F517:H517"/>
    <mergeCell ref="I517:AB517"/>
    <mergeCell ref="AC517:AL517"/>
    <mergeCell ref="AM517:AU517"/>
    <mergeCell ref="F516:H516"/>
    <mergeCell ref="I516:AB516"/>
    <mergeCell ref="AC516:AL516"/>
    <mergeCell ref="AM516:AU516"/>
    <mergeCell ref="F519:H519"/>
    <mergeCell ref="I519:AB519"/>
    <mergeCell ref="AC519:AL519"/>
    <mergeCell ref="AM519:AU519"/>
    <mergeCell ref="F518:H518"/>
    <mergeCell ref="I518:AB518"/>
    <mergeCell ref="AC518:AL518"/>
    <mergeCell ref="AM518:AU518"/>
    <mergeCell ref="F521:H521"/>
    <mergeCell ref="I521:AB521"/>
    <mergeCell ref="AC521:AL521"/>
    <mergeCell ref="AM521:AU521"/>
    <mergeCell ref="F520:H520"/>
    <mergeCell ref="I520:AB520"/>
    <mergeCell ref="AC520:AL520"/>
    <mergeCell ref="AM520:AU520"/>
    <mergeCell ref="F523:H523"/>
    <mergeCell ref="I523:AB523"/>
    <mergeCell ref="AC523:AL523"/>
    <mergeCell ref="AM523:AU523"/>
    <mergeCell ref="F522:H522"/>
    <mergeCell ref="I522:AB522"/>
    <mergeCell ref="AC522:AL522"/>
    <mergeCell ref="AM522:AU522"/>
    <mergeCell ref="F525:H525"/>
    <mergeCell ref="I525:AB525"/>
    <mergeCell ref="AC525:AL525"/>
    <mergeCell ref="AM525:AU525"/>
    <mergeCell ref="F524:H524"/>
    <mergeCell ref="I524:AB524"/>
    <mergeCell ref="AC524:AL524"/>
    <mergeCell ref="AM524:AU524"/>
    <mergeCell ref="F527:H527"/>
    <mergeCell ref="I527:AB527"/>
    <mergeCell ref="AC527:AL527"/>
    <mergeCell ref="AM527:AU527"/>
    <mergeCell ref="F526:H526"/>
    <mergeCell ref="I526:AB526"/>
    <mergeCell ref="AC526:AL526"/>
    <mergeCell ref="AM526:AU526"/>
    <mergeCell ref="F529:H529"/>
    <mergeCell ref="I529:AB529"/>
    <mergeCell ref="AC529:AL529"/>
    <mergeCell ref="AM529:AU529"/>
    <mergeCell ref="F528:H528"/>
    <mergeCell ref="I528:AB528"/>
    <mergeCell ref="AC528:AL528"/>
    <mergeCell ref="AM528:AU528"/>
    <mergeCell ref="F531:H531"/>
    <mergeCell ref="I531:AB531"/>
    <mergeCell ref="AC531:AL531"/>
    <mergeCell ref="AM531:AU531"/>
    <mergeCell ref="F530:H530"/>
    <mergeCell ref="I530:AB530"/>
    <mergeCell ref="AC530:AL530"/>
    <mergeCell ref="AM530:AU530"/>
    <mergeCell ref="F533:H533"/>
    <mergeCell ref="I533:AB533"/>
    <mergeCell ref="AC533:AL533"/>
    <mergeCell ref="AM533:AU533"/>
    <mergeCell ref="F532:H532"/>
    <mergeCell ref="I532:AB532"/>
    <mergeCell ref="AC532:AL532"/>
    <mergeCell ref="AM532:AU532"/>
    <mergeCell ref="F535:H535"/>
    <mergeCell ref="I535:AB535"/>
    <mergeCell ref="AC535:AL535"/>
    <mergeCell ref="AM535:AU535"/>
    <mergeCell ref="F534:H534"/>
    <mergeCell ref="I534:AB534"/>
    <mergeCell ref="AC534:AL534"/>
    <mergeCell ref="AM534:AU534"/>
    <mergeCell ref="F537:H537"/>
    <mergeCell ref="I537:AB537"/>
    <mergeCell ref="AC537:AL537"/>
    <mergeCell ref="AM537:AU537"/>
    <mergeCell ref="F536:H536"/>
    <mergeCell ref="I536:AB536"/>
    <mergeCell ref="AC536:AL536"/>
    <mergeCell ref="AM536:AU536"/>
    <mergeCell ref="F539:H539"/>
    <mergeCell ref="I539:AB539"/>
    <mergeCell ref="AC539:AL539"/>
    <mergeCell ref="AM539:AU539"/>
    <mergeCell ref="F538:H538"/>
    <mergeCell ref="I538:AB538"/>
    <mergeCell ref="AC538:AL538"/>
    <mergeCell ref="AM538:AU538"/>
    <mergeCell ref="F541:H541"/>
    <mergeCell ref="I541:AB541"/>
    <mergeCell ref="AC541:AL541"/>
    <mergeCell ref="AM541:AU541"/>
    <mergeCell ref="F540:H540"/>
    <mergeCell ref="I540:AB540"/>
    <mergeCell ref="AC540:AL540"/>
    <mergeCell ref="AM540:AU540"/>
    <mergeCell ref="F543:H543"/>
    <mergeCell ref="I543:AB543"/>
    <mergeCell ref="AC543:AL543"/>
    <mergeCell ref="AM543:AU543"/>
    <mergeCell ref="F542:H542"/>
    <mergeCell ref="I542:AB542"/>
    <mergeCell ref="AC542:AL542"/>
    <mergeCell ref="AM542:AU542"/>
    <mergeCell ref="F545:H545"/>
    <mergeCell ref="I545:AB545"/>
    <mergeCell ref="AC545:AL545"/>
    <mergeCell ref="AM545:AU545"/>
    <mergeCell ref="F544:H544"/>
    <mergeCell ref="I544:AB544"/>
    <mergeCell ref="AC544:AL544"/>
    <mergeCell ref="AM544:AU544"/>
    <mergeCell ref="F547:H547"/>
    <mergeCell ref="I547:AB547"/>
    <mergeCell ref="AC547:AL547"/>
    <mergeCell ref="AM547:AU547"/>
    <mergeCell ref="F546:H546"/>
    <mergeCell ref="I546:AB546"/>
    <mergeCell ref="AC546:AL546"/>
    <mergeCell ref="AM546:AU546"/>
    <mergeCell ref="F549:H549"/>
    <mergeCell ref="I549:AB549"/>
    <mergeCell ref="AC549:AL549"/>
    <mergeCell ref="AM549:AU549"/>
    <mergeCell ref="F548:H548"/>
    <mergeCell ref="I548:AB548"/>
    <mergeCell ref="AC548:AL548"/>
    <mergeCell ref="AM548:AU548"/>
    <mergeCell ref="F551:H551"/>
    <mergeCell ref="I551:AB551"/>
    <mergeCell ref="AC551:AL551"/>
    <mergeCell ref="AM551:AU551"/>
    <mergeCell ref="F550:H550"/>
    <mergeCell ref="I550:AB550"/>
    <mergeCell ref="AC550:AL550"/>
    <mergeCell ref="AM550:AU550"/>
    <mergeCell ref="F553:H553"/>
    <mergeCell ref="I553:AB553"/>
    <mergeCell ref="AC553:AL553"/>
    <mergeCell ref="AM553:AU553"/>
    <mergeCell ref="F552:H552"/>
    <mergeCell ref="I552:AB552"/>
    <mergeCell ref="AC552:AL552"/>
    <mergeCell ref="AM552:AU552"/>
    <mergeCell ref="F555:H555"/>
    <mergeCell ref="I555:AB555"/>
    <mergeCell ref="AC555:AL555"/>
    <mergeCell ref="AM555:AU555"/>
    <mergeCell ref="F554:H554"/>
    <mergeCell ref="I554:AB554"/>
    <mergeCell ref="AC554:AL554"/>
    <mergeCell ref="AM554:AU554"/>
    <mergeCell ref="F557:H557"/>
    <mergeCell ref="I557:AB557"/>
    <mergeCell ref="AC557:AL557"/>
    <mergeCell ref="AM557:AU557"/>
    <mergeCell ref="F556:H556"/>
    <mergeCell ref="I556:AB556"/>
    <mergeCell ref="AC556:AL556"/>
    <mergeCell ref="AM556:AU556"/>
    <mergeCell ref="F559:H559"/>
    <mergeCell ref="I559:AB559"/>
    <mergeCell ref="AC559:AL559"/>
    <mergeCell ref="AM559:AU559"/>
    <mergeCell ref="F558:H558"/>
    <mergeCell ref="I558:AB558"/>
    <mergeCell ref="AC558:AL558"/>
    <mergeCell ref="AM558:AU558"/>
    <mergeCell ref="F561:H561"/>
    <mergeCell ref="I561:AB561"/>
    <mergeCell ref="AC561:AL561"/>
    <mergeCell ref="AM561:AU561"/>
    <mergeCell ref="F560:H560"/>
    <mergeCell ref="I560:AB560"/>
    <mergeCell ref="AC560:AL560"/>
    <mergeCell ref="AM560:AU560"/>
    <mergeCell ref="F563:H563"/>
    <mergeCell ref="I563:AB563"/>
    <mergeCell ref="AC563:AL563"/>
    <mergeCell ref="AM563:AU563"/>
    <mergeCell ref="F562:H562"/>
    <mergeCell ref="I562:AB562"/>
    <mergeCell ref="AC562:AL562"/>
    <mergeCell ref="AM562:AU562"/>
    <mergeCell ref="F565:H565"/>
    <mergeCell ref="I565:AB565"/>
    <mergeCell ref="AC565:AL565"/>
    <mergeCell ref="AM565:AU565"/>
    <mergeCell ref="F564:H564"/>
    <mergeCell ref="I564:AB564"/>
    <mergeCell ref="AC564:AL564"/>
    <mergeCell ref="AM564:AU564"/>
    <mergeCell ref="F567:H567"/>
    <mergeCell ref="I567:AB567"/>
    <mergeCell ref="AC567:AL567"/>
    <mergeCell ref="AM567:AU567"/>
    <mergeCell ref="F566:H566"/>
    <mergeCell ref="I566:AB566"/>
    <mergeCell ref="AC566:AL566"/>
    <mergeCell ref="AM566:AU566"/>
    <mergeCell ref="F569:H569"/>
    <mergeCell ref="I569:AB569"/>
    <mergeCell ref="AC569:AL569"/>
    <mergeCell ref="AM569:AU569"/>
    <mergeCell ref="F568:H568"/>
    <mergeCell ref="I568:AB568"/>
    <mergeCell ref="AC568:AL568"/>
    <mergeCell ref="AM568:AU568"/>
    <mergeCell ref="F571:H571"/>
    <mergeCell ref="I571:AB571"/>
    <mergeCell ref="AC571:AL571"/>
    <mergeCell ref="AM571:AU571"/>
    <mergeCell ref="F570:H570"/>
    <mergeCell ref="I570:AB570"/>
    <mergeCell ref="AC570:AL570"/>
    <mergeCell ref="AM570:AU570"/>
    <mergeCell ref="F573:H573"/>
    <mergeCell ref="I573:AB573"/>
    <mergeCell ref="AC573:AL573"/>
    <mergeCell ref="AM573:AU573"/>
    <mergeCell ref="F572:H572"/>
    <mergeCell ref="I572:AB572"/>
    <mergeCell ref="AC572:AL572"/>
    <mergeCell ref="AM572:AU572"/>
    <mergeCell ref="F575:H575"/>
    <mergeCell ref="I575:AB575"/>
    <mergeCell ref="AC575:AL575"/>
    <mergeCell ref="AM575:AU575"/>
    <mergeCell ref="F574:H574"/>
    <mergeCell ref="I574:AB574"/>
    <mergeCell ref="AC574:AL574"/>
    <mergeCell ref="AM574:AU574"/>
    <mergeCell ref="F577:H577"/>
    <mergeCell ref="I577:AB577"/>
    <mergeCell ref="AC577:AL577"/>
    <mergeCell ref="AM577:AU577"/>
    <mergeCell ref="F576:H576"/>
    <mergeCell ref="I576:AB576"/>
    <mergeCell ref="AC576:AL576"/>
    <mergeCell ref="AM576:AU576"/>
    <mergeCell ref="F579:H579"/>
    <mergeCell ref="I579:AB579"/>
    <mergeCell ref="AC579:AL579"/>
    <mergeCell ref="AM579:AU579"/>
    <mergeCell ref="F578:H578"/>
    <mergeCell ref="I578:AB578"/>
    <mergeCell ref="AC578:AL578"/>
    <mergeCell ref="AM578:AU578"/>
    <mergeCell ref="F581:H581"/>
    <mergeCell ref="I581:AB581"/>
    <mergeCell ref="AC581:AL581"/>
    <mergeCell ref="AM581:AU581"/>
    <mergeCell ref="F580:H580"/>
    <mergeCell ref="I580:AB580"/>
    <mergeCell ref="AC580:AL580"/>
    <mergeCell ref="AM580:AU580"/>
    <mergeCell ref="F583:H583"/>
    <mergeCell ref="I583:AB583"/>
    <mergeCell ref="AC583:AL583"/>
    <mergeCell ref="AM583:AU583"/>
    <mergeCell ref="F582:H582"/>
    <mergeCell ref="I582:AB582"/>
    <mergeCell ref="AC582:AL582"/>
    <mergeCell ref="AM582:AU582"/>
    <mergeCell ref="F585:H585"/>
    <mergeCell ref="I585:AB585"/>
    <mergeCell ref="AC585:AL585"/>
    <mergeCell ref="AM585:AU585"/>
    <mergeCell ref="F584:H584"/>
    <mergeCell ref="I584:AB584"/>
    <mergeCell ref="AC584:AL584"/>
    <mergeCell ref="AM584:AU584"/>
    <mergeCell ref="F587:H587"/>
    <mergeCell ref="I587:AB587"/>
    <mergeCell ref="AC587:AL587"/>
    <mergeCell ref="AM587:AU587"/>
    <mergeCell ref="F586:H586"/>
    <mergeCell ref="I586:AB586"/>
    <mergeCell ref="AC586:AL586"/>
    <mergeCell ref="AM586:AU586"/>
    <mergeCell ref="F589:H589"/>
    <mergeCell ref="I589:AB589"/>
    <mergeCell ref="AC589:AL589"/>
    <mergeCell ref="AM589:AU589"/>
    <mergeCell ref="F588:H588"/>
    <mergeCell ref="I588:AB588"/>
    <mergeCell ref="AC588:AL588"/>
    <mergeCell ref="AM588:AU588"/>
    <mergeCell ref="F591:H591"/>
    <mergeCell ref="I591:AB591"/>
    <mergeCell ref="AC591:AL591"/>
    <mergeCell ref="AM591:AU591"/>
    <mergeCell ref="F590:H590"/>
    <mergeCell ref="I590:AB590"/>
    <mergeCell ref="AC590:AL590"/>
    <mergeCell ref="AM590:AU590"/>
    <mergeCell ref="F593:H593"/>
    <mergeCell ref="I593:AB593"/>
    <mergeCell ref="AC593:AL593"/>
    <mergeCell ref="AM593:AU593"/>
    <mergeCell ref="F592:H592"/>
    <mergeCell ref="I592:AB592"/>
    <mergeCell ref="AC592:AL592"/>
    <mergeCell ref="AM592:AU592"/>
    <mergeCell ref="F595:H595"/>
    <mergeCell ref="I595:AB595"/>
    <mergeCell ref="AC595:AL595"/>
    <mergeCell ref="AM595:AU595"/>
    <mergeCell ref="F594:H594"/>
    <mergeCell ref="I594:AB594"/>
    <mergeCell ref="AC594:AL594"/>
    <mergeCell ref="AM594:AU594"/>
    <mergeCell ref="F597:H597"/>
    <mergeCell ref="I597:AB597"/>
    <mergeCell ref="AC597:AL597"/>
    <mergeCell ref="AM597:AU597"/>
    <mergeCell ref="F596:H596"/>
    <mergeCell ref="I596:AB596"/>
    <mergeCell ref="AC596:AL596"/>
    <mergeCell ref="AM596:AU596"/>
    <mergeCell ref="F599:H599"/>
    <mergeCell ref="I599:AB599"/>
    <mergeCell ref="AC599:AL599"/>
    <mergeCell ref="AM599:AU599"/>
    <mergeCell ref="F598:H598"/>
    <mergeCell ref="I598:AB598"/>
    <mergeCell ref="AC598:AL598"/>
    <mergeCell ref="AM598:AU598"/>
    <mergeCell ref="F601:H601"/>
    <mergeCell ref="I601:AB601"/>
    <mergeCell ref="AC601:AL601"/>
    <mergeCell ref="AM601:AU601"/>
    <mergeCell ref="F600:H600"/>
    <mergeCell ref="I600:AB600"/>
    <mergeCell ref="AC600:AL600"/>
    <mergeCell ref="AM600:AU600"/>
    <mergeCell ref="F603:H603"/>
    <mergeCell ref="I603:AB603"/>
    <mergeCell ref="AC603:AL603"/>
    <mergeCell ref="AM603:AU603"/>
    <mergeCell ref="F602:H602"/>
    <mergeCell ref="I602:AB602"/>
    <mergeCell ref="AC602:AL602"/>
    <mergeCell ref="AM602:AU602"/>
    <mergeCell ref="F605:H605"/>
    <mergeCell ref="I605:AB605"/>
    <mergeCell ref="AC605:AL605"/>
    <mergeCell ref="AM605:AU605"/>
    <mergeCell ref="F604:H604"/>
    <mergeCell ref="I604:AB604"/>
    <mergeCell ref="AC604:AL604"/>
    <mergeCell ref="AM604:AU604"/>
    <mergeCell ref="F607:H607"/>
    <mergeCell ref="I607:AB607"/>
    <mergeCell ref="AC607:AL607"/>
    <mergeCell ref="AM607:AU607"/>
    <mergeCell ref="F606:H606"/>
    <mergeCell ref="I606:AB606"/>
    <mergeCell ref="AC606:AL606"/>
    <mergeCell ref="AM606:AU606"/>
    <mergeCell ref="F609:H609"/>
    <mergeCell ref="I609:AB609"/>
    <mergeCell ref="AC609:AL609"/>
    <mergeCell ref="AM609:AU609"/>
    <mergeCell ref="F608:H608"/>
    <mergeCell ref="I608:AB608"/>
    <mergeCell ref="AC608:AL608"/>
    <mergeCell ref="AM608:AU608"/>
    <mergeCell ref="F611:H611"/>
    <mergeCell ref="I611:AB611"/>
    <mergeCell ref="AC611:AL611"/>
    <mergeCell ref="AM611:AU611"/>
    <mergeCell ref="F610:H610"/>
    <mergeCell ref="I610:AB610"/>
    <mergeCell ref="AC610:AL610"/>
    <mergeCell ref="AM610:AU610"/>
    <mergeCell ref="F613:H613"/>
    <mergeCell ref="I613:AB613"/>
    <mergeCell ref="AC613:AL613"/>
    <mergeCell ref="AM613:AU613"/>
    <mergeCell ref="F612:H612"/>
    <mergeCell ref="I612:AB612"/>
    <mergeCell ref="AC612:AL612"/>
    <mergeCell ref="AM612:AU612"/>
    <mergeCell ref="F615:H615"/>
    <mergeCell ref="I615:AB615"/>
    <mergeCell ref="AC615:AL615"/>
    <mergeCell ref="AM615:AU615"/>
    <mergeCell ref="F614:H614"/>
    <mergeCell ref="I614:AB614"/>
    <mergeCell ref="AC614:AL614"/>
    <mergeCell ref="AM614:AU614"/>
    <mergeCell ref="F617:H617"/>
    <mergeCell ref="I617:AB617"/>
    <mergeCell ref="AC617:AL617"/>
    <mergeCell ref="AM617:AU617"/>
    <mergeCell ref="F616:H616"/>
    <mergeCell ref="I616:AB616"/>
    <mergeCell ref="AC616:AL616"/>
    <mergeCell ref="AM616:AU616"/>
    <mergeCell ref="F619:H619"/>
    <mergeCell ref="I619:AB619"/>
    <mergeCell ref="AC619:AL619"/>
    <mergeCell ref="AM619:AU619"/>
    <mergeCell ref="F618:H618"/>
    <mergeCell ref="I618:AB618"/>
    <mergeCell ref="AC618:AL618"/>
    <mergeCell ref="AM618:AU618"/>
    <mergeCell ref="F621:H621"/>
    <mergeCell ref="I621:AB621"/>
    <mergeCell ref="AC621:AL621"/>
    <mergeCell ref="AM621:AU621"/>
    <mergeCell ref="F620:H620"/>
    <mergeCell ref="I620:AB620"/>
    <mergeCell ref="AC620:AL620"/>
    <mergeCell ref="AM620:AU620"/>
    <mergeCell ref="F623:H623"/>
    <mergeCell ref="I623:AB623"/>
    <mergeCell ref="AC623:AL623"/>
    <mergeCell ref="AM623:AU623"/>
    <mergeCell ref="F622:H622"/>
    <mergeCell ref="I622:AB622"/>
    <mergeCell ref="AC622:AL622"/>
    <mergeCell ref="AM622:AU622"/>
    <mergeCell ref="F625:H625"/>
    <mergeCell ref="I625:AB625"/>
    <mergeCell ref="AC625:AL625"/>
    <mergeCell ref="AM625:AU625"/>
    <mergeCell ref="F624:H624"/>
    <mergeCell ref="I624:AB624"/>
    <mergeCell ref="AC624:AL624"/>
    <mergeCell ref="AM624:AU624"/>
    <mergeCell ref="F627:H627"/>
    <mergeCell ref="I627:AB627"/>
    <mergeCell ref="AC627:AL627"/>
    <mergeCell ref="AM627:AU627"/>
    <mergeCell ref="F626:H626"/>
    <mergeCell ref="I626:AB626"/>
    <mergeCell ref="AC626:AL626"/>
    <mergeCell ref="AM626:AU626"/>
    <mergeCell ref="F629:H629"/>
    <mergeCell ref="I629:AB629"/>
    <mergeCell ref="AC629:AL629"/>
    <mergeCell ref="AM629:AU629"/>
    <mergeCell ref="F628:H628"/>
    <mergeCell ref="I628:AB628"/>
    <mergeCell ref="AC628:AL628"/>
    <mergeCell ref="AM628:AU628"/>
    <mergeCell ref="F631:H631"/>
    <mergeCell ref="I631:AB631"/>
    <mergeCell ref="AC631:AL631"/>
    <mergeCell ref="AM631:AU631"/>
    <mergeCell ref="F630:H630"/>
    <mergeCell ref="I630:AB630"/>
    <mergeCell ref="AC630:AL630"/>
    <mergeCell ref="AM630:AU630"/>
    <mergeCell ref="F633:H633"/>
    <mergeCell ref="I633:AB633"/>
    <mergeCell ref="AC633:AL633"/>
    <mergeCell ref="AM633:AU633"/>
    <mergeCell ref="F632:H632"/>
    <mergeCell ref="I632:AB632"/>
    <mergeCell ref="AC632:AL632"/>
    <mergeCell ref="AM632:AU632"/>
    <mergeCell ref="F635:H635"/>
    <mergeCell ref="I635:AB635"/>
    <mergeCell ref="AC635:AL635"/>
    <mergeCell ref="AM635:AU635"/>
    <mergeCell ref="F634:H634"/>
    <mergeCell ref="I634:AB634"/>
    <mergeCell ref="AC634:AL634"/>
    <mergeCell ref="AM634:AU634"/>
    <mergeCell ref="F637:H637"/>
    <mergeCell ref="I637:AB637"/>
    <mergeCell ref="AC637:AL637"/>
    <mergeCell ref="AM637:AU637"/>
    <mergeCell ref="F636:H636"/>
    <mergeCell ref="I636:AB636"/>
    <mergeCell ref="AC636:AL636"/>
    <mergeCell ref="AM636:AU636"/>
    <mergeCell ref="F639:H639"/>
    <mergeCell ref="I639:AB639"/>
    <mergeCell ref="AC639:AL639"/>
    <mergeCell ref="AM639:AU639"/>
    <mergeCell ref="F638:H638"/>
    <mergeCell ref="I638:AB638"/>
    <mergeCell ref="AC638:AL638"/>
    <mergeCell ref="AM638:AU638"/>
    <mergeCell ref="F641:H641"/>
    <mergeCell ref="I641:AB641"/>
    <mergeCell ref="AC641:AL641"/>
    <mergeCell ref="AM641:AU641"/>
    <mergeCell ref="F640:H640"/>
    <mergeCell ref="I640:AB640"/>
    <mergeCell ref="AC640:AL640"/>
    <mergeCell ref="AM640:AU640"/>
    <mergeCell ref="F643:H643"/>
    <mergeCell ref="I643:AB643"/>
    <mergeCell ref="AC643:AL643"/>
    <mergeCell ref="AM643:AU643"/>
    <mergeCell ref="F642:H642"/>
    <mergeCell ref="I642:AB642"/>
    <mergeCell ref="AC642:AL642"/>
    <mergeCell ref="AM642:AU642"/>
    <mergeCell ref="F645:H645"/>
    <mergeCell ref="I645:AB645"/>
    <mergeCell ref="AC645:AL645"/>
    <mergeCell ref="AM645:AU645"/>
    <mergeCell ref="F644:H644"/>
    <mergeCell ref="I644:AB644"/>
    <mergeCell ref="AC644:AL644"/>
    <mergeCell ref="AM644:AU644"/>
    <mergeCell ref="F647:H647"/>
    <mergeCell ref="I647:AB647"/>
    <mergeCell ref="AC647:AL647"/>
    <mergeCell ref="AM647:AU647"/>
    <mergeCell ref="F646:H646"/>
    <mergeCell ref="I646:AB646"/>
    <mergeCell ref="AC646:AL646"/>
    <mergeCell ref="AM646:AU646"/>
    <mergeCell ref="F649:H649"/>
    <mergeCell ref="I649:AB649"/>
    <mergeCell ref="AC649:AL649"/>
    <mergeCell ref="AM649:AU649"/>
    <mergeCell ref="F648:H648"/>
    <mergeCell ref="I648:AB648"/>
    <mergeCell ref="AC648:AL648"/>
    <mergeCell ref="AM648:AU648"/>
    <mergeCell ref="F651:H651"/>
    <mergeCell ref="I651:AB651"/>
    <mergeCell ref="AC651:AL651"/>
    <mergeCell ref="AM651:AU651"/>
    <mergeCell ref="F650:H650"/>
    <mergeCell ref="I650:AB650"/>
    <mergeCell ref="AC650:AL650"/>
    <mergeCell ref="AM650:AU650"/>
    <mergeCell ref="F653:H653"/>
    <mergeCell ref="I653:AB653"/>
    <mergeCell ref="AC653:AL653"/>
    <mergeCell ref="AM653:AU653"/>
    <mergeCell ref="F652:H652"/>
    <mergeCell ref="I652:AB652"/>
    <mergeCell ref="AC652:AL652"/>
    <mergeCell ref="AM652:AU652"/>
    <mergeCell ref="F655:H655"/>
    <mergeCell ref="I655:AB655"/>
    <mergeCell ref="AC655:AL655"/>
    <mergeCell ref="AM655:AU655"/>
    <mergeCell ref="F654:H654"/>
    <mergeCell ref="I654:AB654"/>
    <mergeCell ref="AC654:AL654"/>
    <mergeCell ref="AM654:AU654"/>
    <mergeCell ref="F657:H657"/>
    <mergeCell ref="I657:AB657"/>
    <mergeCell ref="AC657:AL657"/>
    <mergeCell ref="AM657:AU657"/>
    <mergeCell ref="F656:H656"/>
    <mergeCell ref="I656:AB656"/>
    <mergeCell ref="AC656:AL656"/>
    <mergeCell ref="AM656:AU656"/>
    <mergeCell ref="F659:H659"/>
    <mergeCell ref="I659:AB659"/>
    <mergeCell ref="AC659:AL659"/>
    <mergeCell ref="AM659:AU659"/>
    <mergeCell ref="F658:H658"/>
    <mergeCell ref="I658:AB658"/>
    <mergeCell ref="AC658:AL658"/>
    <mergeCell ref="AM658:AU658"/>
    <mergeCell ref="F661:H661"/>
    <mergeCell ref="I661:AB661"/>
    <mergeCell ref="AC661:AL661"/>
    <mergeCell ref="AM661:AU661"/>
    <mergeCell ref="F660:H660"/>
    <mergeCell ref="I660:AB660"/>
    <mergeCell ref="AC660:AL660"/>
    <mergeCell ref="AM660:AU660"/>
    <mergeCell ref="F663:H663"/>
    <mergeCell ref="I663:AB663"/>
    <mergeCell ref="AC663:AL663"/>
    <mergeCell ref="AM663:AU663"/>
    <mergeCell ref="F662:H662"/>
    <mergeCell ref="I662:AB662"/>
    <mergeCell ref="AC662:AL662"/>
    <mergeCell ref="AM662:AU662"/>
    <mergeCell ref="F665:H665"/>
    <mergeCell ref="I665:AB665"/>
    <mergeCell ref="AC665:AL665"/>
    <mergeCell ref="AM665:AU665"/>
    <mergeCell ref="F664:H664"/>
    <mergeCell ref="I664:AB664"/>
    <mergeCell ref="AC664:AL664"/>
    <mergeCell ref="AM664:AU664"/>
    <mergeCell ref="F667:H667"/>
    <mergeCell ref="I667:AB667"/>
    <mergeCell ref="AC667:AL667"/>
    <mergeCell ref="AM667:AU667"/>
    <mergeCell ref="F666:H666"/>
    <mergeCell ref="I666:AB666"/>
    <mergeCell ref="AC666:AL666"/>
    <mergeCell ref="AM666:AU666"/>
    <mergeCell ref="F669:H669"/>
    <mergeCell ref="I669:AB669"/>
    <mergeCell ref="AC669:AL669"/>
    <mergeCell ref="AM669:AU669"/>
    <mergeCell ref="F668:H668"/>
    <mergeCell ref="I668:AB668"/>
    <mergeCell ref="AC668:AL668"/>
    <mergeCell ref="AM668:AU668"/>
    <mergeCell ref="F671:H671"/>
    <mergeCell ref="I671:AB671"/>
    <mergeCell ref="AC671:AL671"/>
    <mergeCell ref="AM671:AU671"/>
    <mergeCell ref="F670:H670"/>
    <mergeCell ref="I670:AB670"/>
    <mergeCell ref="AC670:AL670"/>
    <mergeCell ref="AM670:AU670"/>
    <mergeCell ref="F673:H673"/>
    <mergeCell ref="I673:AB673"/>
    <mergeCell ref="AC673:AL673"/>
    <mergeCell ref="AM673:AU673"/>
    <mergeCell ref="F672:H672"/>
    <mergeCell ref="I672:AB672"/>
    <mergeCell ref="AC672:AL672"/>
    <mergeCell ref="AM672:AU672"/>
    <mergeCell ref="F675:H675"/>
    <mergeCell ref="I675:AB675"/>
    <mergeCell ref="AC675:AL675"/>
    <mergeCell ref="AM675:AU675"/>
    <mergeCell ref="F674:H674"/>
    <mergeCell ref="I674:AB674"/>
    <mergeCell ref="AC674:AL674"/>
    <mergeCell ref="AM674:AU674"/>
    <mergeCell ref="F677:H677"/>
    <mergeCell ref="I677:AB677"/>
    <mergeCell ref="AC677:AL677"/>
    <mergeCell ref="AM677:AU677"/>
    <mergeCell ref="F676:H676"/>
    <mergeCell ref="I676:AB676"/>
    <mergeCell ref="AC676:AL676"/>
    <mergeCell ref="AM676:AU676"/>
    <mergeCell ref="F679:H679"/>
    <mergeCell ref="I679:AB679"/>
    <mergeCell ref="AC679:AL679"/>
    <mergeCell ref="AM679:AU679"/>
    <mergeCell ref="F678:H678"/>
    <mergeCell ref="I678:AB678"/>
    <mergeCell ref="AC678:AL678"/>
    <mergeCell ref="AM678:AU678"/>
    <mergeCell ref="F681:H681"/>
    <mergeCell ref="I681:AB681"/>
    <mergeCell ref="AC681:AL681"/>
    <mergeCell ref="AM681:AU681"/>
    <mergeCell ref="F680:H680"/>
    <mergeCell ref="I680:AB680"/>
    <mergeCell ref="AC680:AL680"/>
    <mergeCell ref="AM680:AU680"/>
    <mergeCell ref="F683:H683"/>
    <mergeCell ref="I683:AB683"/>
    <mergeCell ref="AC683:AL683"/>
    <mergeCell ref="AM683:AU683"/>
    <mergeCell ref="F682:H682"/>
    <mergeCell ref="I682:AB682"/>
    <mergeCell ref="AC682:AL682"/>
    <mergeCell ref="AM682:AU682"/>
    <mergeCell ref="F685:H685"/>
    <mergeCell ref="I685:AB685"/>
    <mergeCell ref="AC685:AL685"/>
    <mergeCell ref="AM685:AU685"/>
    <mergeCell ref="F684:H684"/>
    <mergeCell ref="I684:AB684"/>
    <mergeCell ref="AC684:AL684"/>
    <mergeCell ref="AM684:AU684"/>
    <mergeCell ref="F687:H687"/>
    <mergeCell ref="I687:AB687"/>
    <mergeCell ref="AC687:AL687"/>
    <mergeCell ref="AM687:AU687"/>
    <mergeCell ref="F686:H686"/>
    <mergeCell ref="I686:AB686"/>
    <mergeCell ref="AC686:AL686"/>
    <mergeCell ref="AM686:AU686"/>
    <mergeCell ref="F689:H689"/>
    <mergeCell ref="I689:AB689"/>
    <mergeCell ref="AC689:AL689"/>
    <mergeCell ref="AM689:AU689"/>
    <mergeCell ref="F688:H688"/>
    <mergeCell ref="I688:AB688"/>
    <mergeCell ref="AC688:AL688"/>
    <mergeCell ref="AM688:AU688"/>
    <mergeCell ref="F691:H691"/>
    <mergeCell ref="I691:AB691"/>
    <mergeCell ref="AC691:AL691"/>
    <mergeCell ref="AM691:AU691"/>
    <mergeCell ref="F690:H690"/>
    <mergeCell ref="I690:AB690"/>
    <mergeCell ref="AC690:AL690"/>
    <mergeCell ref="AM690:AU690"/>
    <mergeCell ref="F693:H693"/>
    <mergeCell ref="I693:AB693"/>
    <mergeCell ref="AC693:AL693"/>
    <mergeCell ref="AM693:AU693"/>
    <mergeCell ref="F692:H692"/>
    <mergeCell ref="I692:AB692"/>
    <mergeCell ref="AC692:AL692"/>
    <mergeCell ref="AM692:AU692"/>
    <mergeCell ref="F695:H695"/>
    <mergeCell ref="I695:AB695"/>
    <mergeCell ref="AC695:AL695"/>
    <mergeCell ref="AM695:AU695"/>
    <mergeCell ref="F694:H694"/>
    <mergeCell ref="I694:AB694"/>
    <mergeCell ref="AC694:AL694"/>
    <mergeCell ref="AM694:AU694"/>
    <mergeCell ref="F697:H697"/>
    <mergeCell ref="I697:AB697"/>
    <mergeCell ref="AC697:AL697"/>
    <mergeCell ref="AM697:AU697"/>
    <mergeCell ref="F696:H696"/>
    <mergeCell ref="I696:AB696"/>
    <mergeCell ref="AC696:AL696"/>
    <mergeCell ref="AM696:AU696"/>
    <mergeCell ref="F699:H699"/>
    <mergeCell ref="I699:AB699"/>
    <mergeCell ref="AC699:AL699"/>
    <mergeCell ref="AM699:AU699"/>
    <mergeCell ref="F698:H698"/>
    <mergeCell ref="I698:AB698"/>
    <mergeCell ref="AC698:AL698"/>
    <mergeCell ref="AM698:AU698"/>
    <mergeCell ref="F701:H701"/>
    <mergeCell ref="I701:AB701"/>
    <mergeCell ref="AC701:AL701"/>
    <mergeCell ref="AM701:AU701"/>
    <mergeCell ref="F700:H700"/>
    <mergeCell ref="I700:AB700"/>
    <mergeCell ref="AC700:AL700"/>
    <mergeCell ref="AM700:AU700"/>
    <mergeCell ref="F703:H703"/>
    <mergeCell ref="I703:AB703"/>
    <mergeCell ref="AC703:AL703"/>
    <mergeCell ref="AM703:AU703"/>
    <mergeCell ref="F702:H702"/>
    <mergeCell ref="I702:AB702"/>
    <mergeCell ref="AC702:AL702"/>
    <mergeCell ref="AM702:AU702"/>
    <mergeCell ref="F705:H705"/>
    <mergeCell ref="I705:AB705"/>
    <mergeCell ref="AC705:AL705"/>
    <mergeCell ref="AM705:AU705"/>
    <mergeCell ref="F704:H704"/>
    <mergeCell ref="I704:AB704"/>
    <mergeCell ref="AC704:AL704"/>
    <mergeCell ref="AM704:AU704"/>
    <mergeCell ref="F707:H707"/>
    <mergeCell ref="I707:AB707"/>
    <mergeCell ref="AC707:AL707"/>
    <mergeCell ref="AM707:AU707"/>
    <mergeCell ref="F706:H706"/>
    <mergeCell ref="I706:AB706"/>
    <mergeCell ref="AC706:AL706"/>
    <mergeCell ref="AM706:AU706"/>
    <mergeCell ref="F709:H709"/>
    <mergeCell ref="I709:AB709"/>
    <mergeCell ref="AC709:AL709"/>
    <mergeCell ref="AM709:AU709"/>
    <mergeCell ref="F708:H708"/>
    <mergeCell ref="I708:AB708"/>
    <mergeCell ref="AC708:AL708"/>
    <mergeCell ref="AM708:AU708"/>
    <mergeCell ref="F711:H711"/>
    <mergeCell ref="I711:AB711"/>
    <mergeCell ref="AC711:AL711"/>
    <mergeCell ref="AM711:AU711"/>
    <mergeCell ref="F710:H710"/>
    <mergeCell ref="I710:AB710"/>
    <mergeCell ref="AC710:AL710"/>
    <mergeCell ref="AM710:AU710"/>
    <mergeCell ref="F713:H713"/>
    <mergeCell ref="I713:AB713"/>
    <mergeCell ref="AC713:AL713"/>
    <mergeCell ref="AM713:AU713"/>
    <mergeCell ref="F712:H712"/>
    <mergeCell ref="I712:AB712"/>
    <mergeCell ref="AC712:AL712"/>
    <mergeCell ref="AM712:AU712"/>
    <mergeCell ref="F715:H715"/>
    <mergeCell ref="I715:AB715"/>
    <mergeCell ref="AC715:AL715"/>
    <mergeCell ref="AM715:AU715"/>
    <mergeCell ref="F714:H714"/>
    <mergeCell ref="I714:AB714"/>
    <mergeCell ref="AC714:AL714"/>
    <mergeCell ref="AM714:AU714"/>
    <mergeCell ref="F717:H717"/>
    <mergeCell ref="I717:AB717"/>
    <mergeCell ref="AC717:AL717"/>
    <mergeCell ref="AM717:AU717"/>
    <mergeCell ref="F716:H716"/>
    <mergeCell ref="I716:AB716"/>
    <mergeCell ref="AC716:AL716"/>
    <mergeCell ref="AM716:AU716"/>
    <mergeCell ref="F719:H719"/>
    <mergeCell ref="I719:AB719"/>
    <mergeCell ref="AC719:AL719"/>
    <mergeCell ref="AM719:AU719"/>
    <mergeCell ref="F718:H718"/>
    <mergeCell ref="I718:AB718"/>
    <mergeCell ref="AC718:AL718"/>
    <mergeCell ref="AM718:AU718"/>
    <mergeCell ref="F721:H721"/>
    <mergeCell ref="I721:AB721"/>
    <mergeCell ref="AC721:AL721"/>
    <mergeCell ref="AM721:AU721"/>
    <mergeCell ref="F720:H720"/>
    <mergeCell ref="I720:AB720"/>
    <mergeCell ref="AC720:AL720"/>
    <mergeCell ref="AM720:AU720"/>
    <mergeCell ref="F723:H723"/>
    <mergeCell ref="I723:AB723"/>
    <mergeCell ref="AC723:AL723"/>
    <mergeCell ref="AM723:AU723"/>
    <mergeCell ref="F722:H722"/>
    <mergeCell ref="I722:AB722"/>
    <mergeCell ref="AC722:AL722"/>
    <mergeCell ref="AM722:AU722"/>
    <mergeCell ref="F725:H725"/>
    <mergeCell ref="I725:AB725"/>
    <mergeCell ref="AC725:AL725"/>
    <mergeCell ref="AM725:AU725"/>
    <mergeCell ref="F724:H724"/>
    <mergeCell ref="I724:AB724"/>
    <mergeCell ref="AC724:AL724"/>
    <mergeCell ref="AM724:AU724"/>
    <mergeCell ref="F727:H727"/>
    <mergeCell ref="I727:AB727"/>
    <mergeCell ref="AC727:AL727"/>
    <mergeCell ref="AM727:AU727"/>
    <mergeCell ref="F726:H726"/>
    <mergeCell ref="I726:AB726"/>
    <mergeCell ref="AC726:AL726"/>
    <mergeCell ref="AM726:AU726"/>
    <mergeCell ref="F729:H729"/>
    <mergeCell ref="I729:AB729"/>
    <mergeCell ref="AC729:AL729"/>
    <mergeCell ref="AM729:AU729"/>
    <mergeCell ref="F728:H728"/>
    <mergeCell ref="I728:AB728"/>
    <mergeCell ref="AC728:AL728"/>
    <mergeCell ref="AM728:AU728"/>
    <mergeCell ref="F731:H731"/>
    <mergeCell ref="I731:AB731"/>
    <mergeCell ref="AC731:AL731"/>
    <mergeCell ref="AM731:AU731"/>
    <mergeCell ref="F730:H730"/>
    <mergeCell ref="I730:AB730"/>
    <mergeCell ref="AC730:AL730"/>
    <mergeCell ref="AM730:AU730"/>
    <mergeCell ref="F733:H733"/>
    <mergeCell ref="I733:AB733"/>
    <mergeCell ref="AC733:AL733"/>
    <mergeCell ref="AM733:AU733"/>
    <mergeCell ref="F732:H732"/>
    <mergeCell ref="I732:AB732"/>
    <mergeCell ref="AC732:AL732"/>
    <mergeCell ref="AM732:AU732"/>
    <mergeCell ref="F735:H735"/>
    <mergeCell ref="I735:AB735"/>
    <mergeCell ref="AC735:AL735"/>
    <mergeCell ref="AM735:AU735"/>
    <mergeCell ref="F734:H734"/>
    <mergeCell ref="I734:AB734"/>
    <mergeCell ref="AC734:AL734"/>
    <mergeCell ref="AM734:AU734"/>
    <mergeCell ref="F737:H737"/>
    <mergeCell ref="I737:AB737"/>
    <mergeCell ref="AC737:AL737"/>
    <mergeCell ref="AM737:AU737"/>
    <mergeCell ref="F736:H736"/>
    <mergeCell ref="I736:AB736"/>
    <mergeCell ref="AC736:AL736"/>
    <mergeCell ref="AM736:AU736"/>
    <mergeCell ref="F739:H739"/>
    <mergeCell ref="I739:AB739"/>
    <mergeCell ref="AC739:AL739"/>
    <mergeCell ref="AM739:AU739"/>
    <mergeCell ref="F738:H738"/>
    <mergeCell ref="I738:AB738"/>
    <mergeCell ref="AC738:AL738"/>
    <mergeCell ref="AM738:AU738"/>
    <mergeCell ref="F741:H741"/>
    <mergeCell ref="I741:AB741"/>
    <mergeCell ref="AC741:AL741"/>
    <mergeCell ref="AM741:AU741"/>
    <mergeCell ref="F740:H740"/>
    <mergeCell ref="I740:AB740"/>
    <mergeCell ref="AC740:AL740"/>
    <mergeCell ref="AM740:AU740"/>
    <mergeCell ref="F743:H743"/>
    <mergeCell ref="I743:AB743"/>
    <mergeCell ref="AC743:AL743"/>
    <mergeCell ref="AM743:AU743"/>
    <mergeCell ref="F742:H742"/>
    <mergeCell ref="I742:AB742"/>
    <mergeCell ref="AC742:AL742"/>
    <mergeCell ref="AM742:AU742"/>
    <mergeCell ref="F745:H745"/>
    <mergeCell ref="I745:AB745"/>
    <mergeCell ref="AC745:AL745"/>
    <mergeCell ref="AM745:AU745"/>
    <mergeCell ref="F744:H744"/>
    <mergeCell ref="I744:AB744"/>
    <mergeCell ref="AC744:AL744"/>
    <mergeCell ref="AM744:AU744"/>
    <mergeCell ref="F747:H747"/>
    <mergeCell ref="I747:AB747"/>
    <mergeCell ref="AC747:AL747"/>
    <mergeCell ref="AM747:AU747"/>
    <mergeCell ref="F746:H746"/>
    <mergeCell ref="I746:AB746"/>
    <mergeCell ref="AC746:AL746"/>
    <mergeCell ref="AM746:AU746"/>
    <mergeCell ref="F749:H749"/>
    <mergeCell ref="I749:AB749"/>
    <mergeCell ref="AC749:AL749"/>
    <mergeCell ref="AM749:AU749"/>
    <mergeCell ref="F748:H748"/>
    <mergeCell ref="I748:AB748"/>
    <mergeCell ref="AC748:AL748"/>
    <mergeCell ref="AM748:AU748"/>
    <mergeCell ref="F751:H751"/>
    <mergeCell ref="I751:AB751"/>
    <mergeCell ref="AC751:AL751"/>
    <mergeCell ref="AM751:AU751"/>
    <mergeCell ref="F750:H750"/>
    <mergeCell ref="I750:AB750"/>
    <mergeCell ref="AC750:AL750"/>
    <mergeCell ref="AM750:AU750"/>
    <mergeCell ref="F753:H753"/>
    <mergeCell ref="I753:AB753"/>
    <mergeCell ref="AC753:AL753"/>
    <mergeCell ref="AM753:AU753"/>
    <mergeCell ref="F752:H752"/>
    <mergeCell ref="I752:AB752"/>
    <mergeCell ref="AC752:AL752"/>
    <mergeCell ref="AM752:AU752"/>
    <mergeCell ref="F755:H755"/>
    <mergeCell ref="I755:AB755"/>
    <mergeCell ref="AC755:AL755"/>
    <mergeCell ref="AM755:AU755"/>
    <mergeCell ref="F754:H754"/>
    <mergeCell ref="I754:AB754"/>
    <mergeCell ref="AC754:AL754"/>
    <mergeCell ref="AM754:AU754"/>
    <mergeCell ref="F757:H757"/>
    <mergeCell ref="I757:AB757"/>
    <mergeCell ref="AC757:AL757"/>
    <mergeCell ref="AM757:AU757"/>
    <mergeCell ref="F756:H756"/>
    <mergeCell ref="I756:AB756"/>
    <mergeCell ref="AC756:AL756"/>
    <mergeCell ref="AM756:AU756"/>
    <mergeCell ref="F759:H759"/>
    <mergeCell ref="I759:AB759"/>
    <mergeCell ref="AC759:AL759"/>
    <mergeCell ref="AM759:AU759"/>
    <mergeCell ref="F758:H758"/>
    <mergeCell ref="I758:AB758"/>
    <mergeCell ref="AC758:AL758"/>
    <mergeCell ref="AM758:AU758"/>
    <mergeCell ref="F761:H761"/>
    <mergeCell ref="I761:AB761"/>
    <mergeCell ref="AC761:AL761"/>
    <mergeCell ref="AM761:AU761"/>
    <mergeCell ref="F760:H760"/>
    <mergeCell ref="I760:AB760"/>
    <mergeCell ref="AC760:AL760"/>
    <mergeCell ref="AM760:AU760"/>
    <mergeCell ref="F763:H763"/>
    <mergeCell ref="I763:AB763"/>
    <mergeCell ref="AC763:AL763"/>
    <mergeCell ref="AM763:AU763"/>
    <mergeCell ref="F762:H762"/>
    <mergeCell ref="I762:AB762"/>
    <mergeCell ref="AC762:AL762"/>
    <mergeCell ref="AM762:AU762"/>
    <mergeCell ref="F765:H765"/>
    <mergeCell ref="I765:AB765"/>
    <mergeCell ref="AC765:AL765"/>
    <mergeCell ref="AM765:AU765"/>
    <mergeCell ref="F764:H764"/>
    <mergeCell ref="I764:AB764"/>
    <mergeCell ref="AC764:AL764"/>
    <mergeCell ref="AM764:AU764"/>
    <mergeCell ref="F767:H767"/>
    <mergeCell ref="I767:AB767"/>
    <mergeCell ref="AC767:AL767"/>
    <mergeCell ref="AM767:AU767"/>
    <mergeCell ref="F766:H766"/>
    <mergeCell ref="I766:AB766"/>
    <mergeCell ref="AC766:AL766"/>
    <mergeCell ref="AM766:AU766"/>
    <mergeCell ref="F769:H769"/>
    <mergeCell ref="I769:AB769"/>
    <mergeCell ref="AC769:AL769"/>
    <mergeCell ref="AM769:AU769"/>
    <mergeCell ref="F768:H768"/>
    <mergeCell ref="I768:AB768"/>
    <mergeCell ref="AC768:AL768"/>
    <mergeCell ref="AM768:AU768"/>
    <mergeCell ref="F771:H771"/>
    <mergeCell ref="I771:AB771"/>
    <mergeCell ref="AC771:AL771"/>
    <mergeCell ref="AM771:AU771"/>
    <mergeCell ref="F770:H770"/>
    <mergeCell ref="I770:AB770"/>
    <mergeCell ref="AC770:AL770"/>
    <mergeCell ref="AM770:AU770"/>
    <mergeCell ref="F773:H773"/>
    <mergeCell ref="I773:AB773"/>
    <mergeCell ref="AC773:AL773"/>
    <mergeCell ref="AM773:AU773"/>
    <mergeCell ref="F772:H772"/>
    <mergeCell ref="I772:AB772"/>
    <mergeCell ref="AC772:AL772"/>
    <mergeCell ref="AM772:AU772"/>
    <mergeCell ref="F775:H775"/>
    <mergeCell ref="I775:AB775"/>
    <mergeCell ref="AC775:AL775"/>
    <mergeCell ref="AM775:AU775"/>
    <mergeCell ref="F774:H774"/>
    <mergeCell ref="I774:AB774"/>
    <mergeCell ref="AC774:AL774"/>
    <mergeCell ref="AM774:AU774"/>
    <mergeCell ref="F777:H777"/>
    <mergeCell ref="I777:AB777"/>
    <mergeCell ref="AC777:AL777"/>
    <mergeCell ref="AM777:AU777"/>
    <mergeCell ref="F776:H776"/>
    <mergeCell ref="I776:AB776"/>
    <mergeCell ref="AC776:AL776"/>
    <mergeCell ref="AM776:AU776"/>
    <mergeCell ref="F779:H779"/>
    <mergeCell ref="I779:AB779"/>
    <mergeCell ref="AC779:AL779"/>
    <mergeCell ref="AM779:AU779"/>
    <mergeCell ref="F778:H778"/>
    <mergeCell ref="I778:AB778"/>
    <mergeCell ref="AC778:AL778"/>
    <mergeCell ref="AM778:AU778"/>
    <mergeCell ref="F781:H781"/>
    <mergeCell ref="I781:AB781"/>
    <mergeCell ref="AC781:AL781"/>
    <mergeCell ref="AM781:AU781"/>
    <mergeCell ref="F780:H780"/>
    <mergeCell ref="I780:AB780"/>
    <mergeCell ref="AC780:AL780"/>
    <mergeCell ref="AM780:AU780"/>
    <mergeCell ref="F783:H783"/>
    <mergeCell ref="I783:AB783"/>
    <mergeCell ref="AC783:AL783"/>
    <mergeCell ref="AM783:AU783"/>
    <mergeCell ref="F782:H782"/>
    <mergeCell ref="I782:AB782"/>
    <mergeCell ref="AC782:AL782"/>
    <mergeCell ref="AM782:AU782"/>
    <mergeCell ref="F785:H785"/>
    <mergeCell ref="I785:AB785"/>
    <mergeCell ref="AC785:AL785"/>
    <mergeCell ref="AM785:AU785"/>
    <mergeCell ref="F784:H784"/>
    <mergeCell ref="I784:AB784"/>
    <mergeCell ref="AC784:AL784"/>
    <mergeCell ref="AM784:AU784"/>
    <mergeCell ref="F787:H787"/>
    <mergeCell ref="I787:AB787"/>
    <mergeCell ref="AC787:AL787"/>
    <mergeCell ref="AM787:AU787"/>
    <mergeCell ref="F786:H786"/>
    <mergeCell ref="I786:AB786"/>
    <mergeCell ref="AC786:AL786"/>
    <mergeCell ref="AM786:AU786"/>
    <mergeCell ref="F789:H789"/>
    <mergeCell ref="I789:AB789"/>
    <mergeCell ref="AC789:AL789"/>
    <mergeCell ref="AM789:AU789"/>
    <mergeCell ref="F788:H788"/>
    <mergeCell ref="I788:AB788"/>
    <mergeCell ref="AC788:AL788"/>
    <mergeCell ref="AM788:AU788"/>
    <mergeCell ref="F791:H791"/>
    <mergeCell ref="I791:AB791"/>
    <mergeCell ref="AC791:AL791"/>
    <mergeCell ref="AM791:AU791"/>
    <mergeCell ref="F790:H790"/>
    <mergeCell ref="I790:AB790"/>
    <mergeCell ref="AC790:AL790"/>
    <mergeCell ref="AM790:AU790"/>
    <mergeCell ref="F793:H793"/>
    <mergeCell ref="I793:AB793"/>
    <mergeCell ref="AC793:AL793"/>
    <mergeCell ref="AM793:AU793"/>
    <mergeCell ref="F792:H792"/>
    <mergeCell ref="I792:AB792"/>
    <mergeCell ref="AC792:AL792"/>
    <mergeCell ref="AM792:AU792"/>
    <mergeCell ref="F795:H795"/>
    <mergeCell ref="I795:AB795"/>
    <mergeCell ref="AC795:AL795"/>
    <mergeCell ref="AM795:AU795"/>
    <mergeCell ref="F794:H794"/>
    <mergeCell ref="I794:AB794"/>
    <mergeCell ref="AC794:AL794"/>
    <mergeCell ref="AM794:AU794"/>
    <mergeCell ref="F797:H797"/>
    <mergeCell ref="I797:AB797"/>
    <mergeCell ref="AC797:AL797"/>
    <mergeCell ref="AM797:AU797"/>
    <mergeCell ref="F796:H796"/>
    <mergeCell ref="I796:AB796"/>
    <mergeCell ref="AC796:AL796"/>
    <mergeCell ref="AM796:AU796"/>
    <mergeCell ref="F799:H799"/>
    <mergeCell ref="I799:AB799"/>
    <mergeCell ref="AC799:AL799"/>
    <mergeCell ref="AM799:AU799"/>
    <mergeCell ref="F798:H798"/>
    <mergeCell ref="I798:AB798"/>
    <mergeCell ref="AC798:AL798"/>
    <mergeCell ref="AM798:AU798"/>
    <mergeCell ref="F801:H801"/>
    <mergeCell ref="I801:AB801"/>
    <mergeCell ref="AC801:AL801"/>
    <mergeCell ref="AM801:AU801"/>
    <mergeCell ref="F800:H800"/>
    <mergeCell ref="I800:AB800"/>
    <mergeCell ref="AC800:AL800"/>
    <mergeCell ref="AM800:AU800"/>
    <mergeCell ref="F803:H803"/>
    <mergeCell ref="I803:AB803"/>
    <mergeCell ref="AC803:AL803"/>
    <mergeCell ref="AM803:AU803"/>
    <mergeCell ref="F802:H802"/>
    <mergeCell ref="I802:AB802"/>
    <mergeCell ref="AC802:AL802"/>
    <mergeCell ref="AM802:AU802"/>
    <mergeCell ref="F805:H805"/>
    <mergeCell ref="I805:AB805"/>
    <mergeCell ref="AC805:AL805"/>
    <mergeCell ref="AM805:AU805"/>
    <mergeCell ref="F804:H804"/>
    <mergeCell ref="I804:AB804"/>
    <mergeCell ref="AC804:AL804"/>
    <mergeCell ref="AM804:AU804"/>
    <mergeCell ref="F807:H807"/>
    <mergeCell ref="I807:AB807"/>
    <mergeCell ref="AC807:AL807"/>
    <mergeCell ref="AM807:AU807"/>
    <mergeCell ref="F806:H806"/>
    <mergeCell ref="I806:AB806"/>
    <mergeCell ref="AC806:AL806"/>
    <mergeCell ref="AM806:AU806"/>
    <mergeCell ref="F809:H809"/>
    <mergeCell ref="I809:AB809"/>
    <mergeCell ref="AC809:AL809"/>
    <mergeCell ref="AM809:AU809"/>
    <mergeCell ref="F808:H808"/>
    <mergeCell ref="I808:AB808"/>
    <mergeCell ref="AC808:AL808"/>
    <mergeCell ref="AM808:AU808"/>
    <mergeCell ref="F811:H811"/>
    <mergeCell ref="I811:AB811"/>
    <mergeCell ref="AC811:AL811"/>
    <mergeCell ref="AM811:AU811"/>
    <mergeCell ref="F810:H810"/>
    <mergeCell ref="I810:AB810"/>
    <mergeCell ref="AC810:AL810"/>
    <mergeCell ref="AM810:AU810"/>
    <mergeCell ref="F813:H813"/>
    <mergeCell ref="I813:AB813"/>
    <mergeCell ref="AC813:AL813"/>
    <mergeCell ref="AM813:AU813"/>
    <mergeCell ref="F812:H812"/>
    <mergeCell ref="I812:AB812"/>
    <mergeCell ref="AC812:AL812"/>
    <mergeCell ref="AM812:AU812"/>
    <mergeCell ref="F815:H815"/>
    <mergeCell ref="I815:AB815"/>
    <mergeCell ref="AC815:AL815"/>
    <mergeCell ref="AM815:AU815"/>
    <mergeCell ref="F814:H814"/>
    <mergeCell ref="I814:AB814"/>
    <mergeCell ref="AC814:AL814"/>
    <mergeCell ref="AM814:AU814"/>
    <mergeCell ref="F817:H817"/>
    <mergeCell ref="I817:AB817"/>
    <mergeCell ref="AC817:AL817"/>
    <mergeCell ref="AM817:AU817"/>
    <mergeCell ref="F816:H816"/>
    <mergeCell ref="I816:AB816"/>
    <mergeCell ref="AC816:AL816"/>
    <mergeCell ref="AM816:AU816"/>
    <mergeCell ref="F819:H819"/>
    <mergeCell ref="I819:AB819"/>
    <mergeCell ref="AC819:AL819"/>
    <mergeCell ref="AM819:AU819"/>
    <mergeCell ref="F818:H818"/>
    <mergeCell ref="I818:AB818"/>
    <mergeCell ref="AC818:AL818"/>
    <mergeCell ref="AM818:AU818"/>
    <mergeCell ref="F821:H821"/>
    <mergeCell ref="I821:AB821"/>
    <mergeCell ref="AC821:AL821"/>
    <mergeCell ref="AM821:AU821"/>
    <mergeCell ref="F820:H820"/>
    <mergeCell ref="I820:AB820"/>
    <mergeCell ref="AC820:AL820"/>
    <mergeCell ref="AM820:AU820"/>
    <mergeCell ref="F823:H823"/>
    <mergeCell ref="I823:AB823"/>
    <mergeCell ref="AC823:AL823"/>
    <mergeCell ref="AM823:AU823"/>
    <mergeCell ref="F822:H822"/>
    <mergeCell ref="I822:AB822"/>
    <mergeCell ref="AC822:AL822"/>
    <mergeCell ref="AM822:AU822"/>
    <mergeCell ref="F825:H825"/>
    <mergeCell ref="I825:AB825"/>
    <mergeCell ref="AC825:AL825"/>
    <mergeCell ref="AM825:AU825"/>
    <mergeCell ref="F824:H824"/>
    <mergeCell ref="I824:AB824"/>
    <mergeCell ref="AC824:AL824"/>
    <mergeCell ref="AM824:AU824"/>
    <mergeCell ref="F827:H827"/>
    <mergeCell ref="I827:AB827"/>
    <mergeCell ref="AC827:AL827"/>
    <mergeCell ref="AM827:AU827"/>
    <mergeCell ref="F826:H826"/>
    <mergeCell ref="I826:AB826"/>
    <mergeCell ref="AC826:AL826"/>
    <mergeCell ref="AM826:AU826"/>
    <mergeCell ref="F829:H829"/>
    <mergeCell ref="I829:AB829"/>
    <mergeCell ref="AC829:AL829"/>
    <mergeCell ref="AM829:AU829"/>
    <mergeCell ref="F828:H828"/>
    <mergeCell ref="I828:AB828"/>
    <mergeCell ref="AC828:AL828"/>
    <mergeCell ref="AM828:AU828"/>
    <mergeCell ref="F831:H831"/>
    <mergeCell ref="I831:AB831"/>
    <mergeCell ref="AC831:AL831"/>
    <mergeCell ref="AM831:AU831"/>
    <mergeCell ref="F830:H830"/>
    <mergeCell ref="I830:AB830"/>
    <mergeCell ref="AC830:AL830"/>
    <mergeCell ref="AM830:AU830"/>
    <mergeCell ref="F833:H833"/>
    <mergeCell ref="I833:AB833"/>
    <mergeCell ref="AC833:AL833"/>
    <mergeCell ref="AM833:AU833"/>
    <mergeCell ref="F832:H832"/>
    <mergeCell ref="I832:AB832"/>
    <mergeCell ref="AC832:AL832"/>
    <mergeCell ref="AM832:AU832"/>
    <mergeCell ref="F835:H835"/>
    <mergeCell ref="I835:AB835"/>
    <mergeCell ref="AC835:AL835"/>
    <mergeCell ref="AM835:AU835"/>
    <mergeCell ref="F834:H834"/>
    <mergeCell ref="I834:AB834"/>
    <mergeCell ref="AC834:AL834"/>
    <mergeCell ref="AM834:AU834"/>
    <mergeCell ref="F837:H837"/>
    <mergeCell ref="I837:AB837"/>
    <mergeCell ref="AC837:AL837"/>
    <mergeCell ref="AM837:AU837"/>
    <mergeCell ref="F836:H836"/>
    <mergeCell ref="I836:AB836"/>
    <mergeCell ref="AC836:AL836"/>
    <mergeCell ref="AM836:AU836"/>
    <mergeCell ref="F839:H839"/>
    <mergeCell ref="I839:AB839"/>
    <mergeCell ref="AC839:AL839"/>
    <mergeCell ref="AM839:AU839"/>
    <mergeCell ref="F838:H838"/>
    <mergeCell ref="I838:AB838"/>
    <mergeCell ref="AC838:AL838"/>
    <mergeCell ref="AM838:AU838"/>
    <mergeCell ref="F841:H841"/>
    <mergeCell ref="I841:AB841"/>
    <mergeCell ref="AC841:AL841"/>
    <mergeCell ref="AM841:AU841"/>
    <mergeCell ref="F840:H840"/>
    <mergeCell ref="I840:AB840"/>
    <mergeCell ref="AC840:AL840"/>
    <mergeCell ref="AM840:AU840"/>
    <mergeCell ref="F843:H843"/>
    <mergeCell ref="I843:AB843"/>
    <mergeCell ref="AC843:AL843"/>
    <mergeCell ref="AM843:AU843"/>
    <mergeCell ref="F842:H842"/>
    <mergeCell ref="I842:AB842"/>
    <mergeCell ref="AC842:AL842"/>
    <mergeCell ref="AM842:AU842"/>
    <mergeCell ref="F845:H845"/>
    <mergeCell ref="I845:AB845"/>
    <mergeCell ref="AC845:AL845"/>
    <mergeCell ref="AM845:AU845"/>
    <mergeCell ref="F844:H844"/>
    <mergeCell ref="I844:AB844"/>
    <mergeCell ref="AC844:AL844"/>
    <mergeCell ref="AM844:AU844"/>
    <mergeCell ref="F847:H847"/>
    <mergeCell ref="I847:AB847"/>
    <mergeCell ref="AC847:AL847"/>
    <mergeCell ref="AM847:AU847"/>
    <mergeCell ref="F846:H846"/>
    <mergeCell ref="I846:AB846"/>
    <mergeCell ref="AC846:AL846"/>
    <mergeCell ref="AM846:AU846"/>
    <mergeCell ref="F849:H849"/>
    <mergeCell ref="I849:AB849"/>
    <mergeCell ref="AC849:AL849"/>
    <mergeCell ref="AM849:AU849"/>
    <mergeCell ref="F848:H848"/>
    <mergeCell ref="I848:AB848"/>
    <mergeCell ref="AC848:AL848"/>
    <mergeCell ref="AM848:AU848"/>
    <mergeCell ref="F851:H851"/>
    <mergeCell ref="I851:AB851"/>
    <mergeCell ref="AC851:AL851"/>
    <mergeCell ref="AM851:AU851"/>
    <mergeCell ref="F850:H850"/>
    <mergeCell ref="I850:AB850"/>
    <mergeCell ref="AC850:AL850"/>
    <mergeCell ref="AM850:AU850"/>
    <mergeCell ref="F853:H853"/>
    <mergeCell ref="I853:AB853"/>
    <mergeCell ref="AC853:AL853"/>
    <mergeCell ref="AM853:AU853"/>
    <mergeCell ref="F852:H852"/>
    <mergeCell ref="I852:AB852"/>
    <mergeCell ref="AC852:AL852"/>
    <mergeCell ref="AM852:AU852"/>
    <mergeCell ref="F855:H855"/>
    <mergeCell ref="I855:AB855"/>
    <mergeCell ref="AC855:AL855"/>
    <mergeCell ref="AM855:AU855"/>
    <mergeCell ref="F854:H854"/>
    <mergeCell ref="I854:AB854"/>
    <mergeCell ref="AC854:AL854"/>
    <mergeCell ref="AM854:AU854"/>
    <mergeCell ref="F857:H857"/>
    <mergeCell ref="I857:AB857"/>
    <mergeCell ref="AC857:AL857"/>
    <mergeCell ref="AM857:AU857"/>
    <mergeCell ref="F856:H856"/>
    <mergeCell ref="I856:AB856"/>
    <mergeCell ref="AC856:AL856"/>
    <mergeCell ref="AM856:AU856"/>
    <mergeCell ref="F859:H859"/>
    <mergeCell ref="I859:AB859"/>
    <mergeCell ref="AC859:AL859"/>
    <mergeCell ref="AM859:AU859"/>
    <mergeCell ref="F858:H858"/>
    <mergeCell ref="I858:AB858"/>
    <mergeCell ref="AC858:AL858"/>
    <mergeCell ref="AM858:AU858"/>
    <mergeCell ref="F861:H861"/>
    <mergeCell ref="I861:AB861"/>
    <mergeCell ref="AC861:AL861"/>
    <mergeCell ref="AM861:AU861"/>
    <mergeCell ref="F860:H860"/>
    <mergeCell ref="I860:AB860"/>
    <mergeCell ref="AC860:AL860"/>
    <mergeCell ref="AM860:AU860"/>
    <mergeCell ref="F863:H863"/>
    <mergeCell ref="I863:AB863"/>
    <mergeCell ref="AC863:AL863"/>
    <mergeCell ref="AM863:AU863"/>
    <mergeCell ref="F862:H862"/>
    <mergeCell ref="I862:AB862"/>
    <mergeCell ref="AC862:AL862"/>
    <mergeCell ref="AM862:AU862"/>
    <mergeCell ref="F865:H865"/>
    <mergeCell ref="I865:AB865"/>
    <mergeCell ref="AC865:AL865"/>
    <mergeCell ref="AM865:AU865"/>
    <mergeCell ref="F864:H864"/>
    <mergeCell ref="I864:AB864"/>
    <mergeCell ref="AC864:AL864"/>
    <mergeCell ref="AM864:AU864"/>
    <mergeCell ref="F867:H867"/>
    <mergeCell ref="I867:AB867"/>
    <mergeCell ref="AC867:AL867"/>
    <mergeCell ref="AM867:AU867"/>
    <mergeCell ref="F866:H866"/>
    <mergeCell ref="I866:AB866"/>
    <mergeCell ref="AC866:AL866"/>
    <mergeCell ref="AM866:AU866"/>
    <mergeCell ref="F869:H869"/>
    <mergeCell ref="I869:AB869"/>
    <mergeCell ref="AC869:AL869"/>
    <mergeCell ref="AM869:AU869"/>
    <mergeCell ref="F868:H868"/>
    <mergeCell ref="I868:AB868"/>
    <mergeCell ref="AC868:AL868"/>
    <mergeCell ref="AM868:AU868"/>
    <mergeCell ref="F871:H871"/>
    <mergeCell ref="I871:AB871"/>
    <mergeCell ref="AC871:AL871"/>
    <mergeCell ref="AM871:AU871"/>
    <mergeCell ref="F870:H870"/>
    <mergeCell ref="I870:AB870"/>
    <mergeCell ref="AC870:AL870"/>
    <mergeCell ref="AM870:AU870"/>
    <mergeCell ref="F873:H873"/>
    <mergeCell ref="I873:AB873"/>
    <mergeCell ref="AC873:AL873"/>
    <mergeCell ref="AM873:AU873"/>
    <mergeCell ref="F872:H872"/>
    <mergeCell ref="I872:AB872"/>
    <mergeCell ref="AC872:AL872"/>
    <mergeCell ref="AM872:AU872"/>
    <mergeCell ref="F875:H875"/>
    <mergeCell ref="I875:AB875"/>
    <mergeCell ref="AC875:AL875"/>
    <mergeCell ref="AM875:AU875"/>
    <mergeCell ref="F874:H874"/>
    <mergeCell ref="I874:AB874"/>
    <mergeCell ref="AC874:AL874"/>
    <mergeCell ref="AM874:AU874"/>
    <mergeCell ref="F877:H877"/>
    <mergeCell ref="I877:AB877"/>
    <mergeCell ref="AC877:AL877"/>
    <mergeCell ref="AM877:AU877"/>
    <mergeCell ref="F876:H876"/>
    <mergeCell ref="I876:AB876"/>
    <mergeCell ref="AC876:AL876"/>
    <mergeCell ref="AM876:AU876"/>
    <mergeCell ref="F879:H879"/>
    <mergeCell ref="I879:AB879"/>
    <mergeCell ref="AC879:AL879"/>
    <mergeCell ref="AM879:AU879"/>
    <mergeCell ref="F878:H878"/>
    <mergeCell ref="I878:AB878"/>
    <mergeCell ref="AC878:AL878"/>
    <mergeCell ref="AM878:AU878"/>
    <mergeCell ref="F881:H881"/>
    <mergeCell ref="I881:AB881"/>
    <mergeCell ref="AC881:AL881"/>
    <mergeCell ref="AM881:AU881"/>
    <mergeCell ref="F880:H880"/>
    <mergeCell ref="I880:AB880"/>
    <mergeCell ref="AC880:AL880"/>
    <mergeCell ref="AM880:AU880"/>
    <mergeCell ref="F883:H883"/>
    <mergeCell ref="I883:AB883"/>
    <mergeCell ref="AC883:AL883"/>
    <mergeCell ref="AM883:AU883"/>
    <mergeCell ref="F882:H882"/>
    <mergeCell ref="I882:AB882"/>
    <mergeCell ref="AC882:AL882"/>
    <mergeCell ref="AM882:AU882"/>
    <mergeCell ref="F885:H885"/>
    <mergeCell ref="I885:AB885"/>
    <mergeCell ref="AC885:AL885"/>
    <mergeCell ref="AM885:AU885"/>
    <mergeCell ref="F884:H884"/>
    <mergeCell ref="I884:AB884"/>
    <mergeCell ref="AC884:AL884"/>
    <mergeCell ref="AM884:AU884"/>
    <mergeCell ref="F887:H887"/>
    <mergeCell ref="I887:AB887"/>
    <mergeCell ref="AC887:AL887"/>
    <mergeCell ref="AM887:AU887"/>
    <mergeCell ref="F886:H886"/>
    <mergeCell ref="I886:AB886"/>
    <mergeCell ref="AC886:AL886"/>
    <mergeCell ref="AM886:AU886"/>
    <mergeCell ref="F889:H889"/>
    <mergeCell ref="I889:AB889"/>
    <mergeCell ref="AC889:AL889"/>
    <mergeCell ref="AM889:AU889"/>
    <mergeCell ref="F888:H888"/>
    <mergeCell ref="I888:AB888"/>
    <mergeCell ref="AC888:AL888"/>
    <mergeCell ref="AM888:AU888"/>
    <mergeCell ref="F891:H891"/>
    <mergeCell ref="I891:AB891"/>
    <mergeCell ref="AC891:AL891"/>
    <mergeCell ref="AM891:AU891"/>
    <mergeCell ref="F890:H890"/>
    <mergeCell ref="I890:AB890"/>
    <mergeCell ref="AC890:AL890"/>
    <mergeCell ref="AM890:AU890"/>
    <mergeCell ref="F893:H893"/>
    <mergeCell ref="I893:AB893"/>
    <mergeCell ref="AC893:AL893"/>
    <mergeCell ref="AM893:AU893"/>
    <mergeCell ref="F892:H892"/>
    <mergeCell ref="I892:AB892"/>
    <mergeCell ref="AC892:AL892"/>
    <mergeCell ref="AM892:AU892"/>
    <mergeCell ref="F895:H895"/>
    <mergeCell ref="I895:AB895"/>
    <mergeCell ref="AC895:AL895"/>
    <mergeCell ref="AM895:AU895"/>
    <mergeCell ref="F894:H894"/>
    <mergeCell ref="I894:AB894"/>
    <mergeCell ref="AC894:AL894"/>
    <mergeCell ref="AM894:AU894"/>
    <mergeCell ref="F897:H897"/>
    <mergeCell ref="I897:AB897"/>
    <mergeCell ref="AC897:AL897"/>
    <mergeCell ref="AM897:AU897"/>
    <mergeCell ref="F896:H896"/>
    <mergeCell ref="I896:AB896"/>
    <mergeCell ref="AC896:AL896"/>
    <mergeCell ref="AM896:AU896"/>
    <mergeCell ref="F899:H899"/>
    <mergeCell ref="I899:AB899"/>
    <mergeCell ref="AC899:AL899"/>
    <mergeCell ref="AM899:AU899"/>
    <mergeCell ref="F898:H898"/>
    <mergeCell ref="I898:AB898"/>
    <mergeCell ref="AC898:AL898"/>
    <mergeCell ref="AM898:AU898"/>
    <mergeCell ref="F901:H901"/>
    <mergeCell ref="I901:AB901"/>
    <mergeCell ref="AC901:AL901"/>
    <mergeCell ref="AM901:AU901"/>
    <mergeCell ref="F900:H900"/>
    <mergeCell ref="I900:AB900"/>
    <mergeCell ref="AC900:AL900"/>
    <mergeCell ref="AM900:AU900"/>
    <mergeCell ref="F903:H903"/>
    <mergeCell ref="I903:AB903"/>
    <mergeCell ref="AC903:AL903"/>
    <mergeCell ref="AM903:AU903"/>
    <mergeCell ref="F902:H902"/>
    <mergeCell ref="I902:AB902"/>
    <mergeCell ref="AC902:AL902"/>
    <mergeCell ref="AM902:AU902"/>
    <mergeCell ref="F905:H905"/>
    <mergeCell ref="I905:AB905"/>
    <mergeCell ref="AC905:AL905"/>
    <mergeCell ref="AM905:AU905"/>
    <mergeCell ref="F904:H904"/>
    <mergeCell ref="I904:AB904"/>
    <mergeCell ref="AC904:AL904"/>
    <mergeCell ref="AM904:AU904"/>
    <mergeCell ref="F907:H907"/>
    <mergeCell ref="I907:AB907"/>
    <mergeCell ref="AC907:AL907"/>
    <mergeCell ref="AM907:AU907"/>
    <mergeCell ref="F906:H906"/>
    <mergeCell ref="I906:AB906"/>
    <mergeCell ref="AC906:AL906"/>
    <mergeCell ref="AM906:AU906"/>
    <mergeCell ref="F909:H909"/>
    <mergeCell ref="I909:AB909"/>
    <mergeCell ref="AC909:AL909"/>
    <mergeCell ref="AM909:AU909"/>
    <mergeCell ref="F908:H908"/>
    <mergeCell ref="I908:AB908"/>
    <mergeCell ref="AC908:AL908"/>
    <mergeCell ref="AM908:AU908"/>
    <mergeCell ref="F911:H911"/>
    <mergeCell ref="I911:AB911"/>
    <mergeCell ref="AC911:AL911"/>
    <mergeCell ref="AM911:AU911"/>
    <mergeCell ref="F910:H910"/>
    <mergeCell ref="I910:AB910"/>
    <mergeCell ref="AC910:AL910"/>
    <mergeCell ref="AM910:AU910"/>
    <mergeCell ref="F913:H913"/>
    <mergeCell ref="I913:AB913"/>
    <mergeCell ref="AC913:AL913"/>
    <mergeCell ref="AM913:AU913"/>
    <mergeCell ref="F912:H912"/>
    <mergeCell ref="I912:AB912"/>
    <mergeCell ref="AC912:AL912"/>
    <mergeCell ref="AM912:AU912"/>
    <mergeCell ref="F915:H915"/>
    <mergeCell ref="I915:AB915"/>
    <mergeCell ref="AC915:AL915"/>
    <mergeCell ref="AM915:AU915"/>
    <mergeCell ref="F914:H914"/>
    <mergeCell ref="I914:AB914"/>
    <mergeCell ref="AC914:AL914"/>
    <mergeCell ref="AM914:AU914"/>
    <mergeCell ref="F917:H917"/>
    <mergeCell ref="I917:AB917"/>
    <mergeCell ref="AC917:AL917"/>
    <mergeCell ref="AM917:AU917"/>
    <mergeCell ref="F916:H916"/>
    <mergeCell ref="I916:AB916"/>
    <mergeCell ref="AC916:AL916"/>
    <mergeCell ref="AM916:AU916"/>
    <mergeCell ref="F919:H919"/>
    <mergeCell ref="I919:AB919"/>
    <mergeCell ref="AC919:AL919"/>
    <mergeCell ref="AM919:AU919"/>
    <mergeCell ref="F918:H918"/>
    <mergeCell ref="I918:AB918"/>
    <mergeCell ref="AC918:AL918"/>
    <mergeCell ref="AM918:AU918"/>
    <mergeCell ref="F921:H921"/>
    <mergeCell ref="I921:AB921"/>
    <mergeCell ref="AC921:AL921"/>
    <mergeCell ref="AM921:AU921"/>
    <mergeCell ref="F920:H920"/>
    <mergeCell ref="I920:AB920"/>
    <mergeCell ref="AC920:AL920"/>
    <mergeCell ref="AM920:AU920"/>
    <mergeCell ref="F923:H923"/>
    <mergeCell ref="I923:AB923"/>
    <mergeCell ref="AC923:AL923"/>
    <mergeCell ref="AM923:AU923"/>
    <mergeCell ref="F922:H922"/>
    <mergeCell ref="I922:AB922"/>
    <mergeCell ref="AC922:AL922"/>
    <mergeCell ref="AM922:AU922"/>
    <mergeCell ref="F925:H925"/>
    <mergeCell ref="I925:AB925"/>
    <mergeCell ref="AC925:AL925"/>
    <mergeCell ref="AM925:AU925"/>
    <mergeCell ref="F924:H924"/>
    <mergeCell ref="I924:AB924"/>
    <mergeCell ref="AC924:AL924"/>
    <mergeCell ref="AM924:AU924"/>
    <mergeCell ref="F927:H927"/>
    <mergeCell ref="I927:AB927"/>
    <mergeCell ref="AC927:AL927"/>
    <mergeCell ref="AM927:AU927"/>
    <mergeCell ref="F926:H926"/>
    <mergeCell ref="I926:AB926"/>
    <mergeCell ref="AC926:AL926"/>
    <mergeCell ref="AM926:AU926"/>
    <mergeCell ref="F929:H929"/>
    <mergeCell ref="I929:AB929"/>
    <mergeCell ref="AC929:AL929"/>
    <mergeCell ref="AM929:AU929"/>
    <mergeCell ref="F928:H928"/>
    <mergeCell ref="I928:AB928"/>
    <mergeCell ref="AC928:AL928"/>
    <mergeCell ref="AM928:AU928"/>
    <mergeCell ref="F931:H931"/>
    <mergeCell ref="I931:AB931"/>
    <mergeCell ref="AC931:AL931"/>
    <mergeCell ref="AM931:AU931"/>
    <mergeCell ref="F930:H930"/>
    <mergeCell ref="I930:AB930"/>
    <mergeCell ref="AC930:AL930"/>
    <mergeCell ref="AM930:AU930"/>
    <mergeCell ref="F933:H933"/>
    <mergeCell ref="I933:AB933"/>
    <mergeCell ref="AC933:AL933"/>
    <mergeCell ref="AM933:AU933"/>
    <mergeCell ref="F932:H932"/>
    <mergeCell ref="I932:AB932"/>
    <mergeCell ref="AC932:AL932"/>
    <mergeCell ref="AM932:AU932"/>
    <mergeCell ref="F935:H935"/>
    <mergeCell ref="I935:AB935"/>
    <mergeCell ref="AC935:AL935"/>
    <mergeCell ref="AM935:AU935"/>
    <mergeCell ref="F934:H934"/>
    <mergeCell ref="I934:AB934"/>
    <mergeCell ref="AC934:AL934"/>
    <mergeCell ref="AM934:AU934"/>
    <mergeCell ref="F937:H937"/>
    <mergeCell ref="I937:AB937"/>
    <mergeCell ref="AC937:AL937"/>
    <mergeCell ref="AM937:AU937"/>
    <mergeCell ref="F936:H936"/>
    <mergeCell ref="I936:AB936"/>
    <mergeCell ref="AC936:AL936"/>
    <mergeCell ref="AM936:AU936"/>
    <mergeCell ref="F939:H939"/>
    <mergeCell ref="I939:AB939"/>
    <mergeCell ref="AC939:AL939"/>
    <mergeCell ref="AM939:AU939"/>
    <mergeCell ref="F938:H938"/>
    <mergeCell ref="I938:AB938"/>
    <mergeCell ref="AC938:AL938"/>
    <mergeCell ref="AM938:AU938"/>
    <mergeCell ref="F941:H941"/>
    <mergeCell ref="I941:AB941"/>
    <mergeCell ref="AC941:AL941"/>
    <mergeCell ref="AM941:AU941"/>
    <mergeCell ref="F940:H940"/>
    <mergeCell ref="I940:AB940"/>
    <mergeCell ref="AC940:AL940"/>
    <mergeCell ref="AM940:AU940"/>
    <mergeCell ref="F943:H943"/>
    <mergeCell ref="I943:AB943"/>
    <mergeCell ref="AC943:AL943"/>
    <mergeCell ref="AM943:AU943"/>
    <mergeCell ref="F942:H942"/>
    <mergeCell ref="I942:AB942"/>
    <mergeCell ref="AC942:AL942"/>
    <mergeCell ref="AM942:AU942"/>
    <mergeCell ref="F945:H945"/>
    <mergeCell ref="I945:AB945"/>
    <mergeCell ref="AC945:AL945"/>
    <mergeCell ref="AM945:AU945"/>
    <mergeCell ref="F944:H944"/>
    <mergeCell ref="I944:AB944"/>
    <mergeCell ref="AC944:AL944"/>
    <mergeCell ref="AM944:AU944"/>
    <mergeCell ref="F947:H947"/>
    <mergeCell ref="I947:AB947"/>
    <mergeCell ref="AC947:AL947"/>
    <mergeCell ref="AM947:AU947"/>
    <mergeCell ref="F946:H946"/>
    <mergeCell ref="I946:AB946"/>
    <mergeCell ref="AC946:AL946"/>
    <mergeCell ref="AM946:AU946"/>
    <mergeCell ref="F949:H949"/>
    <mergeCell ref="I949:AB949"/>
    <mergeCell ref="AC949:AL949"/>
    <mergeCell ref="AM949:AU949"/>
    <mergeCell ref="F948:H948"/>
    <mergeCell ref="I948:AB948"/>
    <mergeCell ref="AC948:AL948"/>
    <mergeCell ref="AM948:AU948"/>
    <mergeCell ref="F951:H951"/>
    <mergeCell ref="I951:AB951"/>
    <mergeCell ref="AC951:AL951"/>
    <mergeCell ref="AM951:AU951"/>
    <mergeCell ref="F950:H950"/>
    <mergeCell ref="I950:AB950"/>
    <mergeCell ref="AC950:AL950"/>
    <mergeCell ref="AM950:AU950"/>
    <mergeCell ref="F953:H953"/>
    <mergeCell ref="I953:AB953"/>
    <mergeCell ref="AC953:AL953"/>
    <mergeCell ref="AM953:AU953"/>
    <mergeCell ref="F952:H952"/>
    <mergeCell ref="I952:AB952"/>
    <mergeCell ref="AC952:AL952"/>
    <mergeCell ref="AM952:AU952"/>
    <mergeCell ref="F955:H955"/>
    <mergeCell ref="I955:AB955"/>
    <mergeCell ref="AC955:AL955"/>
    <mergeCell ref="AM955:AU955"/>
    <mergeCell ref="F954:H954"/>
    <mergeCell ref="I954:AB954"/>
    <mergeCell ref="AC954:AL954"/>
    <mergeCell ref="AM954:AU954"/>
    <mergeCell ref="F957:H957"/>
    <mergeCell ref="I957:AB957"/>
    <mergeCell ref="AC957:AL957"/>
    <mergeCell ref="AM957:AU957"/>
    <mergeCell ref="F956:H956"/>
    <mergeCell ref="I956:AB956"/>
    <mergeCell ref="AC956:AL956"/>
    <mergeCell ref="AM956:AU956"/>
    <mergeCell ref="F959:H959"/>
    <mergeCell ref="I959:AB959"/>
    <mergeCell ref="AC959:AL959"/>
    <mergeCell ref="AM959:AU959"/>
    <mergeCell ref="F958:H958"/>
    <mergeCell ref="I958:AB958"/>
    <mergeCell ref="AC958:AL958"/>
    <mergeCell ref="AM958:AU958"/>
    <mergeCell ref="F961:H961"/>
    <mergeCell ref="I961:AB961"/>
    <mergeCell ref="AC961:AL961"/>
    <mergeCell ref="AM961:AU961"/>
    <mergeCell ref="F960:H960"/>
    <mergeCell ref="I960:AB960"/>
    <mergeCell ref="AC960:AL960"/>
    <mergeCell ref="AM960:AU960"/>
    <mergeCell ref="F963:H963"/>
    <mergeCell ref="I963:AB963"/>
    <mergeCell ref="AC963:AL963"/>
    <mergeCell ref="AM963:AU963"/>
    <mergeCell ref="F962:H962"/>
    <mergeCell ref="I962:AB962"/>
    <mergeCell ref="AC962:AL962"/>
    <mergeCell ref="AM962:AU962"/>
    <mergeCell ref="F965:H965"/>
    <mergeCell ref="I965:AB965"/>
    <mergeCell ref="AC965:AL965"/>
    <mergeCell ref="AM965:AU965"/>
    <mergeCell ref="F964:H964"/>
    <mergeCell ref="I964:AB964"/>
    <mergeCell ref="AC964:AL964"/>
    <mergeCell ref="AM964:AU964"/>
    <mergeCell ref="F967:H967"/>
    <mergeCell ref="I967:AB967"/>
    <mergeCell ref="AC967:AL967"/>
    <mergeCell ref="AM967:AU967"/>
    <mergeCell ref="F966:H966"/>
    <mergeCell ref="I966:AB966"/>
    <mergeCell ref="AC966:AL966"/>
    <mergeCell ref="AM966:AU966"/>
    <mergeCell ref="F969:H969"/>
    <mergeCell ref="I969:AB969"/>
    <mergeCell ref="AC969:AL969"/>
    <mergeCell ref="AM969:AU969"/>
    <mergeCell ref="F968:H968"/>
    <mergeCell ref="I968:AB968"/>
    <mergeCell ref="AC968:AL968"/>
    <mergeCell ref="AM968:AU968"/>
    <mergeCell ref="F971:H971"/>
    <mergeCell ref="I971:AB971"/>
    <mergeCell ref="AC971:AL971"/>
    <mergeCell ref="AM971:AU971"/>
    <mergeCell ref="F970:H970"/>
    <mergeCell ref="I970:AB970"/>
    <mergeCell ref="AC970:AL970"/>
    <mergeCell ref="AM970:AU970"/>
    <mergeCell ref="F973:H973"/>
    <mergeCell ref="I973:AB973"/>
    <mergeCell ref="AC973:AL973"/>
    <mergeCell ref="AM973:AU973"/>
    <mergeCell ref="F972:H972"/>
    <mergeCell ref="I972:AB972"/>
    <mergeCell ref="AC972:AL972"/>
    <mergeCell ref="AM972:AU972"/>
    <mergeCell ref="F975:H975"/>
    <mergeCell ref="I975:AB975"/>
    <mergeCell ref="AC975:AL975"/>
    <mergeCell ref="AM975:AU975"/>
    <mergeCell ref="F974:H974"/>
    <mergeCell ref="I974:AB974"/>
    <mergeCell ref="AC974:AL974"/>
    <mergeCell ref="AM974:AU974"/>
    <mergeCell ref="F977:H977"/>
    <mergeCell ref="I977:AB977"/>
    <mergeCell ref="AC977:AL977"/>
    <mergeCell ref="AM977:AU977"/>
    <mergeCell ref="F976:H976"/>
    <mergeCell ref="I976:AB976"/>
    <mergeCell ref="AC976:AL976"/>
    <mergeCell ref="AM976:AU976"/>
    <mergeCell ref="F979:H979"/>
    <mergeCell ref="I979:AB979"/>
    <mergeCell ref="AC979:AL979"/>
    <mergeCell ref="AM979:AU979"/>
    <mergeCell ref="F978:H978"/>
    <mergeCell ref="I978:AB978"/>
    <mergeCell ref="AC978:AL978"/>
    <mergeCell ref="AM978:AU978"/>
    <mergeCell ref="F981:H981"/>
    <mergeCell ref="I981:AB981"/>
    <mergeCell ref="AC981:AL981"/>
    <mergeCell ref="AM981:AU981"/>
    <mergeCell ref="F980:H980"/>
    <mergeCell ref="I980:AB980"/>
    <mergeCell ref="AC980:AL980"/>
    <mergeCell ref="AM980:AU980"/>
    <mergeCell ref="F983:H983"/>
    <mergeCell ref="I983:AB983"/>
    <mergeCell ref="AC983:AL983"/>
    <mergeCell ref="AM983:AU983"/>
    <mergeCell ref="F982:H982"/>
    <mergeCell ref="I982:AB982"/>
    <mergeCell ref="AC982:AL982"/>
    <mergeCell ref="AM982:AU982"/>
    <mergeCell ref="F985:H985"/>
    <mergeCell ref="I985:AB985"/>
    <mergeCell ref="AC985:AL985"/>
    <mergeCell ref="AM985:AU985"/>
    <mergeCell ref="F984:H984"/>
    <mergeCell ref="I984:AB984"/>
    <mergeCell ref="AC984:AL984"/>
    <mergeCell ref="AM984:AU984"/>
    <mergeCell ref="F987:H987"/>
    <mergeCell ref="I987:AB987"/>
    <mergeCell ref="AC987:AL987"/>
    <mergeCell ref="AM987:AU987"/>
    <mergeCell ref="F986:H986"/>
    <mergeCell ref="I986:AB986"/>
    <mergeCell ref="AC986:AL986"/>
    <mergeCell ref="AM986:AU986"/>
    <mergeCell ref="F989:H989"/>
    <mergeCell ref="I989:AB989"/>
    <mergeCell ref="AC989:AL989"/>
    <mergeCell ref="AM989:AU989"/>
    <mergeCell ref="F988:H988"/>
    <mergeCell ref="I988:AB988"/>
    <mergeCell ref="AC988:AL988"/>
    <mergeCell ref="AM988:AU988"/>
    <mergeCell ref="F991:H991"/>
    <mergeCell ref="I991:AB991"/>
    <mergeCell ref="AC991:AL991"/>
    <mergeCell ref="AM991:AU991"/>
    <mergeCell ref="F990:H990"/>
    <mergeCell ref="I990:AB990"/>
    <mergeCell ref="AC990:AL990"/>
    <mergeCell ref="AM990:AU990"/>
    <mergeCell ref="F993:H993"/>
    <mergeCell ref="I993:AB993"/>
    <mergeCell ref="AC993:AL993"/>
    <mergeCell ref="AM993:AU993"/>
    <mergeCell ref="F992:H992"/>
    <mergeCell ref="I992:AB992"/>
    <mergeCell ref="AC992:AL992"/>
    <mergeCell ref="AM992:AU992"/>
    <mergeCell ref="F995:H995"/>
    <mergeCell ref="I995:AB995"/>
    <mergeCell ref="AC995:AL995"/>
    <mergeCell ref="AM995:AU995"/>
    <mergeCell ref="F994:H994"/>
    <mergeCell ref="I994:AB994"/>
    <mergeCell ref="AC994:AL994"/>
    <mergeCell ref="AM994:AU994"/>
    <mergeCell ref="F997:H997"/>
    <mergeCell ref="I997:AB997"/>
    <mergeCell ref="AC997:AL997"/>
    <mergeCell ref="AM997:AU997"/>
    <mergeCell ref="F996:H996"/>
    <mergeCell ref="I996:AB996"/>
    <mergeCell ref="AC996:AL996"/>
    <mergeCell ref="AM996:AU996"/>
    <mergeCell ref="F999:H999"/>
    <mergeCell ref="I999:AB999"/>
    <mergeCell ref="AC999:AL999"/>
    <mergeCell ref="AM999:AU999"/>
    <mergeCell ref="F998:H998"/>
    <mergeCell ref="I998:AB998"/>
    <mergeCell ref="AC998:AL998"/>
    <mergeCell ref="AM998:AU998"/>
    <mergeCell ref="F1001:H1001"/>
    <mergeCell ref="I1001:AB1001"/>
    <mergeCell ref="AC1001:AL1001"/>
    <mergeCell ref="AM1001:AU1001"/>
    <mergeCell ref="F1000:H1000"/>
    <mergeCell ref="I1000:AB1000"/>
    <mergeCell ref="AC1000:AL1000"/>
    <mergeCell ref="AM1000:AU1000"/>
    <mergeCell ref="F1003:H1003"/>
    <mergeCell ref="I1003:AB1003"/>
    <mergeCell ref="AC1003:AL1003"/>
    <mergeCell ref="AM1003:AU1003"/>
    <mergeCell ref="F1002:H1002"/>
    <mergeCell ref="I1002:AB1002"/>
    <mergeCell ref="AC1002:AL1002"/>
    <mergeCell ref="AM1002:AU1002"/>
    <mergeCell ref="F1005:H1005"/>
    <mergeCell ref="I1005:AB1005"/>
    <mergeCell ref="AC1005:AL1005"/>
    <mergeCell ref="AM1005:AU1005"/>
    <mergeCell ref="F1004:H1004"/>
    <mergeCell ref="I1004:AB1004"/>
    <mergeCell ref="AC1004:AL1004"/>
    <mergeCell ref="AM1004:AU1004"/>
    <mergeCell ref="F1007:H1007"/>
    <mergeCell ref="I1007:AB1007"/>
    <mergeCell ref="AC1007:AL1007"/>
    <mergeCell ref="AM1007:AU1007"/>
    <mergeCell ref="F1006:H1006"/>
    <mergeCell ref="I1006:AB1006"/>
    <mergeCell ref="AC1006:AL1006"/>
    <mergeCell ref="AM1006:AU1006"/>
  </mergeCells>
  <printOptions/>
  <pageMargins left="0.984251968503937" right="0.1968503937007874" top="0.7874015748031497" bottom="0.3937007874015748" header="0.5905511811023623" footer="0.5118110236220472"/>
  <pageSetup fitToHeight="1" fitToWidth="1" horizontalDpi="600" verticalDpi="600" orientation="portrait" paperSize="9" scale="89" r:id="rId1"/>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worksheet>
</file>

<file path=xl/worksheets/sheet3.xml><?xml version="1.0" encoding="utf-8"?>
<worksheet xmlns="http://schemas.openxmlformats.org/spreadsheetml/2006/main" xmlns:r="http://schemas.openxmlformats.org/officeDocument/2006/relationships">
  <sheetPr>
    <tabColor indexed="46"/>
    <pageSetUpPr fitToPage="1"/>
  </sheetPr>
  <dimension ref="A1:CO81"/>
  <sheetViews>
    <sheetView zoomScalePageLayoutView="0" workbookViewId="0" topLeftCell="A1">
      <selection activeCell="A1" sqref="A1"/>
    </sheetView>
  </sheetViews>
  <sheetFormatPr defaultColWidth="2.00390625" defaultRowHeight="12" customHeight="1" zeroHeight="1"/>
  <cols>
    <col min="1" max="51" width="2.00390625" style="9" customWidth="1"/>
    <col min="52" max="71" width="2.00390625" style="20" customWidth="1"/>
    <col min="72" max="16384" width="2.00390625" style="9" customWidth="1"/>
  </cols>
  <sheetData>
    <row r="1" spans="1:49" ht="12" customHeight="1">
      <c r="A1" s="82" t="s">
        <v>486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49" ht="12" customHeight="1">
      <c r="A2" s="12"/>
      <c r="B2" s="13"/>
      <c r="C2" s="13"/>
      <c r="D2" s="13"/>
      <c r="E2" s="13"/>
      <c r="F2" s="13"/>
      <c r="G2" s="13"/>
      <c r="H2" s="13"/>
      <c r="I2" s="13"/>
      <c r="J2" s="13"/>
      <c r="K2" s="13"/>
      <c r="L2" s="13"/>
      <c r="M2" s="13"/>
      <c r="N2" s="36"/>
      <c r="O2" s="36"/>
      <c r="P2" s="36"/>
      <c r="Q2" s="36"/>
      <c r="R2" s="36"/>
      <c r="S2" s="36"/>
      <c r="T2" s="36"/>
      <c r="U2" s="36"/>
      <c r="V2" s="36"/>
      <c r="W2" s="37"/>
      <c r="X2" s="37"/>
      <c r="Y2" s="37"/>
      <c r="Z2" s="37"/>
      <c r="AA2" s="37"/>
      <c r="AB2" s="13"/>
      <c r="AC2" s="309" t="s">
        <v>71</v>
      </c>
      <c r="AD2" s="310"/>
      <c r="AE2" s="310"/>
      <c r="AF2" s="310"/>
      <c r="AG2" s="310"/>
      <c r="AH2" s="310"/>
      <c r="AI2" s="311"/>
      <c r="AJ2" s="301" t="s">
        <v>351</v>
      </c>
      <c r="AK2" s="302"/>
      <c r="AL2" s="302"/>
      <c r="AM2" s="302"/>
      <c r="AN2" s="302"/>
      <c r="AO2" s="302"/>
      <c r="AP2" s="302"/>
      <c r="AQ2" s="303"/>
      <c r="AR2" s="303"/>
      <c r="AS2" s="303"/>
      <c r="AT2" s="303"/>
      <c r="AU2" s="304"/>
      <c r="AV2" s="14"/>
      <c r="AW2" s="261" t="str">
        <f>CONCATENATE("強化シート",TEXT($F$67,"000"))</f>
        <v>強化シート001</v>
      </c>
    </row>
    <row r="3" spans="1:49" ht="12" customHeight="1">
      <c r="A3" s="12"/>
      <c r="B3" s="13"/>
      <c r="C3" s="13"/>
      <c r="D3" s="13"/>
      <c r="E3" s="13"/>
      <c r="F3" s="13"/>
      <c r="G3" s="13"/>
      <c r="H3" s="13"/>
      <c r="I3" s="13"/>
      <c r="J3" s="13"/>
      <c r="K3" s="13"/>
      <c r="L3" s="13"/>
      <c r="M3" s="13"/>
      <c r="N3" s="15"/>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4"/>
      <c r="AW3" s="262"/>
    </row>
    <row r="4" spans="1:93" ht="12" customHeight="1">
      <c r="A4" s="12"/>
      <c r="B4" s="13"/>
      <c r="C4" s="399" t="s">
        <v>201</v>
      </c>
      <c r="D4" s="400"/>
      <c r="E4" s="400"/>
      <c r="F4" s="400"/>
      <c r="G4" s="400"/>
      <c r="H4" s="307" t="str">
        <f>IF(J67=""," ",J67)</f>
        <v>Ａ４前年シート（定期エコレポートでは必ず提出）</v>
      </c>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t="str">
        <f>IF(AC67=""," ",CONCATENATE("&lt;",AC67,"&gt;"))</f>
        <v>&lt;板橋エコアクション事務局&gt;</v>
      </c>
      <c r="AK4" s="307"/>
      <c r="AL4" s="307"/>
      <c r="AM4" s="307"/>
      <c r="AN4" s="307"/>
      <c r="AO4" s="307"/>
      <c r="AP4" s="307"/>
      <c r="AQ4" s="307"/>
      <c r="AR4" s="307"/>
      <c r="AS4" s="307"/>
      <c r="AT4" s="307"/>
      <c r="AU4" s="388"/>
      <c r="AV4" s="14"/>
      <c r="AW4" s="262"/>
      <c r="AZ4" s="132" t="s">
        <v>697</v>
      </c>
      <c r="BA4" s="132" t="s">
        <v>697</v>
      </c>
      <c r="BB4" s="133"/>
      <c r="BC4" s="22"/>
      <c r="BD4" s="22"/>
      <c r="BE4" s="22"/>
      <c r="BF4" s="22"/>
      <c r="BG4" s="22"/>
      <c r="BH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12"/>
      <c r="B5" s="13"/>
      <c r="C5" s="401"/>
      <c r="D5" s="402"/>
      <c r="E5" s="402"/>
      <c r="F5" s="402"/>
      <c r="G5" s="402"/>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89"/>
      <c r="AV5" s="14"/>
      <c r="AW5" s="262"/>
      <c r="AZ5" s="133" t="s">
        <v>699</v>
      </c>
      <c r="BA5" s="133"/>
      <c r="BB5" s="133"/>
      <c r="BC5" s="22"/>
      <c r="BD5" s="22"/>
      <c r="BE5" s="22"/>
      <c r="BF5" s="22"/>
      <c r="BG5" s="22"/>
      <c r="BH5" s="22"/>
      <c r="BI5" s="22"/>
      <c r="BJ5" s="22"/>
      <c r="BK5" s="22"/>
      <c r="BL5" s="22"/>
      <c r="BM5" s="22"/>
      <c r="BN5" s="22"/>
      <c r="BO5" s="22"/>
      <c r="BP5" s="22"/>
      <c r="BQ5" s="22"/>
      <c r="BR5" s="22"/>
      <c r="BS5" s="22"/>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12"/>
      <c r="B6" s="13"/>
      <c r="C6" s="27"/>
      <c r="D6" s="24"/>
      <c r="E6" s="24"/>
      <c r="F6" s="24"/>
      <c r="G6" s="24"/>
      <c r="H6" s="24"/>
      <c r="I6" s="24"/>
      <c r="J6" s="24"/>
      <c r="K6" s="25"/>
      <c r="L6" s="25"/>
      <c r="M6" s="25"/>
      <c r="N6" s="25"/>
      <c r="O6" s="25"/>
      <c r="P6" s="25"/>
      <c r="Q6" s="25"/>
      <c r="R6" s="25"/>
      <c r="S6" s="25"/>
      <c r="T6" s="25"/>
      <c r="U6" s="25"/>
      <c r="V6" s="25"/>
      <c r="W6" s="25"/>
      <c r="X6" s="25"/>
      <c r="Y6" s="25"/>
      <c r="Z6" s="25"/>
      <c r="AA6" s="26"/>
      <c r="AB6" s="26"/>
      <c r="AC6" s="23"/>
      <c r="AD6" s="23"/>
      <c r="AE6" s="23"/>
      <c r="AF6" s="25"/>
      <c r="AG6" s="25"/>
      <c r="AH6" s="25"/>
      <c r="AI6" s="25"/>
      <c r="AJ6" s="25"/>
      <c r="AK6" s="25"/>
      <c r="AL6" s="25"/>
      <c r="AM6" s="25"/>
      <c r="AN6" s="25"/>
      <c r="AO6" s="25"/>
      <c r="AP6" s="25"/>
      <c r="AQ6" s="25"/>
      <c r="AR6" s="25"/>
      <c r="AS6" s="25"/>
      <c r="AT6" s="25"/>
      <c r="AU6" s="25"/>
      <c r="AV6" s="14"/>
      <c r="AW6" s="262"/>
      <c r="BA6" s="22"/>
      <c r="BB6" s="22"/>
      <c r="BC6" s="22"/>
      <c r="BD6" s="22"/>
      <c r="BE6" s="22"/>
      <c r="BF6" s="22"/>
      <c r="BG6" s="22"/>
      <c r="BH6" s="22"/>
      <c r="BI6" s="22"/>
      <c r="BJ6" s="22"/>
      <c r="BK6" s="22"/>
      <c r="BL6" s="22"/>
      <c r="BM6" s="22"/>
      <c r="BN6" s="22"/>
      <c r="BO6" s="22"/>
      <c r="BP6" s="22"/>
      <c r="BQ6" s="22"/>
      <c r="BR6" s="22"/>
      <c r="BS6" s="22"/>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12"/>
      <c r="B7" s="13"/>
      <c r="C7" s="318" t="s">
        <v>377</v>
      </c>
      <c r="D7" s="319"/>
      <c r="E7" s="319"/>
      <c r="F7" s="319"/>
      <c r="G7" s="319"/>
      <c r="H7" s="319"/>
      <c r="I7" s="319"/>
      <c r="J7" s="319"/>
      <c r="K7" s="319"/>
      <c r="L7" s="319"/>
      <c r="M7" s="319"/>
      <c r="N7" s="319"/>
      <c r="O7" s="319"/>
      <c r="P7" s="319"/>
      <c r="Q7" s="319"/>
      <c r="R7" s="319"/>
      <c r="S7" s="319"/>
      <c r="T7" s="319"/>
      <c r="U7" s="319"/>
      <c r="V7" s="319"/>
      <c r="W7" s="319"/>
      <c r="X7" s="319"/>
      <c r="Y7" s="319"/>
      <c r="Z7" s="305"/>
      <c r="AA7" s="305"/>
      <c r="AB7" s="305"/>
      <c r="AC7" s="305"/>
      <c r="AD7" s="305"/>
      <c r="AE7" s="305"/>
      <c r="AF7" s="305"/>
      <c r="AG7" s="305"/>
      <c r="AH7" s="305"/>
      <c r="AI7" s="305"/>
      <c r="AJ7" s="297" t="s">
        <v>353</v>
      </c>
      <c r="AK7" s="297"/>
      <c r="AL7" s="297"/>
      <c r="AM7" s="297"/>
      <c r="AN7" s="297"/>
      <c r="AO7" s="297"/>
      <c r="AP7" s="297"/>
      <c r="AQ7" s="297"/>
      <c r="AR7" s="297"/>
      <c r="AS7" s="297"/>
      <c r="AT7" s="297"/>
      <c r="AU7" s="298"/>
      <c r="AV7" s="14"/>
      <c r="AW7" s="262"/>
      <c r="BA7" s="22"/>
      <c r="BB7" s="22"/>
      <c r="BC7" s="22"/>
      <c r="BD7" s="22"/>
      <c r="BE7" s="22"/>
      <c r="BF7" s="22"/>
      <c r="BG7" s="22"/>
      <c r="BH7" s="22"/>
      <c r="BI7" s="22"/>
      <c r="BJ7" s="22"/>
      <c r="BK7" s="22"/>
      <c r="BL7" s="22"/>
      <c r="BM7" s="22"/>
      <c r="BN7" s="22"/>
      <c r="BO7" s="22"/>
      <c r="BP7" s="22"/>
      <c r="BQ7" s="22"/>
      <c r="BR7" s="22"/>
      <c r="BS7" s="22"/>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c r="A8" s="12"/>
      <c r="B8" s="13"/>
      <c r="C8" s="320"/>
      <c r="D8" s="321"/>
      <c r="E8" s="321"/>
      <c r="F8" s="321"/>
      <c r="G8" s="321"/>
      <c r="H8" s="321"/>
      <c r="I8" s="321"/>
      <c r="J8" s="321"/>
      <c r="K8" s="321"/>
      <c r="L8" s="321"/>
      <c r="M8" s="321"/>
      <c r="N8" s="321"/>
      <c r="O8" s="321"/>
      <c r="P8" s="321"/>
      <c r="Q8" s="321"/>
      <c r="R8" s="321"/>
      <c r="S8" s="321"/>
      <c r="T8" s="321"/>
      <c r="U8" s="321"/>
      <c r="V8" s="321"/>
      <c r="W8" s="321"/>
      <c r="X8" s="321"/>
      <c r="Y8" s="321"/>
      <c r="Z8" s="306"/>
      <c r="AA8" s="306"/>
      <c r="AB8" s="306"/>
      <c r="AC8" s="306"/>
      <c r="AD8" s="306"/>
      <c r="AE8" s="306"/>
      <c r="AF8" s="306"/>
      <c r="AG8" s="306"/>
      <c r="AH8" s="306"/>
      <c r="AI8" s="306"/>
      <c r="AJ8" s="299"/>
      <c r="AK8" s="299"/>
      <c r="AL8" s="299"/>
      <c r="AM8" s="299"/>
      <c r="AN8" s="299"/>
      <c r="AO8" s="299"/>
      <c r="AP8" s="299"/>
      <c r="AQ8" s="299"/>
      <c r="AR8" s="299"/>
      <c r="AS8" s="299"/>
      <c r="AT8" s="299"/>
      <c r="AU8" s="300"/>
      <c r="AV8" s="14"/>
      <c r="AW8" s="262"/>
      <c r="BA8" s="22"/>
      <c r="BC8" s="22"/>
      <c r="BD8" s="22"/>
      <c r="BE8" s="22"/>
      <c r="BF8" s="22"/>
      <c r="BG8" s="22"/>
      <c r="BH8" s="22"/>
      <c r="BI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12"/>
      <c r="B9" s="13"/>
      <c r="C9" s="70"/>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14"/>
      <c r="AW9" s="262"/>
      <c r="BA9" s="22"/>
      <c r="BC9" s="22"/>
      <c r="BD9" s="22"/>
      <c r="BE9" s="22"/>
      <c r="BF9" s="22"/>
      <c r="BG9" s="22"/>
      <c r="BH9" s="22"/>
      <c r="BI9" s="22"/>
      <c r="BJ9" s="22"/>
      <c r="BK9" s="22"/>
      <c r="BL9" s="22"/>
      <c r="BM9" s="22"/>
      <c r="BN9" s="22"/>
      <c r="BO9" s="22"/>
      <c r="BP9" s="22"/>
      <c r="BQ9" s="22"/>
      <c r="BR9" s="22"/>
      <c r="BS9" s="22"/>
      <c r="BT9" s="18"/>
      <c r="BU9" s="18"/>
      <c r="BV9" s="18"/>
      <c r="BW9" s="18"/>
      <c r="BX9" s="18"/>
      <c r="BY9" s="18"/>
      <c r="BZ9" s="18"/>
      <c r="CA9" s="18"/>
      <c r="CB9" s="18"/>
      <c r="CC9" s="18"/>
      <c r="CD9" s="18"/>
      <c r="CE9" s="18"/>
      <c r="CF9" s="18"/>
      <c r="CG9" s="18"/>
      <c r="CH9" s="18"/>
      <c r="CI9" s="18"/>
      <c r="CJ9" s="18"/>
      <c r="CK9" s="18"/>
      <c r="CL9" s="18"/>
      <c r="CM9" s="18"/>
      <c r="CN9" s="18"/>
      <c r="CO9" s="18"/>
    </row>
    <row r="10" spans="1:93" ht="12" customHeight="1">
      <c r="A10" s="12"/>
      <c r="B10" s="13"/>
      <c r="C10" s="13"/>
      <c r="D10" s="13"/>
      <c r="E10" s="13"/>
      <c r="F10" s="13"/>
      <c r="G10" s="13"/>
      <c r="H10" s="13"/>
      <c r="I10" s="13"/>
      <c r="J10" s="13"/>
      <c r="K10" s="279" t="s">
        <v>375</v>
      </c>
      <c r="L10" s="280"/>
      <c r="M10" s="280"/>
      <c r="N10" s="280"/>
      <c r="O10" s="280"/>
      <c r="P10" s="280"/>
      <c r="Q10" s="280"/>
      <c r="R10" s="280"/>
      <c r="S10" s="280"/>
      <c r="T10" s="280"/>
      <c r="U10" s="281"/>
      <c r="V10" s="288" t="s">
        <v>472</v>
      </c>
      <c r="W10" s="289"/>
      <c r="X10" s="289"/>
      <c r="Y10" s="289"/>
      <c r="Z10" s="289"/>
      <c r="AA10" s="290"/>
      <c r="AB10" s="64"/>
      <c r="AC10" s="279" t="s">
        <v>355</v>
      </c>
      <c r="AD10" s="280"/>
      <c r="AE10" s="280"/>
      <c r="AF10" s="280"/>
      <c r="AG10" s="280"/>
      <c r="AH10" s="280"/>
      <c r="AI10" s="280"/>
      <c r="AJ10" s="281"/>
      <c r="AK10" s="279" t="s">
        <v>376</v>
      </c>
      <c r="AL10" s="280"/>
      <c r="AM10" s="280"/>
      <c r="AN10" s="280"/>
      <c r="AO10" s="280"/>
      <c r="AP10" s="280"/>
      <c r="AQ10" s="280"/>
      <c r="AR10" s="280"/>
      <c r="AS10" s="280"/>
      <c r="AT10" s="280"/>
      <c r="AU10" s="281"/>
      <c r="AV10" s="14"/>
      <c r="AW10" s="262"/>
      <c r="BA10" s="22"/>
      <c r="BB10" s="22"/>
      <c r="BC10" s="22"/>
      <c r="BD10" s="22"/>
      <c r="BE10" s="22"/>
      <c r="BF10" s="22"/>
      <c r="BG10" s="22"/>
      <c r="BH10" s="22"/>
      <c r="BI10" s="22"/>
      <c r="BJ10" s="22"/>
      <c r="BK10" s="22"/>
      <c r="BL10" s="22"/>
      <c r="BM10" s="22"/>
      <c r="BN10" s="22"/>
      <c r="BO10" s="22"/>
      <c r="BP10" s="22"/>
      <c r="BQ10" s="22"/>
      <c r="BR10" s="22"/>
      <c r="BS10" s="22"/>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ht="12" customHeight="1">
      <c r="A11" s="12"/>
      <c r="B11" s="13"/>
      <c r="C11" s="13"/>
      <c r="D11" s="13"/>
      <c r="E11" s="13"/>
      <c r="F11" s="13"/>
      <c r="G11" s="13"/>
      <c r="H11" s="13"/>
      <c r="I11" s="13"/>
      <c r="J11" s="13"/>
      <c r="K11" s="282"/>
      <c r="L11" s="283"/>
      <c r="M11" s="283"/>
      <c r="N11" s="283"/>
      <c r="O11" s="283"/>
      <c r="P11" s="283"/>
      <c r="Q11" s="283"/>
      <c r="R11" s="283"/>
      <c r="S11" s="283"/>
      <c r="T11" s="283"/>
      <c r="U11" s="284"/>
      <c r="V11" s="291" t="s">
        <v>379</v>
      </c>
      <c r="W11" s="292"/>
      <c r="X11" s="292"/>
      <c r="Y11" s="292" t="s">
        <v>380</v>
      </c>
      <c r="Z11" s="292"/>
      <c r="AA11" s="295"/>
      <c r="AB11" s="64"/>
      <c r="AC11" s="282"/>
      <c r="AD11" s="283"/>
      <c r="AE11" s="283"/>
      <c r="AF11" s="283"/>
      <c r="AG11" s="283"/>
      <c r="AH11" s="283"/>
      <c r="AI11" s="283"/>
      <c r="AJ11" s="284"/>
      <c r="AK11" s="282"/>
      <c r="AL11" s="283"/>
      <c r="AM11" s="283"/>
      <c r="AN11" s="283"/>
      <c r="AO11" s="283"/>
      <c r="AP11" s="283"/>
      <c r="AQ11" s="283"/>
      <c r="AR11" s="283"/>
      <c r="AS11" s="283"/>
      <c r="AT11" s="283"/>
      <c r="AU11" s="284"/>
      <c r="AV11" s="14"/>
      <c r="AW11" s="263"/>
      <c r="AZ11" s="132" t="s">
        <v>697</v>
      </c>
      <c r="BA11" s="132" t="s">
        <v>697</v>
      </c>
      <c r="BB11" s="132" t="s">
        <v>697</v>
      </c>
      <c r="BC11" s="22"/>
      <c r="BD11" s="22"/>
      <c r="BE11" s="22"/>
      <c r="BF11" s="22"/>
      <c r="BG11" s="22"/>
      <c r="BH11" s="22"/>
      <c r="BI11" s="22"/>
      <c r="BJ11" s="22"/>
      <c r="BK11" s="22"/>
      <c r="BL11" s="22"/>
      <c r="BM11" s="22"/>
      <c r="BN11" s="22"/>
      <c r="BO11" s="22"/>
      <c r="BP11" s="22"/>
      <c r="BQ11" s="22"/>
      <c r="BR11" s="22"/>
      <c r="BS11" s="22"/>
      <c r="BT11" s="18"/>
      <c r="BU11" s="18"/>
      <c r="BV11" s="18"/>
      <c r="BW11" s="18"/>
      <c r="BX11" s="18"/>
      <c r="BY11" s="18"/>
      <c r="BZ11" s="18"/>
      <c r="CA11" s="18"/>
      <c r="CB11" s="18"/>
      <c r="CC11" s="18"/>
      <c r="CD11" s="18"/>
      <c r="CE11" s="18"/>
      <c r="CF11" s="18"/>
      <c r="CG11" s="18"/>
      <c r="CH11" s="18"/>
      <c r="CI11" s="18"/>
      <c r="CJ11" s="18"/>
      <c r="CK11" s="18"/>
      <c r="CL11" s="18"/>
      <c r="CM11" s="18"/>
      <c r="CN11" s="18"/>
      <c r="CO11" s="18"/>
    </row>
    <row r="12" spans="1:93" ht="12" customHeight="1">
      <c r="A12" s="12"/>
      <c r="B12" s="13"/>
      <c r="C12" s="13"/>
      <c r="D12" s="13"/>
      <c r="E12" s="13"/>
      <c r="F12" s="13"/>
      <c r="G12" s="13"/>
      <c r="H12" s="13"/>
      <c r="I12" s="13"/>
      <c r="J12" s="13"/>
      <c r="K12" s="285" t="s">
        <v>378</v>
      </c>
      <c r="L12" s="286"/>
      <c r="M12" s="286"/>
      <c r="N12" s="286"/>
      <c r="O12" s="286"/>
      <c r="P12" s="286"/>
      <c r="Q12" s="286"/>
      <c r="R12" s="286"/>
      <c r="S12" s="286"/>
      <c r="T12" s="286"/>
      <c r="U12" s="287"/>
      <c r="V12" s="293"/>
      <c r="W12" s="294"/>
      <c r="X12" s="294"/>
      <c r="Y12" s="294"/>
      <c r="Z12" s="294"/>
      <c r="AA12" s="296"/>
      <c r="AB12" s="64"/>
      <c r="AC12" s="285" t="s">
        <v>389</v>
      </c>
      <c r="AD12" s="286"/>
      <c r="AE12" s="286"/>
      <c r="AF12" s="286"/>
      <c r="AG12" s="286"/>
      <c r="AH12" s="286"/>
      <c r="AI12" s="286"/>
      <c r="AJ12" s="287"/>
      <c r="AK12" s="285" t="s">
        <v>382</v>
      </c>
      <c r="AL12" s="286"/>
      <c r="AM12" s="286"/>
      <c r="AN12" s="286"/>
      <c r="AO12" s="286"/>
      <c r="AP12" s="286"/>
      <c r="AQ12" s="286"/>
      <c r="AR12" s="286"/>
      <c r="AS12" s="286"/>
      <c r="AT12" s="286"/>
      <c r="AU12" s="287"/>
      <c r="AV12" s="14"/>
      <c r="AW12" s="8"/>
      <c r="AZ12" s="133">
        <v>2005</v>
      </c>
      <c r="BA12" s="133">
        <v>1</v>
      </c>
      <c r="BB12" s="133">
        <v>1</v>
      </c>
      <c r="BC12" s="22"/>
      <c r="BD12" s="22"/>
      <c r="BE12" s="22"/>
      <c r="BF12" s="22"/>
      <c r="BG12" s="22"/>
      <c r="BH12" s="22"/>
      <c r="BI12" s="22"/>
      <c r="BJ12" s="22"/>
      <c r="BK12" s="22"/>
      <c r="BL12" s="22"/>
      <c r="BM12" s="22"/>
      <c r="BN12" s="22"/>
      <c r="BO12" s="22"/>
      <c r="BP12" s="22"/>
      <c r="BQ12" s="22"/>
      <c r="BR12" s="22"/>
      <c r="BS12" s="22"/>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ht="12" customHeight="1">
      <c r="A13" s="12"/>
      <c r="B13" s="13"/>
      <c r="C13" s="312" t="s">
        <v>383</v>
      </c>
      <c r="D13" s="280"/>
      <c r="E13" s="280"/>
      <c r="F13" s="280"/>
      <c r="G13" s="280"/>
      <c r="H13" s="280"/>
      <c r="I13" s="280"/>
      <c r="J13" s="281"/>
      <c r="K13" s="267"/>
      <c r="L13" s="268"/>
      <c r="M13" s="268"/>
      <c r="N13" s="268"/>
      <c r="O13" s="268"/>
      <c r="P13" s="268"/>
      <c r="Q13" s="268"/>
      <c r="R13" s="268"/>
      <c r="S13" s="268"/>
      <c r="T13" s="268"/>
      <c r="U13" s="269"/>
      <c r="V13" s="255"/>
      <c r="W13" s="256"/>
      <c r="X13" s="256"/>
      <c r="Y13" s="256"/>
      <c r="Z13" s="256"/>
      <c r="AA13" s="276"/>
      <c r="AB13" s="64"/>
      <c r="AC13" s="267"/>
      <c r="AD13" s="268"/>
      <c r="AE13" s="268"/>
      <c r="AF13" s="268"/>
      <c r="AG13" s="268"/>
      <c r="AH13" s="268"/>
      <c r="AI13" s="268"/>
      <c r="AJ13" s="269"/>
      <c r="AK13" s="267"/>
      <c r="AL13" s="268"/>
      <c r="AM13" s="268"/>
      <c r="AN13" s="268"/>
      <c r="AO13" s="268"/>
      <c r="AP13" s="268"/>
      <c r="AQ13" s="268"/>
      <c r="AR13" s="268"/>
      <c r="AS13" s="268"/>
      <c r="AT13" s="268"/>
      <c r="AU13" s="269"/>
      <c r="AV13" s="14"/>
      <c r="AW13" s="8"/>
      <c r="AZ13" s="133">
        <v>2006</v>
      </c>
      <c r="BA13" s="133">
        <v>2</v>
      </c>
      <c r="BB13" s="133">
        <v>2</v>
      </c>
      <c r="BC13" s="22"/>
      <c r="BD13" s="22"/>
      <c r="BE13" s="22"/>
      <c r="BF13" s="22"/>
      <c r="BG13" s="22"/>
      <c r="BH13" s="22"/>
      <c r="BI13" s="22"/>
      <c r="BJ13" s="22"/>
      <c r="BK13" s="22"/>
      <c r="BL13" s="22"/>
      <c r="BM13" s="22"/>
      <c r="BN13" s="22"/>
      <c r="BO13" s="22"/>
      <c r="BP13" s="22"/>
      <c r="BQ13" s="22"/>
      <c r="BR13" s="22"/>
      <c r="BS13" s="22"/>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ht="12" customHeight="1">
      <c r="A14" s="12"/>
      <c r="B14" s="13"/>
      <c r="C14" s="282"/>
      <c r="D14" s="283"/>
      <c r="E14" s="283"/>
      <c r="F14" s="283"/>
      <c r="G14" s="283"/>
      <c r="H14" s="283"/>
      <c r="I14" s="283"/>
      <c r="J14" s="284"/>
      <c r="K14" s="270"/>
      <c r="L14" s="271"/>
      <c r="M14" s="271"/>
      <c r="N14" s="271"/>
      <c r="O14" s="271"/>
      <c r="P14" s="271"/>
      <c r="Q14" s="271"/>
      <c r="R14" s="271"/>
      <c r="S14" s="271"/>
      <c r="T14" s="271"/>
      <c r="U14" s="272"/>
      <c r="V14" s="257"/>
      <c r="W14" s="258"/>
      <c r="X14" s="258"/>
      <c r="Y14" s="258"/>
      <c r="Z14" s="258"/>
      <c r="AA14" s="277"/>
      <c r="AB14" s="64"/>
      <c r="AC14" s="270"/>
      <c r="AD14" s="271"/>
      <c r="AE14" s="271"/>
      <c r="AF14" s="271"/>
      <c r="AG14" s="271"/>
      <c r="AH14" s="271"/>
      <c r="AI14" s="271"/>
      <c r="AJ14" s="272"/>
      <c r="AK14" s="270"/>
      <c r="AL14" s="271"/>
      <c r="AM14" s="271"/>
      <c r="AN14" s="271"/>
      <c r="AO14" s="271"/>
      <c r="AP14" s="271"/>
      <c r="AQ14" s="271"/>
      <c r="AR14" s="271"/>
      <c r="AS14" s="271"/>
      <c r="AT14" s="271"/>
      <c r="AU14" s="272"/>
      <c r="AV14" s="14"/>
      <c r="AW14" s="8"/>
      <c r="AZ14" s="133">
        <v>2007</v>
      </c>
      <c r="BA14" s="133">
        <v>3</v>
      </c>
      <c r="BB14" s="133">
        <v>3</v>
      </c>
      <c r="BC14" s="22"/>
      <c r="BD14" s="22"/>
      <c r="BE14" s="22"/>
      <c r="BF14" s="22"/>
      <c r="BG14" s="22"/>
      <c r="BH14" s="22"/>
      <c r="BI14" s="22"/>
      <c r="BJ14" s="22"/>
      <c r="BK14" s="22"/>
      <c r="BL14" s="22"/>
      <c r="BM14" s="22"/>
      <c r="BN14" s="22"/>
      <c r="BO14" s="22"/>
      <c r="BP14" s="22"/>
      <c r="BQ14" s="22"/>
      <c r="BR14" s="22"/>
      <c r="BS14" s="22"/>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ht="12" customHeight="1">
      <c r="A15" s="12"/>
      <c r="B15" s="13"/>
      <c r="C15" s="313"/>
      <c r="D15" s="314"/>
      <c r="E15" s="314"/>
      <c r="F15" s="314"/>
      <c r="G15" s="314"/>
      <c r="H15" s="314"/>
      <c r="I15" s="314"/>
      <c r="J15" s="315"/>
      <c r="K15" s="273"/>
      <c r="L15" s="274"/>
      <c r="M15" s="274"/>
      <c r="N15" s="274"/>
      <c r="O15" s="274"/>
      <c r="P15" s="274"/>
      <c r="Q15" s="274"/>
      <c r="R15" s="274"/>
      <c r="S15" s="274"/>
      <c r="T15" s="274"/>
      <c r="U15" s="275"/>
      <c r="V15" s="259"/>
      <c r="W15" s="260"/>
      <c r="X15" s="260"/>
      <c r="Y15" s="260"/>
      <c r="Z15" s="260"/>
      <c r="AA15" s="278"/>
      <c r="AB15" s="64"/>
      <c r="AC15" s="273"/>
      <c r="AD15" s="274"/>
      <c r="AE15" s="274"/>
      <c r="AF15" s="274"/>
      <c r="AG15" s="274"/>
      <c r="AH15" s="274"/>
      <c r="AI15" s="274"/>
      <c r="AJ15" s="275"/>
      <c r="AK15" s="273"/>
      <c r="AL15" s="274"/>
      <c r="AM15" s="274"/>
      <c r="AN15" s="274"/>
      <c r="AO15" s="274"/>
      <c r="AP15" s="274"/>
      <c r="AQ15" s="274"/>
      <c r="AR15" s="274"/>
      <c r="AS15" s="274"/>
      <c r="AT15" s="274"/>
      <c r="AU15" s="275"/>
      <c r="AV15" s="14"/>
      <c r="AW15" s="8"/>
      <c r="AZ15" s="133">
        <v>2008</v>
      </c>
      <c r="BA15" s="133">
        <v>4</v>
      </c>
      <c r="BB15" s="133">
        <v>4</v>
      </c>
      <c r="BC15" s="22"/>
      <c r="BD15" s="22"/>
      <c r="BE15" s="22"/>
      <c r="BF15" s="22"/>
      <c r="BG15" s="22"/>
      <c r="BH15" s="22"/>
      <c r="BI15" s="22"/>
      <c r="BJ15" s="22"/>
      <c r="BK15" s="22"/>
      <c r="BL15" s="22"/>
      <c r="BM15" s="22"/>
      <c r="BN15" s="22"/>
      <c r="BO15" s="22"/>
      <c r="BP15" s="22"/>
      <c r="BQ15" s="22"/>
      <c r="BR15" s="22"/>
      <c r="BS15" s="22"/>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ht="12" customHeight="1">
      <c r="A16" s="12"/>
      <c r="B16" s="13"/>
      <c r="C16" s="312" t="s">
        <v>384</v>
      </c>
      <c r="D16" s="280"/>
      <c r="E16" s="280"/>
      <c r="F16" s="280"/>
      <c r="G16" s="280"/>
      <c r="H16" s="280"/>
      <c r="I16" s="280"/>
      <c r="J16" s="281"/>
      <c r="K16" s="267"/>
      <c r="L16" s="268"/>
      <c r="M16" s="268"/>
      <c r="N16" s="268"/>
      <c r="O16" s="268"/>
      <c r="P16" s="268"/>
      <c r="Q16" s="268"/>
      <c r="R16" s="268"/>
      <c r="S16" s="268"/>
      <c r="T16" s="268"/>
      <c r="U16" s="269"/>
      <c r="V16" s="255"/>
      <c r="W16" s="256"/>
      <c r="X16" s="256"/>
      <c r="Y16" s="256"/>
      <c r="Z16" s="256"/>
      <c r="AA16" s="276"/>
      <c r="AB16" s="64"/>
      <c r="AC16" s="267"/>
      <c r="AD16" s="268"/>
      <c r="AE16" s="268"/>
      <c r="AF16" s="268"/>
      <c r="AG16" s="268"/>
      <c r="AH16" s="268"/>
      <c r="AI16" s="268"/>
      <c r="AJ16" s="269"/>
      <c r="AK16" s="267"/>
      <c r="AL16" s="268"/>
      <c r="AM16" s="268"/>
      <c r="AN16" s="268"/>
      <c r="AO16" s="268"/>
      <c r="AP16" s="268"/>
      <c r="AQ16" s="268"/>
      <c r="AR16" s="268"/>
      <c r="AS16" s="268"/>
      <c r="AT16" s="268"/>
      <c r="AU16" s="269"/>
      <c r="AV16" s="14"/>
      <c r="AW16" s="8"/>
      <c r="AZ16" s="133">
        <v>2009</v>
      </c>
      <c r="BA16" s="133">
        <v>5</v>
      </c>
      <c r="BB16" s="133">
        <v>5</v>
      </c>
      <c r="BC16" s="22"/>
      <c r="BD16" s="22"/>
      <c r="BE16" s="22"/>
      <c r="BF16" s="22"/>
      <c r="BG16" s="22"/>
      <c r="BH16" s="22"/>
      <c r="BI16" s="22"/>
      <c r="BJ16" s="22"/>
      <c r="BK16" s="22"/>
      <c r="BL16" s="22"/>
      <c r="BM16" s="22"/>
      <c r="BN16" s="22"/>
      <c r="BO16" s="22"/>
      <c r="BP16" s="22"/>
      <c r="BQ16" s="22"/>
      <c r="BR16" s="22"/>
      <c r="BS16" s="22"/>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ht="12" customHeight="1">
      <c r="A17" s="12"/>
      <c r="B17" s="13"/>
      <c r="C17" s="282"/>
      <c r="D17" s="283"/>
      <c r="E17" s="283"/>
      <c r="F17" s="283"/>
      <c r="G17" s="283"/>
      <c r="H17" s="283"/>
      <c r="I17" s="283"/>
      <c r="J17" s="284"/>
      <c r="K17" s="270"/>
      <c r="L17" s="271"/>
      <c r="M17" s="271"/>
      <c r="N17" s="271"/>
      <c r="O17" s="271"/>
      <c r="P17" s="271"/>
      <c r="Q17" s="271"/>
      <c r="R17" s="271"/>
      <c r="S17" s="271"/>
      <c r="T17" s="271"/>
      <c r="U17" s="272"/>
      <c r="V17" s="257"/>
      <c r="W17" s="258"/>
      <c r="X17" s="258"/>
      <c r="Y17" s="258"/>
      <c r="Z17" s="258"/>
      <c r="AA17" s="277"/>
      <c r="AB17" s="64"/>
      <c r="AC17" s="270"/>
      <c r="AD17" s="271"/>
      <c r="AE17" s="271"/>
      <c r="AF17" s="271"/>
      <c r="AG17" s="271"/>
      <c r="AH17" s="271"/>
      <c r="AI17" s="271"/>
      <c r="AJ17" s="272"/>
      <c r="AK17" s="270"/>
      <c r="AL17" s="271"/>
      <c r="AM17" s="271"/>
      <c r="AN17" s="271"/>
      <c r="AO17" s="271"/>
      <c r="AP17" s="271"/>
      <c r="AQ17" s="271"/>
      <c r="AR17" s="271"/>
      <c r="AS17" s="271"/>
      <c r="AT17" s="271"/>
      <c r="AU17" s="272"/>
      <c r="AV17" s="14"/>
      <c r="AW17" s="8"/>
      <c r="AZ17" s="133">
        <v>2010</v>
      </c>
      <c r="BA17" s="133">
        <v>6</v>
      </c>
      <c r="BB17" s="133">
        <v>6</v>
      </c>
      <c r="BC17" s="22"/>
      <c r="BD17" s="22"/>
      <c r="BE17" s="22"/>
      <c r="BF17" s="22"/>
      <c r="BG17" s="22"/>
      <c r="BH17" s="22"/>
      <c r="BI17" s="22"/>
      <c r="BJ17" s="22"/>
      <c r="BK17" s="22"/>
      <c r="BL17" s="22"/>
      <c r="BM17" s="22"/>
      <c r="BN17" s="22"/>
      <c r="BO17" s="22"/>
      <c r="BP17" s="22"/>
      <c r="BQ17" s="22"/>
      <c r="BR17" s="22"/>
      <c r="BS17" s="22"/>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ht="12" customHeight="1">
      <c r="A18" s="12"/>
      <c r="B18" s="13"/>
      <c r="C18" s="313"/>
      <c r="D18" s="314"/>
      <c r="E18" s="314"/>
      <c r="F18" s="314"/>
      <c r="G18" s="314"/>
      <c r="H18" s="314"/>
      <c r="I18" s="314"/>
      <c r="J18" s="315"/>
      <c r="K18" s="273"/>
      <c r="L18" s="274"/>
      <c r="M18" s="274"/>
      <c r="N18" s="274"/>
      <c r="O18" s="274"/>
      <c r="P18" s="274"/>
      <c r="Q18" s="274"/>
      <c r="R18" s="274"/>
      <c r="S18" s="274"/>
      <c r="T18" s="274"/>
      <c r="U18" s="275"/>
      <c r="V18" s="259"/>
      <c r="W18" s="260"/>
      <c r="X18" s="260"/>
      <c r="Y18" s="260"/>
      <c r="Z18" s="260"/>
      <c r="AA18" s="278"/>
      <c r="AB18" s="64"/>
      <c r="AC18" s="273"/>
      <c r="AD18" s="274"/>
      <c r="AE18" s="274"/>
      <c r="AF18" s="274"/>
      <c r="AG18" s="274"/>
      <c r="AH18" s="274"/>
      <c r="AI18" s="274"/>
      <c r="AJ18" s="275"/>
      <c r="AK18" s="273"/>
      <c r="AL18" s="274"/>
      <c r="AM18" s="274"/>
      <c r="AN18" s="274"/>
      <c r="AO18" s="274"/>
      <c r="AP18" s="274"/>
      <c r="AQ18" s="274"/>
      <c r="AR18" s="274"/>
      <c r="AS18" s="274"/>
      <c r="AT18" s="274"/>
      <c r="AU18" s="275"/>
      <c r="AV18" s="14"/>
      <c r="AW18" s="8"/>
      <c r="AZ18" s="133">
        <v>2011</v>
      </c>
      <c r="BA18" s="133">
        <v>7</v>
      </c>
      <c r="BB18" s="133">
        <v>7</v>
      </c>
      <c r="BC18" s="22"/>
      <c r="BD18" s="22"/>
      <c r="BE18" s="22"/>
      <c r="BF18" s="22"/>
      <c r="BG18" s="22"/>
      <c r="BH18" s="22"/>
      <c r="BI18" s="22"/>
      <c r="BJ18" s="22"/>
      <c r="BK18" s="22"/>
      <c r="BL18" s="22"/>
      <c r="BM18" s="22"/>
      <c r="BN18" s="22"/>
      <c r="BO18" s="22"/>
      <c r="BP18" s="22"/>
      <c r="BQ18" s="22"/>
      <c r="BR18" s="22"/>
      <c r="BS18" s="22"/>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ht="12" customHeight="1">
      <c r="A19" s="12"/>
      <c r="B19" s="13"/>
      <c r="C19" s="312" t="s">
        <v>385</v>
      </c>
      <c r="D19" s="280"/>
      <c r="E19" s="280"/>
      <c r="F19" s="280"/>
      <c r="G19" s="280"/>
      <c r="H19" s="280"/>
      <c r="I19" s="280"/>
      <c r="J19" s="281"/>
      <c r="K19" s="267"/>
      <c r="L19" s="268"/>
      <c r="M19" s="268"/>
      <c r="N19" s="268"/>
      <c r="O19" s="268"/>
      <c r="P19" s="268"/>
      <c r="Q19" s="268"/>
      <c r="R19" s="268"/>
      <c r="S19" s="268"/>
      <c r="T19" s="268"/>
      <c r="U19" s="269"/>
      <c r="V19" s="255"/>
      <c r="W19" s="256"/>
      <c r="X19" s="256"/>
      <c r="Y19" s="256"/>
      <c r="Z19" s="256"/>
      <c r="AA19" s="276"/>
      <c r="AB19" s="64"/>
      <c r="AC19" s="267"/>
      <c r="AD19" s="268"/>
      <c r="AE19" s="268"/>
      <c r="AF19" s="268"/>
      <c r="AG19" s="268"/>
      <c r="AH19" s="268"/>
      <c r="AI19" s="268"/>
      <c r="AJ19" s="269"/>
      <c r="AK19" s="267"/>
      <c r="AL19" s="268"/>
      <c r="AM19" s="268"/>
      <c r="AN19" s="268"/>
      <c r="AO19" s="268"/>
      <c r="AP19" s="268"/>
      <c r="AQ19" s="268"/>
      <c r="AR19" s="268"/>
      <c r="AS19" s="268"/>
      <c r="AT19" s="268"/>
      <c r="AU19" s="269"/>
      <c r="AV19" s="14"/>
      <c r="AW19" s="8"/>
      <c r="AZ19" s="133">
        <v>2012</v>
      </c>
      <c r="BA19" s="133">
        <v>8</v>
      </c>
      <c r="BB19" s="133">
        <v>8</v>
      </c>
      <c r="BC19" s="22"/>
      <c r="BD19" s="22"/>
      <c r="BE19" s="22"/>
      <c r="BF19" s="22"/>
      <c r="BG19" s="22"/>
      <c r="BH19" s="22"/>
      <c r="BI19" s="22"/>
      <c r="BJ19" s="22"/>
      <c r="BK19" s="22"/>
      <c r="BL19" s="22"/>
      <c r="BM19" s="22"/>
      <c r="BN19" s="22"/>
      <c r="BO19" s="22"/>
      <c r="BP19" s="22"/>
      <c r="BQ19" s="22"/>
      <c r="BR19" s="22"/>
      <c r="BS19" s="22"/>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ht="12" customHeight="1">
      <c r="A20" s="12"/>
      <c r="B20" s="13"/>
      <c r="C20" s="282"/>
      <c r="D20" s="283"/>
      <c r="E20" s="283"/>
      <c r="F20" s="283"/>
      <c r="G20" s="283"/>
      <c r="H20" s="283"/>
      <c r="I20" s="283"/>
      <c r="J20" s="284"/>
      <c r="K20" s="270"/>
      <c r="L20" s="271"/>
      <c r="M20" s="271"/>
      <c r="N20" s="271"/>
      <c r="O20" s="271"/>
      <c r="P20" s="271"/>
      <c r="Q20" s="271"/>
      <c r="R20" s="271"/>
      <c r="S20" s="271"/>
      <c r="T20" s="271"/>
      <c r="U20" s="272"/>
      <c r="V20" s="257"/>
      <c r="W20" s="258"/>
      <c r="X20" s="258"/>
      <c r="Y20" s="258"/>
      <c r="Z20" s="258"/>
      <c r="AA20" s="277"/>
      <c r="AB20" s="64"/>
      <c r="AC20" s="270"/>
      <c r="AD20" s="271"/>
      <c r="AE20" s="271"/>
      <c r="AF20" s="271"/>
      <c r="AG20" s="271"/>
      <c r="AH20" s="271"/>
      <c r="AI20" s="271"/>
      <c r="AJ20" s="272"/>
      <c r="AK20" s="270"/>
      <c r="AL20" s="271"/>
      <c r="AM20" s="271"/>
      <c r="AN20" s="271"/>
      <c r="AO20" s="271"/>
      <c r="AP20" s="271"/>
      <c r="AQ20" s="271"/>
      <c r="AR20" s="271"/>
      <c r="AS20" s="271"/>
      <c r="AT20" s="271"/>
      <c r="AU20" s="272"/>
      <c r="AV20" s="14"/>
      <c r="AW20" s="8"/>
      <c r="AZ20" s="133">
        <v>2013</v>
      </c>
      <c r="BA20" s="133">
        <v>9</v>
      </c>
      <c r="BB20" s="133">
        <v>9</v>
      </c>
      <c r="BC20" s="22"/>
      <c r="BD20" s="22"/>
      <c r="BE20" s="22"/>
      <c r="BF20" s="22"/>
      <c r="BG20" s="22"/>
      <c r="BH20" s="22"/>
      <c r="BI20" s="22"/>
      <c r="BJ20" s="22"/>
      <c r="BK20" s="22"/>
      <c r="BL20" s="22"/>
      <c r="BM20" s="22"/>
      <c r="BN20" s="22"/>
      <c r="BO20" s="22"/>
      <c r="BP20" s="22"/>
      <c r="BQ20" s="22"/>
      <c r="BR20" s="22"/>
      <c r="BS20" s="22"/>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ht="12" customHeight="1">
      <c r="A21" s="12"/>
      <c r="B21" s="13"/>
      <c r="C21" s="313"/>
      <c r="D21" s="314"/>
      <c r="E21" s="314"/>
      <c r="F21" s="314"/>
      <c r="G21" s="314"/>
      <c r="H21" s="314"/>
      <c r="I21" s="314"/>
      <c r="J21" s="315"/>
      <c r="K21" s="273"/>
      <c r="L21" s="274"/>
      <c r="M21" s="274"/>
      <c r="N21" s="274"/>
      <c r="O21" s="274"/>
      <c r="P21" s="274"/>
      <c r="Q21" s="274"/>
      <c r="R21" s="274"/>
      <c r="S21" s="274"/>
      <c r="T21" s="274"/>
      <c r="U21" s="275"/>
      <c r="V21" s="259"/>
      <c r="W21" s="260"/>
      <c r="X21" s="260"/>
      <c r="Y21" s="260"/>
      <c r="Z21" s="260"/>
      <c r="AA21" s="278"/>
      <c r="AB21" s="64"/>
      <c r="AC21" s="273"/>
      <c r="AD21" s="274"/>
      <c r="AE21" s="274"/>
      <c r="AF21" s="274"/>
      <c r="AG21" s="274"/>
      <c r="AH21" s="274"/>
      <c r="AI21" s="274"/>
      <c r="AJ21" s="275"/>
      <c r="AK21" s="273"/>
      <c r="AL21" s="274"/>
      <c r="AM21" s="274"/>
      <c r="AN21" s="274"/>
      <c r="AO21" s="274"/>
      <c r="AP21" s="274"/>
      <c r="AQ21" s="274"/>
      <c r="AR21" s="274"/>
      <c r="AS21" s="274"/>
      <c r="AT21" s="274"/>
      <c r="AU21" s="275"/>
      <c r="AV21" s="14"/>
      <c r="AW21" s="8"/>
      <c r="AZ21" s="133">
        <v>2014</v>
      </c>
      <c r="BA21" s="133">
        <v>10</v>
      </c>
      <c r="BB21" s="133">
        <v>10</v>
      </c>
      <c r="BC21" s="22"/>
      <c r="BD21" s="22"/>
      <c r="BE21" s="22"/>
      <c r="BF21" s="22"/>
      <c r="BG21" s="22"/>
      <c r="BH21" s="22"/>
      <c r="BI21" s="22"/>
      <c r="BJ21" s="22"/>
      <c r="BK21" s="22"/>
      <c r="BL21" s="22"/>
      <c r="BM21" s="22"/>
      <c r="BN21" s="22"/>
      <c r="BO21" s="22"/>
      <c r="BP21" s="22"/>
      <c r="BQ21" s="22"/>
      <c r="BR21" s="22"/>
      <c r="BS21" s="22"/>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ht="12" customHeight="1">
      <c r="A22" s="12"/>
      <c r="B22" s="13"/>
      <c r="C22" s="312" t="s">
        <v>386</v>
      </c>
      <c r="D22" s="280"/>
      <c r="E22" s="280"/>
      <c r="F22" s="280"/>
      <c r="G22" s="280"/>
      <c r="H22" s="280"/>
      <c r="I22" s="280"/>
      <c r="J22" s="281"/>
      <c r="K22" s="267"/>
      <c r="L22" s="268"/>
      <c r="M22" s="268"/>
      <c r="N22" s="268"/>
      <c r="O22" s="268"/>
      <c r="P22" s="268"/>
      <c r="Q22" s="268"/>
      <c r="R22" s="268"/>
      <c r="S22" s="268"/>
      <c r="T22" s="268"/>
      <c r="U22" s="269"/>
      <c r="V22" s="255"/>
      <c r="W22" s="256"/>
      <c r="X22" s="256"/>
      <c r="Y22" s="256"/>
      <c r="Z22" s="256"/>
      <c r="AA22" s="276"/>
      <c r="AB22" s="64"/>
      <c r="AC22" s="267"/>
      <c r="AD22" s="268"/>
      <c r="AE22" s="268"/>
      <c r="AF22" s="268"/>
      <c r="AG22" s="268"/>
      <c r="AH22" s="268"/>
      <c r="AI22" s="268"/>
      <c r="AJ22" s="269"/>
      <c r="AK22" s="267"/>
      <c r="AL22" s="268"/>
      <c r="AM22" s="268"/>
      <c r="AN22" s="268"/>
      <c r="AO22" s="268"/>
      <c r="AP22" s="268"/>
      <c r="AQ22" s="268"/>
      <c r="AR22" s="268"/>
      <c r="AS22" s="268"/>
      <c r="AT22" s="268"/>
      <c r="AU22" s="269"/>
      <c r="AV22" s="14"/>
      <c r="AW22" s="8"/>
      <c r="AZ22" s="133">
        <v>2015</v>
      </c>
      <c r="BA22" s="133">
        <v>11</v>
      </c>
      <c r="BB22" s="133">
        <v>11</v>
      </c>
      <c r="BC22" s="22"/>
      <c r="BD22" s="22"/>
      <c r="BE22" s="22"/>
      <c r="BF22" s="22"/>
      <c r="BG22" s="22"/>
      <c r="BH22" s="22"/>
      <c r="BI22" s="22"/>
      <c r="BJ22" s="22"/>
      <c r="BK22" s="22"/>
      <c r="BL22" s="22"/>
      <c r="BM22" s="22"/>
      <c r="BN22" s="22"/>
      <c r="BO22" s="22"/>
      <c r="BP22" s="22"/>
      <c r="BQ22" s="22"/>
      <c r="BR22" s="22"/>
      <c r="BS22" s="22"/>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ht="12" customHeight="1">
      <c r="A23" s="12"/>
      <c r="B23" s="13"/>
      <c r="C23" s="282"/>
      <c r="D23" s="283"/>
      <c r="E23" s="283"/>
      <c r="F23" s="283"/>
      <c r="G23" s="283"/>
      <c r="H23" s="283"/>
      <c r="I23" s="283"/>
      <c r="J23" s="284"/>
      <c r="K23" s="270"/>
      <c r="L23" s="271"/>
      <c r="M23" s="271"/>
      <c r="N23" s="271"/>
      <c r="O23" s="271"/>
      <c r="P23" s="271"/>
      <c r="Q23" s="271"/>
      <c r="R23" s="271"/>
      <c r="S23" s="271"/>
      <c r="T23" s="271"/>
      <c r="U23" s="272"/>
      <c r="V23" s="257"/>
      <c r="W23" s="258"/>
      <c r="X23" s="258"/>
      <c r="Y23" s="258"/>
      <c r="Z23" s="258"/>
      <c r="AA23" s="277"/>
      <c r="AB23" s="64"/>
      <c r="AC23" s="270"/>
      <c r="AD23" s="271"/>
      <c r="AE23" s="271"/>
      <c r="AF23" s="271"/>
      <c r="AG23" s="271"/>
      <c r="AH23" s="271"/>
      <c r="AI23" s="271"/>
      <c r="AJ23" s="272"/>
      <c r="AK23" s="270"/>
      <c r="AL23" s="271"/>
      <c r="AM23" s="271"/>
      <c r="AN23" s="271"/>
      <c r="AO23" s="271"/>
      <c r="AP23" s="271"/>
      <c r="AQ23" s="271"/>
      <c r="AR23" s="271"/>
      <c r="AS23" s="271"/>
      <c r="AT23" s="271"/>
      <c r="AU23" s="272"/>
      <c r="AV23" s="14"/>
      <c r="AW23" s="8"/>
      <c r="AZ23" s="133">
        <v>2016</v>
      </c>
      <c r="BA23" s="133">
        <v>12</v>
      </c>
      <c r="BB23" s="133">
        <v>12</v>
      </c>
      <c r="BC23" s="22"/>
      <c r="BD23" s="22"/>
      <c r="BE23" s="22"/>
      <c r="BF23" s="22"/>
      <c r="BG23" s="22"/>
      <c r="BH23" s="22"/>
      <c r="BI23" s="22"/>
      <c r="BJ23" s="22"/>
      <c r="BK23" s="22"/>
      <c r="BL23" s="22"/>
      <c r="BM23" s="22"/>
      <c r="BN23" s="22"/>
      <c r="BO23" s="22"/>
      <c r="BP23" s="22"/>
      <c r="BQ23" s="22"/>
      <c r="BR23" s="22"/>
      <c r="BS23" s="22"/>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93" ht="12" customHeight="1">
      <c r="A24" s="12"/>
      <c r="B24" s="13"/>
      <c r="C24" s="313"/>
      <c r="D24" s="314"/>
      <c r="E24" s="314"/>
      <c r="F24" s="314"/>
      <c r="G24" s="314"/>
      <c r="H24" s="314"/>
      <c r="I24" s="314"/>
      <c r="J24" s="315"/>
      <c r="K24" s="273"/>
      <c r="L24" s="274"/>
      <c r="M24" s="274"/>
      <c r="N24" s="274"/>
      <c r="O24" s="274"/>
      <c r="P24" s="274"/>
      <c r="Q24" s="274"/>
      <c r="R24" s="274"/>
      <c r="S24" s="274"/>
      <c r="T24" s="274"/>
      <c r="U24" s="275"/>
      <c r="V24" s="259"/>
      <c r="W24" s="260"/>
      <c r="X24" s="260"/>
      <c r="Y24" s="260"/>
      <c r="Z24" s="260"/>
      <c r="AA24" s="278"/>
      <c r="AB24" s="64"/>
      <c r="AC24" s="273"/>
      <c r="AD24" s="274"/>
      <c r="AE24" s="274"/>
      <c r="AF24" s="274"/>
      <c r="AG24" s="274"/>
      <c r="AH24" s="274"/>
      <c r="AI24" s="274"/>
      <c r="AJ24" s="275"/>
      <c r="AK24" s="273"/>
      <c r="AL24" s="274"/>
      <c r="AM24" s="274"/>
      <c r="AN24" s="274"/>
      <c r="AO24" s="274"/>
      <c r="AP24" s="274"/>
      <c r="AQ24" s="274"/>
      <c r="AR24" s="274"/>
      <c r="AS24" s="274"/>
      <c r="AT24" s="274"/>
      <c r="AU24" s="275"/>
      <c r="AV24" s="14"/>
      <c r="AW24" s="8"/>
      <c r="AZ24" s="133">
        <v>2017</v>
      </c>
      <c r="BA24" s="133"/>
      <c r="BB24" s="133">
        <v>13</v>
      </c>
      <c r="BC24" s="22"/>
      <c r="BD24" s="22"/>
      <c r="BE24" s="22"/>
      <c r="BF24" s="22"/>
      <c r="BH24" s="22"/>
      <c r="BI24" s="22"/>
      <c r="BJ24" s="22"/>
      <c r="BK24" s="22"/>
      <c r="BL24" s="22"/>
      <c r="BM24" s="22"/>
      <c r="BN24" s="22"/>
      <c r="BO24" s="22"/>
      <c r="BP24" s="22"/>
      <c r="BQ24" s="22"/>
      <c r="BR24" s="22"/>
      <c r="BS24" s="22"/>
      <c r="BT24" s="18"/>
      <c r="BU24" s="18"/>
      <c r="BV24" s="18"/>
      <c r="BW24" s="18"/>
      <c r="BX24" s="18"/>
      <c r="BY24" s="18"/>
      <c r="BZ24" s="18"/>
      <c r="CA24" s="18"/>
      <c r="CB24" s="18"/>
      <c r="CC24" s="18"/>
      <c r="CD24" s="18"/>
      <c r="CE24" s="18"/>
      <c r="CF24" s="18"/>
      <c r="CG24" s="18"/>
      <c r="CH24" s="18"/>
      <c r="CI24" s="18"/>
      <c r="CJ24" s="18"/>
      <c r="CK24" s="18"/>
      <c r="CL24" s="18"/>
      <c r="CM24" s="18"/>
      <c r="CN24" s="18"/>
      <c r="CO24" s="18"/>
    </row>
    <row r="25" spans="1:54" ht="12" customHeight="1">
      <c r="A25" s="12"/>
      <c r="B25" s="13"/>
      <c r="C25" s="312" t="s">
        <v>387</v>
      </c>
      <c r="D25" s="280"/>
      <c r="E25" s="280"/>
      <c r="F25" s="280"/>
      <c r="G25" s="280"/>
      <c r="H25" s="280"/>
      <c r="I25" s="280"/>
      <c r="J25" s="281"/>
      <c r="K25" s="267"/>
      <c r="L25" s="268"/>
      <c r="M25" s="268"/>
      <c r="N25" s="268"/>
      <c r="O25" s="268"/>
      <c r="P25" s="268"/>
      <c r="Q25" s="268"/>
      <c r="R25" s="268"/>
      <c r="S25" s="268"/>
      <c r="T25" s="268"/>
      <c r="U25" s="269"/>
      <c r="V25" s="255"/>
      <c r="W25" s="256"/>
      <c r="X25" s="256"/>
      <c r="Y25" s="256"/>
      <c r="Z25" s="256"/>
      <c r="AA25" s="276"/>
      <c r="AB25" s="64"/>
      <c r="AC25" s="267"/>
      <c r="AD25" s="268"/>
      <c r="AE25" s="268"/>
      <c r="AF25" s="268"/>
      <c r="AG25" s="268"/>
      <c r="AH25" s="268"/>
      <c r="AI25" s="268"/>
      <c r="AJ25" s="269"/>
      <c r="AK25" s="267"/>
      <c r="AL25" s="268"/>
      <c r="AM25" s="268"/>
      <c r="AN25" s="268"/>
      <c r="AO25" s="268"/>
      <c r="AP25" s="268"/>
      <c r="AQ25" s="268"/>
      <c r="AR25" s="268"/>
      <c r="AS25" s="268"/>
      <c r="AT25" s="268"/>
      <c r="AU25" s="269"/>
      <c r="AV25" s="14"/>
      <c r="AW25" s="8"/>
      <c r="AZ25" s="133">
        <v>2018</v>
      </c>
      <c r="BA25" s="133"/>
      <c r="BB25" s="133">
        <v>14</v>
      </c>
    </row>
    <row r="26" spans="1:54" ht="12" customHeight="1">
      <c r="A26" s="12"/>
      <c r="B26" s="13"/>
      <c r="C26" s="282"/>
      <c r="D26" s="283"/>
      <c r="E26" s="283"/>
      <c r="F26" s="283"/>
      <c r="G26" s="283"/>
      <c r="H26" s="283"/>
      <c r="I26" s="283"/>
      <c r="J26" s="284"/>
      <c r="K26" s="270"/>
      <c r="L26" s="271"/>
      <c r="M26" s="271"/>
      <c r="N26" s="271"/>
      <c r="O26" s="271"/>
      <c r="P26" s="271"/>
      <c r="Q26" s="271"/>
      <c r="R26" s="271"/>
      <c r="S26" s="271"/>
      <c r="T26" s="271"/>
      <c r="U26" s="272"/>
      <c r="V26" s="257"/>
      <c r="W26" s="258"/>
      <c r="X26" s="258"/>
      <c r="Y26" s="258"/>
      <c r="Z26" s="258"/>
      <c r="AA26" s="277"/>
      <c r="AB26" s="64"/>
      <c r="AC26" s="270"/>
      <c r="AD26" s="271"/>
      <c r="AE26" s="271"/>
      <c r="AF26" s="271"/>
      <c r="AG26" s="271"/>
      <c r="AH26" s="271"/>
      <c r="AI26" s="271"/>
      <c r="AJ26" s="272"/>
      <c r="AK26" s="270"/>
      <c r="AL26" s="271"/>
      <c r="AM26" s="271"/>
      <c r="AN26" s="271"/>
      <c r="AO26" s="271"/>
      <c r="AP26" s="271"/>
      <c r="AQ26" s="271"/>
      <c r="AR26" s="271"/>
      <c r="AS26" s="271"/>
      <c r="AT26" s="271"/>
      <c r="AU26" s="272"/>
      <c r="AV26" s="14"/>
      <c r="AW26" s="8"/>
      <c r="AZ26" s="133">
        <v>2019</v>
      </c>
      <c r="BA26" s="133"/>
      <c r="BB26" s="133">
        <v>15</v>
      </c>
    </row>
    <row r="27" spans="1:54" ht="12" customHeight="1">
      <c r="A27" s="12"/>
      <c r="B27" s="13"/>
      <c r="C27" s="313"/>
      <c r="D27" s="314"/>
      <c r="E27" s="314"/>
      <c r="F27" s="314"/>
      <c r="G27" s="314"/>
      <c r="H27" s="314"/>
      <c r="I27" s="314"/>
      <c r="J27" s="315"/>
      <c r="K27" s="273"/>
      <c r="L27" s="274"/>
      <c r="M27" s="274"/>
      <c r="N27" s="274"/>
      <c r="O27" s="274"/>
      <c r="P27" s="274"/>
      <c r="Q27" s="274"/>
      <c r="R27" s="274"/>
      <c r="S27" s="274"/>
      <c r="T27" s="274"/>
      <c r="U27" s="275"/>
      <c r="V27" s="259"/>
      <c r="W27" s="260"/>
      <c r="X27" s="260"/>
      <c r="Y27" s="260"/>
      <c r="Z27" s="260"/>
      <c r="AA27" s="278"/>
      <c r="AB27" s="64"/>
      <c r="AC27" s="273"/>
      <c r="AD27" s="274"/>
      <c r="AE27" s="274"/>
      <c r="AF27" s="274"/>
      <c r="AG27" s="274"/>
      <c r="AH27" s="274"/>
      <c r="AI27" s="274"/>
      <c r="AJ27" s="275"/>
      <c r="AK27" s="273"/>
      <c r="AL27" s="274"/>
      <c r="AM27" s="274"/>
      <c r="AN27" s="274"/>
      <c r="AO27" s="274"/>
      <c r="AP27" s="274"/>
      <c r="AQ27" s="274"/>
      <c r="AR27" s="274"/>
      <c r="AS27" s="274"/>
      <c r="AT27" s="274"/>
      <c r="AU27" s="275"/>
      <c r="AV27" s="14"/>
      <c r="AW27" s="8"/>
      <c r="AZ27" s="133">
        <v>2020</v>
      </c>
      <c r="BA27" s="133"/>
      <c r="BB27" s="133">
        <v>16</v>
      </c>
    </row>
    <row r="28" spans="1:54" ht="12" customHeight="1">
      <c r="A28" s="12"/>
      <c r="B28" s="13"/>
      <c r="C28" s="312" t="s">
        <v>388</v>
      </c>
      <c r="D28" s="280"/>
      <c r="E28" s="280"/>
      <c r="F28" s="280"/>
      <c r="G28" s="280"/>
      <c r="H28" s="280"/>
      <c r="I28" s="280"/>
      <c r="J28" s="281"/>
      <c r="K28" s="267"/>
      <c r="L28" s="268"/>
      <c r="M28" s="268"/>
      <c r="N28" s="268"/>
      <c r="O28" s="268"/>
      <c r="P28" s="268"/>
      <c r="Q28" s="268"/>
      <c r="R28" s="268"/>
      <c r="S28" s="268"/>
      <c r="T28" s="268"/>
      <c r="U28" s="269"/>
      <c r="V28" s="255"/>
      <c r="W28" s="256"/>
      <c r="X28" s="256"/>
      <c r="Y28" s="256"/>
      <c r="Z28" s="256"/>
      <c r="AA28" s="276"/>
      <c r="AB28" s="64"/>
      <c r="AC28" s="267"/>
      <c r="AD28" s="268"/>
      <c r="AE28" s="268"/>
      <c r="AF28" s="268"/>
      <c r="AG28" s="268"/>
      <c r="AH28" s="268"/>
      <c r="AI28" s="268"/>
      <c r="AJ28" s="269"/>
      <c r="AK28" s="267"/>
      <c r="AL28" s="268"/>
      <c r="AM28" s="268"/>
      <c r="AN28" s="268"/>
      <c r="AO28" s="268"/>
      <c r="AP28" s="268"/>
      <c r="AQ28" s="268"/>
      <c r="AR28" s="268"/>
      <c r="AS28" s="268"/>
      <c r="AT28" s="268"/>
      <c r="AU28" s="269"/>
      <c r="AV28" s="14"/>
      <c r="AW28" s="8"/>
      <c r="AZ28" s="133">
        <v>2021</v>
      </c>
      <c r="BA28" s="133"/>
      <c r="BB28" s="133">
        <v>17</v>
      </c>
    </row>
    <row r="29" spans="1:54" ht="12" customHeight="1">
      <c r="A29" s="12"/>
      <c r="B29" s="13"/>
      <c r="C29" s="282"/>
      <c r="D29" s="283"/>
      <c r="E29" s="283"/>
      <c r="F29" s="283"/>
      <c r="G29" s="283"/>
      <c r="H29" s="283"/>
      <c r="I29" s="283"/>
      <c r="J29" s="284"/>
      <c r="K29" s="270"/>
      <c r="L29" s="271"/>
      <c r="M29" s="271"/>
      <c r="N29" s="271"/>
      <c r="O29" s="271"/>
      <c r="P29" s="271"/>
      <c r="Q29" s="271"/>
      <c r="R29" s="271"/>
      <c r="S29" s="271"/>
      <c r="T29" s="271"/>
      <c r="U29" s="272"/>
      <c r="V29" s="257"/>
      <c r="W29" s="258"/>
      <c r="X29" s="258"/>
      <c r="Y29" s="258"/>
      <c r="Z29" s="258"/>
      <c r="AA29" s="277"/>
      <c r="AB29" s="64"/>
      <c r="AC29" s="270"/>
      <c r="AD29" s="271"/>
      <c r="AE29" s="271"/>
      <c r="AF29" s="271"/>
      <c r="AG29" s="271"/>
      <c r="AH29" s="271"/>
      <c r="AI29" s="271"/>
      <c r="AJ29" s="272"/>
      <c r="AK29" s="270"/>
      <c r="AL29" s="271"/>
      <c r="AM29" s="271"/>
      <c r="AN29" s="271"/>
      <c r="AO29" s="271"/>
      <c r="AP29" s="271"/>
      <c r="AQ29" s="271"/>
      <c r="AR29" s="271"/>
      <c r="AS29" s="271"/>
      <c r="AT29" s="271"/>
      <c r="AU29" s="272"/>
      <c r="AV29" s="14"/>
      <c r="AW29" s="8"/>
      <c r="AZ29" s="133">
        <v>2022</v>
      </c>
      <c r="BA29" s="133"/>
      <c r="BB29" s="133">
        <v>18</v>
      </c>
    </row>
    <row r="30" spans="1:54" ht="12" customHeight="1">
      <c r="A30" s="12"/>
      <c r="B30" s="13"/>
      <c r="C30" s="313"/>
      <c r="D30" s="314"/>
      <c r="E30" s="314"/>
      <c r="F30" s="314"/>
      <c r="G30" s="314"/>
      <c r="H30" s="314"/>
      <c r="I30" s="314"/>
      <c r="J30" s="315"/>
      <c r="K30" s="273"/>
      <c r="L30" s="274"/>
      <c r="M30" s="274"/>
      <c r="N30" s="274"/>
      <c r="O30" s="274"/>
      <c r="P30" s="274"/>
      <c r="Q30" s="274"/>
      <c r="R30" s="274"/>
      <c r="S30" s="274"/>
      <c r="T30" s="274"/>
      <c r="U30" s="275"/>
      <c r="V30" s="259"/>
      <c r="W30" s="260"/>
      <c r="X30" s="260"/>
      <c r="Y30" s="260"/>
      <c r="Z30" s="260"/>
      <c r="AA30" s="278"/>
      <c r="AB30" s="64"/>
      <c r="AC30" s="273"/>
      <c r="AD30" s="274"/>
      <c r="AE30" s="274"/>
      <c r="AF30" s="274"/>
      <c r="AG30" s="274"/>
      <c r="AH30" s="274"/>
      <c r="AI30" s="274"/>
      <c r="AJ30" s="275"/>
      <c r="AK30" s="273"/>
      <c r="AL30" s="274"/>
      <c r="AM30" s="274"/>
      <c r="AN30" s="274"/>
      <c r="AO30" s="274"/>
      <c r="AP30" s="274"/>
      <c r="AQ30" s="274"/>
      <c r="AR30" s="274"/>
      <c r="AS30" s="274"/>
      <c r="AT30" s="274"/>
      <c r="AU30" s="275"/>
      <c r="AV30" s="14"/>
      <c r="AW30" s="8"/>
      <c r="AZ30" s="133">
        <v>2023</v>
      </c>
      <c r="BA30" s="133"/>
      <c r="BB30" s="133">
        <v>19</v>
      </c>
    </row>
    <row r="31" spans="1:54" ht="12" customHeight="1">
      <c r="A31" s="1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64"/>
      <c r="AC31" s="13"/>
      <c r="AD31" s="13"/>
      <c r="AE31" s="13"/>
      <c r="AF31" s="13"/>
      <c r="AG31" s="13"/>
      <c r="AH31" s="13"/>
      <c r="AI31" s="13"/>
      <c r="AJ31" s="13"/>
      <c r="AK31" s="13"/>
      <c r="AL31" s="13"/>
      <c r="AM31" s="13"/>
      <c r="AN31" s="13"/>
      <c r="AO31" s="13"/>
      <c r="AP31" s="13"/>
      <c r="AQ31" s="13"/>
      <c r="AR31" s="13"/>
      <c r="AS31" s="13"/>
      <c r="AT31" s="13"/>
      <c r="AU31" s="13"/>
      <c r="AV31" s="14"/>
      <c r="AW31" s="8"/>
      <c r="AZ31" s="133">
        <v>2024</v>
      </c>
      <c r="BA31" s="133"/>
      <c r="BB31" s="133">
        <v>20</v>
      </c>
    </row>
    <row r="32" spans="1:54" ht="12" customHeight="1">
      <c r="A32" s="12"/>
      <c r="B32" s="13"/>
      <c r="C32" s="318" t="s">
        <v>381</v>
      </c>
      <c r="D32" s="319"/>
      <c r="E32" s="319"/>
      <c r="F32" s="319"/>
      <c r="G32" s="319"/>
      <c r="H32" s="319"/>
      <c r="I32" s="319"/>
      <c r="J32" s="319"/>
      <c r="K32" s="319"/>
      <c r="L32" s="319"/>
      <c r="M32" s="319"/>
      <c r="N32" s="319"/>
      <c r="O32" s="319"/>
      <c r="P32" s="319"/>
      <c r="Q32" s="319"/>
      <c r="R32" s="319"/>
      <c r="S32" s="319"/>
      <c r="T32" s="319"/>
      <c r="U32" s="319"/>
      <c r="V32" s="319"/>
      <c r="W32" s="319"/>
      <c r="X32" s="319"/>
      <c r="Y32" s="319"/>
      <c r="Z32" s="316" t="str">
        <f>IF(Z7=""," ",Z7)</f>
        <v> </v>
      </c>
      <c r="AA32" s="316"/>
      <c r="AB32" s="316"/>
      <c r="AC32" s="316"/>
      <c r="AD32" s="316"/>
      <c r="AE32" s="316"/>
      <c r="AF32" s="316"/>
      <c r="AG32" s="316"/>
      <c r="AH32" s="316"/>
      <c r="AI32" s="316"/>
      <c r="AJ32" s="297" t="s">
        <v>353</v>
      </c>
      <c r="AK32" s="297"/>
      <c r="AL32" s="297"/>
      <c r="AM32" s="297"/>
      <c r="AN32" s="297"/>
      <c r="AO32" s="297"/>
      <c r="AP32" s="297"/>
      <c r="AQ32" s="297"/>
      <c r="AR32" s="297"/>
      <c r="AS32" s="297"/>
      <c r="AT32" s="297"/>
      <c r="AU32" s="298"/>
      <c r="AV32" s="14"/>
      <c r="AW32" s="8"/>
      <c r="AZ32" s="133">
        <v>2025</v>
      </c>
      <c r="BA32" s="133"/>
      <c r="BB32" s="133">
        <v>21</v>
      </c>
    </row>
    <row r="33" spans="1:54" ht="12" customHeight="1">
      <c r="A33" s="12"/>
      <c r="B33" s="13"/>
      <c r="C33" s="320"/>
      <c r="D33" s="321"/>
      <c r="E33" s="321"/>
      <c r="F33" s="321"/>
      <c r="G33" s="321"/>
      <c r="H33" s="321"/>
      <c r="I33" s="321"/>
      <c r="J33" s="321"/>
      <c r="K33" s="321"/>
      <c r="L33" s="321"/>
      <c r="M33" s="321"/>
      <c r="N33" s="321"/>
      <c r="O33" s="321"/>
      <c r="P33" s="321"/>
      <c r="Q33" s="321"/>
      <c r="R33" s="321"/>
      <c r="S33" s="321"/>
      <c r="T33" s="321"/>
      <c r="U33" s="321"/>
      <c r="V33" s="321"/>
      <c r="W33" s="321"/>
      <c r="X33" s="321"/>
      <c r="Y33" s="321"/>
      <c r="Z33" s="317"/>
      <c r="AA33" s="317"/>
      <c r="AB33" s="317"/>
      <c r="AC33" s="317"/>
      <c r="AD33" s="317"/>
      <c r="AE33" s="317"/>
      <c r="AF33" s="317"/>
      <c r="AG33" s="317"/>
      <c r="AH33" s="317"/>
      <c r="AI33" s="317"/>
      <c r="AJ33" s="299"/>
      <c r="AK33" s="299"/>
      <c r="AL33" s="299"/>
      <c r="AM33" s="299"/>
      <c r="AN33" s="299"/>
      <c r="AO33" s="299"/>
      <c r="AP33" s="299"/>
      <c r="AQ33" s="299"/>
      <c r="AR33" s="299"/>
      <c r="AS33" s="299"/>
      <c r="AT33" s="299"/>
      <c r="AU33" s="300"/>
      <c r="AV33" s="14"/>
      <c r="AW33" s="8"/>
      <c r="AZ33" s="133">
        <v>2026</v>
      </c>
      <c r="BA33" s="133"/>
      <c r="BB33" s="133">
        <v>22</v>
      </c>
    </row>
    <row r="34" spans="1:54" ht="12" customHeight="1">
      <c r="A34" s="12"/>
      <c r="B34" s="1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14"/>
      <c r="AW34" s="8"/>
      <c r="AZ34" s="133">
        <v>2027</v>
      </c>
      <c r="BA34" s="133"/>
      <c r="BB34" s="133">
        <v>23</v>
      </c>
    </row>
    <row r="35" spans="1:54" ht="12" customHeight="1">
      <c r="A35" s="12"/>
      <c r="B35" s="13"/>
      <c r="C35" s="13"/>
      <c r="D35" s="13"/>
      <c r="E35" s="13"/>
      <c r="F35" s="13"/>
      <c r="G35" s="13"/>
      <c r="H35" s="13"/>
      <c r="I35" s="13"/>
      <c r="J35" s="13"/>
      <c r="K35" s="279" t="s">
        <v>375</v>
      </c>
      <c r="L35" s="280"/>
      <c r="M35" s="280"/>
      <c r="N35" s="280"/>
      <c r="O35" s="280"/>
      <c r="P35" s="280"/>
      <c r="Q35" s="280"/>
      <c r="R35" s="280"/>
      <c r="S35" s="280"/>
      <c r="T35" s="280"/>
      <c r="U35" s="280"/>
      <c r="V35" s="280"/>
      <c r="W35" s="280"/>
      <c r="X35" s="280"/>
      <c r="Y35" s="280"/>
      <c r="Z35" s="280"/>
      <c r="AA35" s="281"/>
      <c r="AB35" s="64"/>
      <c r="AC35" s="279" t="s">
        <v>355</v>
      </c>
      <c r="AD35" s="280"/>
      <c r="AE35" s="280"/>
      <c r="AF35" s="280"/>
      <c r="AG35" s="280"/>
      <c r="AH35" s="280"/>
      <c r="AI35" s="280"/>
      <c r="AJ35" s="281"/>
      <c r="AK35" s="279" t="s">
        <v>376</v>
      </c>
      <c r="AL35" s="280"/>
      <c r="AM35" s="280"/>
      <c r="AN35" s="280"/>
      <c r="AO35" s="280"/>
      <c r="AP35" s="280"/>
      <c r="AQ35" s="280"/>
      <c r="AR35" s="280"/>
      <c r="AS35" s="280"/>
      <c r="AT35" s="280"/>
      <c r="AU35" s="281"/>
      <c r="AV35" s="14"/>
      <c r="AW35" s="8"/>
      <c r="AZ35" s="133">
        <v>2026</v>
      </c>
      <c r="BA35" s="133"/>
      <c r="BB35" s="133">
        <v>24</v>
      </c>
    </row>
    <row r="36" spans="1:54" ht="12" customHeight="1">
      <c r="A36" s="12"/>
      <c r="B36" s="13"/>
      <c r="C36" s="13"/>
      <c r="D36" s="13"/>
      <c r="E36" s="13"/>
      <c r="F36" s="13"/>
      <c r="G36" s="13"/>
      <c r="H36" s="13"/>
      <c r="I36" s="13"/>
      <c r="J36" s="13"/>
      <c r="K36" s="282"/>
      <c r="L36" s="283"/>
      <c r="M36" s="283"/>
      <c r="N36" s="283"/>
      <c r="O36" s="283"/>
      <c r="P36" s="283"/>
      <c r="Q36" s="283"/>
      <c r="R36" s="283"/>
      <c r="S36" s="283"/>
      <c r="T36" s="283"/>
      <c r="U36" s="283"/>
      <c r="V36" s="283"/>
      <c r="W36" s="283"/>
      <c r="X36" s="283"/>
      <c r="Y36" s="283"/>
      <c r="Z36" s="283"/>
      <c r="AA36" s="284"/>
      <c r="AB36" s="64"/>
      <c r="AC36" s="282"/>
      <c r="AD36" s="283"/>
      <c r="AE36" s="283"/>
      <c r="AF36" s="283"/>
      <c r="AG36" s="283"/>
      <c r="AH36" s="283"/>
      <c r="AI36" s="283"/>
      <c r="AJ36" s="284"/>
      <c r="AK36" s="282"/>
      <c r="AL36" s="283"/>
      <c r="AM36" s="283"/>
      <c r="AN36" s="283"/>
      <c r="AO36" s="283"/>
      <c r="AP36" s="283"/>
      <c r="AQ36" s="283"/>
      <c r="AR36" s="283"/>
      <c r="AS36" s="283"/>
      <c r="AT36" s="283"/>
      <c r="AU36" s="284"/>
      <c r="AV36" s="14"/>
      <c r="AW36" s="8"/>
      <c r="AZ36" s="133">
        <v>2027</v>
      </c>
      <c r="BA36" s="133"/>
      <c r="BB36" s="133">
        <v>25</v>
      </c>
    </row>
    <row r="37" spans="1:54" ht="12" customHeight="1">
      <c r="A37" s="12"/>
      <c r="B37" s="13"/>
      <c r="C37" s="13"/>
      <c r="D37" s="13"/>
      <c r="E37" s="13"/>
      <c r="F37" s="13"/>
      <c r="G37" s="13"/>
      <c r="H37" s="13"/>
      <c r="I37" s="13"/>
      <c r="J37" s="13"/>
      <c r="K37" s="285" t="s">
        <v>481</v>
      </c>
      <c r="L37" s="286"/>
      <c r="M37" s="286"/>
      <c r="N37" s="286"/>
      <c r="O37" s="286"/>
      <c r="P37" s="286"/>
      <c r="Q37" s="286"/>
      <c r="R37" s="286"/>
      <c r="S37" s="286"/>
      <c r="T37" s="286"/>
      <c r="U37" s="286"/>
      <c r="V37" s="286"/>
      <c r="W37" s="286"/>
      <c r="X37" s="286"/>
      <c r="Y37" s="286"/>
      <c r="Z37" s="286"/>
      <c r="AA37" s="287"/>
      <c r="AB37" s="64"/>
      <c r="AC37" s="285" t="s">
        <v>389</v>
      </c>
      <c r="AD37" s="286"/>
      <c r="AE37" s="286"/>
      <c r="AF37" s="286"/>
      <c r="AG37" s="286"/>
      <c r="AH37" s="286"/>
      <c r="AI37" s="286"/>
      <c r="AJ37" s="287"/>
      <c r="AK37" s="285" t="s">
        <v>382</v>
      </c>
      <c r="AL37" s="286"/>
      <c r="AM37" s="286"/>
      <c r="AN37" s="286"/>
      <c r="AO37" s="286"/>
      <c r="AP37" s="286"/>
      <c r="AQ37" s="286"/>
      <c r="AR37" s="286"/>
      <c r="AS37" s="286"/>
      <c r="AT37" s="286"/>
      <c r="AU37" s="287"/>
      <c r="AV37" s="14"/>
      <c r="AW37" s="8"/>
      <c r="AZ37" s="133">
        <v>2026</v>
      </c>
      <c r="BA37" s="133"/>
      <c r="BB37" s="133">
        <v>26</v>
      </c>
    </row>
    <row r="38" spans="1:54" ht="12" customHeight="1">
      <c r="A38" s="12"/>
      <c r="B38" s="13"/>
      <c r="C38" s="403" t="s">
        <v>177</v>
      </c>
      <c r="D38" s="197"/>
      <c r="E38" s="197"/>
      <c r="F38" s="197"/>
      <c r="G38" s="197"/>
      <c r="H38" s="197"/>
      <c r="I38" s="197"/>
      <c r="J38" s="198"/>
      <c r="K38" s="267"/>
      <c r="L38" s="268"/>
      <c r="M38" s="268"/>
      <c r="N38" s="268"/>
      <c r="O38" s="268"/>
      <c r="P38" s="268"/>
      <c r="Q38" s="268"/>
      <c r="R38" s="268"/>
      <c r="S38" s="268"/>
      <c r="T38" s="268"/>
      <c r="U38" s="268"/>
      <c r="V38" s="268"/>
      <c r="W38" s="268"/>
      <c r="X38" s="268"/>
      <c r="Y38" s="268"/>
      <c r="Z38" s="268"/>
      <c r="AA38" s="269"/>
      <c r="AB38" s="64"/>
      <c r="AC38" s="398"/>
      <c r="AD38" s="398"/>
      <c r="AE38" s="398"/>
      <c r="AF38" s="398"/>
      <c r="AG38" s="398"/>
      <c r="AH38" s="398"/>
      <c r="AI38" s="398"/>
      <c r="AJ38" s="398"/>
      <c r="AK38" s="267"/>
      <c r="AL38" s="268"/>
      <c r="AM38" s="268"/>
      <c r="AN38" s="268"/>
      <c r="AO38" s="268"/>
      <c r="AP38" s="268"/>
      <c r="AQ38" s="268"/>
      <c r="AR38" s="268"/>
      <c r="AS38" s="268"/>
      <c r="AT38" s="268"/>
      <c r="AU38" s="269"/>
      <c r="AV38" s="14"/>
      <c r="AW38" s="8"/>
      <c r="AZ38" s="133">
        <v>2027</v>
      </c>
      <c r="BA38" s="133"/>
      <c r="BB38" s="133">
        <v>27</v>
      </c>
    </row>
    <row r="39" spans="1:54" ht="12" customHeight="1">
      <c r="A39" s="12"/>
      <c r="B39" s="13"/>
      <c r="C39" s="404"/>
      <c r="D39" s="247"/>
      <c r="E39" s="247"/>
      <c r="F39" s="247"/>
      <c r="G39" s="247"/>
      <c r="H39" s="247"/>
      <c r="I39" s="247"/>
      <c r="J39" s="248"/>
      <c r="K39" s="270"/>
      <c r="L39" s="271"/>
      <c r="M39" s="271"/>
      <c r="N39" s="271"/>
      <c r="O39" s="271"/>
      <c r="P39" s="271"/>
      <c r="Q39" s="271"/>
      <c r="R39" s="271"/>
      <c r="S39" s="271"/>
      <c r="T39" s="271"/>
      <c r="U39" s="271"/>
      <c r="V39" s="271"/>
      <c r="W39" s="271"/>
      <c r="X39" s="271"/>
      <c r="Y39" s="271"/>
      <c r="Z39" s="271"/>
      <c r="AA39" s="272"/>
      <c r="AB39" s="64"/>
      <c r="AC39" s="398"/>
      <c r="AD39" s="398"/>
      <c r="AE39" s="398"/>
      <c r="AF39" s="398"/>
      <c r="AG39" s="398"/>
      <c r="AH39" s="398"/>
      <c r="AI39" s="398"/>
      <c r="AJ39" s="398"/>
      <c r="AK39" s="270"/>
      <c r="AL39" s="271"/>
      <c r="AM39" s="271"/>
      <c r="AN39" s="271"/>
      <c r="AO39" s="271"/>
      <c r="AP39" s="271"/>
      <c r="AQ39" s="271"/>
      <c r="AR39" s="271"/>
      <c r="AS39" s="271"/>
      <c r="AT39" s="271"/>
      <c r="AU39" s="272"/>
      <c r="AV39" s="14"/>
      <c r="AW39" s="8"/>
      <c r="AZ39" s="133">
        <v>2026</v>
      </c>
      <c r="BA39" s="133"/>
      <c r="BB39" s="133">
        <v>28</v>
      </c>
    </row>
    <row r="40" spans="1:54" ht="12" customHeight="1">
      <c r="A40" s="12"/>
      <c r="B40" s="13"/>
      <c r="C40" s="246"/>
      <c r="D40" s="247"/>
      <c r="E40" s="247"/>
      <c r="F40" s="247"/>
      <c r="G40" s="247"/>
      <c r="H40" s="247"/>
      <c r="I40" s="247"/>
      <c r="J40" s="248"/>
      <c r="K40" s="270"/>
      <c r="L40" s="271"/>
      <c r="M40" s="271"/>
      <c r="N40" s="271"/>
      <c r="O40" s="271"/>
      <c r="P40" s="271"/>
      <c r="Q40" s="271"/>
      <c r="R40" s="271"/>
      <c r="S40" s="271"/>
      <c r="T40" s="271"/>
      <c r="U40" s="271"/>
      <c r="V40" s="271"/>
      <c r="W40" s="271"/>
      <c r="X40" s="271"/>
      <c r="Y40" s="271"/>
      <c r="Z40" s="271"/>
      <c r="AA40" s="272"/>
      <c r="AB40" s="64"/>
      <c r="AC40" s="398"/>
      <c r="AD40" s="398"/>
      <c r="AE40" s="398"/>
      <c r="AF40" s="398"/>
      <c r="AG40" s="398"/>
      <c r="AH40" s="398"/>
      <c r="AI40" s="398"/>
      <c r="AJ40" s="398"/>
      <c r="AK40" s="270"/>
      <c r="AL40" s="271"/>
      <c r="AM40" s="271"/>
      <c r="AN40" s="271"/>
      <c r="AO40" s="271"/>
      <c r="AP40" s="271"/>
      <c r="AQ40" s="271"/>
      <c r="AR40" s="271"/>
      <c r="AS40" s="271"/>
      <c r="AT40" s="271"/>
      <c r="AU40" s="272"/>
      <c r="AV40" s="14"/>
      <c r="AW40" s="8"/>
      <c r="AZ40" s="133">
        <v>2027</v>
      </c>
      <c r="BA40" s="133"/>
      <c r="BB40" s="133">
        <v>29</v>
      </c>
    </row>
    <row r="41" spans="1:54" ht="12" customHeight="1">
      <c r="A41" s="12"/>
      <c r="B41" s="13"/>
      <c r="C41" s="199"/>
      <c r="D41" s="200"/>
      <c r="E41" s="200"/>
      <c r="F41" s="200"/>
      <c r="G41" s="200"/>
      <c r="H41" s="200"/>
      <c r="I41" s="200"/>
      <c r="J41" s="201"/>
      <c r="K41" s="273"/>
      <c r="L41" s="274"/>
      <c r="M41" s="274"/>
      <c r="N41" s="274"/>
      <c r="O41" s="274"/>
      <c r="P41" s="274"/>
      <c r="Q41" s="274"/>
      <c r="R41" s="274"/>
      <c r="S41" s="274"/>
      <c r="T41" s="274"/>
      <c r="U41" s="274"/>
      <c r="V41" s="274"/>
      <c r="W41" s="274"/>
      <c r="X41" s="274"/>
      <c r="Y41" s="274"/>
      <c r="Z41" s="274"/>
      <c r="AA41" s="275"/>
      <c r="AB41" s="64"/>
      <c r="AC41" s="398"/>
      <c r="AD41" s="398"/>
      <c r="AE41" s="398"/>
      <c r="AF41" s="398"/>
      <c r="AG41" s="398"/>
      <c r="AH41" s="398"/>
      <c r="AI41" s="398"/>
      <c r="AJ41" s="398"/>
      <c r="AK41" s="273"/>
      <c r="AL41" s="274"/>
      <c r="AM41" s="274"/>
      <c r="AN41" s="274"/>
      <c r="AO41" s="274"/>
      <c r="AP41" s="274"/>
      <c r="AQ41" s="274"/>
      <c r="AR41" s="274"/>
      <c r="AS41" s="274"/>
      <c r="AT41" s="274"/>
      <c r="AU41" s="275"/>
      <c r="AV41" s="14"/>
      <c r="AW41" s="8"/>
      <c r="AZ41" s="133">
        <v>2026</v>
      </c>
      <c r="BA41" s="133"/>
      <c r="BB41" s="133">
        <v>30</v>
      </c>
    </row>
    <row r="42" spans="1:54" ht="12" customHeight="1">
      <c r="A42" s="12"/>
      <c r="B42" s="13"/>
      <c r="C42" s="403" t="s">
        <v>178</v>
      </c>
      <c r="D42" s="197"/>
      <c r="E42" s="197"/>
      <c r="F42" s="197"/>
      <c r="G42" s="197"/>
      <c r="H42" s="197"/>
      <c r="I42" s="197"/>
      <c r="J42" s="198"/>
      <c r="K42" s="267"/>
      <c r="L42" s="268"/>
      <c r="M42" s="268"/>
      <c r="N42" s="268"/>
      <c r="O42" s="268"/>
      <c r="P42" s="268"/>
      <c r="Q42" s="268"/>
      <c r="R42" s="268"/>
      <c r="S42" s="268"/>
      <c r="T42" s="268"/>
      <c r="U42" s="268"/>
      <c r="V42" s="268"/>
      <c r="W42" s="268"/>
      <c r="X42" s="268"/>
      <c r="Y42" s="268"/>
      <c r="Z42" s="268"/>
      <c r="AA42" s="269"/>
      <c r="AB42" s="64"/>
      <c r="AC42" s="398"/>
      <c r="AD42" s="398"/>
      <c r="AE42" s="398"/>
      <c r="AF42" s="398"/>
      <c r="AG42" s="398"/>
      <c r="AH42" s="398"/>
      <c r="AI42" s="398"/>
      <c r="AJ42" s="398"/>
      <c r="AK42" s="267"/>
      <c r="AL42" s="268"/>
      <c r="AM42" s="268"/>
      <c r="AN42" s="268"/>
      <c r="AO42" s="268"/>
      <c r="AP42" s="268"/>
      <c r="AQ42" s="268"/>
      <c r="AR42" s="268"/>
      <c r="AS42" s="268"/>
      <c r="AT42" s="268"/>
      <c r="AU42" s="269"/>
      <c r="AV42" s="14"/>
      <c r="AW42" s="264" t="str">
        <f>IF($J$67=""," ",$J$67)</f>
        <v>Ａ４前年シート（定期エコレポートでは必ず提出）</v>
      </c>
      <c r="AZ42" s="133">
        <v>2027</v>
      </c>
      <c r="BA42" s="133"/>
      <c r="BB42" s="133">
        <v>31</v>
      </c>
    </row>
    <row r="43" spans="1:49" ht="12" customHeight="1">
      <c r="A43" s="12"/>
      <c r="B43" s="13"/>
      <c r="C43" s="404"/>
      <c r="D43" s="247"/>
      <c r="E43" s="247"/>
      <c r="F43" s="247"/>
      <c r="G43" s="247"/>
      <c r="H43" s="247"/>
      <c r="I43" s="247"/>
      <c r="J43" s="248"/>
      <c r="K43" s="270"/>
      <c r="L43" s="271"/>
      <c r="M43" s="271"/>
      <c r="N43" s="271"/>
      <c r="O43" s="271"/>
      <c r="P43" s="271"/>
      <c r="Q43" s="271"/>
      <c r="R43" s="271"/>
      <c r="S43" s="271"/>
      <c r="T43" s="271"/>
      <c r="U43" s="271"/>
      <c r="V43" s="271"/>
      <c r="W43" s="271"/>
      <c r="X43" s="271"/>
      <c r="Y43" s="271"/>
      <c r="Z43" s="271"/>
      <c r="AA43" s="272"/>
      <c r="AB43" s="64"/>
      <c r="AC43" s="398"/>
      <c r="AD43" s="398"/>
      <c r="AE43" s="398"/>
      <c r="AF43" s="398"/>
      <c r="AG43" s="398"/>
      <c r="AH43" s="398"/>
      <c r="AI43" s="398"/>
      <c r="AJ43" s="398"/>
      <c r="AK43" s="270"/>
      <c r="AL43" s="271"/>
      <c r="AM43" s="271"/>
      <c r="AN43" s="271"/>
      <c r="AO43" s="271"/>
      <c r="AP43" s="271"/>
      <c r="AQ43" s="271"/>
      <c r="AR43" s="271"/>
      <c r="AS43" s="271"/>
      <c r="AT43" s="271"/>
      <c r="AU43" s="272"/>
      <c r="AV43" s="14"/>
      <c r="AW43" s="265"/>
    </row>
    <row r="44" spans="1:49" ht="12" customHeight="1">
      <c r="A44" s="12"/>
      <c r="B44" s="13"/>
      <c r="C44" s="246"/>
      <c r="D44" s="247"/>
      <c r="E44" s="247"/>
      <c r="F44" s="247"/>
      <c r="G44" s="247"/>
      <c r="H44" s="247"/>
      <c r="I44" s="247"/>
      <c r="J44" s="248"/>
      <c r="K44" s="270"/>
      <c r="L44" s="271"/>
      <c r="M44" s="271"/>
      <c r="N44" s="271"/>
      <c r="O44" s="271"/>
      <c r="P44" s="271"/>
      <c r="Q44" s="271"/>
      <c r="R44" s="271"/>
      <c r="S44" s="271"/>
      <c r="T44" s="271"/>
      <c r="U44" s="271"/>
      <c r="V44" s="271"/>
      <c r="W44" s="271"/>
      <c r="X44" s="271"/>
      <c r="Y44" s="271"/>
      <c r="Z44" s="271"/>
      <c r="AA44" s="272"/>
      <c r="AB44" s="64"/>
      <c r="AC44" s="398"/>
      <c r="AD44" s="398"/>
      <c r="AE44" s="398"/>
      <c r="AF44" s="398"/>
      <c r="AG44" s="398"/>
      <c r="AH44" s="398"/>
      <c r="AI44" s="398"/>
      <c r="AJ44" s="398"/>
      <c r="AK44" s="270"/>
      <c r="AL44" s="271"/>
      <c r="AM44" s="271"/>
      <c r="AN44" s="271"/>
      <c r="AO44" s="271"/>
      <c r="AP44" s="271"/>
      <c r="AQ44" s="271"/>
      <c r="AR44" s="271"/>
      <c r="AS44" s="271"/>
      <c r="AT44" s="271"/>
      <c r="AU44" s="272"/>
      <c r="AV44" s="14"/>
      <c r="AW44" s="265"/>
    </row>
    <row r="45" spans="1:49" ht="12" customHeight="1">
      <c r="A45" s="12"/>
      <c r="B45" s="13"/>
      <c r="C45" s="199"/>
      <c r="D45" s="200"/>
      <c r="E45" s="200"/>
      <c r="F45" s="200"/>
      <c r="G45" s="200"/>
      <c r="H45" s="200"/>
      <c r="I45" s="200"/>
      <c r="J45" s="201"/>
      <c r="K45" s="273"/>
      <c r="L45" s="274"/>
      <c r="M45" s="274"/>
      <c r="N45" s="274"/>
      <c r="O45" s="274"/>
      <c r="P45" s="274"/>
      <c r="Q45" s="274"/>
      <c r="R45" s="274"/>
      <c r="S45" s="274"/>
      <c r="T45" s="274"/>
      <c r="U45" s="274"/>
      <c r="V45" s="274"/>
      <c r="W45" s="274"/>
      <c r="X45" s="274"/>
      <c r="Y45" s="274"/>
      <c r="Z45" s="274"/>
      <c r="AA45" s="275"/>
      <c r="AB45" s="64"/>
      <c r="AC45" s="398"/>
      <c r="AD45" s="398"/>
      <c r="AE45" s="398"/>
      <c r="AF45" s="398"/>
      <c r="AG45" s="398"/>
      <c r="AH45" s="398"/>
      <c r="AI45" s="398"/>
      <c r="AJ45" s="398"/>
      <c r="AK45" s="273"/>
      <c r="AL45" s="274"/>
      <c r="AM45" s="274"/>
      <c r="AN45" s="274"/>
      <c r="AO45" s="274"/>
      <c r="AP45" s="274"/>
      <c r="AQ45" s="274"/>
      <c r="AR45" s="274"/>
      <c r="AS45" s="274"/>
      <c r="AT45" s="274"/>
      <c r="AU45" s="275"/>
      <c r="AV45" s="14"/>
      <c r="AW45" s="265"/>
    </row>
    <row r="46" spans="1:49" ht="12" customHeight="1">
      <c r="A46" s="12"/>
      <c r="B46" s="13"/>
      <c r="C46" s="312" t="s">
        <v>182</v>
      </c>
      <c r="D46" s="390"/>
      <c r="E46" s="390"/>
      <c r="F46" s="390"/>
      <c r="G46" s="390"/>
      <c r="H46" s="390"/>
      <c r="I46" s="390"/>
      <c r="J46" s="391"/>
      <c r="K46" s="267"/>
      <c r="L46" s="268"/>
      <c r="M46" s="268"/>
      <c r="N46" s="268"/>
      <c r="O46" s="268"/>
      <c r="P46" s="268"/>
      <c r="Q46" s="268"/>
      <c r="R46" s="268"/>
      <c r="S46" s="268"/>
      <c r="T46" s="268"/>
      <c r="U46" s="268"/>
      <c r="V46" s="268"/>
      <c r="W46" s="268"/>
      <c r="X46" s="268"/>
      <c r="Y46" s="268"/>
      <c r="Z46" s="268"/>
      <c r="AA46" s="269"/>
      <c r="AB46" s="64"/>
      <c r="AC46" s="267"/>
      <c r="AD46" s="268"/>
      <c r="AE46" s="268"/>
      <c r="AF46" s="268"/>
      <c r="AG46" s="268"/>
      <c r="AH46" s="268"/>
      <c r="AI46" s="268"/>
      <c r="AJ46" s="269"/>
      <c r="AK46" s="267"/>
      <c r="AL46" s="268"/>
      <c r="AM46" s="268"/>
      <c r="AN46" s="268"/>
      <c r="AO46" s="268"/>
      <c r="AP46" s="268"/>
      <c r="AQ46" s="268"/>
      <c r="AR46" s="268"/>
      <c r="AS46" s="268"/>
      <c r="AT46" s="268"/>
      <c r="AU46" s="269"/>
      <c r="AV46" s="14"/>
      <c r="AW46" s="265"/>
    </row>
    <row r="47" spans="1:49" ht="12" customHeight="1">
      <c r="A47" s="12"/>
      <c r="B47" s="13"/>
      <c r="C47" s="392"/>
      <c r="D47" s="393"/>
      <c r="E47" s="393"/>
      <c r="F47" s="393"/>
      <c r="G47" s="393"/>
      <c r="H47" s="393"/>
      <c r="I47" s="393"/>
      <c r="J47" s="394"/>
      <c r="K47" s="270"/>
      <c r="L47" s="271"/>
      <c r="M47" s="271"/>
      <c r="N47" s="271"/>
      <c r="O47" s="271"/>
      <c r="P47" s="271"/>
      <c r="Q47" s="271"/>
      <c r="R47" s="271"/>
      <c r="S47" s="271"/>
      <c r="T47" s="271"/>
      <c r="U47" s="271"/>
      <c r="V47" s="271"/>
      <c r="W47" s="271"/>
      <c r="X47" s="271"/>
      <c r="Y47" s="271"/>
      <c r="Z47" s="271"/>
      <c r="AA47" s="272"/>
      <c r="AB47" s="64"/>
      <c r="AC47" s="270"/>
      <c r="AD47" s="271"/>
      <c r="AE47" s="271"/>
      <c r="AF47" s="271"/>
      <c r="AG47" s="271"/>
      <c r="AH47" s="271"/>
      <c r="AI47" s="271"/>
      <c r="AJ47" s="272"/>
      <c r="AK47" s="270"/>
      <c r="AL47" s="271"/>
      <c r="AM47" s="271"/>
      <c r="AN47" s="271"/>
      <c r="AO47" s="271"/>
      <c r="AP47" s="271"/>
      <c r="AQ47" s="271"/>
      <c r="AR47" s="271"/>
      <c r="AS47" s="271"/>
      <c r="AT47" s="271"/>
      <c r="AU47" s="272"/>
      <c r="AV47" s="14"/>
      <c r="AW47" s="265"/>
    </row>
    <row r="48" spans="1:49" ht="12" customHeight="1">
      <c r="A48" s="12"/>
      <c r="B48" s="13"/>
      <c r="C48" s="395"/>
      <c r="D48" s="396"/>
      <c r="E48" s="396"/>
      <c r="F48" s="396"/>
      <c r="G48" s="396"/>
      <c r="H48" s="396"/>
      <c r="I48" s="396"/>
      <c r="J48" s="397"/>
      <c r="K48" s="273"/>
      <c r="L48" s="274"/>
      <c r="M48" s="274"/>
      <c r="N48" s="274"/>
      <c r="O48" s="274"/>
      <c r="P48" s="274"/>
      <c r="Q48" s="274"/>
      <c r="R48" s="274"/>
      <c r="S48" s="274"/>
      <c r="T48" s="274"/>
      <c r="U48" s="274"/>
      <c r="V48" s="274"/>
      <c r="W48" s="274"/>
      <c r="X48" s="274"/>
      <c r="Y48" s="274"/>
      <c r="Z48" s="274"/>
      <c r="AA48" s="275"/>
      <c r="AB48" s="64"/>
      <c r="AC48" s="273"/>
      <c r="AD48" s="274"/>
      <c r="AE48" s="274"/>
      <c r="AF48" s="274"/>
      <c r="AG48" s="274"/>
      <c r="AH48" s="274"/>
      <c r="AI48" s="274"/>
      <c r="AJ48" s="275"/>
      <c r="AK48" s="273"/>
      <c r="AL48" s="274"/>
      <c r="AM48" s="274"/>
      <c r="AN48" s="274"/>
      <c r="AO48" s="274"/>
      <c r="AP48" s="274"/>
      <c r="AQ48" s="274"/>
      <c r="AR48" s="274"/>
      <c r="AS48" s="274"/>
      <c r="AT48" s="274"/>
      <c r="AU48" s="275"/>
      <c r="AV48" s="14"/>
      <c r="AW48" s="265"/>
    </row>
    <row r="49" spans="1:57" ht="12" customHeight="1">
      <c r="A49" s="12"/>
      <c r="B49" s="13"/>
      <c r="C49" s="312" t="s">
        <v>179</v>
      </c>
      <c r="D49" s="371"/>
      <c r="E49" s="371"/>
      <c r="F49" s="371"/>
      <c r="G49" s="371"/>
      <c r="H49" s="372"/>
      <c r="I49" s="372"/>
      <c r="J49" s="373"/>
      <c r="K49" s="267"/>
      <c r="L49" s="268"/>
      <c r="M49" s="268"/>
      <c r="N49" s="268"/>
      <c r="O49" s="268"/>
      <c r="P49" s="268"/>
      <c r="Q49" s="268"/>
      <c r="R49" s="268"/>
      <c r="S49" s="268"/>
      <c r="T49" s="268"/>
      <c r="U49" s="268"/>
      <c r="V49" s="268"/>
      <c r="W49" s="268"/>
      <c r="X49" s="268"/>
      <c r="Y49" s="268"/>
      <c r="Z49" s="268"/>
      <c r="AA49" s="269"/>
      <c r="AB49" s="64"/>
      <c r="AC49" s="267"/>
      <c r="AD49" s="268"/>
      <c r="AE49" s="268"/>
      <c r="AF49" s="268"/>
      <c r="AG49" s="268"/>
      <c r="AH49" s="268"/>
      <c r="AI49" s="268"/>
      <c r="AJ49" s="269"/>
      <c r="AK49" s="267"/>
      <c r="AL49" s="268"/>
      <c r="AM49" s="268"/>
      <c r="AN49" s="268"/>
      <c r="AO49" s="268"/>
      <c r="AP49" s="268"/>
      <c r="AQ49" s="268"/>
      <c r="AR49" s="268"/>
      <c r="AS49" s="268"/>
      <c r="AT49" s="268"/>
      <c r="AU49" s="269"/>
      <c r="AV49" s="14"/>
      <c r="AW49" s="265"/>
      <c r="BC49" s="83"/>
      <c r="BD49" s="83"/>
      <c r="BE49" s="83"/>
    </row>
    <row r="50" spans="1:57" ht="12" customHeight="1">
      <c r="A50" s="12"/>
      <c r="B50" s="13"/>
      <c r="C50" s="374"/>
      <c r="D50" s="375"/>
      <c r="E50" s="375"/>
      <c r="F50" s="375"/>
      <c r="G50" s="375"/>
      <c r="H50" s="375"/>
      <c r="I50" s="375"/>
      <c r="J50" s="376"/>
      <c r="K50" s="270"/>
      <c r="L50" s="271"/>
      <c r="M50" s="271"/>
      <c r="N50" s="271"/>
      <c r="O50" s="271"/>
      <c r="P50" s="271"/>
      <c r="Q50" s="271"/>
      <c r="R50" s="271"/>
      <c r="S50" s="271"/>
      <c r="T50" s="271"/>
      <c r="U50" s="271"/>
      <c r="V50" s="271"/>
      <c r="W50" s="271"/>
      <c r="X50" s="271"/>
      <c r="Y50" s="271"/>
      <c r="Z50" s="271"/>
      <c r="AA50" s="272"/>
      <c r="AB50" s="64"/>
      <c r="AC50" s="270"/>
      <c r="AD50" s="271"/>
      <c r="AE50" s="271"/>
      <c r="AF50" s="271"/>
      <c r="AG50" s="271"/>
      <c r="AH50" s="271"/>
      <c r="AI50" s="271"/>
      <c r="AJ50" s="272"/>
      <c r="AK50" s="270"/>
      <c r="AL50" s="271"/>
      <c r="AM50" s="271"/>
      <c r="AN50" s="271"/>
      <c r="AO50" s="271"/>
      <c r="AP50" s="271"/>
      <c r="AQ50" s="271"/>
      <c r="AR50" s="271"/>
      <c r="AS50" s="271"/>
      <c r="AT50" s="271"/>
      <c r="AU50" s="272"/>
      <c r="AV50" s="14"/>
      <c r="AW50" s="265"/>
      <c r="BC50" s="83"/>
      <c r="BD50" s="83"/>
      <c r="BE50" s="83"/>
    </row>
    <row r="51" spans="1:57" ht="12" customHeight="1">
      <c r="A51" s="12"/>
      <c r="B51" s="13"/>
      <c r="C51" s="377"/>
      <c r="D51" s="378"/>
      <c r="E51" s="378"/>
      <c r="F51" s="378"/>
      <c r="G51" s="378"/>
      <c r="H51" s="378"/>
      <c r="I51" s="378"/>
      <c r="J51" s="379"/>
      <c r="K51" s="273"/>
      <c r="L51" s="274"/>
      <c r="M51" s="274"/>
      <c r="N51" s="274"/>
      <c r="O51" s="274"/>
      <c r="P51" s="274"/>
      <c r="Q51" s="274"/>
      <c r="R51" s="274"/>
      <c r="S51" s="274"/>
      <c r="T51" s="274"/>
      <c r="U51" s="274"/>
      <c r="V51" s="274"/>
      <c r="W51" s="274"/>
      <c r="X51" s="274"/>
      <c r="Y51" s="274"/>
      <c r="Z51" s="274"/>
      <c r="AA51" s="275"/>
      <c r="AB51" s="64"/>
      <c r="AC51" s="273"/>
      <c r="AD51" s="274"/>
      <c r="AE51" s="274"/>
      <c r="AF51" s="274"/>
      <c r="AG51" s="274"/>
      <c r="AH51" s="274"/>
      <c r="AI51" s="274"/>
      <c r="AJ51" s="275"/>
      <c r="AK51" s="273"/>
      <c r="AL51" s="274"/>
      <c r="AM51" s="274"/>
      <c r="AN51" s="274"/>
      <c r="AO51" s="274"/>
      <c r="AP51" s="274"/>
      <c r="AQ51" s="274"/>
      <c r="AR51" s="274"/>
      <c r="AS51" s="274"/>
      <c r="AT51" s="274"/>
      <c r="AU51" s="275"/>
      <c r="AV51" s="14"/>
      <c r="AW51" s="265"/>
      <c r="BC51" s="83"/>
      <c r="BD51" s="83"/>
      <c r="BE51" s="83"/>
    </row>
    <row r="52" spans="1:57" ht="12" customHeight="1">
      <c r="A52" s="12"/>
      <c r="B52" s="13"/>
      <c r="C52" s="380" t="s">
        <v>183</v>
      </c>
      <c r="D52" s="371"/>
      <c r="E52" s="371"/>
      <c r="F52" s="371"/>
      <c r="G52" s="371"/>
      <c r="H52" s="372"/>
      <c r="I52" s="372"/>
      <c r="J52" s="373"/>
      <c r="K52" s="267"/>
      <c r="L52" s="268"/>
      <c r="M52" s="268"/>
      <c r="N52" s="268"/>
      <c r="O52" s="268"/>
      <c r="P52" s="268"/>
      <c r="Q52" s="268"/>
      <c r="R52" s="268"/>
      <c r="S52" s="268"/>
      <c r="T52" s="268"/>
      <c r="U52" s="268"/>
      <c r="V52" s="268"/>
      <c r="W52" s="268"/>
      <c r="X52" s="268"/>
      <c r="Y52" s="268"/>
      <c r="Z52" s="268"/>
      <c r="AA52" s="269"/>
      <c r="AB52" s="64"/>
      <c r="AC52" s="267"/>
      <c r="AD52" s="268"/>
      <c r="AE52" s="268"/>
      <c r="AF52" s="268"/>
      <c r="AG52" s="268"/>
      <c r="AH52" s="268"/>
      <c r="AI52" s="268"/>
      <c r="AJ52" s="269"/>
      <c r="AK52" s="267"/>
      <c r="AL52" s="268"/>
      <c r="AM52" s="268"/>
      <c r="AN52" s="268"/>
      <c r="AO52" s="268"/>
      <c r="AP52" s="268"/>
      <c r="AQ52" s="268"/>
      <c r="AR52" s="268"/>
      <c r="AS52" s="268"/>
      <c r="AT52" s="268"/>
      <c r="AU52" s="269"/>
      <c r="AV52" s="14"/>
      <c r="AW52" s="265"/>
      <c r="BC52" s="83"/>
      <c r="BD52" s="83"/>
      <c r="BE52" s="83"/>
    </row>
    <row r="53" spans="1:57" ht="12" customHeight="1">
      <c r="A53" s="12"/>
      <c r="B53" s="13"/>
      <c r="C53" s="374"/>
      <c r="D53" s="375"/>
      <c r="E53" s="375"/>
      <c r="F53" s="375"/>
      <c r="G53" s="375"/>
      <c r="H53" s="375"/>
      <c r="I53" s="375"/>
      <c r="J53" s="376"/>
      <c r="K53" s="270"/>
      <c r="L53" s="271"/>
      <c r="M53" s="271"/>
      <c r="N53" s="271"/>
      <c r="O53" s="271"/>
      <c r="P53" s="271"/>
      <c r="Q53" s="271"/>
      <c r="R53" s="271"/>
      <c r="S53" s="271"/>
      <c r="T53" s="271"/>
      <c r="U53" s="271"/>
      <c r="V53" s="271"/>
      <c r="W53" s="271"/>
      <c r="X53" s="271"/>
      <c r="Y53" s="271"/>
      <c r="Z53" s="271"/>
      <c r="AA53" s="272"/>
      <c r="AB53" s="64"/>
      <c r="AC53" s="270"/>
      <c r="AD53" s="271"/>
      <c r="AE53" s="271"/>
      <c r="AF53" s="271"/>
      <c r="AG53" s="271"/>
      <c r="AH53" s="271"/>
      <c r="AI53" s="271"/>
      <c r="AJ53" s="272"/>
      <c r="AK53" s="270"/>
      <c r="AL53" s="271"/>
      <c r="AM53" s="271"/>
      <c r="AN53" s="271"/>
      <c r="AO53" s="271"/>
      <c r="AP53" s="271"/>
      <c r="AQ53" s="271"/>
      <c r="AR53" s="271"/>
      <c r="AS53" s="271"/>
      <c r="AT53" s="271"/>
      <c r="AU53" s="272"/>
      <c r="AV53" s="14"/>
      <c r="AW53" s="265"/>
      <c r="BC53" s="83"/>
      <c r="BD53" s="83"/>
      <c r="BE53" s="83"/>
    </row>
    <row r="54" spans="1:57" ht="12" customHeight="1">
      <c r="A54" s="12"/>
      <c r="B54" s="13"/>
      <c r="C54" s="377"/>
      <c r="D54" s="378"/>
      <c r="E54" s="378"/>
      <c r="F54" s="378"/>
      <c r="G54" s="378"/>
      <c r="H54" s="378"/>
      <c r="I54" s="378"/>
      <c r="J54" s="379"/>
      <c r="K54" s="273"/>
      <c r="L54" s="274"/>
      <c r="M54" s="274"/>
      <c r="N54" s="274"/>
      <c r="O54" s="274"/>
      <c r="P54" s="274"/>
      <c r="Q54" s="274"/>
      <c r="R54" s="274"/>
      <c r="S54" s="274"/>
      <c r="T54" s="274"/>
      <c r="U54" s="274"/>
      <c r="V54" s="274"/>
      <c r="W54" s="274"/>
      <c r="X54" s="274"/>
      <c r="Y54" s="274"/>
      <c r="Z54" s="274"/>
      <c r="AA54" s="275"/>
      <c r="AB54" s="64"/>
      <c r="AC54" s="273"/>
      <c r="AD54" s="274"/>
      <c r="AE54" s="274"/>
      <c r="AF54" s="274"/>
      <c r="AG54" s="274"/>
      <c r="AH54" s="274"/>
      <c r="AI54" s="274"/>
      <c r="AJ54" s="275"/>
      <c r="AK54" s="273"/>
      <c r="AL54" s="274"/>
      <c r="AM54" s="274"/>
      <c r="AN54" s="274"/>
      <c r="AO54" s="274"/>
      <c r="AP54" s="274"/>
      <c r="AQ54" s="274"/>
      <c r="AR54" s="274"/>
      <c r="AS54" s="274"/>
      <c r="AT54" s="274"/>
      <c r="AU54" s="275"/>
      <c r="AV54" s="14"/>
      <c r="AW54" s="265"/>
      <c r="BC54" s="83"/>
      <c r="BD54" s="83"/>
      <c r="BE54" s="83"/>
    </row>
    <row r="55" spans="1:57" ht="12" customHeight="1">
      <c r="A55" s="12"/>
      <c r="B55" s="13"/>
      <c r="C55" s="336" t="s">
        <v>483</v>
      </c>
      <c r="D55" s="390"/>
      <c r="E55" s="390"/>
      <c r="F55" s="390"/>
      <c r="G55" s="390"/>
      <c r="H55" s="390"/>
      <c r="I55" s="390"/>
      <c r="J55" s="391"/>
      <c r="K55" s="267"/>
      <c r="L55" s="268"/>
      <c r="M55" s="268"/>
      <c r="N55" s="268"/>
      <c r="O55" s="268"/>
      <c r="P55" s="268"/>
      <c r="Q55" s="268"/>
      <c r="R55" s="268"/>
      <c r="S55" s="268"/>
      <c r="T55" s="268"/>
      <c r="U55" s="268"/>
      <c r="V55" s="268"/>
      <c r="W55" s="268"/>
      <c r="X55" s="268"/>
      <c r="Y55" s="268"/>
      <c r="Z55" s="268"/>
      <c r="AA55" s="269"/>
      <c r="AB55" s="64"/>
      <c r="AC55" s="267"/>
      <c r="AD55" s="268"/>
      <c r="AE55" s="268"/>
      <c r="AF55" s="268"/>
      <c r="AG55" s="268"/>
      <c r="AH55" s="268"/>
      <c r="AI55" s="268"/>
      <c r="AJ55" s="269"/>
      <c r="AK55" s="267"/>
      <c r="AL55" s="268"/>
      <c r="AM55" s="268"/>
      <c r="AN55" s="268"/>
      <c r="AO55" s="268"/>
      <c r="AP55" s="268"/>
      <c r="AQ55" s="268"/>
      <c r="AR55" s="268"/>
      <c r="AS55" s="268"/>
      <c r="AT55" s="268"/>
      <c r="AU55" s="269"/>
      <c r="AV55" s="14"/>
      <c r="AW55" s="265"/>
      <c r="BC55" s="83"/>
      <c r="BD55" s="83"/>
      <c r="BE55" s="83"/>
    </row>
    <row r="56" spans="1:57" ht="12" customHeight="1">
      <c r="A56" s="12"/>
      <c r="B56" s="13"/>
      <c r="C56" s="392"/>
      <c r="D56" s="393"/>
      <c r="E56" s="393"/>
      <c r="F56" s="393"/>
      <c r="G56" s="393"/>
      <c r="H56" s="393"/>
      <c r="I56" s="393"/>
      <c r="J56" s="394"/>
      <c r="K56" s="270"/>
      <c r="L56" s="271"/>
      <c r="M56" s="271"/>
      <c r="N56" s="271"/>
      <c r="O56" s="271"/>
      <c r="P56" s="271"/>
      <c r="Q56" s="271"/>
      <c r="R56" s="271"/>
      <c r="S56" s="271"/>
      <c r="T56" s="271"/>
      <c r="U56" s="271"/>
      <c r="V56" s="271"/>
      <c r="W56" s="271"/>
      <c r="X56" s="271"/>
      <c r="Y56" s="271"/>
      <c r="Z56" s="271"/>
      <c r="AA56" s="272"/>
      <c r="AB56" s="64"/>
      <c r="AC56" s="270"/>
      <c r="AD56" s="271"/>
      <c r="AE56" s="271"/>
      <c r="AF56" s="271"/>
      <c r="AG56" s="271"/>
      <c r="AH56" s="271"/>
      <c r="AI56" s="271"/>
      <c r="AJ56" s="272"/>
      <c r="AK56" s="270"/>
      <c r="AL56" s="271"/>
      <c r="AM56" s="271"/>
      <c r="AN56" s="271"/>
      <c r="AO56" s="271"/>
      <c r="AP56" s="271"/>
      <c r="AQ56" s="271"/>
      <c r="AR56" s="271"/>
      <c r="AS56" s="271"/>
      <c r="AT56" s="271"/>
      <c r="AU56" s="272"/>
      <c r="AV56" s="14"/>
      <c r="AW56" s="265"/>
      <c r="BC56" s="83"/>
      <c r="BD56" s="83"/>
      <c r="BE56" s="83"/>
    </row>
    <row r="57" spans="1:57" ht="12" customHeight="1">
      <c r="A57" s="12"/>
      <c r="B57" s="13"/>
      <c r="C57" s="395"/>
      <c r="D57" s="396"/>
      <c r="E57" s="396"/>
      <c r="F57" s="396"/>
      <c r="G57" s="396"/>
      <c r="H57" s="396"/>
      <c r="I57" s="396"/>
      <c r="J57" s="397"/>
      <c r="K57" s="273"/>
      <c r="L57" s="274"/>
      <c r="M57" s="274"/>
      <c r="N57" s="274"/>
      <c r="O57" s="274"/>
      <c r="P57" s="274"/>
      <c r="Q57" s="274"/>
      <c r="R57" s="274"/>
      <c r="S57" s="274"/>
      <c r="T57" s="274"/>
      <c r="U57" s="274"/>
      <c r="V57" s="274"/>
      <c r="W57" s="274"/>
      <c r="X57" s="274"/>
      <c r="Y57" s="274"/>
      <c r="Z57" s="274"/>
      <c r="AA57" s="275"/>
      <c r="AB57" s="64"/>
      <c r="AC57" s="273"/>
      <c r="AD57" s="274"/>
      <c r="AE57" s="274"/>
      <c r="AF57" s="274"/>
      <c r="AG57" s="274"/>
      <c r="AH57" s="274"/>
      <c r="AI57" s="274"/>
      <c r="AJ57" s="275"/>
      <c r="AK57" s="273"/>
      <c r="AL57" s="274"/>
      <c r="AM57" s="274"/>
      <c r="AN57" s="274"/>
      <c r="AO57" s="274"/>
      <c r="AP57" s="274"/>
      <c r="AQ57" s="274"/>
      <c r="AR57" s="274"/>
      <c r="AS57" s="274"/>
      <c r="AT57" s="274"/>
      <c r="AU57" s="275"/>
      <c r="AV57" s="14"/>
      <c r="AW57" s="265"/>
      <c r="BC57" s="83"/>
      <c r="BD57" s="83"/>
      <c r="BE57" s="83"/>
    </row>
    <row r="58" spans="1:57" ht="12" customHeight="1">
      <c r="A58" s="12"/>
      <c r="B58" s="13"/>
      <c r="C58" s="380" t="s">
        <v>180</v>
      </c>
      <c r="D58" s="371"/>
      <c r="E58" s="371"/>
      <c r="F58" s="371"/>
      <c r="G58" s="371"/>
      <c r="H58" s="371"/>
      <c r="I58" s="371"/>
      <c r="J58" s="381"/>
      <c r="K58" s="267"/>
      <c r="L58" s="268"/>
      <c r="M58" s="268"/>
      <c r="N58" s="268"/>
      <c r="O58" s="268"/>
      <c r="P58" s="268"/>
      <c r="Q58" s="268"/>
      <c r="R58" s="268"/>
      <c r="S58" s="268"/>
      <c r="T58" s="268"/>
      <c r="U58" s="268"/>
      <c r="V58" s="268"/>
      <c r="W58" s="268"/>
      <c r="X58" s="268"/>
      <c r="Y58" s="268"/>
      <c r="Z58" s="268"/>
      <c r="AA58" s="269"/>
      <c r="AB58" s="64"/>
      <c r="AC58" s="267"/>
      <c r="AD58" s="268"/>
      <c r="AE58" s="268"/>
      <c r="AF58" s="268"/>
      <c r="AG58" s="268"/>
      <c r="AH58" s="268"/>
      <c r="AI58" s="268"/>
      <c r="AJ58" s="269"/>
      <c r="AK58" s="267"/>
      <c r="AL58" s="268"/>
      <c r="AM58" s="268"/>
      <c r="AN58" s="268"/>
      <c r="AO58" s="268"/>
      <c r="AP58" s="268"/>
      <c r="AQ58" s="268"/>
      <c r="AR58" s="268"/>
      <c r="AS58" s="268"/>
      <c r="AT58" s="268"/>
      <c r="AU58" s="269"/>
      <c r="AV58" s="14"/>
      <c r="AW58" s="265"/>
      <c r="BC58" s="83"/>
      <c r="BD58" s="83"/>
      <c r="BE58" s="83"/>
    </row>
    <row r="59" spans="1:57" ht="12" customHeight="1">
      <c r="A59" s="12"/>
      <c r="B59" s="13"/>
      <c r="C59" s="382"/>
      <c r="D59" s="383"/>
      <c r="E59" s="383"/>
      <c r="F59" s="383"/>
      <c r="G59" s="383"/>
      <c r="H59" s="383"/>
      <c r="I59" s="383"/>
      <c r="J59" s="384"/>
      <c r="K59" s="270"/>
      <c r="L59" s="271"/>
      <c r="M59" s="271"/>
      <c r="N59" s="271"/>
      <c r="O59" s="271"/>
      <c r="P59" s="271"/>
      <c r="Q59" s="271"/>
      <c r="R59" s="271"/>
      <c r="S59" s="271"/>
      <c r="T59" s="271"/>
      <c r="U59" s="271"/>
      <c r="V59" s="271"/>
      <c r="W59" s="271"/>
      <c r="X59" s="271"/>
      <c r="Y59" s="271"/>
      <c r="Z59" s="271"/>
      <c r="AA59" s="272"/>
      <c r="AB59" s="64"/>
      <c r="AC59" s="270"/>
      <c r="AD59" s="271"/>
      <c r="AE59" s="271"/>
      <c r="AF59" s="271"/>
      <c r="AG59" s="271"/>
      <c r="AH59" s="271"/>
      <c r="AI59" s="271"/>
      <c r="AJ59" s="272"/>
      <c r="AK59" s="270"/>
      <c r="AL59" s="271"/>
      <c r="AM59" s="271"/>
      <c r="AN59" s="271"/>
      <c r="AO59" s="271"/>
      <c r="AP59" s="271"/>
      <c r="AQ59" s="271"/>
      <c r="AR59" s="271"/>
      <c r="AS59" s="271"/>
      <c r="AT59" s="271"/>
      <c r="AU59" s="272"/>
      <c r="AV59" s="14"/>
      <c r="AW59" s="265"/>
      <c r="BC59" s="83"/>
      <c r="BD59" s="83"/>
      <c r="BE59" s="83"/>
    </row>
    <row r="60" spans="1:57" ht="12" customHeight="1">
      <c r="A60" s="12"/>
      <c r="B60" s="13"/>
      <c r="C60" s="385"/>
      <c r="D60" s="386"/>
      <c r="E60" s="386"/>
      <c r="F60" s="386"/>
      <c r="G60" s="386"/>
      <c r="H60" s="386"/>
      <c r="I60" s="386"/>
      <c r="J60" s="387"/>
      <c r="K60" s="273"/>
      <c r="L60" s="274"/>
      <c r="M60" s="274"/>
      <c r="N60" s="274"/>
      <c r="O60" s="274"/>
      <c r="P60" s="274"/>
      <c r="Q60" s="274"/>
      <c r="R60" s="274"/>
      <c r="S60" s="274"/>
      <c r="T60" s="274"/>
      <c r="U60" s="274"/>
      <c r="V60" s="274"/>
      <c r="W60" s="274"/>
      <c r="X60" s="274"/>
      <c r="Y60" s="274"/>
      <c r="Z60" s="274"/>
      <c r="AA60" s="275"/>
      <c r="AB60" s="64"/>
      <c r="AC60" s="273"/>
      <c r="AD60" s="274"/>
      <c r="AE60" s="274"/>
      <c r="AF60" s="274"/>
      <c r="AG60" s="274"/>
      <c r="AH60" s="274"/>
      <c r="AI60" s="274"/>
      <c r="AJ60" s="275"/>
      <c r="AK60" s="273"/>
      <c r="AL60" s="274"/>
      <c r="AM60" s="274"/>
      <c r="AN60" s="274"/>
      <c r="AO60" s="274"/>
      <c r="AP60" s="274"/>
      <c r="AQ60" s="274"/>
      <c r="AR60" s="274"/>
      <c r="AS60" s="274"/>
      <c r="AT60" s="274"/>
      <c r="AU60" s="275"/>
      <c r="AV60" s="14"/>
      <c r="AW60" s="265"/>
      <c r="BC60" s="83"/>
      <c r="BD60" s="83"/>
      <c r="BE60" s="83"/>
    </row>
    <row r="61" spans="1:57" ht="12" customHeight="1">
      <c r="A61" s="12"/>
      <c r="B61" s="13"/>
      <c r="C61" s="336" t="s">
        <v>181</v>
      </c>
      <c r="D61" s="371"/>
      <c r="E61" s="371"/>
      <c r="F61" s="371"/>
      <c r="G61" s="371"/>
      <c r="H61" s="372"/>
      <c r="I61" s="372"/>
      <c r="J61" s="373"/>
      <c r="K61" s="267"/>
      <c r="L61" s="268"/>
      <c r="M61" s="268"/>
      <c r="N61" s="268"/>
      <c r="O61" s="268"/>
      <c r="P61" s="268"/>
      <c r="Q61" s="268"/>
      <c r="R61" s="268"/>
      <c r="S61" s="268"/>
      <c r="T61" s="268"/>
      <c r="U61" s="268"/>
      <c r="V61" s="268"/>
      <c r="W61" s="268"/>
      <c r="X61" s="268"/>
      <c r="Y61" s="268"/>
      <c r="Z61" s="268"/>
      <c r="AA61" s="269"/>
      <c r="AB61" s="64"/>
      <c r="AC61" s="267"/>
      <c r="AD61" s="268"/>
      <c r="AE61" s="268"/>
      <c r="AF61" s="268"/>
      <c r="AG61" s="268"/>
      <c r="AH61" s="268"/>
      <c r="AI61" s="268"/>
      <c r="AJ61" s="269"/>
      <c r="AK61" s="267"/>
      <c r="AL61" s="268"/>
      <c r="AM61" s="268"/>
      <c r="AN61" s="268"/>
      <c r="AO61" s="268"/>
      <c r="AP61" s="268"/>
      <c r="AQ61" s="268"/>
      <c r="AR61" s="268"/>
      <c r="AS61" s="268"/>
      <c r="AT61" s="268"/>
      <c r="AU61" s="269"/>
      <c r="AV61" s="14"/>
      <c r="AW61" s="265"/>
      <c r="BC61" s="83"/>
      <c r="BD61" s="83"/>
      <c r="BE61" s="83"/>
    </row>
    <row r="62" spans="1:57" ht="12" customHeight="1">
      <c r="A62" s="12"/>
      <c r="B62" s="13"/>
      <c r="C62" s="374"/>
      <c r="D62" s="375"/>
      <c r="E62" s="375"/>
      <c r="F62" s="375"/>
      <c r="G62" s="375"/>
      <c r="H62" s="375"/>
      <c r="I62" s="375"/>
      <c r="J62" s="376"/>
      <c r="K62" s="270"/>
      <c r="L62" s="271"/>
      <c r="M62" s="271"/>
      <c r="N62" s="271"/>
      <c r="O62" s="271"/>
      <c r="P62" s="271"/>
      <c r="Q62" s="271"/>
      <c r="R62" s="271"/>
      <c r="S62" s="271"/>
      <c r="T62" s="271"/>
      <c r="U62" s="271"/>
      <c r="V62" s="271"/>
      <c r="W62" s="271"/>
      <c r="X62" s="271"/>
      <c r="Y62" s="271"/>
      <c r="Z62" s="271"/>
      <c r="AA62" s="272"/>
      <c r="AB62" s="64"/>
      <c r="AC62" s="270"/>
      <c r="AD62" s="271"/>
      <c r="AE62" s="271"/>
      <c r="AF62" s="271"/>
      <c r="AG62" s="271"/>
      <c r="AH62" s="271"/>
      <c r="AI62" s="271"/>
      <c r="AJ62" s="272"/>
      <c r="AK62" s="270"/>
      <c r="AL62" s="271"/>
      <c r="AM62" s="271"/>
      <c r="AN62" s="271"/>
      <c r="AO62" s="271"/>
      <c r="AP62" s="271"/>
      <c r="AQ62" s="271"/>
      <c r="AR62" s="271"/>
      <c r="AS62" s="271"/>
      <c r="AT62" s="271"/>
      <c r="AU62" s="272"/>
      <c r="AV62" s="14"/>
      <c r="AW62" s="265"/>
      <c r="BC62" s="83"/>
      <c r="BD62" s="83"/>
      <c r="BE62" s="83"/>
    </row>
    <row r="63" spans="1:57" ht="12" customHeight="1">
      <c r="A63" s="12"/>
      <c r="B63" s="13"/>
      <c r="C63" s="377"/>
      <c r="D63" s="378"/>
      <c r="E63" s="378"/>
      <c r="F63" s="378"/>
      <c r="G63" s="378"/>
      <c r="H63" s="378"/>
      <c r="I63" s="378"/>
      <c r="J63" s="379"/>
      <c r="K63" s="273"/>
      <c r="L63" s="274"/>
      <c r="M63" s="274"/>
      <c r="N63" s="274"/>
      <c r="O63" s="274"/>
      <c r="P63" s="274"/>
      <c r="Q63" s="274"/>
      <c r="R63" s="274"/>
      <c r="S63" s="274"/>
      <c r="T63" s="274"/>
      <c r="U63" s="274"/>
      <c r="V63" s="274"/>
      <c r="W63" s="274"/>
      <c r="X63" s="274"/>
      <c r="Y63" s="274"/>
      <c r="Z63" s="274"/>
      <c r="AA63" s="275"/>
      <c r="AB63" s="64"/>
      <c r="AC63" s="273"/>
      <c r="AD63" s="274"/>
      <c r="AE63" s="274"/>
      <c r="AF63" s="274"/>
      <c r="AG63" s="274"/>
      <c r="AH63" s="274"/>
      <c r="AI63" s="274"/>
      <c r="AJ63" s="275"/>
      <c r="AK63" s="273"/>
      <c r="AL63" s="274"/>
      <c r="AM63" s="274"/>
      <c r="AN63" s="274"/>
      <c r="AO63" s="274"/>
      <c r="AP63" s="274"/>
      <c r="AQ63" s="274"/>
      <c r="AR63" s="274"/>
      <c r="AS63" s="274"/>
      <c r="AT63" s="274"/>
      <c r="AU63" s="275"/>
      <c r="AV63" s="14"/>
      <c r="AW63" s="265"/>
      <c r="BC63" s="83"/>
      <c r="BD63" s="83"/>
      <c r="BE63" s="83"/>
    </row>
    <row r="64" spans="1:57" ht="12"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21"/>
      <c r="AW64" s="265"/>
      <c r="BC64" s="83"/>
      <c r="BD64" s="83"/>
      <c r="BE64" s="83"/>
    </row>
    <row r="65" spans="1:93" ht="12"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4"/>
      <c r="AW65" s="265"/>
      <c r="BA65" s="22"/>
      <c r="BB65" s="22"/>
      <c r="BC65" s="83"/>
      <c r="BD65" s="83"/>
      <c r="BE65" s="83"/>
      <c r="BF65" s="22"/>
      <c r="CI65" s="18"/>
      <c r="CJ65" s="18"/>
      <c r="CK65" s="18"/>
      <c r="CL65" s="18"/>
      <c r="CM65" s="18"/>
      <c r="CN65" s="18"/>
      <c r="CO65" s="18"/>
    </row>
    <row r="66" spans="1:93" ht="12" customHeight="1">
      <c r="A66" s="12"/>
      <c r="B66" s="13"/>
      <c r="C66" s="13"/>
      <c r="D66" s="13"/>
      <c r="E66" s="13"/>
      <c r="F66" s="353" t="s">
        <v>199</v>
      </c>
      <c r="G66" s="354"/>
      <c r="H66" s="354"/>
      <c r="I66" s="354"/>
      <c r="J66" s="354"/>
      <c r="K66" s="354"/>
      <c r="L66" s="354"/>
      <c r="M66" s="354"/>
      <c r="N66" s="354"/>
      <c r="O66" s="354"/>
      <c r="P66" s="354"/>
      <c r="Q66" s="354"/>
      <c r="R66" s="354"/>
      <c r="S66" s="354"/>
      <c r="T66" s="354"/>
      <c r="U66" s="354"/>
      <c r="V66" s="354"/>
      <c r="W66" s="354"/>
      <c r="X66" s="354"/>
      <c r="Y66" s="354"/>
      <c r="Z66" s="354"/>
      <c r="AA66" s="354"/>
      <c r="AB66" s="355"/>
      <c r="AC66" s="309" t="s">
        <v>168</v>
      </c>
      <c r="AD66" s="310"/>
      <c r="AE66" s="310"/>
      <c r="AF66" s="310"/>
      <c r="AG66" s="310"/>
      <c r="AH66" s="310"/>
      <c r="AI66" s="310"/>
      <c r="AJ66" s="310"/>
      <c r="AK66" s="310"/>
      <c r="AL66" s="310"/>
      <c r="AM66" s="366" t="s">
        <v>169</v>
      </c>
      <c r="AN66" s="367"/>
      <c r="AO66" s="367"/>
      <c r="AP66" s="367"/>
      <c r="AQ66" s="367"/>
      <c r="AR66" s="367"/>
      <c r="AS66" s="367"/>
      <c r="AT66" s="367"/>
      <c r="AU66" s="368"/>
      <c r="AV66" s="14"/>
      <c r="AW66" s="265"/>
      <c r="BA66" s="28"/>
      <c r="BB66" s="28"/>
      <c r="BC66" s="83"/>
      <c r="BD66" s="83"/>
      <c r="BE66" s="83"/>
      <c r="BF66" s="28"/>
      <c r="CI66" s="18"/>
      <c r="CJ66" s="18"/>
      <c r="CK66" s="18"/>
      <c r="CL66" s="18"/>
      <c r="CM66" s="18"/>
      <c r="CN66" s="18"/>
      <c r="CO66" s="18"/>
    </row>
    <row r="67" spans="1:93" ht="12" customHeight="1">
      <c r="A67" s="12"/>
      <c r="B67" s="13"/>
      <c r="C67" s="356" t="s">
        <v>198</v>
      </c>
      <c r="D67" s="357"/>
      <c r="E67" s="358"/>
      <c r="F67" s="359">
        <v>1</v>
      </c>
      <c r="G67" s="360"/>
      <c r="H67" s="360"/>
      <c r="I67" s="361"/>
      <c r="J67" s="342" t="s">
        <v>518</v>
      </c>
      <c r="K67" s="342"/>
      <c r="L67" s="342"/>
      <c r="M67" s="342"/>
      <c r="N67" s="342"/>
      <c r="O67" s="342"/>
      <c r="P67" s="342"/>
      <c r="Q67" s="342"/>
      <c r="R67" s="342"/>
      <c r="S67" s="342"/>
      <c r="T67" s="342"/>
      <c r="U67" s="342"/>
      <c r="V67" s="342"/>
      <c r="W67" s="342"/>
      <c r="X67" s="342"/>
      <c r="Y67" s="342"/>
      <c r="Z67" s="342"/>
      <c r="AA67" s="342"/>
      <c r="AB67" s="343"/>
      <c r="AC67" s="328" t="s">
        <v>170</v>
      </c>
      <c r="AD67" s="329"/>
      <c r="AE67" s="329"/>
      <c r="AF67" s="329"/>
      <c r="AG67" s="329"/>
      <c r="AH67" s="329"/>
      <c r="AI67" s="329"/>
      <c r="AJ67" s="329"/>
      <c r="AK67" s="329"/>
      <c r="AL67" s="329"/>
      <c r="AM67" s="369">
        <v>2008</v>
      </c>
      <c r="AN67" s="370"/>
      <c r="AO67" s="370"/>
      <c r="AP67" s="362" t="s">
        <v>133</v>
      </c>
      <c r="AQ67" s="362"/>
      <c r="AR67" s="363">
        <v>6</v>
      </c>
      <c r="AS67" s="363"/>
      <c r="AT67" s="364" t="s">
        <v>134</v>
      </c>
      <c r="AU67" s="365"/>
      <c r="AV67" s="14"/>
      <c r="AW67" s="265"/>
      <c r="BA67" s="32"/>
      <c r="BB67" s="32"/>
      <c r="BC67" s="83"/>
      <c r="BD67" s="83"/>
      <c r="BE67" s="83"/>
      <c r="BF67" s="32"/>
      <c r="CI67" s="18"/>
      <c r="CJ67" s="18"/>
      <c r="CK67" s="18"/>
      <c r="CL67" s="18"/>
      <c r="CM67" s="18"/>
      <c r="CN67" s="18"/>
      <c r="CO67" s="18"/>
    </row>
    <row r="68" spans="1:93" ht="12" customHeight="1">
      <c r="A68" s="12"/>
      <c r="B68" s="13"/>
      <c r="C68" s="336" t="s">
        <v>135</v>
      </c>
      <c r="D68" s="337"/>
      <c r="E68" s="337"/>
      <c r="F68" s="344" t="s">
        <v>137</v>
      </c>
      <c r="G68" s="345"/>
      <c r="H68" s="345"/>
      <c r="I68" s="346"/>
      <c r="J68" s="322" t="s">
        <v>192</v>
      </c>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4"/>
      <c r="AV68" s="14"/>
      <c r="AW68" s="265"/>
      <c r="BA68" s="22"/>
      <c r="BB68" s="22"/>
      <c r="BC68" s="83"/>
      <c r="BD68" s="83"/>
      <c r="BE68" s="83"/>
      <c r="BF68" s="22"/>
      <c r="CI68" s="18"/>
      <c r="CJ68" s="18"/>
      <c r="CK68" s="18"/>
      <c r="CL68" s="18"/>
      <c r="CM68" s="18"/>
      <c r="CN68" s="18"/>
      <c r="CO68" s="18"/>
    </row>
    <row r="69" spans="1:93" ht="12" customHeight="1">
      <c r="A69" s="12"/>
      <c r="B69" s="13"/>
      <c r="C69" s="338"/>
      <c r="D69" s="339"/>
      <c r="E69" s="339"/>
      <c r="F69" s="347" t="s">
        <v>194</v>
      </c>
      <c r="G69" s="348"/>
      <c r="H69" s="348"/>
      <c r="I69" s="349"/>
      <c r="J69" s="330" t="s">
        <v>374</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14"/>
      <c r="AW69" s="265"/>
      <c r="BA69" s="31"/>
      <c r="BB69" s="31"/>
      <c r="BC69" s="83"/>
      <c r="BD69" s="83"/>
      <c r="BE69" s="83"/>
      <c r="BF69" s="31"/>
      <c r="CI69" s="18"/>
      <c r="CJ69" s="18"/>
      <c r="CK69" s="18"/>
      <c r="CL69" s="18"/>
      <c r="CM69" s="18"/>
      <c r="CN69" s="18"/>
      <c r="CO69" s="18"/>
    </row>
    <row r="70" spans="1:93" ht="12" customHeight="1">
      <c r="A70" s="12"/>
      <c r="B70" s="13"/>
      <c r="C70" s="340"/>
      <c r="D70" s="341"/>
      <c r="E70" s="341"/>
      <c r="F70" s="350"/>
      <c r="G70" s="351"/>
      <c r="H70" s="351"/>
      <c r="I70" s="352"/>
      <c r="J70" s="333"/>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5"/>
      <c r="AV70" s="14"/>
      <c r="AW70" s="265"/>
      <c r="BA70" s="31"/>
      <c r="BB70" s="31"/>
      <c r="BC70" s="83"/>
      <c r="BD70" s="83"/>
      <c r="BE70" s="83"/>
      <c r="BF70" s="31"/>
      <c r="CI70" s="18"/>
      <c r="CJ70" s="18"/>
      <c r="CK70" s="18"/>
      <c r="CL70" s="18"/>
      <c r="CM70" s="18"/>
      <c r="CN70" s="18"/>
      <c r="CO70" s="18"/>
    </row>
    <row r="71" spans="1:93" ht="12" customHeight="1">
      <c r="A71" s="12"/>
      <c r="B71" s="13"/>
      <c r="C71" s="309" t="s">
        <v>136</v>
      </c>
      <c r="D71" s="310"/>
      <c r="E71" s="310"/>
      <c r="F71" s="310"/>
      <c r="G71" s="310"/>
      <c r="H71" s="310"/>
      <c r="I71" s="311"/>
      <c r="J71" s="325" t="s">
        <v>521</v>
      </c>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7"/>
      <c r="AV71" s="14"/>
      <c r="AW71" s="265"/>
      <c r="BA71" s="31"/>
      <c r="BB71" s="31"/>
      <c r="BC71" s="83"/>
      <c r="BD71" s="83"/>
      <c r="BE71" s="83"/>
      <c r="BF71" s="31"/>
      <c r="CI71" s="18"/>
      <c r="CJ71" s="18"/>
      <c r="CK71" s="18"/>
      <c r="CL71" s="18"/>
      <c r="CM71" s="18"/>
      <c r="CN71" s="18"/>
      <c r="CO71" s="18"/>
    </row>
    <row r="72" spans="1:93" ht="12" customHeight="1">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1"/>
      <c r="AW72" s="266"/>
      <c r="BA72" s="35"/>
      <c r="BB72" s="35"/>
      <c r="BC72" s="83"/>
      <c r="BD72" s="83"/>
      <c r="BE72" s="83"/>
      <c r="BF72" s="35"/>
      <c r="CI72" s="18"/>
      <c r="CJ72" s="18"/>
      <c r="CK72" s="18"/>
      <c r="CL72" s="18"/>
      <c r="CM72" s="18"/>
      <c r="CN72" s="18"/>
      <c r="CO72" s="18"/>
    </row>
    <row r="73" spans="49:57" ht="12" customHeight="1">
      <c r="AW73" s="8"/>
      <c r="BC73" s="83"/>
      <c r="BD73" s="83"/>
      <c r="BE73" s="83"/>
    </row>
    <row r="74" spans="49:57" ht="12" customHeight="1">
      <c r="AW74" s="8"/>
      <c r="BC74" s="83"/>
      <c r="BD74" s="84"/>
      <c r="BE74" s="83"/>
    </row>
    <row r="75" spans="49:57" ht="12" customHeight="1">
      <c r="AW75" s="8"/>
      <c r="BC75" s="83"/>
      <c r="BD75" s="84"/>
      <c r="BE75" s="83"/>
    </row>
    <row r="76" spans="49:57" ht="12" customHeight="1">
      <c r="AW76" s="8"/>
      <c r="BC76" s="83"/>
      <c r="BD76" s="84"/>
      <c r="BE76" s="83"/>
    </row>
    <row r="77" spans="49:57" ht="12" customHeight="1">
      <c r="AW77" s="8"/>
      <c r="BC77" s="83"/>
      <c r="BD77" s="84"/>
      <c r="BE77" s="83"/>
    </row>
    <row r="78" spans="49:57" ht="12" customHeight="1">
      <c r="AW78" s="8"/>
      <c r="BC78" s="83"/>
      <c r="BD78" s="84"/>
      <c r="BE78" s="83"/>
    </row>
    <row r="79" spans="49:57" ht="12" customHeight="1">
      <c r="AW79" s="8"/>
      <c r="BC79" s="83"/>
      <c r="BD79" s="84"/>
      <c r="BE79" s="83"/>
    </row>
    <row r="80" spans="2:49" ht="12" customHeight="1">
      <c r="B80" s="19"/>
      <c r="AW80" s="8"/>
    </row>
    <row r="81" ht="12" customHeight="1">
      <c r="AW81" s="8"/>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sheetProtection password="D922" sheet="1" objects="1" scenarios="1"/>
  <mergeCells count="115">
    <mergeCell ref="AC52:AJ54"/>
    <mergeCell ref="AC55:AJ57"/>
    <mergeCell ref="C55:J57"/>
    <mergeCell ref="C52:J54"/>
    <mergeCell ref="K37:AA37"/>
    <mergeCell ref="K52:AA54"/>
    <mergeCell ref="K55:AA57"/>
    <mergeCell ref="C38:J41"/>
    <mergeCell ref="C42:J45"/>
    <mergeCell ref="C49:J51"/>
    <mergeCell ref="AJ4:AU5"/>
    <mergeCell ref="C46:J48"/>
    <mergeCell ref="AC35:AJ36"/>
    <mergeCell ref="AC37:AJ37"/>
    <mergeCell ref="AC38:AJ41"/>
    <mergeCell ref="AC42:AJ45"/>
    <mergeCell ref="AC46:AJ48"/>
    <mergeCell ref="C7:Y8"/>
    <mergeCell ref="C4:G5"/>
    <mergeCell ref="K25:U27"/>
    <mergeCell ref="C61:J63"/>
    <mergeCell ref="C58:J60"/>
    <mergeCell ref="AK58:AU60"/>
    <mergeCell ref="AK61:AU63"/>
    <mergeCell ref="AC58:AJ60"/>
    <mergeCell ref="K58:AA60"/>
    <mergeCell ref="AC61:AJ63"/>
    <mergeCell ref="F66:AB66"/>
    <mergeCell ref="C67:E67"/>
    <mergeCell ref="F67:I67"/>
    <mergeCell ref="AP67:AQ67"/>
    <mergeCell ref="AR67:AS67"/>
    <mergeCell ref="AT67:AU67"/>
    <mergeCell ref="AM66:AU66"/>
    <mergeCell ref="AM67:AO67"/>
    <mergeCell ref="J68:AU68"/>
    <mergeCell ref="C71:I71"/>
    <mergeCell ref="J71:AU71"/>
    <mergeCell ref="AC66:AL66"/>
    <mergeCell ref="AC67:AL67"/>
    <mergeCell ref="J69:AU70"/>
    <mergeCell ref="C68:E70"/>
    <mergeCell ref="J67:AB67"/>
    <mergeCell ref="F68:I68"/>
    <mergeCell ref="F69:I70"/>
    <mergeCell ref="K35:AA36"/>
    <mergeCell ref="K28:U30"/>
    <mergeCell ref="C25:J27"/>
    <mergeCell ref="C28:J30"/>
    <mergeCell ref="K16:U18"/>
    <mergeCell ref="K19:U21"/>
    <mergeCell ref="K22:U24"/>
    <mergeCell ref="C16:J18"/>
    <mergeCell ref="C19:J21"/>
    <mergeCell ref="C22:J24"/>
    <mergeCell ref="H4:AI5"/>
    <mergeCell ref="AC2:AI2"/>
    <mergeCell ref="C13:J15"/>
    <mergeCell ref="AK55:AU57"/>
    <mergeCell ref="Z32:AI33"/>
    <mergeCell ref="C32:Y33"/>
    <mergeCell ref="AK49:AU51"/>
    <mergeCell ref="AK35:AU36"/>
    <mergeCell ref="AK37:AU37"/>
    <mergeCell ref="AK38:AU41"/>
    <mergeCell ref="AC13:AJ15"/>
    <mergeCell ref="AC16:AJ18"/>
    <mergeCell ref="AC19:AJ21"/>
    <mergeCell ref="AC25:AJ27"/>
    <mergeCell ref="AJ2:AP2"/>
    <mergeCell ref="AQ2:AU2"/>
    <mergeCell ref="AJ7:AU8"/>
    <mergeCell ref="AC10:AJ11"/>
    <mergeCell ref="AC12:AJ12"/>
    <mergeCell ref="Z7:AI8"/>
    <mergeCell ref="AK52:AU54"/>
    <mergeCell ref="AK19:AU21"/>
    <mergeCell ref="AK22:AU24"/>
    <mergeCell ref="AK25:AU27"/>
    <mergeCell ref="AK28:AU30"/>
    <mergeCell ref="AC28:AJ30"/>
    <mergeCell ref="AJ32:AU33"/>
    <mergeCell ref="AK46:AU48"/>
    <mergeCell ref="AK42:AU45"/>
    <mergeCell ref="AC49:AJ51"/>
    <mergeCell ref="V28:X30"/>
    <mergeCell ref="Y28:AA30"/>
    <mergeCell ref="AC22:AJ24"/>
    <mergeCell ref="K13:U15"/>
    <mergeCell ref="V13:X15"/>
    <mergeCell ref="Y13:AA15"/>
    <mergeCell ref="Y19:AA21"/>
    <mergeCell ref="Y25:AA27"/>
    <mergeCell ref="V22:X24"/>
    <mergeCell ref="Y22:AA24"/>
    <mergeCell ref="Y16:AA18"/>
    <mergeCell ref="AK10:AU11"/>
    <mergeCell ref="AK12:AU12"/>
    <mergeCell ref="AK13:AU15"/>
    <mergeCell ref="AK16:AU18"/>
    <mergeCell ref="K12:U12"/>
    <mergeCell ref="K10:U11"/>
    <mergeCell ref="V10:AA10"/>
    <mergeCell ref="V11:X12"/>
    <mergeCell ref="Y11:AA12"/>
    <mergeCell ref="V19:X21"/>
    <mergeCell ref="V25:X27"/>
    <mergeCell ref="AW2:AW11"/>
    <mergeCell ref="AW42:AW72"/>
    <mergeCell ref="K61:AA63"/>
    <mergeCell ref="K38:AA41"/>
    <mergeCell ref="K42:AA45"/>
    <mergeCell ref="K46:AA48"/>
    <mergeCell ref="K49:AA51"/>
    <mergeCell ref="V16:X18"/>
  </mergeCells>
  <dataValidations count="3">
    <dataValidation type="list" allowBlank="1" showInputMessage="1" showErrorMessage="1" sqref="V13:AA30">
      <formula1>$AZ$5:$BA$5</formula1>
    </dataValidation>
    <dataValidation type="list" allowBlank="1" showInputMessage="1" showErrorMessage="1" sqref="Z7:AI8 AM67:AO67">
      <formula1>$AZ$12:$AZ$42</formula1>
    </dataValidation>
    <dataValidation type="list" allowBlank="1" showInputMessage="1" showErrorMessage="1" sqref="AR67:AS67">
      <formula1>$BA$12:$BA$23</formula1>
    </dataValidation>
  </dataValidations>
  <printOptions/>
  <pageMargins left="0.984251968503937" right="0.1968503937007874" top="0.7874015748031497" bottom="0.3937007874015748" header="0.5905511811023623" footer="0.5118110236220472"/>
  <pageSetup fitToHeight="1" fitToWidth="1" horizontalDpi="600" verticalDpi="600" orientation="portrait" paperSize="9" scale="94" r:id="rId1"/>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worksheet>
</file>

<file path=xl/worksheets/sheet4.xml><?xml version="1.0" encoding="utf-8"?>
<worksheet xmlns="http://schemas.openxmlformats.org/spreadsheetml/2006/main" xmlns:r="http://schemas.openxmlformats.org/officeDocument/2006/relationships">
  <sheetPr>
    <tabColor indexed="46"/>
    <pageSetUpPr fitToPage="1"/>
  </sheetPr>
  <dimension ref="A1:CO81"/>
  <sheetViews>
    <sheetView zoomScalePageLayoutView="0" workbookViewId="0" topLeftCell="A1">
      <selection activeCell="O11" sqref="O11:P13"/>
    </sheetView>
  </sheetViews>
  <sheetFormatPr defaultColWidth="2.00390625" defaultRowHeight="12" customHeight="1" zeroHeight="1"/>
  <cols>
    <col min="1" max="51" width="2.00390625" style="9" customWidth="1"/>
    <col min="52" max="71" width="2.00390625" style="20" customWidth="1"/>
    <col min="72" max="16384" width="2.00390625" style="9" customWidth="1"/>
  </cols>
  <sheetData>
    <row r="1" spans="1:49" ht="12" customHeight="1">
      <c r="A1" s="82" t="s">
        <v>486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49" ht="12" customHeight="1">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309" t="s">
        <v>71</v>
      </c>
      <c r="AD2" s="310"/>
      <c r="AE2" s="310"/>
      <c r="AF2" s="310"/>
      <c r="AG2" s="310"/>
      <c r="AH2" s="310"/>
      <c r="AI2" s="311"/>
      <c r="AJ2" s="301" t="s">
        <v>351</v>
      </c>
      <c r="AK2" s="302"/>
      <c r="AL2" s="302"/>
      <c r="AM2" s="302"/>
      <c r="AN2" s="302"/>
      <c r="AO2" s="302"/>
      <c r="AP2" s="302"/>
      <c r="AQ2" s="303"/>
      <c r="AR2" s="303"/>
      <c r="AS2" s="303"/>
      <c r="AT2" s="303"/>
      <c r="AU2" s="304"/>
      <c r="AV2" s="14"/>
      <c r="AW2" s="261" t="str">
        <f>CONCATENATE("強化シート",TEXT($F$67,"000"))</f>
        <v>強化シート002</v>
      </c>
    </row>
    <row r="3" spans="1:49" ht="12" customHeight="1">
      <c r="A3" s="12"/>
      <c r="B3" s="13"/>
      <c r="C3" s="13"/>
      <c r="D3" s="13"/>
      <c r="E3" s="13"/>
      <c r="F3" s="13"/>
      <c r="G3" s="13"/>
      <c r="H3" s="13"/>
      <c r="I3" s="13"/>
      <c r="J3" s="13"/>
      <c r="K3" s="13"/>
      <c r="L3" s="13"/>
      <c r="M3" s="13"/>
      <c r="N3" s="15"/>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4"/>
      <c r="AW3" s="262"/>
    </row>
    <row r="4" spans="1:93" ht="12" customHeight="1">
      <c r="A4" s="12"/>
      <c r="B4" s="13"/>
      <c r="C4" s="399" t="s">
        <v>201</v>
      </c>
      <c r="D4" s="400"/>
      <c r="E4" s="400"/>
      <c r="F4" s="400"/>
      <c r="G4" s="400"/>
      <c r="H4" s="307" t="str">
        <f>IF(J67=""," ",J67)</f>
        <v>Ａ５前年シート（定期エコレポートでは必ず提出）</v>
      </c>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t="str">
        <f>IF(AC67=""," ",CONCATENATE("&lt;",AC67,"&gt;"))</f>
        <v>&lt;板橋エコアクション事務局&gt;</v>
      </c>
      <c r="AK4" s="307"/>
      <c r="AL4" s="307"/>
      <c r="AM4" s="307"/>
      <c r="AN4" s="307"/>
      <c r="AO4" s="307"/>
      <c r="AP4" s="307"/>
      <c r="AQ4" s="307"/>
      <c r="AR4" s="307"/>
      <c r="AS4" s="307"/>
      <c r="AT4" s="307"/>
      <c r="AU4" s="388"/>
      <c r="AV4" s="14"/>
      <c r="AW4" s="262"/>
      <c r="AZ4" s="132" t="s">
        <v>697</v>
      </c>
      <c r="BA4" s="132" t="s">
        <v>697</v>
      </c>
      <c r="BB4" s="133"/>
      <c r="BC4" s="22"/>
      <c r="BD4" s="22"/>
      <c r="BE4" s="22"/>
      <c r="BF4" s="22"/>
      <c r="BG4" s="22"/>
      <c r="BH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12"/>
      <c r="B5" s="13"/>
      <c r="C5" s="401"/>
      <c r="D5" s="402"/>
      <c r="E5" s="402"/>
      <c r="F5" s="402"/>
      <c r="G5" s="402"/>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89"/>
      <c r="AV5" s="14"/>
      <c r="AW5" s="262"/>
      <c r="AZ5" s="133" t="s">
        <v>699</v>
      </c>
      <c r="BA5" s="133"/>
      <c r="BB5" s="133"/>
      <c r="BC5" s="22"/>
      <c r="BD5" s="22"/>
      <c r="BE5" s="22"/>
      <c r="BF5" s="22"/>
      <c r="BG5" s="22"/>
      <c r="BH5" s="22"/>
      <c r="BI5" s="22"/>
      <c r="BJ5" s="22"/>
      <c r="BK5" s="22"/>
      <c r="BL5" s="22"/>
      <c r="BM5" s="22"/>
      <c r="BN5" s="22"/>
      <c r="BO5" s="22"/>
      <c r="BP5" s="22"/>
      <c r="BQ5" s="22"/>
      <c r="BR5" s="22"/>
      <c r="BS5" s="22"/>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12"/>
      <c r="B6" s="13"/>
      <c r="C6" s="27"/>
      <c r="D6" s="24"/>
      <c r="E6" s="24"/>
      <c r="F6" s="24"/>
      <c r="G6" s="24"/>
      <c r="H6" s="24"/>
      <c r="I6" s="24"/>
      <c r="J6" s="24"/>
      <c r="K6" s="25"/>
      <c r="L6" s="25"/>
      <c r="M6" s="25"/>
      <c r="N6" s="25"/>
      <c r="O6" s="25"/>
      <c r="P6" s="25"/>
      <c r="Q6" s="25"/>
      <c r="R6" s="25"/>
      <c r="S6" s="25"/>
      <c r="T6" s="25"/>
      <c r="U6" s="25"/>
      <c r="V6" s="25"/>
      <c r="W6" s="25"/>
      <c r="X6" s="25"/>
      <c r="Y6" s="25"/>
      <c r="Z6" s="25"/>
      <c r="AA6" s="26"/>
      <c r="AB6" s="26"/>
      <c r="AC6" s="23"/>
      <c r="AD6" s="23"/>
      <c r="AE6" s="23"/>
      <c r="AF6" s="25"/>
      <c r="AG6" s="25"/>
      <c r="AH6" s="25"/>
      <c r="AI6" s="25"/>
      <c r="AJ6" s="25"/>
      <c r="AK6" s="25"/>
      <c r="AL6" s="25"/>
      <c r="AM6" s="25"/>
      <c r="AN6" s="25"/>
      <c r="AO6" s="25"/>
      <c r="AP6" s="25"/>
      <c r="AQ6" s="25"/>
      <c r="AR6" s="25"/>
      <c r="AS6" s="25"/>
      <c r="AT6" s="25"/>
      <c r="AU6" s="25"/>
      <c r="AV6" s="14"/>
      <c r="AW6" s="262"/>
      <c r="BA6" s="22"/>
      <c r="BB6" s="22"/>
      <c r="BC6" s="22"/>
      <c r="BD6" s="22"/>
      <c r="BE6" s="22"/>
      <c r="BF6" s="22"/>
      <c r="BG6" s="22"/>
      <c r="BH6" s="22"/>
      <c r="BI6" s="22"/>
      <c r="BJ6" s="22"/>
      <c r="BK6" s="22"/>
      <c r="BL6" s="22"/>
      <c r="BM6" s="22"/>
      <c r="BN6" s="22"/>
      <c r="BO6" s="22"/>
      <c r="BP6" s="22"/>
      <c r="BQ6" s="22"/>
      <c r="BR6" s="22"/>
      <c r="BS6" s="22"/>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12"/>
      <c r="B7" s="13"/>
      <c r="C7" s="318" t="s">
        <v>197</v>
      </c>
      <c r="D7" s="319"/>
      <c r="E7" s="319"/>
      <c r="F7" s="319"/>
      <c r="G7" s="319"/>
      <c r="H7" s="319"/>
      <c r="I7" s="319"/>
      <c r="J7" s="319"/>
      <c r="K7" s="319"/>
      <c r="L7" s="319"/>
      <c r="M7" s="319"/>
      <c r="N7" s="319"/>
      <c r="O7" s="319"/>
      <c r="P7" s="319"/>
      <c r="Q7" s="319"/>
      <c r="R7" s="319"/>
      <c r="S7" s="319"/>
      <c r="T7" s="319"/>
      <c r="U7" s="319"/>
      <c r="V7" s="319"/>
      <c r="W7" s="319"/>
      <c r="X7" s="319"/>
      <c r="Y7" s="319"/>
      <c r="Z7" s="305"/>
      <c r="AA7" s="305"/>
      <c r="AB7" s="305"/>
      <c r="AC7" s="305"/>
      <c r="AD7" s="305"/>
      <c r="AE7" s="305"/>
      <c r="AF7" s="305"/>
      <c r="AG7" s="305"/>
      <c r="AH7" s="305"/>
      <c r="AI7" s="305"/>
      <c r="AJ7" s="297" t="s">
        <v>353</v>
      </c>
      <c r="AK7" s="297"/>
      <c r="AL7" s="297"/>
      <c r="AM7" s="297"/>
      <c r="AN7" s="297"/>
      <c r="AO7" s="297"/>
      <c r="AP7" s="297"/>
      <c r="AQ7" s="297"/>
      <c r="AR7" s="297"/>
      <c r="AS7" s="297"/>
      <c r="AT7" s="297"/>
      <c r="AU7" s="298"/>
      <c r="AV7" s="14"/>
      <c r="AW7" s="262"/>
      <c r="BA7" s="22"/>
      <c r="BB7" s="22"/>
      <c r="BC7" s="22"/>
      <c r="BD7" s="22"/>
      <c r="BE7" s="22"/>
      <c r="BF7" s="22"/>
      <c r="BG7" s="22"/>
      <c r="BH7" s="22"/>
      <c r="BI7" s="22"/>
      <c r="BJ7" s="22"/>
      <c r="BK7" s="22"/>
      <c r="BL7" s="22"/>
      <c r="BM7" s="22"/>
      <c r="BN7" s="22"/>
      <c r="BO7" s="22"/>
      <c r="BP7" s="22"/>
      <c r="BQ7" s="22"/>
      <c r="BR7" s="22"/>
      <c r="BS7" s="22"/>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c r="A8" s="12"/>
      <c r="B8" s="13"/>
      <c r="C8" s="320"/>
      <c r="D8" s="321"/>
      <c r="E8" s="321"/>
      <c r="F8" s="321"/>
      <c r="G8" s="321"/>
      <c r="H8" s="321"/>
      <c r="I8" s="321"/>
      <c r="J8" s="321"/>
      <c r="K8" s="321"/>
      <c r="L8" s="321"/>
      <c r="M8" s="321"/>
      <c r="N8" s="321"/>
      <c r="O8" s="321"/>
      <c r="P8" s="321"/>
      <c r="Q8" s="321"/>
      <c r="R8" s="321"/>
      <c r="S8" s="321"/>
      <c r="T8" s="321"/>
      <c r="U8" s="321"/>
      <c r="V8" s="321"/>
      <c r="W8" s="321"/>
      <c r="X8" s="321"/>
      <c r="Y8" s="321"/>
      <c r="Z8" s="306"/>
      <c r="AA8" s="306"/>
      <c r="AB8" s="306"/>
      <c r="AC8" s="306"/>
      <c r="AD8" s="306"/>
      <c r="AE8" s="306"/>
      <c r="AF8" s="306"/>
      <c r="AG8" s="306"/>
      <c r="AH8" s="306"/>
      <c r="AI8" s="306"/>
      <c r="AJ8" s="299"/>
      <c r="AK8" s="299"/>
      <c r="AL8" s="299"/>
      <c r="AM8" s="299"/>
      <c r="AN8" s="299"/>
      <c r="AO8" s="299"/>
      <c r="AP8" s="299"/>
      <c r="AQ8" s="299"/>
      <c r="AR8" s="299"/>
      <c r="AS8" s="299"/>
      <c r="AT8" s="299"/>
      <c r="AU8" s="300"/>
      <c r="AV8" s="14"/>
      <c r="AW8" s="262"/>
      <c r="BA8" s="22"/>
      <c r="BC8" s="22"/>
      <c r="BD8" s="22"/>
      <c r="BE8" s="22"/>
      <c r="BF8" s="22"/>
      <c r="BG8" s="22"/>
      <c r="BH8" s="22"/>
      <c r="BI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12"/>
      <c r="B9" s="13"/>
      <c r="C9" s="70"/>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14"/>
      <c r="AW9" s="262"/>
      <c r="BA9" s="22"/>
      <c r="BC9" s="22"/>
      <c r="BD9" s="22"/>
      <c r="BE9" s="22"/>
      <c r="BF9" s="22"/>
      <c r="BG9" s="22"/>
      <c r="BH9" s="22"/>
      <c r="BI9" s="22"/>
      <c r="BJ9" s="22"/>
      <c r="BK9" s="22"/>
      <c r="BL9" s="22"/>
      <c r="BM9" s="22"/>
      <c r="BN9" s="22"/>
      <c r="BO9" s="22"/>
      <c r="BP9" s="22"/>
      <c r="BQ9" s="22"/>
      <c r="BR9" s="22"/>
      <c r="BS9" s="22"/>
      <c r="BT9" s="18"/>
      <c r="BU9" s="18"/>
      <c r="BV9" s="18"/>
      <c r="BW9" s="18"/>
      <c r="BX9" s="18"/>
      <c r="BY9" s="18"/>
      <c r="BZ9" s="18"/>
      <c r="CA9" s="18"/>
      <c r="CB9" s="18"/>
      <c r="CC9" s="18"/>
      <c r="CD9" s="18"/>
      <c r="CE9" s="18"/>
      <c r="CF9" s="18"/>
      <c r="CG9" s="18"/>
      <c r="CH9" s="18"/>
      <c r="CI9" s="18"/>
      <c r="CJ9" s="18"/>
      <c r="CK9" s="18"/>
      <c r="CL9" s="18"/>
      <c r="CM9" s="18"/>
      <c r="CN9" s="18"/>
      <c r="CO9" s="18"/>
    </row>
    <row r="10" spans="1:93" ht="12" customHeight="1">
      <c r="A10" s="12"/>
      <c r="B10" s="13"/>
      <c r="C10" s="70"/>
      <c r="D10" s="64"/>
      <c r="E10" s="64"/>
      <c r="F10" s="64"/>
      <c r="G10" s="441" t="s">
        <v>184</v>
      </c>
      <c r="H10" s="442"/>
      <c r="I10" s="442"/>
      <c r="J10" s="442"/>
      <c r="K10" s="442"/>
      <c r="L10" s="443"/>
      <c r="M10" s="309" t="s">
        <v>195</v>
      </c>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1"/>
      <c r="AK10" s="414" t="s">
        <v>355</v>
      </c>
      <c r="AL10" s="415"/>
      <c r="AM10" s="415"/>
      <c r="AN10" s="415"/>
      <c r="AO10" s="415"/>
      <c r="AP10" s="415"/>
      <c r="AQ10" s="415"/>
      <c r="AR10" s="415"/>
      <c r="AS10" s="415"/>
      <c r="AT10" s="415"/>
      <c r="AU10" s="416"/>
      <c r="AV10" s="14"/>
      <c r="AW10" s="262"/>
      <c r="BA10" s="22"/>
      <c r="BB10" s="22"/>
      <c r="BC10" s="22"/>
      <c r="BD10" s="22"/>
      <c r="BE10" s="22"/>
      <c r="BF10" s="22"/>
      <c r="BG10" s="22"/>
      <c r="BH10" s="22"/>
      <c r="BI10" s="22"/>
      <c r="BJ10" s="22"/>
      <c r="BK10" s="22"/>
      <c r="BL10" s="22"/>
      <c r="BM10" s="22"/>
      <c r="BN10" s="22"/>
      <c r="BO10" s="22"/>
      <c r="BP10" s="22"/>
      <c r="BQ10" s="22"/>
      <c r="BR10" s="22"/>
      <c r="BS10" s="22"/>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ht="12" customHeight="1">
      <c r="A11" s="12"/>
      <c r="B11" s="13"/>
      <c r="C11" s="13"/>
      <c r="D11" s="13"/>
      <c r="E11" s="13"/>
      <c r="F11" s="13"/>
      <c r="G11" s="444"/>
      <c r="H11" s="445"/>
      <c r="I11" s="445"/>
      <c r="J11" s="445"/>
      <c r="K11" s="445"/>
      <c r="L11" s="446"/>
      <c r="M11" s="437"/>
      <c r="N11" s="438"/>
      <c r="O11" s="405" t="str">
        <f>CONCATENATE(IF($M11=""," ",IF($M11+2&gt;13,$M11+1-12,$M11+1)),"月")</f>
        <v> 月</v>
      </c>
      <c r="P11" s="406"/>
      <c r="Q11" s="405" t="str">
        <f>CONCATENATE(IF($M11=""," ",IF($M11+3&gt;13,$M11+2-12,$M11+2)),"月")</f>
        <v> 月</v>
      </c>
      <c r="R11" s="406"/>
      <c r="S11" s="405" t="str">
        <f>CONCATENATE(IF($M11=""," ",IF($M11+4&gt;13,$M11+3-12,$M11+3)),"月")</f>
        <v> 月</v>
      </c>
      <c r="T11" s="406"/>
      <c r="U11" s="405" t="str">
        <f>CONCATENATE(IF($M11=""," ",IF($M11+5&gt;13,$M11+4-12,$M11+4)),"月")</f>
        <v> 月</v>
      </c>
      <c r="V11" s="406"/>
      <c r="W11" s="405" t="str">
        <f>CONCATENATE(IF($M11=""," ",IF($M11+6&gt;13,$M11+5-12,$M11+5)),"月")</f>
        <v> 月</v>
      </c>
      <c r="X11" s="406"/>
      <c r="Y11" s="405" t="str">
        <f>CONCATENATE(IF($M11=""," ",IF($M11+7&gt;13,$M11+6-12,$M11+6)),"月")</f>
        <v> 月</v>
      </c>
      <c r="Z11" s="406"/>
      <c r="AA11" s="405" t="str">
        <f>CONCATENATE(IF($M11=""," ",IF($M11+8&gt;13,$M11+7-12,$M11+7)),"月")</f>
        <v> 月</v>
      </c>
      <c r="AB11" s="406"/>
      <c r="AC11" s="405" t="str">
        <f>CONCATENATE(IF($M11=""," ",IF($M11+9&gt;13,$M11+8-12,$M11+8)),"月")</f>
        <v> 月</v>
      </c>
      <c r="AD11" s="406"/>
      <c r="AE11" s="405" t="str">
        <f>CONCATENATE(IF($M11=""," ",IF($M11+10&gt;13,$M11+9-12,$M11+9)),"月")</f>
        <v> 月</v>
      </c>
      <c r="AF11" s="406"/>
      <c r="AG11" s="405" t="str">
        <f>CONCATENATE(IF($M11=""," ",IF($M11+11&gt;13,$M11+10-12,$M11+10)),"月")</f>
        <v> 月</v>
      </c>
      <c r="AH11" s="406"/>
      <c r="AI11" s="405" t="str">
        <f>CONCATENATE(IF($M11=""," ",IF($M11+12&gt;13,$M11+11-12,$M11+11)),"月")</f>
        <v> 月</v>
      </c>
      <c r="AJ11" s="406"/>
      <c r="AK11" s="417"/>
      <c r="AL11" s="418"/>
      <c r="AM11" s="418"/>
      <c r="AN11" s="418"/>
      <c r="AO11" s="418"/>
      <c r="AP11" s="418"/>
      <c r="AQ11" s="418"/>
      <c r="AR11" s="418"/>
      <c r="AS11" s="418"/>
      <c r="AT11" s="418"/>
      <c r="AU11" s="419"/>
      <c r="AV11" s="14"/>
      <c r="AW11" s="263"/>
      <c r="AZ11" s="132" t="s">
        <v>697</v>
      </c>
      <c r="BA11" s="132" t="s">
        <v>697</v>
      </c>
      <c r="BB11" s="132" t="s">
        <v>697</v>
      </c>
      <c r="BC11" s="22"/>
      <c r="BD11" s="22"/>
      <c r="BE11" s="22"/>
      <c r="BF11" s="22"/>
      <c r="BG11" s="22"/>
      <c r="BH11" s="22"/>
      <c r="BI11" s="22"/>
      <c r="BJ11" s="22"/>
      <c r="BK11" s="22"/>
      <c r="BL11" s="22"/>
      <c r="BM11" s="22"/>
      <c r="BN11" s="22"/>
      <c r="BO11" s="22"/>
      <c r="BP11" s="22"/>
      <c r="BQ11" s="22"/>
      <c r="BR11" s="22"/>
      <c r="BS11" s="22"/>
      <c r="BT11" s="18"/>
      <c r="BU11" s="18"/>
      <c r="BV11" s="18"/>
      <c r="BW11" s="18"/>
      <c r="BX11" s="18"/>
      <c r="BY11" s="18"/>
      <c r="BZ11" s="18"/>
      <c r="CA11" s="18"/>
      <c r="CB11" s="18"/>
      <c r="CC11" s="18"/>
      <c r="CD11" s="18"/>
      <c r="CE11" s="18"/>
      <c r="CF11" s="18"/>
      <c r="CG11" s="18"/>
      <c r="CH11" s="18"/>
      <c r="CI11" s="18"/>
      <c r="CJ11" s="18"/>
      <c r="CK11" s="18"/>
      <c r="CL11" s="18"/>
      <c r="CM11" s="18"/>
      <c r="CN11" s="18"/>
      <c r="CO11" s="18"/>
    </row>
    <row r="12" spans="1:93" ht="12" customHeight="1">
      <c r="A12" s="12"/>
      <c r="B12" s="13"/>
      <c r="C12" s="13"/>
      <c r="D12" s="13"/>
      <c r="E12" s="13"/>
      <c r="F12" s="13"/>
      <c r="G12" s="444"/>
      <c r="H12" s="445"/>
      <c r="I12" s="445"/>
      <c r="J12" s="445"/>
      <c r="K12" s="445"/>
      <c r="L12" s="446"/>
      <c r="M12" s="439"/>
      <c r="N12" s="440"/>
      <c r="O12" s="407"/>
      <c r="P12" s="408"/>
      <c r="Q12" s="407"/>
      <c r="R12" s="408"/>
      <c r="S12" s="407"/>
      <c r="T12" s="408"/>
      <c r="U12" s="407"/>
      <c r="V12" s="408"/>
      <c r="W12" s="407"/>
      <c r="X12" s="408"/>
      <c r="Y12" s="407"/>
      <c r="Z12" s="408"/>
      <c r="AA12" s="407"/>
      <c r="AB12" s="408"/>
      <c r="AC12" s="407"/>
      <c r="AD12" s="408"/>
      <c r="AE12" s="407"/>
      <c r="AF12" s="408"/>
      <c r="AG12" s="407"/>
      <c r="AH12" s="408"/>
      <c r="AI12" s="407"/>
      <c r="AJ12" s="408"/>
      <c r="AK12" s="417"/>
      <c r="AL12" s="418"/>
      <c r="AM12" s="418"/>
      <c r="AN12" s="418"/>
      <c r="AO12" s="418"/>
      <c r="AP12" s="418"/>
      <c r="AQ12" s="418"/>
      <c r="AR12" s="418"/>
      <c r="AS12" s="418"/>
      <c r="AT12" s="418"/>
      <c r="AU12" s="419"/>
      <c r="AV12" s="14"/>
      <c r="AW12" s="8"/>
      <c r="AZ12" s="133">
        <v>2005</v>
      </c>
      <c r="BA12" s="133">
        <v>1</v>
      </c>
      <c r="BB12" s="133">
        <v>1</v>
      </c>
      <c r="BC12" s="22"/>
      <c r="BD12" s="22"/>
      <c r="BE12" s="22"/>
      <c r="BF12" s="22"/>
      <c r="BG12" s="22"/>
      <c r="BH12" s="22"/>
      <c r="BI12" s="22"/>
      <c r="BJ12" s="22"/>
      <c r="BK12" s="22"/>
      <c r="BL12" s="22"/>
      <c r="BM12" s="22"/>
      <c r="BN12" s="22"/>
      <c r="BO12" s="22"/>
      <c r="BP12" s="22"/>
      <c r="BQ12" s="22"/>
      <c r="BR12" s="22"/>
      <c r="BS12" s="22"/>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ht="12" customHeight="1">
      <c r="A13" s="12"/>
      <c r="B13" s="13"/>
      <c r="C13" s="13"/>
      <c r="D13" s="13"/>
      <c r="E13" s="13"/>
      <c r="F13" s="13"/>
      <c r="G13" s="447"/>
      <c r="H13" s="448"/>
      <c r="I13" s="448"/>
      <c r="J13" s="448"/>
      <c r="K13" s="448"/>
      <c r="L13" s="449"/>
      <c r="M13" s="435" t="s">
        <v>352</v>
      </c>
      <c r="N13" s="436"/>
      <c r="O13" s="409"/>
      <c r="P13" s="410"/>
      <c r="Q13" s="409"/>
      <c r="R13" s="410"/>
      <c r="S13" s="409"/>
      <c r="T13" s="410"/>
      <c r="U13" s="409"/>
      <c r="V13" s="410"/>
      <c r="W13" s="409"/>
      <c r="X13" s="410"/>
      <c r="Y13" s="409"/>
      <c r="Z13" s="410"/>
      <c r="AA13" s="409"/>
      <c r="AB13" s="410"/>
      <c r="AC13" s="409"/>
      <c r="AD13" s="410"/>
      <c r="AE13" s="409"/>
      <c r="AF13" s="410"/>
      <c r="AG13" s="409"/>
      <c r="AH13" s="410"/>
      <c r="AI13" s="409"/>
      <c r="AJ13" s="410"/>
      <c r="AK13" s="411" t="s">
        <v>356</v>
      </c>
      <c r="AL13" s="412"/>
      <c r="AM13" s="412"/>
      <c r="AN13" s="412"/>
      <c r="AO13" s="412"/>
      <c r="AP13" s="412"/>
      <c r="AQ13" s="412"/>
      <c r="AR13" s="412"/>
      <c r="AS13" s="412"/>
      <c r="AT13" s="412"/>
      <c r="AU13" s="413"/>
      <c r="AV13" s="14"/>
      <c r="AW13" s="8"/>
      <c r="AZ13" s="133">
        <v>2006</v>
      </c>
      <c r="BA13" s="133">
        <v>2</v>
      </c>
      <c r="BB13" s="133">
        <v>2</v>
      </c>
      <c r="BC13" s="22"/>
      <c r="BD13" s="22"/>
      <c r="BE13" s="22"/>
      <c r="BF13" s="22"/>
      <c r="BG13" s="22"/>
      <c r="BH13" s="22"/>
      <c r="BI13" s="22"/>
      <c r="BJ13" s="22"/>
      <c r="BK13" s="22"/>
      <c r="BL13" s="22"/>
      <c r="BM13" s="22"/>
      <c r="BN13" s="22"/>
      <c r="BO13" s="22"/>
      <c r="BP13" s="22"/>
      <c r="BQ13" s="22"/>
      <c r="BR13" s="22"/>
      <c r="BS13" s="22"/>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ht="12" customHeight="1">
      <c r="A14" s="12"/>
      <c r="B14" s="13"/>
      <c r="C14" s="196" t="s">
        <v>171</v>
      </c>
      <c r="D14" s="197"/>
      <c r="E14" s="197"/>
      <c r="F14" s="198"/>
      <c r="G14" s="426"/>
      <c r="H14" s="427"/>
      <c r="I14" s="427"/>
      <c r="J14" s="427"/>
      <c r="K14" s="427"/>
      <c r="L14" s="428"/>
      <c r="M14" s="255"/>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76"/>
      <c r="AK14" s="267"/>
      <c r="AL14" s="268"/>
      <c r="AM14" s="268"/>
      <c r="AN14" s="268"/>
      <c r="AO14" s="268"/>
      <c r="AP14" s="268"/>
      <c r="AQ14" s="268"/>
      <c r="AR14" s="268"/>
      <c r="AS14" s="268"/>
      <c r="AT14" s="268"/>
      <c r="AU14" s="269"/>
      <c r="AV14" s="14"/>
      <c r="AW14" s="8"/>
      <c r="AZ14" s="133">
        <v>2007</v>
      </c>
      <c r="BA14" s="133">
        <v>3</v>
      </c>
      <c r="BB14" s="133">
        <v>3</v>
      </c>
      <c r="BC14" s="22"/>
      <c r="BD14" s="22"/>
      <c r="BE14" s="22"/>
      <c r="BF14" s="22"/>
      <c r="BG14" s="22"/>
      <c r="BH14" s="22"/>
      <c r="BI14" s="22"/>
      <c r="BJ14" s="22"/>
      <c r="BK14" s="22"/>
      <c r="BL14" s="22"/>
      <c r="BM14" s="22"/>
      <c r="BN14" s="22"/>
      <c r="BO14" s="22"/>
      <c r="BP14" s="22"/>
      <c r="BQ14" s="22"/>
      <c r="BR14" s="22"/>
      <c r="BS14" s="22"/>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ht="12" customHeight="1">
      <c r="A15" s="12"/>
      <c r="B15" s="13"/>
      <c r="C15" s="246"/>
      <c r="D15" s="247"/>
      <c r="E15" s="247"/>
      <c r="F15" s="248"/>
      <c r="G15" s="429"/>
      <c r="H15" s="430"/>
      <c r="I15" s="430"/>
      <c r="J15" s="430"/>
      <c r="K15" s="430"/>
      <c r="L15" s="431"/>
      <c r="M15" s="257"/>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77"/>
      <c r="AK15" s="270"/>
      <c r="AL15" s="271"/>
      <c r="AM15" s="271"/>
      <c r="AN15" s="271"/>
      <c r="AO15" s="271"/>
      <c r="AP15" s="271"/>
      <c r="AQ15" s="271"/>
      <c r="AR15" s="271"/>
      <c r="AS15" s="271"/>
      <c r="AT15" s="271"/>
      <c r="AU15" s="272"/>
      <c r="AV15" s="14"/>
      <c r="AW15" s="8"/>
      <c r="AZ15" s="133">
        <v>2008</v>
      </c>
      <c r="BA15" s="133">
        <v>4</v>
      </c>
      <c r="BB15" s="133">
        <v>4</v>
      </c>
      <c r="BC15" s="22"/>
      <c r="BD15" s="22"/>
      <c r="BE15" s="22"/>
      <c r="BF15" s="22"/>
      <c r="BG15" s="22"/>
      <c r="BH15" s="22"/>
      <c r="BI15" s="22"/>
      <c r="BJ15" s="22"/>
      <c r="BK15" s="22"/>
      <c r="BL15" s="22"/>
      <c r="BM15" s="22"/>
      <c r="BN15" s="22"/>
      <c r="BO15" s="22"/>
      <c r="BP15" s="22"/>
      <c r="BQ15" s="22"/>
      <c r="BR15" s="22"/>
      <c r="BS15" s="22"/>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ht="12" customHeight="1">
      <c r="A16" s="12"/>
      <c r="B16" s="13"/>
      <c r="C16" s="199"/>
      <c r="D16" s="200"/>
      <c r="E16" s="200"/>
      <c r="F16" s="201"/>
      <c r="G16" s="432"/>
      <c r="H16" s="433"/>
      <c r="I16" s="433"/>
      <c r="J16" s="433"/>
      <c r="K16" s="433"/>
      <c r="L16" s="434"/>
      <c r="M16" s="259"/>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78"/>
      <c r="AK16" s="273"/>
      <c r="AL16" s="274"/>
      <c r="AM16" s="274"/>
      <c r="AN16" s="274"/>
      <c r="AO16" s="274"/>
      <c r="AP16" s="274"/>
      <c r="AQ16" s="274"/>
      <c r="AR16" s="274"/>
      <c r="AS16" s="274"/>
      <c r="AT16" s="274"/>
      <c r="AU16" s="275"/>
      <c r="AV16" s="14"/>
      <c r="AW16" s="8"/>
      <c r="AZ16" s="133">
        <v>2009</v>
      </c>
      <c r="BA16" s="133">
        <v>5</v>
      </c>
      <c r="BB16" s="133">
        <v>5</v>
      </c>
      <c r="BC16" s="22"/>
      <c r="BD16" s="22"/>
      <c r="BE16" s="22"/>
      <c r="BF16" s="22"/>
      <c r="BG16" s="22"/>
      <c r="BH16" s="22"/>
      <c r="BI16" s="22"/>
      <c r="BJ16" s="22"/>
      <c r="BK16" s="22"/>
      <c r="BL16" s="22"/>
      <c r="BM16" s="22"/>
      <c r="BN16" s="22"/>
      <c r="BO16" s="22"/>
      <c r="BP16" s="22"/>
      <c r="BQ16" s="22"/>
      <c r="BR16" s="22"/>
      <c r="BS16" s="22"/>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ht="12" customHeight="1">
      <c r="A17" s="12"/>
      <c r="B17" s="13"/>
      <c r="C17" s="196" t="s">
        <v>172</v>
      </c>
      <c r="D17" s="197"/>
      <c r="E17" s="197"/>
      <c r="F17" s="198"/>
      <c r="G17" s="426"/>
      <c r="H17" s="427"/>
      <c r="I17" s="427"/>
      <c r="J17" s="427"/>
      <c r="K17" s="427"/>
      <c r="L17" s="428"/>
      <c r="M17" s="255"/>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76"/>
      <c r="AK17" s="267"/>
      <c r="AL17" s="268"/>
      <c r="AM17" s="268"/>
      <c r="AN17" s="268"/>
      <c r="AO17" s="268"/>
      <c r="AP17" s="268"/>
      <c r="AQ17" s="268"/>
      <c r="AR17" s="268"/>
      <c r="AS17" s="268"/>
      <c r="AT17" s="268"/>
      <c r="AU17" s="269"/>
      <c r="AV17" s="14"/>
      <c r="AW17" s="8"/>
      <c r="AZ17" s="133">
        <v>2010</v>
      </c>
      <c r="BA17" s="133">
        <v>6</v>
      </c>
      <c r="BB17" s="133">
        <v>6</v>
      </c>
      <c r="BC17" s="22"/>
      <c r="BD17" s="22"/>
      <c r="BE17" s="22"/>
      <c r="BF17" s="22"/>
      <c r="BG17" s="22"/>
      <c r="BH17" s="22"/>
      <c r="BI17" s="22"/>
      <c r="BJ17" s="22"/>
      <c r="BK17" s="22"/>
      <c r="BL17" s="22"/>
      <c r="BM17" s="22"/>
      <c r="BN17" s="22"/>
      <c r="BO17" s="22"/>
      <c r="BP17" s="22"/>
      <c r="BQ17" s="22"/>
      <c r="BR17" s="22"/>
      <c r="BS17" s="22"/>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ht="12" customHeight="1">
      <c r="A18" s="12"/>
      <c r="B18" s="13"/>
      <c r="C18" s="246"/>
      <c r="D18" s="247"/>
      <c r="E18" s="247"/>
      <c r="F18" s="248"/>
      <c r="G18" s="429"/>
      <c r="H18" s="430"/>
      <c r="I18" s="430"/>
      <c r="J18" s="430"/>
      <c r="K18" s="430"/>
      <c r="L18" s="431"/>
      <c r="M18" s="257"/>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77"/>
      <c r="AK18" s="270"/>
      <c r="AL18" s="271"/>
      <c r="AM18" s="271"/>
      <c r="AN18" s="271"/>
      <c r="AO18" s="271"/>
      <c r="AP18" s="271"/>
      <c r="AQ18" s="271"/>
      <c r="AR18" s="271"/>
      <c r="AS18" s="271"/>
      <c r="AT18" s="271"/>
      <c r="AU18" s="272"/>
      <c r="AV18" s="14"/>
      <c r="AW18" s="8"/>
      <c r="AZ18" s="133">
        <v>2011</v>
      </c>
      <c r="BA18" s="133">
        <v>7</v>
      </c>
      <c r="BB18" s="133">
        <v>7</v>
      </c>
      <c r="BC18" s="22"/>
      <c r="BD18" s="22"/>
      <c r="BE18" s="22"/>
      <c r="BF18" s="22"/>
      <c r="BG18" s="22"/>
      <c r="BH18" s="22"/>
      <c r="BI18" s="22"/>
      <c r="BJ18" s="22"/>
      <c r="BK18" s="22"/>
      <c r="BL18" s="22"/>
      <c r="BM18" s="22"/>
      <c r="BN18" s="22"/>
      <c r="BO18" s="22"/>
      <c r="BP18" s="22"/>
      <c r="BQ18" s="22"/>
      <c r="BR18" s="22"/>
      <c r="BS18" s="22"/>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ht="12" customHeight="1">
      <c r="A19" s="12"/>
      <c r="B19" s="13"/>
      <c r="C19" s="199"/>
      <c r="D19" s="200"/>
      <c r="E19" s="200"/>
      <c r="F19" s="201"/>
      <c r="G19" s="432"/>
      <c r="H19" s="433"/>
      <c r="I19" s="433"/>
      <c r="J19" s="433"/>
      <c r="K19" s="433"/>
      <c r="L19" s="434"/>
      <c r="M19" s="259"/>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78"/>
      <c r="AK19" s="273"/>
      <c r="AL19" s="274"/>
      <c r="AM19" s="274"/>
      <c r="AN19" s="274"/>
      <c r="AO19" s="274"/>
      <c r="AP19" s="274"/>
      <c r="AQ19" s="274"/>
      <c r="AR19" s="274"/>
      <c r="AS19" s="274"/>
      <c r="AT19" s="274"/>
      <c r="AU19" s="275"/>
      <c r="AV19" s="14"/>
      <c r="AW19" s="8"/>
      <c r="AZ19" s="133">
        <v>2012</v>
      </c>
      <c r="BA19" s="133">
        <v>8</v>
      </c>
      <c r="BB19" s="133">
        <v>8</v>
      </c>
      <c r="BC19" s="22"/>
      <c r="BD19" s="22"/>
      <c r="BE19" s="22"/>
      <c r="BF19" s="22"/>
      <c r="BG19" s="22"/>
      <c r="BH19" s="22"/>
      <c r="BI19" s="22"/>
      <c r="BJ19" s="22"/>
      <c r="BK19" s="22"/>
      <c r="BL19" s="22"/>
      <c r="BM19" s="22"/>
      <c r="BN19" s="22"/>
      <c r="BO19" s="22"/>
      <c r="BP19" s="22"/>
      <c r="BQ19" s="22"/>
      <c r="BR19" s="22"/>
      <c r="BS19" s="22"/>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ht="12" customHeight="1">
      <c r="A20" s="12"/>
      <c r="B20" s="13"/>
      <c r="C20" s="196" t="s">
        <v>173</v>
      </c>
      <c r="D20" s="197"/>
      <c r="E20" s="197"/>
      <c r="F20" s="198"/>
      <c r="G20" s="426"/>
      <c r="H20" s="427"/>
      <c r="I20" s="427"/>
      <c r="J20" s="427"/>
      <c r="K20" s="427"/>
      <c r="L20" s="428"/>
      <c r="M20" s="255"/>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76"/>
      <c r="AK20" s="267"/>
      <c r="AL20" s="268"/>
      <c r="AM20" s="268"/>
      <c r="AN20" s="268"/>
      <c r="AO20" s="268"/>
      <c r="AP20" s="268"/>
      <c r="AQ20" s="268"/>
      <c r="AR20" s="268"/>
      <c r="AS20" s="268"/>
      <c r="AT20" s="268"/>
      <c r="AU20" s="269"/>
      <c r="AV20" s="14"/>
      <c r="AW20" s="8"/>
      <c r="AZ20" s="133">
        <v>2013</v>
      </c>
      <c r="BA20" s="133">
        <v>9</v>
      </c>
      <c r="BB20" s="133">
        <v>9</v>
      </c>
      <c r="BC20" s="22"/>
      <c r="BD20" s="22"/>
      <c r="BE20" s="22"/>
      <c r="BF20" s="22"/>
      <c r="BG20" s="22"/>
      <c r="BH20" s="22"/>
      <c r="BI20" s="22"/>
      <c r="BJ20" s="22"/>
      <c r="BK20" s="22"/>
      <c r="BL20" s="22"/>
      <c r="BM20" s="22"/>
      <c r="BN20" s="22"/>
      <c r="BO20" s="22"/>
      <c r="BP20" s="22"/>
      <c r="BQ20" s="22"/>
      <c r="BR20" s="22"/>
      <c r="BS20" s="22"/>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ht="12" customHeight="1">
      <c r="A21" s="12"/>
      <c r="B21" s="13"/>
      <c r="C21" s="246"/>
      <c r="D21" s="247"/>
      <c r="E21" s="247"/>
      <c r="F21" s="248"/>
      <c r="G21" s="429"/>
      <c r="H21" s="430"/>
      <c r="I21" s="430"/>
      <c r="J21" s="430"/>
      <c r="K21" s="430"/>
      <c r="L21" s="431"/>
      <c r="M21" s="257"/>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77"/>
      <c r="AK21" s="270"/>
      <c r="AL21" s="271"/>
      <c r="AM21" s="271"/>
      <c r="AN21" s="271"/>
      <c r="AO21" s="271"/>
      <c r="AP21" s="271"/>
      <c r="AQ21" s="271"/>
      <c r="AR21" s="271"/>
      <c r="AS21" s="271"/>
      <c r="AT21" s="271"/>
      <c r="AU21" s="272"/>
      <c r="AV21" s="14"/>
      <c r="AW21" s="8"/>
      <c r="AZ21" s="133">
        <v>2014</v>
      </c>
      <c r="BA21" s="133">
        <v>10</v>
      </c>
      <c r="BB21" s="133">
        <v>10</v>
      </c>
      <c r="BC21" s="22"/>
      <c r="BD21" s="22"/>
      <c r="BE21" s="22"/>
      <c r="BF21" s="22"/>
      <c r="BG21" s="22"/>
      <c r="BH21" s="22"/>
      <c r="BI21" s="22"/>
      <c r="BJ21" s="22"/>
      <c r="BK21" s="22"/>
      <c r="BL21" s="22"/>
      <c r="BM21" s="22"/>
      <c r="BN21" s="22"/>
      <c r="BO21" s="22"/>
      <c r="BP21" s="22"/>
      <c r="BQ21" s="22"/>
      <c r="BR21" s="22"/>
      <c r="BS21" s="22"/>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ht="12" customHeight="1">
      <c r="A22" s="12"/>
      <c r="B22" s="13"/>
      <c r="C22" s="199"/>
      <c r="D22" s="200"/>
      <c r="E22" s="200"/>
      <c r="F22" s="201"/>
      <c r="G22" s="432"/>
      <c r="H22" s="433"/>
      <c r="I22" s="433"/>
      <c r="J22" s="433"/>
      <c r="K22" s="433"/>
      <c r="L22" s="434"/>
      <c r="M22" s="259"/>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78"/>
      <c r="AK22" s="273"/>
      <c r="AL22" s="274"/>
      <c r="AM22" s="274"/>
      <c r="AN22" s="274"/>
      <c r="AO22" s="274"/>
      <c r="AP22" s="274"/>
      <c r="AQ22" s="274"/>
      <c r="AR22" s="274"/>
      <c r="AS22" s="274"/>
      <c r="AT22" s="274"/>
      <c r="AU22" s="275"/>
      <c r="AV22" s="14"/>
      <c r="AW22" s="8"/>
      <c r="AZ22" s="133">
        <v>2015</v>
      </c>
      <c r="BA22" s="133">
        <v>11</v>
      </c>
      <c r="BB22" s="133">
        <v>11</v>
      </c>
      <c r="BC22" s="22"/>
      <c r="BD22" s="22"/>
      <c r="BE22" s="22"/>
      <c r="BF22" s="22"/>
      <c r="BG22" s="22"/>
      <c r="BH22" s="22"/>
      <c r="BI22" s="22"/>
      <c r="BJ22" s="22"/>
      <c r="BK22" s="22"/>
      <c r="BL22" s="22"/>
      <c r="BM22" s="22"/>
      <c r="BN22" s="22"/>
      <c r="BO22" s="22"/>
      <c r="BP22" s="22"/>
      <c r="BQ22" s="22"/>
      <c r="BR22" s="22"/>
      <c r="BS22" s="22"/>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ht="12" customHeight="1">
      <c r="A23" s="12"/>
      <c r="B23" s="13"/>
      <c r="C23" s="196" t="s">
        <v>174</v>
      </c>
      <c r="D23" s="197"/>
      <c r="E23" s="197"/>
      <c r="F23" s="198"/>
      <c r="G23" s="426"/>
      <c r="H23" s="427"/>
      <c r="I23" s="427"/>
      <c r="J23" s="427"/>
      <c r="K23" s="427"/>
      <c r="L23" s="428"/>
      <c r="M23" s="255"/>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76"/>
      <c r="AK23" s="267"/>
      <c r="AL23" s="268"/>
      <c r="AM23" s="268"/>
      <c r="AN23" s="268"/>
      <c r="AO23" s="268"/>
      <c r="AP23" s="268"/>
      <c r="AQ23" s="268"/>
      <c r="AR23" s="268"/>
      <c r="AS23" s="268"/>
      <c r="AT23" s="268"/>
      <c r="AU23" s="269"/>
      <c r="AV23" s="14"/>
      <c r="AW23" s="8"/>
      <c r="AZ23" s="133">
        <v>2016</v>
      </c>
      <c r="BA23" s="133">
        <v>12</v>
      </c>
      <c r="BB23" s="133">
        <v>12</v>
      </c>
      <c r="BC23" s="22"/>
      <c r="BD23" s="22"/>
      <c r="BE23" s="22"/>
      <c r="BF23" s="22"/>
      <c r="BG23" s="22"/>
      <c r="BH23" s="22"/>
      <c r="BI23" s="22"/>
      <c r="BJ23" s="22"/>
      <c r="BK23" s="22"/>
      <c r="BL23" s="22"/>
      <c r="BM23" s="22"/>
      <c r="BN23" s="22"/>
      <c r="BO23" s="22"/>
      <c r="BP23" s="22"/>
      <c r="BQ23" s="22"/>
      <c r="BR23" s="22"/>
      <c r="BS23" s="22"/>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93" ht="12" customHeight="1">
      <c r="A24" s="12"/>
      <c r="B24" s="13"/>
      <c r="C24" s="246"/>
      <c r="D24" s="247"/>
      <c r="E24" s="247"/>
      <c r="F24" s="248"/>
      <c r="G24" s="429"/>
      <c r="H24" s="430"/>
      <c r="I24" s="430"/>
      <c r="J24" s="430"/>
      <c r="K24" s="430"/>
      <c r="L24" s="431"/>
      <c r="M24" s="257"/>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77"/>
      <c r="AK24" s="270"/>
      <c r="AL24" s="271"/>
      <c r="AM24" s="271"/>
      <c r="AN24" s="271"/>
      <c r="AO24" s="271"/>
      <c r="AP24" s="271"/>
      <c r="AQ24" s="271"/>
      <c r="AR24" s="271"/>
      <c r="AS24" s="271"/>
      <c r="AT24" s="271"/>
      <c r="AU24" s="272"/>
      <c r="AV24" s="14"/>
      <c r="AW24" s="8"/>
      <c r="AZ24" s="133">
        <v>2017</v>
      </c>
      <c r="BA24" s="133"/>
      <c r="BB24" s="133">
        <v>13</v>
      </c>
      <c r="BC24" s="22"/>
      <c r="BD24" s="22"/>
      <c r="BE24" s="22"/>
      <c r="BF24" s="22"/>
      <c r="BG24" s="22"/>
      <c r="BH24" s="22"/>
      <c r="BI24" s="22"/>
      <c r="BJ24" s="22"/>
      <c r="BK24" s="22"/>
      <c r="BL24" s="22"/>
      <c r="BM24" s="22"/>
      <c r="BN24" s="22"/>
      <c r="BO24" s="22"/>
      <c r="BP24" s="22"/>
      <c r="BQ24" s="22"/>
      <c r="BR24" s="22"/>
      <c r="BS24" s="22"/>
      <c r="BT24" s="18"/>
      <c r="BU24" s="18"/>
      <c r="BV24" s="18"/>
      <c r="BW24" s="18"/>
      <c r="BX24" s="18"/>
      <c r="BY24" s="18"/>
      <c r="BZ24" s="18"/>
      <c r="CA24" s="18"/>
      <c r="CB24" s="18"/>
      <c r="CC24" s="18"/>
      <c r="CD24" s="18"/>
      <c r="CE24" s="18"/>
      <c r="CF24" s="18"/>
      <c r="CG24" s="18"/>
      <c r="CH24" s="18"/>
      <c r="CI24" s="18"/>
      <c r="CJ24" s="18"/>
      <c r="CK24" s="18"/>
      <c r="CL24" s="18"/>
      <c r="CM24" s="18"/>
      <c r="CN24" s="18"/>
      <c r="CO24" s="18"/>
    </row>
    <row r="25" spans="1:54" ht="12" customHeight="1">
      <c r="A25" s="12"/>
      <c r="B25" s="13"/>
      <c r="C25" s="199"/>
      <c r="D25" s="200"/>
      <c r="E25" s="200"/>
      <c r="F25" s="201"/>
      <c r="G25" s="432"/>
      <c r="H25" s="433"/>
      <c r="I25" s="433"/>
      <c r="J25" s="433"/>
      <c r="K25" s="433"/>
      <c r="L25" s="434"/>
      <c r="M25" s="259"/>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78"/>
      <c r="AK25" s="273"/>
      <c r="AL25" s="274"/>
      <c r="AM25" s="274"/>
      <c r="AN25" s="274"/>
      <c r="AO25" s="274"/>
      <c r="AP25" s="274"/>
      <c r="AQ25" s="274"/>
      <c r="AR25" s="274"/>
      <c r="AS25" s="274"/>
      <c r="AT25" s="274"/>
      <c r="AU25" s="275"/>
      <c r="AV25" s="14"/>
      <c r="AW25" s="8"/>
      <c r="AZ25" s="133">
        <v>2018</v>
      </c>
      <c r="BA25" s="133"/>
      <c r="BB25" s="133">
        <v>14</v>
      </c>
    </row>
    <row r="26" spans="1:54" ht="12" customHeight="1">
      <c r="A26" s="12"/>
      <c r="B26" s="13"/>
      <c r="C26" s="196" t="s">
        <v>175</v>
      </c>
      <c r="D26" s="197"/>
      <c r="E26" s="197"/>
      <c r="F26" s="198"/>
      <c r="G26" s="426"/>
      <c r="H26" s="427"/>
      <c r="I26" s="427"/>
      <c r="J26" s="427"/>
      <c r="K26" s="427"/>
      <c r="L26" s="428"/>
      <c r="M26" s="255"/>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76"/>
      <c r="AK26" s="267"/>
      <c r="AL26" s="268"/>
      <c r="AM26" s="268"/>
      <c r="AN26" s="268"/>
      <c r="AO26" s="268"/>
      <c r="AP26" s="268"/>
      <c r="AQ26" s="268"/>
      <c r="AR26" s="268"/>
      <c r="AS26" s="268"/>
      <c r="AT26" s="268"/>
      <c r="AU26" s="269"/>
      <c r="AV26" s="14"/>
      <c r="AW26" s="8"/>
      <c r="AZ26" s="133">
        <v>2019</v>
      </c>
      <c r="BA26" s="133"/>
      <c r="BB26" s="133">
        <v>15</v>
      </c>
    </row>
    <row r="27" spans="1:54" ht="12" customHeight="1">
      <c r="A27" s="12"/>
      <c r="B27" s="13"/>
      <c r="C27" s="246"/>
      <c r="D27" s="247"/>
      <c r="E27" s="247"/>
      <c r="F27" s="248"/>
      <c r="G27" s="429"/>
      <c r="H27" s="430"/>
      <c r="I27" s="430"/>
      <c r="J27" s="430"/>
      <c r="K27" s="430"/>
      <c r="L27" s="431"/>
      <c r="M27" s="257"/>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77"/>
      <c r="AK27" s="270"/>
      <c r="AL27" s="271"/>
      <c r="AM27" s="271"/>
      <c r="AN27" s="271"/>
      <c r="AO27" s="271"/>
      <c r="AP27" s="271"/>
      <c r="AQ27" s="271"/>
      <c r="AR27" s="271"/>
      <c r="AS27" s="271"/>
      <c r="AT27" s="271"/>
      <c r="AU27" s="272"/>
      <c r="AV27" s="14"/>
      <c r="AW27" s="8"/>
      <c r="AZ27" s="133">
        <v>2020</v>
      </c>
      <c r="BA27" s="133"/>
      <c r="BB27" s="133">
        <v>16</v>
      </c>
    </row>
    <row r="28" spans="1:54" ht="12" customHeight="1">
      <c r="A28" s="12"/>
      <c r="B28" s="13"/>
      <c r="C28" s="199"/>
      <c r="D28" s="200"/>
      <c r="E28" s="200"/>
      <c r="F28" s="201"/>
      <c r="G28" s="432"/>
      <c r="H28" s="433"/>
      <c r="I28" s="433"/>
      <c r="J28" s="433"/>
      <c r="K28" s="433"/>
      <c r="L28" s="434"/>
      <c r="M28" s="259"/>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78"/>
      <c r="AK28" s="273"/>
      <c r="AL28" s="274"/>
      <c r="AM28" s="274"/>
      <c r="AN28" s="274"/>
      <c r="AO28" s="274"/>
      <c r="AP28" s="274"/>
      <c r="AQ28" s="274"/>
      <c r="AR28" s="274"/>
      <c r="AS28" s="274"/>
      <c r="AT28" s="274"/>
      <c r="AU28" s="275"/>
      <c r="AV28" s="14"/>
      <c r="AW28" s="8"/>
      <c r="AZ28" s="133">
        <v>2021</v>
      </c>
      <c r="BA28" s="133"/>
      <c r="BB28" s="133">
        <v>17</v>
      </c>
    </row>
    <row r="29" spans="1:54" ht="12" customHeight="1">
      <c r="A29" s="12"/>
      <c r="B29" s="13"/>
      <c r="C29" s="196" t="s">
        <v>176</v>
      </c>
      <c r="D29" s="197"/>
      <c r="E29" s="197"/>
      <c r="F29" s="198"/>
      <c r="G29" s="426"/>
      <c r="H29" s="427"/>
      <c r="I29" s="427"/>
      <c r="J29" s="427"/>
      <c r="K29" s="427"/>
      <c r="L29" s="428"/>
      <c r="M29" s="255"/>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76"/>
      <c r="AK29" s="267"/>
      <c r="AL29" s="268"/>
      <c r="AM29" s="268"/>
      <c r="AN29" s="268"/>
      <c r="AO29" s="268"/>
      <c r="AP29" s="268"/>
      <c r="AQ29" s="268"/>
      <c r="AR29" s="268"/>
      <c r="AS29" s="268"/>
      <c r="AT29" s="268"/>
      <c r="AU29" s="269"/>
      <c r="AV29" s="14"/>
      <c r="AW29" s="8"/>
      <c r="AZ29" s="133">
        <v>2022</v>
      </c>
      <c r="BA29" s="133"/>
      <c r="BB29" s="133">
        <v>18</v>
      </c>
    </row>
    <row r="30" spans="1:54" ht="12" customHeight="1">
      <c r="A30" s="12"/>
      <c r="B30" s="13"/>
      <c r="C30" s="246"/>
      <c r="D30" s="247"/>
      <c r="E30" s="247"/>
      <c r="F30" s="248"/>
      <c r="G30" s="429"/>
      <c r="H30" s="430"/>
      <c r="I30" s="430"/>
      <c r="J30" s="430"/>
      <c r="K30" s="430"/>
      <c r="L30" s="431"/>
      <c r="M30" s="257"/>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77"/>
      <c r="AK30" s="270"/>
      <c r="AL30" s="271"/>
      <c r="AM30" s="271"/>
      <c r="AN30" s="271"/>
      <c r="AO30" s="271"/>
      <c r="AP30" s="271"/>
      <c r="AQ30" s="271"/>
      <c r="AR30" s="271"/>
      <c r="AS30" s="271"/>
      <c r="AT30" s="271"/>
      <c r="AU30" s="272"/>
      <c r="AV30" s="14"/>
      <c r="AW30" s="8"/>
      <c r="AZ30" s="133">
        <v>2023</v>
      </c>
      <c r="BA30" s="133"/>
      <c r="BB30" s="133">
        <v>19</v>
      </c>
    </row>
    <row r="31" spans="1:54" ht="12" customHeight="1">
      <c r="A31" s="12"/>
      <c r="B31" s="13"/>
      <c r="C31" s="199"/>
      <c r="D31" s="200"/>
      <c r="E31" s="200"/>
      <c r="F31" s="201"/>
      <c r="G31" s="432"/>
      <c r="H31" s="433"/>
      <c r="I31" s="433"/>
      <c r="J31" s="433"/>
      <c r="K31" s="433"/>
      <c r="L31" s="434"/>
      <c r="M31" s="259"/>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78"/>
      <c r="AK31" s="273"/>
      <c r="AL31" s="274"/>
      <c r="AM31" s="274"/>
      <c r="AN31" s="274"/>
      <c r="AO31" s="274"/>
      <c r="AP31" s="274"/>
      <c r="AQ31" s="274"/>
      <c r="AR31" s="274"/>
      <c r="AS31" s="274"/>
      <c r="AT31" s="274"/>
      <c r="AU31" s="275"/>
      <c r="AV31" s="14"/>
      <c r="AW31" s="8"/>
      <c r="AZ31" s="133">
        <v>2024</v>
      </c>
      <c r="BA31" s="133"/>
      <c r="BB31" s="133">
        <v>20</v>
      </c>
    </row>
    <row r="32" spans="1:54" ht="12" customHeight="1">
      <c r="A32" s="1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4"/>
      <c r="AW32" s="8"/>
      <c r="AZ32" s="133">
        <v>2025</v>
      </c>
      <c r="BA32" s="133"/>
      <c r="BB32" s="133">
        <v>21</v>
      </c>
    </row>
    <row r="33" spans="1:54" ht="12" customHeight="1">
      <c r="A33" s="12"/>
      <c r="B33" s="13"/>
      <c r="C33" s="318" t="s">
        <v>196</v>
      </c>
      <c r="D33" s="319"/>
      <c r="E33" s="319"/>
      <c r="F33" s="319"/>
      <c r="G33" s="319"/>
      <c r="H33" s="319"/>
      <c r="I33" s="319"/>
      <c r="J33" s="319"/>
      <c r="K33" s="319"/>
      <c r="L33" s="319"/>
      <c r="M33" s="319"/>
      <c r="N33" s="319"/>
      <c r="O33" s="319"/>
      <c r="P33" s="319"/>
      <c r="Q33" s="319"/>
      <c r="R33" s="319"/>
      <c r="S33" s="319"/>
      <c r="T33" s="319"/>
      <c r="U33" s="319"/>
      <c r="V33" s="319"/>
      <c r="W33" s="319"/>
      <c r="X33" s="319"/>
      <c r="Y33" s="319"/>
      <c r="Z33" s="316" t="str">
        <f>IF(Z7=""," ",Z7)</f>
        <v> </v>
      </c>
      <c r="AA33" s="316"/>
      <c r="AB33" s="316"/>
      <c r="AC33" s="316"/>
      <c r="AD33" s="316"/>
      <c r="AE33" s="316"/>
      <c r="AF33" s="316"/>
      <c r="AG33" s="316"/>
      <c r="AH33" s="316"/>
      <c r="AI33" s="316"/>
      <c r="AJ33" s="297" t="s">
        <v>353</v>
      </c>
      <c r="AK33" s="297"/>
      <c r="AL33" s="297"/>
      <c r="AM33" s="297"/>
      <c r="AN33" s="297"/>
      <c r="AO33" s="297"/>
      <c r="AP33" s="297"/>
      <c r="AQ33" s="297"/>
      <c r="AR33" s="297"/>
      <c r="AS33" s="297"/>
      <c r="AT33" s="297"/>
      <c r="AU33" s="298"/>
      <c r="AV33" s="14"/>
      <c r="AW33" s="8"/>
      <c r="AZ33" s="133">
        <v>2026</v>
      </c>
      <c r="BA33" s="133"/>
      <c r="BB33" s="133">
        <v>22</v>
      </c>
    </row>
    <row r="34" spans="1:54" ht="12" customHeight="1">
      <c r="A34" s="12"/>
      <c r="B34" s="13"/>
      <c r="C34" s="320"/>
      <c r="D34" s="321"/>
      <c r="E34" s="321"/>
      <c r="F34" s="321"/>
      <c r="G34" s="321"/>
      <c r="H34" s="321"/>
      <c r="I34" s="321"/>
      <c r="J34" s="321"/>
      <c r="K34" s="321"/>
      <c r="L34" s="321"/>
      <c r="M34" s="321"/>
      <c r="N34" s="321"/>
      <c r="O34" s="321"/>
      <c r="P34" s="321"/>
      <c r="Q34" s="321"/>
      <c r="R34" s="321"/>
      <c r="S34" s="321"/>
      <c r="T34" s="321"/>
      <c r="U34" s="321"/>
      <c r="V34" s="321"/>
      <c r="W34" s="321"/>
      <c r="X34" s="321"/>
      <c r="Y34" s="321"/>
      <c r="Z34" s="317"/>
      <c r="AA34" s="317"/>
      <c r="AB34" s="317"/>
      <c r="AC34" s="317"/>
      <c r="AD34" s="317"/>
      <c r="AE34" s="317"/>
      <c r="AF34" s="317"/>
      <c r="AG34" s="317"/>
      <c r="AH34" s="317"/>
      <c r="AI34" s="317"/>
      <c r="AJ34" s="299"/>
      <c r="AK34" s="299"/>
      <c r="AL34" s="299"/>
      <c r="AM34" s="299"/>
      <c r="AN34" s="299"/>
      <c r="AO34" s="299"/>
      <c r="AP34" s="299"/>
      <c r="AQ34" s="299"/>
      <c r="AR34" s="299"/>
      <c r="AS34" s="299"/>
      <c r="AT34" s="299"/>
      <c r="AU34" s="300"/>
      <c r="AV34" s="14"/>
      <c r="AW34" s="8"/>
      <c r="AZ34" s="133">
        <v>2027</v>
      </c>
      <c r="BA34" s="133"/>
      <c r="BB34" s="133">
        <v>23</v>
      </c>
    </row>
    <row r="35" spans="1:54" ht="12" customHeight="1">
      <c r="A35" s="12"/>
      <c r="B35" s="13"/>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14"/>
      <c r="AW35" s="8"/>
      <c r="AZ35" s="133">
        <v>2026</v>
      </c>
      <c r="BA35" s="133"/>
      <c r="BB35" s="133">
        <v>24</v>
      </c>
    </row>
    <row r="36" spans="1:54" ht="12" customHeight="1">
      <c r="A36" s="12"/>
      <c r="B36" s="13"/>
      <c r="C36" s="64"/>
      <c r="D36" s="64"/>
      <c r="E36" s="64"/>
      <c r="F36" s="64"/>
      <c r="G36" s="64"/>
      <c r="H36" s="64"/>
      <c r="I36" s="64"/>
      <c r="J36" s="64"/>
      <c r="K36" s="64"/>
      <c r="L36" s="64"/>
      <c r="M36" s="309" t="s">
        <v>193</v>
      </c>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1"/>
      <c r="AK36" s="414" t="s">
        <v>355</v>
      </c>
      <c r="AL36" s="415"/>
      <c r="AM36" s="415"/>
      <c r="AN36" s="415"/>
      <c r="AO36" s="415"/>
      <c r="AP36" s="415"/>
      <c r="AQ36" s="415"/>
      <c r="AR36" s="415"/>
      <c r="AS36" s="415"/>
      <c r="AT36" s="415"/>
      <c r="AU36" s="416"/>
      <c r="AV36" s="14"/>
      <c r="AW36" s="8"/>
      <c r="AZ36" s="133">
        <v>2027</v>
      </c>
      <c r="BA36" s="133"/>
      <c r="BB36" s="133">
        <v>25</v>
      </c>
    </row>
    <row r="37" spans="1:54" ht="12" customHeight="1">
      <c r="A37" s="12"/>
      <c r="B37" s="13"/>
      <c r="C37" s="13"/>
      <c r="D37" s="13"/>
      <c r="E37" s="13"/>
      <c r="F37" s="13"/>
      <c r="G37" s="13"/>
      <c r="H37" s="13"/>
      <c r="I37" s="13"/>
      <c r="J37" s="13"/>
      <c r="K37" s="13"/>
      <c r="L37" s="13"/>
      <c r="M37" s="422">
        <f>IF(M11="","",M11)</f>
      </c>
      <c r="N37" s="423"/>
      <c r="O37" s="405" t="str">
        <f>CONCATENATE(IF($M37=""," ",IF($M37+2&gt;13,$M37+1-12,$M37+1)),"月")</f>
        <v> 月</v>
      </c>
      <c r="P37" s="406"/>
      <c r="Q37" s="405" t="str">
        <f>CONCATENATE(IF($M37=""," ",IF($M37+3&gt;13,$M37+2-12,$M37+2)),"月")</f>
        <v> 月</v>
      </c>
      <c r="R37" s="406"/>
      <c r="S37" s="405" t="str">
        <f>CONCATENATE(IF($M37=""," ",IF($M37+4&gt;13,$M37+3-12,$M37+3)),"月")</f>
        <v> 月</v>
      </c>
      <c r="T37" s="406"/>
      <c r="U37" s="405" t="str">
        <f>CONCATENATE(IF($M37=""," ",IF($M37+5&gt;13,$M37+4-12,$M37+4)),"月")</f>
        <v> 月</v>
      </c>
      <c r="V37" s="406"/>
      <c r="W37" s="405" t="str">
        <f>CONCATENATE(IF($M37=""," ",IF($M37+6&gt;13,$M37+5-12,$M37+5)),"月")</f>
        <v> 月</v>
      </c>
      <c r="X37" s="406"/>
      <c r="Y37" s="405" t="str">
        <f>CONCATENATE(IF($M37=""," ",IF($M37+7&gt;13,$M37+6-12,$M37+6)),"月")</f>
        <v> 月</v>
      </c>
      <c r="Z37" s="406"/>
      <c r="AA37" s="405" t="str">
        <f>CONCATENATE(IF($M37=""," ",IF($M37+8&gt;13,$M37+7-12,$M37+7)),"月")</f>
        <v> 月</v>
      </c>
      <c r="AB37" s="406"/>
      <c r="AC37" s="405" t="str">
        <f>CONCATENATE(IF($M37=""," ",IF($M37+9&gt;13,$M37+8-12,$M37+8)),"月")</f>
        <v> 月</v>
      </c>
      <c r="AD37" s="406"/>
      <c r="AE37" s="405" t="str">
        <f>CONCATENATE(IF($M37=""," ",IF($M37+10&gt;13,$M37+9-12,$M37+9)),"月")</f>
        <v> 月</v>
      </c>
      <c r="AF37" s="406"/>
      <c r="AG37" s="405" t="str">
        <f>CONCATENATE(IF($M37=""," ",IF($M37+11&gt;13,$M37+10-12,$M37+10)),"月")</f>
        <v> 月</v>
      </c>
      <c r="AH37" s="406"/>
      <c r="AI37" s="405" t="str">
        <f>CONCATENATE(IF($M37=""," ",IF($M37+12&gt;13,$M37+11-12,$M37+11)),"月")</f>
        <v> 月</v>
      </c>
      <c r="AJ37" s="406"/>
      <c r="AK37" s="417"/>
      <c r="AL37" s="418"/>
      <c r="AM37" s="418"/>
      <c r="AN37" s="418"/>
      <c r="AO37" s="418"/>
      <c r="AP37" s="418"/>
      <c r="AQ37" s="418"/>
      <c r="AR37" s="418"/>
      <c r="AS37" s="418"/>
      <c r="AT37" s="418"/>
      <c r="AU37" s="419"/>
      <c r="AV37" s="14"/>
      <c r="AW37" s="8"/>
      <c r="AZ37" s="133">
        <v>2026</v>
      </c>
      <c r="BA37" s="133"/>
      <c r="BB37" s="133">
        <v>26</v>
      </c>
    </row>
    <row r="38" spans="1:54" ht="12" customHeight="1">
      <c r="A38" s="12"/>
      <c r="B38" s="13"/>
      <c r="C38" s="13"/>
      <c r="D38" s="13"/>
      <c r="E38" s="13"/>
      <c r="F38" s="13"/>
      <c r="G38" s="13"/>
      <c r="H38" s="13"/>
      <c r="I38" s="13"/>
      <c r="J38" s="13"/>
      <c r="K38" s="13"/>
      <c r="L38" s="13"/>
      <c r="M38" s="424"/>
      <c r="N38" s="425"/>
      <c r="O38" s="407"/>
      <c r="P38" s="408"/>
      <c r="Q38" s="407"/>
      <c r="R38" s="408"/>
      <c r="S38" s="407"/>
      <c r="T38" s="408"/>
      <c r="U38" s="407"/>
      <c r="V38" s="408"/>
      <c r="W38" s="407"/>
      <c r="X38" s="408"/>
      <c r="Y38" s="407"/>
      <c r="Z38" s="408"/>
      <c r="AA38" s="407"/>
      <c r="AB38" s="408"/>
      <c r="AC38" s="407"/>
      <c r="AD38" s="408"/>
      <c r="AE38" s="407"/>
      <c r="AF38" s="408"/>
      <c r="AG38" s="407"/>
      <c r="AH38" s="408"/>
      <c r="AI38" s="407"/>
      <c r="AJ38" s="408"/>
      <c r="AK38" s="417"/>
      <c r="AL38" s="418"/>
      <c r="AM38" s="418"/>
      <c r="AN38" s="418"/>
      <c r="AO38" s="418"/>
      <c r="AP38" s="418"/>
      <c r="AQ38" s="418"/>
      <c r="AR38" s="418"/>
      <c r="AS38" s="418"/>
      <c r="AT38" s="418"/>
      <c r="AU38" s="419"/>
      <c r="AV38" s="14"/>
      <c r="AW38" s="8"/>
      <c r="AZ38" s="133">
        <v>2027</v>
      </c>
      <c r="BA38" s="133"/>
      <c r="BB38" s="133">
        <v>27</v>
      </c>
    </row>
    <row r="39" spans="1:54" ht="12" customHeight="1">
      <c r="A39" s="12"/>
      <c r="B39" s="13"/>
      <c r="C39" s="13"/>
      <c r="D39" s="13"/>
      <c r="E39" s="13"/>
      <c r="F39" s="13"/>
      <c r="G39" s="13"/>
      <c r="H39" s="13"/>
      <c r="I39" s="13"/>
      <c r="J39" s="13"/>
      <c r="K39" s="13"/>
      <c r="L39" s="13"/>
      <c r="M39" s="420" t="s">
        <v>354</v>
      </c>
      <c r="N39" s="421"/>
      <c r="O39" s="409"/>
      <c r="P39" s="410"/>
      <c r="Q39" s="409"/>
      <c r="R39" s="410"/>
      <c r="S39" s="409"/>
      <c r="T39" s="410"/>
      <c r="U39" s="409"/>
      <c r="V39" s="410"/>
      <c r="W39" s="409"/>
      <c r="X39" s="410"/>
      <c r="Y39" s="409"/>
      <c r="Z39" s="410"/>
      <c r="AA39" s="409"/>
      <c r="AB39" s="410"/>
      <c r="AC39" s="409"/>
      <c r="AD39" s="410"/>
      <c r="AE39" s="409"/>
      <c r="AF39" s="410"/>
      <c r="AG39" s="409"/>
      <c r="AH39" s="410"/>
      <c r="AI39" s="409"/>
      <c r="AJ39" s="410"/>
      <c r="AK39" s="411" t="s">
        <v>356</v>
      </c>
      <c r="AL39" s="412"/>
      <c r="AM39" s="412"/>
      <c r="AN39" s="412"/>
      <c r="AO39" s="412"/>
      <c r="AP39" s="412"/>
      <c r="AQ39" s="412"/>
      <c r="AR39" s="412"/>
      <c r="AS39" s="412"/>
      <c r="AT39" s="412"/>
      <c r="AU39" s="413"/>
      <c r="AV39" s="14"/>
      <c r="AW39" s="8"/>
      <c r="AZ39" s="133">
        <v>2026</v>
      </c>
      <c r="BA39" s="133"/>
      <c r="BB39" s="133">
        <v>28</v>
      </c>
    </row>
    <row r="40" spans="1:54" ht="12" customHeight="1">
      <c r="A40" s="12"/>
      <c r="B40" s="13"/>
      <c r="C40" s="380" t="s">
        <v>185</v>
      </c>
      <c r="D40" s="372"/>
      <c r="E40" s="372"/>
      <c r="F40" s="372"/>
      <c r="G40" s="372"/>
      <c r="H40" s="372"/>
      <c r="I40" s="372"/>
      <c r="J40" s="372"/>
      <c r="K40" s="372"/>
      <c r="L40" s="373"/>
      <c r="M40" s="255"/>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76"/>
      <c r="AK40" s="450"/>
      <c r="AL40" s="451"/>
      <c r="AM40" s="451"/>
      <c r="AN40" s="451"/>
      <c r="AO40" s="451"/>
      <c r="AP40" s="451"/>
      <c r="AQ40" s="451"/>
      <c r="AR40" s="451"/>
      <c r="AS40" s="451"/>
      <c r="AT40" s="451"/>
      <c r="AU40" s="452"/>
      <c r="AV40" s="14"/>
      <c r="AW40" s="8"/>
      <c r="AZ40" s="133">
        <v>2027</v>
      </c>
      <c r="BA40" s="133"/>
      <c r="BB40" s="133">
        <v>29</v>
      </c>
    </row>
    <row r="41" spans="1:54" ht="12" customHeight="1">
      <c r="A41" s="12"/>
      <c r="B41" s="13"/>
      <c r="C41" s="374"/>
      <c r="D41" s="375"/>
      <c r="E41" s="375"/>
      <c r="F41" s="375"/>
      <c r="G41" s="375"/>
      <c r="H41" s="375"/>
      <c r="I41" s="375"/>
      <c r="J41" s="375"/>
      <c r="K41" s="375"/>
      <c r="L41" s="376"/>
      <c r="M41" s="257"/>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77"/>
      <c r="AK41" s="453"/>
      <c r="AL41" s="454"/>
      <c r="AM41" s="454"/>
      <c r="AN41" s="454"/>
      <c r="AO41" s="454"/>
      <c r="AP41" s="454"/>
      <c r="AQ41" s="454"/>
      <c r="AR41" s="454"/>
      <c r="AS41" s="454"/>
      <c r="AT41" s="454"/>
      <c r="AU41" s="455"/>
      <c r="AV41" s="14"/>
      <c r="AW41" s="8"/>
      <c r="AZ41" s="133">
        <v>2026</v>
      </c>
      <c r="BA41" s="133"/>
      <c r="BB41" s="133">
        <v>30</v>
      </c>
    </row>
    <row r="42" spans="1:54" ht="12" customHeight="1">
      <c r="A42" s="12"/>
      <c r="B42" s="13"/>
      <c r="C42" s="377"/>
      <c r="D42" s="378"/>
      <c r="E42" s="378"/>
      <c r="F42" s="378"/>
      <c r="G42" s="378"/>
      <c r="H42" s="378"/>
      <c r="I42" s="378"/>
      <c r="J42" s="378"/>
      <c r="K42" s="378"/>
      <c r="L42" s="379"/>
      <c r="M42" s="259"/>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78"/>
      <c r="AK42" s="456"/>
      <c r="AL42" s="457"/>
      <c r="AM42" s="457"/>
      <c r="AN42" s="457"/>
      <c r="AO42" s="457"/>
      <c r="AP42" s="457"/>
      <c r="AQ42" s="457"/>
      <c r="AR42" s="457"/>
      <c r="AS42" s="457"/>
      <c r="AT42" s="457"/>
      <c r="AU42" s="458"/>
      <c r="AV42" s="14"/>
      <c r="AW42" s="264" t="str">
        <f>IF($J$67=""," ",$J$67)</f>
        <v>Ａ５前年シート（定期エコレポートでは必ず提出）</v>
      </c>
      <c r="AZ42" s="133">
        <v>2027</v>
      </c>
      <c r="BA42" s="133"/>
      <c r="BB42" s="133">
        <v>31</v>
      </c>
    </row>
    <row r="43" spans="1:49" ht="12" customHeight="1">
      <c r="A43" s="12"/>
      <c r="B43" s="13"/>
      <c r="C43" s="380" t="s">
        <v>186</v>
      </c>
      <c r="D43" s="372"/>
      <c r="E43" s="372"/>
      <c r="F43" s="372"/>
      <c r="G43" s="372"/>
      <c r="H43" s="372"/>
      <c r="I43" s="372"/>
      <c r="J43" s="372"/>
      <c r="K43" s="372"/>
      <c r="L43" s="373"/>
      <c r="M43" s="255"/>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76"/>
      <c r="AK43" s="450"/>
      <c r="AL43" s="451"/>
      <c r="AM43" s="451"/>
      <c r="AN43" s="451"/>
      <c r="AO43" s="451"/>
      <c r="AP43" s="451"/>
      <c r="AQ43" s="451"/>
      <c r="AR43" s="451"/>
      <c r="AS43" s="451"/>
      <c r="AT43" s="451"/>
      <c r="AU43" s="452"/>
      <c r="AV43" s="14"/>
      <c r="AW43" s="265"/>
    </row>
    <row r="44" spans="1:49" ht="12" customHeight="1">
      <c r="A44" s="12"/>
      <c r="B44" s="13"/>
      <c r="C44" s="374"/>
      <c r="D44" s="375"/>
      <c r="E44" s="375"/>
      <c r="F44" s="375"/>
      <c r="G44" s="375"/>
      <c r="H44" s="375"/>
      <c r="I44" s="375"/>
      <c r="J44" s="375"/>
      <c r="K44" s="375"/>
      <c r="L44" s="376"/>
      <c r="M44" s="257"/>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77"/>
      <c r="AK44" s="453"/>
      <c r="AL44" s="454"/>
      <c r="AM44" s="454"/>
      <c r="AN44" s="454"/>
      <c r="AO44" s="454"/>
      <c r="AP44" s="454"/>
      <c r="AQ44" s="454"/>
      <c r="AR44" s="454"/>
      <c r="AS44" s="454"/>
      <c r="AT44" s="454"/>
      <c r="AU44" s="455"/>
      <c r="AV44" s="14"/>
      <c r="AW44" s="265"/>
    </row>
    <row r="45" spans="1:49" ht="12" customHeight="1">
      <c r="A45" s="12"/>
      <c r="B45" s="13"/>
      <c r="C45" s="377"/>
      <c r="D45" s="378"/>
      <c r="E45" s="378"/>
      <c r="F45" s="378"/>
      <c r="G45" s="378"/>
      <c r="H45" s="378"/>
      <c r="I45" s="378"/>
      <c r="J45" s="378"/>
      <c r="K45" s="378"/>
      <c r="L45" s="379"/>
      <c r="M45" s="259"/>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78"/>
      <c r="AK45" s="456"/>
      <c r="AL45" s="457"/>
      <c r="AM45" s="457"/>
      <c r="AN45" s="457"/>
      <c r="AO45" s="457"/>
      <c r="AP45" s="457"/>
      <c r="AQ45" s="457"/>
      <c r="AR45" s="457"/>
      <c r="AS45" s="457"/>
      <c r="AT45" s="457"/>
      <c r="AU45" s="458"/>
      <c r="AV45" s="14"/>
      <c r="AW45" s="265"/>
    </row>
    <row r="46" spans="1:49" ht="12" customHeight="1">
      <c r="A46" s="12"/>
      <c r="B46" s="13"/>
      <c r="C46" s="380" t="s">
        <v>191</v>
      </c>
      <c r="D46" s="390"/>
      <c r="E46" s="390"/>
      <c r="F46" s="390"/>
      <c r="G46" s="390"/>
      <c r="H46" s="390"/>
      <c r="I46" s="390"/>
      <c r="J46" s="390"/>
      <c r="K46" s="390"/>
      <c r="L46" s="391"/>
      <c r="M46" s="255"/>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76"/>
      <c r="AK46" s="267"/>
      <c r="AL46" s="268"/>
      <c r="AM46" s="268"/>
      <c r="AN46" s="268"/>
      <c r="AO46" s="268"/>
      <c r="AP46" s="268"/>
      <c r="AQ46" s="268"/>
      <c r="AR46" s="268"/>
      <c r="AS46" s="268"/>
      <c r="AT46" s="268"/>
      <c r="AU46" s="269"/>
      <c r="AV46" s="14"/>
      <c r="AW46" s="265"/>
    </row>
    <row r="47" spans="1:49" ht="12" customHeight="1">
      <c r="A47" s="12"/>
      <c r="B47" s="13"/>
      <c r="C47" s="392"/>
      <c r="D47" s="393"/>
      <c r="E47" s="393"/>
      <c r="F47" s="393"/>
      <c r="G47" s="393"/>
      <c r="H47" s="393"/>
      <c r="I47" s="393"/>
      <c r="J47" s="393"/>
      <c r="K47" s="393"/>
      <c r="L47" s="394"/>
      <c r="M47" s="257"/>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77"/>
      <c r="AK47" s="270"/>
      <c r="AL47" s="271"/>
      <c r="AM47" s="271"/>
      <c r="AN47" s="271"/>
      <c r="AO47" s="271"/>
      <c r="AP47" s="271"/>
      <c r="AQ47" s="271"/>
      <c r="AR47" s="271"/>
      <c r="AS47" s="271"/>
      <c r="AT47" s="271"/>
      <c r="AU47" s="272"/>
      <c r="AV47" s="14"/>
      <c r="AW47" s="265"/>
    </row>
    <row r="48" spans="1:49" ht="12" customHeight="1">
      <c r="A48" s="12"/>
      <c r="B48" s="13"/>
      <c r="C48" s="395"/>
      <c r="D48" s="396"/>
      <c r="E48" s="396"/>
      <c r="F48" s="396"/>
      <c r="G48" s="396"/>
      <c r="H48" s="396"/>
      <c r="I48" s="396"/>
      <c r="J48" s="396"/>
      <c r="K48" s="396"/>
      <c r="L48" s="397"/>
      <c r="M48" s="259"/>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78"/>
      <c r="AK48" s="273"/>
      <c r="AL48" s="274"/>
      <c r="AM48" s="274"/>
      <c r="AN48" s="274"/>
      <c r="AO48" s="274"/>
      <c r="AP48" s="274"/>
      <c r="AQ48" s="274"/>
      <c r="AR48" s="274"/>
      <c r="AS48" s="274"/>
      <c r="AT48" s="274"/>
      <c r="AU48" s="275"/>
      <c r="AV48" s="14"/>
      <c r="AW48" s="265"/>
    </row>
    <row r="49" spans="1:57" ht="12" customHeight="1">
      <c r="A49" s="12"/>
      <c r="B49" s="13"/>
      <c r="C49" s="380" t="s">
        <v>187</v>
      </c>
      <c r="D49" s="371"/>
      <c r="E49" s="371"/>
      <c r="F49" s="371"/>
      <c r="G49" s="371"/>
      <c r="H49" s="371"/>
      <c r="I49" s="372"/>
      <c r="J49" s="372"/>
      <c r="K49" s="372"/>
      <c r="L49" s="373"/>
      <c r="M49" s="255"/>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76"/>
      <c r="AK49" s="267"/>
      <c r="AL49" s="268"/>
      <c r="AM49" s="268"/>
      <c r="AN49" s="268"/>
      <c r="AO49" s="268"/>
      <c r="AP49" s="268"/>
      <c r="AQ49" s="268"/>
      <c r="AR49" s="268"/>
      <c r="AS49" s="268"/>
      <c r="AT49" s="268"/>
      <c r="AU49" s="269"/>
      <c r="AV49" s="14"/>
      <c r="AW49" s="265"/>
      <c r="BC49" s="83">
        <v>2005</v>
      </c>
      <c r="BD49" s="83">
        <v>1</v>
      </c>
      <c r="BE49" s="83">
        <v>1</v>
      </c>
    </row>
    <row r="50" spans="1:57" ht="12" customHeight="1">
      <c r="A50" s="12"/>
      <c r="B50" s="13"/>
      <c r="C50" s="374"/>
      <c r="D50" s="375"/>
      <c r="E50" s="375"/>
      <c r="F50" s="375"/>
      <c r="G50" s="375"/>
      <c r="H50" s="375"/>
      <c r="I50" s="375"/>
      <c r="J50" s="375"/>
      <c r="K50" s="375"/>
      <c r="L50" s="376"/>
      <c r="M50" s="257"/>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77"/>
      <c r="AK50" s="270"/>
      <c r="AL50" s="271"/>
      <c r="AM50" s="271"/>
      <c r="AN50" s="271"/>
      <c r="AO50" s="271"/>
      <c r="AP50" s="271"/>
      <c r="AQ50" s="271"/>
      <c r="AR50" s="271"/>
      <c r="AS50" s="271"/>
      <c r="AT50" s="271"/>
      <c r="AU50" s="272"/>
      <c r="AV50" s="14"/>
      <c r="AW50" s="265"/>
      <c r="BC50" s="83">
        <v>2006</v>
      </c>
      <c r="BD50" s="83">
        <v>2</v>
      </c>
      <c r="BE50" s="83">
        <v>2</v>
      </c>
    </row>
    <row r="51" spans="1:57" ht="12" customHeight="1">
      <c r="A51" s="12"/>
      <c r="B51" s="13"/>
      <c r="C51" s="377"/>
      <c r="D51" s="378"/>
      <c r="E51" s="378"/>
      <c r="F51" s="378"/>
      <c r="G51" s="378"/>
      <c r="H51" s="378"/>
      <c r="I51" s="378"/>
      <c r="J51" s="378"/>
      <c r="K51" s="378"/>
      <c r="L51" s="379"/>
      <c r="M51" s="259"/>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78"/>
      <c r="AK51" s="273"/>
      <c r="AL51" s="274"/>
      <c r="AM51" s="274"/>
      <c r="AN51" s="274"/>
      <c r="AO51" s="274"/>
      <c r="AP51" s="274"/>
      <c r="AQ51" s="274"/>
      <c r="AR51" s="274"/>
      <c r="AS51" s="274"/>
      <c r="AT51" s="274"/>
      <c r="AU51" s="275"/>
      <c r="AV51" s="14"/>
      <c r="AW51" s="265"/>
      <c r="BC51" s="83">
        <v>2007</v>
      </c>
      <c r="BD51" s="83">
        <v>3</v>
      </c>
      <c r="BE51" s="83">
        <v>3</v>
      </c>
    </row>
    <row r="52" spans="1:57" ht="12" customHeight="1">
      <c r="A52" s="12"/>
      <c r="B52" s="13"/>
      <c r="C52" s="380" t="s">
        <v>188</v>
      </c>
      <c r="D52" s="371"/>
      <c r="E52" s="371"/>
      <c r="F52" s="371"/>
      <c r="G52" s="371"/>
      <c r="H52" s="371"/>
      <c r="I52" s="372"/>
      <c r="J52" s="372"/>
      <c r="K52" s="372"/>
      <c r="L52" s="373"/>
      <c r="M52" s="255"/>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76"/>
      <c r="AK52" s="267"/>
      <c r="AL52" s="268"/>
      <c r="AM52" s="268"/>
      <c r="AN52" s="268"/>
      <c r="AO52" s="268"/>
      <c r="AP52" s="268"/>
      <c r="AQ52" s="268"/>
      <c r="AR52" s="268"/>
      <c r="AS52" s="268"/>
      <c r="AT52" s="268"/>
      <c r="AU52" s="269"/>
      <c r="AV52" s="14"/>
      <c r="AW52" s="265"/>
      <c r="BC52" s="83">
        <v>2008</v>
      </c>
      <c r="BD52" s="83">
        <v>4</v>
      </c>
      <c r="BE52" s="83">
        <v>4</v>
      </c>
    </row>
    <row r="53" spans="1:57" ht="12" customHeight="1">
      <c r="A53" s="12"/>
      <c r="B53" s="13"/>
      <c r="C53" s="374"/>
      <c r="D53" s="375"/>
      <c r="E53" s="375"/>
      <c r="F53" s="375"/>
      <c r="G53" s="375"/>
      <c r="H53" s="375"/>
      <c r="I53" s="375"/>
      <c r="J53" s="375"/>
      <c r="K53" s="375"/>
      <c r="L53" s="376"/>
      <c r="M53" s="257"/>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77"/>
      <c r="AK53" s="270"/>
      <c r="AL53" s="271"/>
      <c r="AM53" s="271"/>
      <c r="AN53" s="271"/>
      <c r="AO53" s="271"/>
      <c r="AP53" s="271"/>
      <c r="AQ53" s="271"/>
      <c r="AR53" s="271"/>
      <c r="AS53" s="271"/>
      <c r="AT53" s="271"/>
      <c r="AU53" s="272"/>
      <c r="AV53" s="14"/>
      <c r="AW53" s="265"/>
      <c r="BC53" s="83">
        <v>2009</v>
      </c>
      <c r="BD53" s="83">
        <v>5</v>
      </c>
      <c r="BE53" s="83">
        <v>5</v>
      </c>
    </row>
    <row r="54" spans="1:57" ht="12" customHeight="1">
      <c r="A54" s="12"/>
      <c r="B54" s="13"/>
      <c r="C54" s="377"/>
      <c r="D54" s="378"/>
      <c r="E54" s="378"/>
      <c r="F54" s="378"/>
      <c r="G54" s="378"/>
      <c r="H54" s="378"/>
      <c r="I54" s="378"/>
      <c r="J54" s="378"/>
      <c r="K54" s="378"/>
      <c r="L54" s="379"/>
      <c r="M54" s="259"/>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78"/>
      <c r="AK54" s="273"/>
      <c r="AL54" s="274"/>
      <c r="AM54" s="274"/>
      <c r="AN54" s="274"/>
      <c r="AO54" s="274"/>
      <c r="AP54" s="274"/>
      <c r="AQ54" s="274"/>
      <c r="AR54" s="274"/>
      <c r="AS54" s="274"/>
      <c r="AT54" s="274"/>
      <c r="AU54" s="275"/>
      <c r="AV54" s="14"/>
      <c r="AW54" s="265"/>
      <c r="BC54" s="83">
        <v>2010</v>
      </c>
      <c r="BD54" s="83">
        <v>6</v>
      </c>
      <c r="BE54" s="83">
        <v>6</v>
      </c>
    </row>
    <row r="55" spans="1:57" ht="12" customHeight="1">
      <c r="A55" s="12"/>
      <c r="B55" s="13"/>
      <c r="C55" s="380" t="s">
        <v>482</v>
      </c>
      <c r="D55" s="371"/>
      <c r="E55" s="371"/>
      <c r="F55" s="371"/>
      <c r="G55" s="371"/>
      <c r="H55" s="371"/>
      <c r="I55" s="371"/>
      <c r="J55" s="371"/>
      <c r="K55" s="371"/>
      <c r="L55" s="381"/>
      <c r="M55" s="255"/>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76"/>
      <c r="AK55" s="267"/>
      <c r="AL55" s="268"/>
      <c r="AM55" s="268"/>
      <c r="AN55" s="268"/>
      <c r="AO55" s="268"/>
      <c r="AP55" s="268"/>
      <c r="AQ55" s="268"/>
      <c r="AR55" s="268"/>
      <c r="AS55" s="268"/>
      <c r="AT55" s="268"/>
      <c r="AU55" s="269"/>
      <c r="AV55" s="14"/>
      <c r="AW55" s="265"/>
      <c r="BC55" s="83">
        <v>2011</v>
      </c>
      <c r="BD55" s="83">
        <v>7</v>
      </c>
      <c r="BE55" s="83">
        <v>7</v>
      </c>
    </row>
    <row r="56" spans="1:57" ht="12" customHeight="1">
      <c r="A56" s="12"/>
      <c r="B56" s="13"/>
      <c r="C56" s="382"/>
      <c r="D56" s="383"/>
      <c r="E56" s="383"/>
      <c r="F56" s="383"/>
      <c r="G56" s="383"/>
      <c r="H56" s="383"/>
      <c r="I56" s="383"/>
      <c r="J56" s="383"/>
      <c r="K56" s="383"/>
      <c r="L56" s="384"/>
      <c r="M56" s="257"/>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77"/>
      <c r="AK56" s="270"/>
      <c r="AL56" s="271"/>
      <c r="AM56" s="271"/>
      <c r="AN56" s="271"/>
      <c r="AO56" s="271"/>
      <c r="AP56" s="271"/>
      <c r="AQ56" s="271"/>
      <c r="AR56" s="271"/>
      <c r="AS56" s="271"/>
      <c r="AT56" s="271"/>
      <c r="AU56" s="272"/>
      <c r="AV56" s="14"/>
      <c r="AW56" s="265"/>
      <c r="BC56" s="83">
        <v>2012</v>
      </c>
      <c r="BD56" s="83">
        <v>8</v>
      </c>
      <c r="BE56" s="83">
        <v>8</v>
      </c>
    </row>
    <row r="57" spans="1:57" ht="12" customHeight="1">
      <c r="A57" s="12"/>
      <c r="B57" s="13"/>
      <c r="C57" s="385"/>
      <c r="D57" s="386"/>
      <c r="E57" s="386"/>
      <c r="F57" s="386"/>
      <c r="G57" s="386"/>
      <c r="H57" s="386"/>
      <c r="I57" s="386"/>
      <c r="J57" s="386"/>
      <c r="K57" s="386"/>
      <c r="L57" s="387"/>
      <c r="M57" s="259"/>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78"/>
      <c r="AK57" s="273"/>
      <c r="AL57" s="274"/>
      <c r="AM57" s="274"/>
      <c r="AN57" s="274"/>
      <c r="AO57" s="274"/>
      <c r="AP57" s="274"/>
      <c r="AQ57" s="274"/>
      <c r="AR57" s="274"/>
      <c r="AS57" s="274"/>
      <c r="AT57" s="274"/>
      <c r="AU57" s="275"/>
      <c r="AV57" s="14"/>
      <c r="AW57" s="265"/>
      <c r="BC57" s="83">
        <v>2013</v>
      </c>
      <c r="BD57" s="83">
        <v>9</v>
      </c>
      <c r="BE57" s="83">
        <v>9</v>
      </c>
    </row>
    <row r="58" spans="1:57" ht="12" customHeight="1">
      <c r="A58" s="12"/>
      <c r="B58" s="13"/>
      <c r="C58" s="380" t="s">
        <v>189</v>
      </c>
      <c r="D58" s="371"/>
      <c r="E58" s="371"/>
      <c r="F58" s="371"/>
      <c r="G58" s="371"/>
      <c r="H58" s="371"/>
      <c r="I58" s="371"/>
      <c r="J58" s="371"/>
      <c r="K58" s="371"/>
      <c r="L58" s="381"/>
      <c r="M58" s="255"/>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76"/>
      <c r="AK58" s="267"/>
      <c r="AL58" s="268"/>
      <c r="AM58" s="268"/>
      <c r="AN58" s="268"/>
      <c r="AO58" s="268"/>
      <c r="AP58" s="268"/>
      <c r="AQ58" s="268"/>
      <c r="AR58" s="268"/>
      <c r="AS58" s="268"/>
      <c r="AT58" s="268"/>
      <c r="AU58" s="269"/>
      <c r="AV58" s="14"/>
      <c r="AW58" s="265"/>
      <c r="BC58" s="83">
        <v>2014</v>
      </c>
      <c r="BD58" s="83">
        <v>10</v>
      </c>
      <c r="BE58" s="83">
        <v>10</v>
      </c>
    </row>
    <row r="59" spans="1:57" ht="12" customHeight="1">
      <c r="A59" s="12"/>
      <c r="B59" s="13"/>
      <c r="C59" s="382"/>
      <c r="D59" s="383"/>
      <c r="E59" s="383"/>
      <c r="F59" s="383"/>
      <c r="G59" s="383"/>
      <c r="H59" s="383"/>
      <c r="I59" s="383"/>
      <c r="J59" s="383"/>
      <c r="K59" s="383"/>
      <c r="L59" s="384"/>
      <c r="M59" s="257"/>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77"/>
      <c r="AK59" s="270"/>
      <c r="AL59" s="271"/>
      <c r="AM59" s="271"/>
      <c r="AN59" s="271"/>
      <c r="AO59" s="271"/>
      <c r="AP59" s="271"/>
      <c r="AQ59" s="271"/>
      <c r="AR59" s="271"/>
      <c r="AS59" s="271"/>
      <c r="AT59" s="271"/>
      <c r="AU59" s="272"/>
      <c r="AV59" s="14"/>
      <c r="AW59" s="265"/>
      <c r="BC59" s="83">
        <v>2015</v>
      </c>
      <c r="BD59" s="83">
        <v>11</v>
      </c>
      <c r="BE59" s="83">
        <v>11</v>
      </c>
    </row>
    <row r="60" spans="1:57" ht="12" customHeight="1">
      <c r="A60" s="12"/>
      <c r="B60" s="13"/>
      <c r="C60" s="385"/>
      <c r="D60" s="386"/>
      <c r="E60" s="386"/>
      <c r="F60" s="386"/>
      <c r="G60" s="386"/>
      <c r="H60" s="386"/>
      <c r="I60" s="386"/>
      <c r="J60" s="386"/>
      <c r="K60" s="386"/>
      <c r="L60" s="387"/>
      <c r="M60" s="259"/>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78"/>
      <c r="AK60" s="273"/>
      <c r="AL60" s="274"/>
      <c r="AM60" s="274"/>
      <c r="AN60" s="274"/>
      <c r="AO60" s="274"/>
      <c r="AP60" s="274"/>
      <c r="AQ60" s="274"/>
      <c r="AR60" s="274"/>
      <c r="AS60" s="274"/>
      <c r="AT60" s="274"/>
      <c r="AU60" s="275"/>
      <c r="AV60" s="14"/>
      <c r="AW60" s="265"/>
      <c r="BC60" s="83">
        <v>2016</v>
      </c>
      <c r="BD60" s="83">
        <v>12</v>
      </c>
      <c r="BE60" s="83">
        <v>12</v>
      </c>
    </row>
    <row r="61" spans="1:57" ht="12" customHeight="1">
      <c r="A61" s="12"/>
      <c r="B61" s="13"/>
      <c r="C61" s="380" t="s">
        <v>190</v>
      </c>
      <c r="D61" s="371"/>
      <c r="E61" s="371"/>
      <c r="F61" s="371"/>
      <c r="G61" s="371"/>
      <c r="H61" s="371"/>
      <c r="I61" s="372"/>
      <c r="J61" s="372"/>
      <c r="K61" s="372"/>
      <c r="L61" s="373"/>
      <c r="M61" s="255"/>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76"/>
      <c r="AK61" s="267"/>
      <c r="AL61" s="268"/>
      <c r="AM61" s="268"/>
      <c r="AN61" s="268"/>
      <c r="AO61" s="268"/>
      <c r="AP61" s="268"/>
      <c r="AQ61" s="268"/>
      <c r="AR61" s="268"/>
      <c r="AS61" s="268"/>
      <c r="AT61" s="268"/>
      <c r="AU61" s="269"/>
      <c r="AV61" s="14"/>
      <c r="AW61" s="265"/>
      <c r="BC61" s="83">
        <v>2017</v>
      </c>
      <c r="BD61" s="83"/>
      <c r="BE61" s="83">
        <v>13</v>
      </c>
    </row>
    <row r="62" spans="1:57" ht="12" customHeight="1">
      <c r="A62" s="12"/>
      <c r="B62" s="13"/>
      <c r="C62" s="374"/>
      <c r="D62" s="375"/>
      <c r="E62" s="375"/>
      <c r="F62" s="375"/>
      <c r="G62" s="375"/>
      <c r="H62" s="375"/>
      <c r="I62" s="375"/>
      <c r="J62" s="375"/>
      <c r="K62" s="375"/>
      <c r="L62" s="376"/>
      <c r="M62" s="257"/>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77"/>
      <c r="AK62" s="270"/>
      <c r="AL62" s="271"/>
      <c r="AM62" s="271"/>
      <c r="AN62" s="271"/>
      <c r="AO62" s="271"/>
      <c r="AP62" s="271"/>
      <c r="AQ62" s="271"/>
      <c r="AR62" s="271"/>
      <c r="AS62" s="271"/>
      <c r="AT62" s="271"/>
      <c r="AU62" s="272"/>
      <c r="AV62" s="14"/>
      <c r="AW62" s="265"/>
      <c r="BC62" s="83">
        <v>2018</v>
      </c>
      <c r="BD62" s="83"/>
      <c r="BE62" s="83">
        <v>14</v>
      </c>
    </row>
    <row r="63" spans="1:57" ht="12" customHeight="1">
      <c r="A63" s="12"/>
      <c r="B63" s="13"/>
      <c r="C63" s="377"/>
      <c r="D63" s="378"/>
      <c r="E63" s="378"/>
      <c r="F63" s="378"/>
      <c r="G63" s="378"/>
      <c r="H63" s="378"/>
      <c r="I63" s="378"/>
      <c r="J63" s="378"/>
      <c r="K63" s="378"/>
      <c r="L63" s="379"/>
      <c r="M63" s="259"/>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78"/>
      <c r="AK63" s="273"/>
      <c r="AL63" s="274"/>
      <c r="AM63" s="274"/>
      <c r="AN63" s="274"/>
      <c r="AO63" s="274"/>
      <c r="AP63" s="274"/>
      <c r="AQ63" s="274"/>
      <c r="AR63" s="274"/>
      <c r="AS63" s="274"/>
      <c r="AT63" s="274"/>
      <c r="AU63" s="275"/>
      <c r="AV63" s="14"/>
      <c r="AW63" s="265"/>
      <c r="BC63" s="83">
        <v>2019</v>
      </c>
      <c r="BD63" s="83"/>
      <c r="BE63" s="83">
        <v>15</v>
      </c>
    </row>
    <row r="64" spans="1:57" ht="12"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21"/>
      <c r="AW64" s="265"/>
      <c r="BC64" s="83">
        <v>2020</v>
      </c>
      <c r="BD64" s="83"/>
      <c r="BE64" s="83">
        <v>16</v>
      </c>
    </row>
    <row r="65" spans="1:93" ht="12"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4"/>
      <c r="AW65" s="265"/>
      <c r="BA65" s="22"/>
      <c r="BB65" s="22"/>
      <c r="BC65" s="83">
        <v>2021</v>
      </c>
      <c r="BD65" s="83"/>
      <c r="BE65" s="83">
        <v>17</v>
      </c>
      <c r="BF65" s="22"/>
      <c r="BG65" s="22"/>
      <c r="BH65" s="22"/>
      <c r="BI65" s="22"/>
      <c r="BJ65" s="22"/>
      <c r="BK65" s="22"/>
      <c r="BL65" s="22"/>
      <c r="BM65" s="22"/>
      <c r="BN65" s="22"/>
      <c r="BO65" s="22"/>
      <c r="BP65" s="22"/>
      <c r="BQ65" s="22"/>
      <c r="BR65" s="22"/>
      <c r="BS65" s="22"/>
      <c r="BT65" s="18"/>
      <c r="BU65" s="18"/>
      <c r="BV65" s="18"/>
      <c r="BW65" s="18"/>
      <c r="BX65" s="18"/>
      <c r="BY65" s="18"/>
      <c r="BZ65" s="18"/>
      <c r="CA65" s="18"/>
      <c r="CB65" s="18"/>
      <c r="CC65" s="18"/>
      <c r="CD65" s="18"/>
      <c r="CE65" s="18"/>
      <c r="CF65" s="18"/>
      <c r="CG65" s="18"/>
      <c r="CH65" s="18"/>
      <c r="CI65" s="18"/>
      <c r="CJ65" s="18"/>
      <c r="CK65" s="18"/>
      <c r="CL65" s="18"/>
      <c r="CM65" s="18"/>
      <c r="CN65" s="18"/>
      <c r="CO65" s="18"/>
    </row>
    <row r="66" spans="1:93" ht="12" customHeight="1">
      <c r="A66" s="12"/>
      <c r="B66" s="13"/>
      <c r="C66" s="13"/>
      <c r="D66" s="13"/>
      <c r="E66" s="13"/>
      <c r="F66" s="353" t="s">
        <v>199</v>
      </c>
      <c r="G66" s="354"/>
      <c r="H66" s="354"/>
      <c r="I66" s="354"/>
      <c r="J66" s="354"/>
      <c r="K66" s="354"/>
      <c r="L66" s="354"/>
      <c r="M66" s="354"/>
      <c r="N66" s="354"/>
      <c r="O66" s="354"/>
      <c r="P66" s="354"/>
      <c r="Q66" s="354"/>
      <c r="R66" s="354"/>
      <c r="S66" s="354"/>
      <c r="T66" s="354"/>
      <c r="U66" s="354"/>
      <c r="V66" s="354"/>
      <c r="W66" s="354"/>
      <c r="X66" s="354"/>
      <c r="Y66" s="354"/>
      <c r="Z66" s="354"/>
      <c r="AA66" s="354"/>
      <c r="AB66" s="355"/>
      <c r="AC66" s="309" t="s">
        <v>168</v>
      </c>
      <c r="AD66" s="310"/>
      <c r="AE66" s="310"/>
      <c r="AF66" s="310"/>
      <c r="AG66" s="310"/>
      <c r="AH66" s="310"/>
      <c r="AI66" s="310"/>
      <c r="AJ66" s="310"/>
      <c r="AK66" s="310"/>
      <c r="AL66" s="310"/>
      <c r="AM66" s="366" t="s">
        <v>169</v>
      </c>
      <c r="AN66" s="367"/>
      <c r="AO66" s="367"/>
      <c r="AP66" s="367"/>
      <c r="AQ66" s="367"/>
      <c r="AR66" s="367"/>
      <c r="AS66" s="367"/>
      <c r="AT66" s="367"/>
      <c r="AU66" s="368"/>
      <c r="AV66" s="14"/>
      <c r="AW66" s="265"/>
      <c r="BA66" s="28"/>
      <c r="BB66" s="28"/>
      <c r="BC66" s="83">
        <v>2022</v>
      </c>
      <c r="BD66" s="83"/>
      <c r="BE66" s="83">
        <v>18</v>
      </c>
      <c r="BF66" s="28"/>
      <c r="BG66" s="28"/>
      <c r="BH66" s="28"/>
      <c r="BI66" s="28"/>
      <c r="BJ66" s="28"/>
      <c r="BK66" s="29"/>
      <c r="BL66" s="29"/>
      <c r="BM66" s="29"/>
      <c r="BN66" s="29"/>
      <c r="BO66" s="29"/>
      <c r="BP66" s="29"/>
      <c r="BQ66" s="29"/>
      <c r="BR66" s="29"/>
      <c r="BS66" s="29"/>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ht="12" customHeight="1">
      <c r="A67" s="12"/>
      <c r="B67" s="13"/>
      <c r="C67" s="356" t="s">
        <v>198</v>
      </c>
      <c r="D67" s="357"/>
      <c r="E67" s="358"/>
      <c r="F67" s="359">
        <v>2</v>
      </c>
      <c r="G67" s="360"/>
      <c r="H67" s="360"/>
      <c r="I67" s="361"/>
      <c r="J67" s="342" t="s">
        <v>519</v>
      </c>
      <c r="K67" s="342"/>
      <c r="L67" s="342"/>
      <c r="M67" s="342"/>
      <c r="N67" s="342"/>
      <c r="O67" s="342"/>
      <c r="P67" s="342"/>
      <c r="Q67" s="342"/>
      <c r="R67" s="342"/>
      <c r="S67" s="342"/>
      <c r="T67" s="342"/>
      <c r="U67" s="342"/>
      <c r="V67" s="342"/>
      <c r="W67" s="342"/>
      <c r="X67" s="342"/>
      <c r="Y67" s="342"/>
      <c r="Z67" s="342"/>
      <c r="AA67" s="342"/>
      <c r="AB67" s="343"/>
      <c r="AC67" s="328" t="s">
        <v>170</v>
      </c>
      <c r="AD67" s="329"/>
      <c r="AE67" s="329"/>
      <c r="AF67" s="329"/>
      <c r="AG67" s="329"/>
      <c r="AH67" s="329"/>
      <c r="AI67" s="329"/>
      <c r="AJ67" s="329"/>
      <c r="AK67" s="329"/>
      <c r="AL67" s="329"/>
      <c r="AM67" s="369">
        <v>2008</v>
      </c>
      <c r="AN67" s="370"/>
      <c r="AO67" s="370"/>
      <c r="AP67" s="362" t="s">
        <v>133</v>
      </c>
      <c r="AQ67" s="362"/>
      <c r="AR67" s="363">
        <v>6</v>
      </c>
      <c r="AS67" s="363"/>
      <c r="AT67" s="364" t="s">
        <v>134</v>
      </c>
      <c r="AU67" s="365"/>
      <c r="AV67" s="14"/>
      <c r="AW67" s="265"/>
      <c r="BA67" s="32"/>
      <c r="BB67" s="32"/>
      <c r="BC67" s="83">
        <v>2023</v>
      </c>
      <c r="BD67" s="83"/>
      <c r="BE67" s="83">
        <v>19</v>
      </c>
      <c r="BF67" s="32"/>
      <c r="BG67" s="32"/>
      <c r="BH67" s="32"/>
      <c r="BI67" s="32"/>
      <c r="BJ67" s="32"/>
      <c r="BK67" s="33"/>
      <c r="BL67" s="33"/>
      <c r="BM67" s="33"/>
      <c r="BN67" s="29"/>
      <c r="BO67" s="29"/>
      <c r="BP67" s="34"/>
      <c r="BQ67" s="34"/>
      <c r="BR67" s="30"/>
      <c r="BS67" s="30"/>
      <c r="BT67" s="18"/>
      <c r="BU67" s="18"/>
      <c r="BV67" s="18"/>
      <c r="BW67" s="18"/>
      <c r="BX67" s="18"/>
      <c r="BY67" s="18"/>
      <c r="BZ67" s="18"/>
      <c r="CA67" s="18"/>
      <c r="CB67" s="18"/>
      <c r="CC67" s="18"/>
      <c r="CD67" s="18"/>
      <c r="CE67" s="18"/>
      <c r="CF67" s="18"/>
      <c r="CG67" s="18"/>
      <c r="CH67" s="18"/>
      <c r="CI67" s="18"/>
      <c r="CJ67" s="18"/>
      <c r="CK67" s="18"/>
      <c r="CL67" s="18"/>
      <c r="CM67" s="18"/>
      <c r="CN67" s="18"/>
      <c r="CO67" s="18"/>
    </row>
    <row r="68" spans="1:93" ht="12" customHeight="1">
      <c r="A68" s="12"/>
      <c r="B68" s="13"/>
      <c r="C68" s="336" t="s">
        <v>135</v>
      </c>
      <c r="D68" s="337"/>
      <c r="E68" s="337"/>
      <c r="F68" s="344" t="s">
        <v>137</v>
      </c>
      <c r="G68" s="345"/>
      <c r="H68" s="345"/>
      <c r="I68" s="346"/>
      <c r="J68" s="322" t="s">
        <v>192</v>
      </c>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4"/>
      <c r="AV68" s="14"/>
      <c r="AW68" s="265"/>
      <c r="BA68" s="22"/>
      <c r="BB68" s="22"/>
      <c r="BC68" s="83">
        <v>2024</v>
      </c>
      <c r="BD68" s="83"/>
      <c r="BE68" s="83">
        <v>20</v>
      </c>
      <c r="BF68" s="22"/>
      <c r="BG68" s="22"/>
      <c r="BH68" s="22"/>
      <c r="BI68" s="22"/>
      <c r="BJ68" s="22"/>
      <c r="BK68" s="22"/>
      <c r="BL68" s="22"/>
      <c r="BM68" s="22"/>
      <c r="BN68" s="22"/>
      <c r="BO68" s="22"/>
      <c r="BP68" s="22"/>
      <c r="BQ68" s="22"/>
      <c r="BR68" s="22"/>
      <c r="BS68" s="22"/>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ht="12" customHeight="1">
      <c r="A69" s="12"/>
      <c r="B69" s="13"/>
      <c r="C69" s="338"/>
      <c r="D69" s="339"/>
      <c r="E69" s="339"/>
      <c r="F69" s="347" t="s">
        <v>194</v>
      </c>
      <c r="G69" s="348"/>
      <c r="H69" s="348"/>
      <c r="I69" s="349"/>
      <c r="J69" s="330" t="s">
        <v>373</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14"/>
      <c r="AW69" s="265"/>
      <c r="BA69" s="31"/>
      <c r="BB69" s="31"/>
      <c r="BC69" s="83">
        <v>2025</v>
      </c>
      <c r="BD69" s="83"/>
      <c r="BE69" s="83">
        <v>21</v>
      </c>
      <c r="BF69" s="31"/>
      <c r="BG69" s="31"/>
      <c r="BH69" s="31"/>
      <c r="BI69" s="31"/>
      <c r="BJ69" s="31"/>
      <c r="BK69" s="31"/>
      <c r="BL69" s="31"/>
      <c r="BM69" s="31"/>
      <c r="BN69" s="31"/>
      <c r="BO69" s="31"/>
      <c r="BP69" s="31"/>
      <c r="BQ69" s="31"/>
      <c r="BR69" s="31"/>
      <c r="BS69" s="31"/>
      <c r="BT69" s="31"/>
      <c r="BU69" s="31"/>
      <c r="BV69" s="31"/>
      <c r="BW69" s="18"/>
      <c r="BX69" s="18"/>
      <c r="BY69" s="18"/>
      <c r="BZ69" s="18"/>
      <c r="CA69" s="18"/>
      <c r="CB69" s="18"/>
      <c r="CC69" s="18"/>
      <c r="CD69" s="18"/>
      <c r="CE69" s="18"/>
      <c r="CF69" s="18"/>
      <c r="CG69" s="18"/>
      <c r="CH69" s="18"/>
      <c r="CI69" s="18"/>
      <c r="CJ69" s="18"/>
      <c r="CK69" s="18"/>
      <c r="CL69" s="18"/>
      <c r="CM69" s="18"/>
      <c r="CN69" s="18"/>
      <c r="CO69" s="18"/>
    </row>
    <row r="70" spans="1:93" ht="12" customHeight="1">
      <c r="A70" s="12"/>
      <c r="B70" s="13"/>
      <c r="C70" s="340"/>
      <c r="D70" s="341"/>
      <c r="E70" s="341"/>
      <c r="F70" s="350"/>
      <c r="G70" s="351"/>
      <c r="H70" s="351"/>
      <c r="I70" s="352"/>
      <c r="J70" s="333"/>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5"/>
      <c r="AV70" s="14"/>
      <c r="AW70" s="265"/>
      <c r="BA70" s="31"/>
      <c r="BB70" s="31"/>
      <c r="BC70" s="83">
        <v>2026</v>
      </c>
      <c r="BD70" s="83"/>
      <c r="BE70" s="83">
        <v>22</v>
      </c>
      <c r="BF70" s="31"/>
      <c r="BG70" s="31"/>
      <c r="BH70" s="31"/>
      <c r="BI70" s="31"/>
      <c r="BJ70" s="31"/>
      <c r="BK70" s="31"/>
      <c r="BL70" s="31"/>
      <c r="BM70" s="31"/>
      <c r="BN70" s="31"/>
      <c r="BO70" s="31"/>
      <c r="BP70" s="31"/>
      <c r="BQ70" s="31"/>
      <c r="BR70" s="31"/>
      <c r="BS70" s="31"/>
      <c r="BT70" s="31"/>
      <c r="BU70" s="31"/>
      <c r="BV70" s="31"/>
      <c r="BW70" s="18"/>
      <c r="BX70" s="18"/>
      <c r="BY70" s="18"/>
      <c r="BZ70" s="18"/>
      <c r="CA70" s="18"/>
      <c r="CB70" s="18"/>
      <c r="CC70" s="18"/>
      <c r="CD70" s="18"/>
      <c r="CE70" s="18"/>
      <c r="CF70" s="18"/>
      <c r="CG70" s="18"/>
      <c r="CH70" s="18"/>
      <c r="CI70" s="18"/>
      <c r="CJ70" s="18"/>
      <c r="CK70" s="18"/>
      <c r="CL70" s="18"/>
      <c r="CM70" s="18"/>
      <c r="CN70" s="18"/>
      <c r="CO70" s="18"/>
    </row>
    <row r="71" spans="1:93" ht="12" customHeight="1">
      <c r="A71" s="12"/>
      <c r="B71" s="13"/>
      <c r="C71" s="309" t="s">
        <v>136</v>
      </c>
      <c r="D71" s="310"/>
      <c r="E71" s="310"/>
      <c r="F71" s="310"/>
      <c r="G71" s="310"/>
      <c r="H71" s="310"/>
      <c r="I71" s="311"/>
      <c r="J71" s="325" t="s">
        <v>521</v>
      </c>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7"/>
      <c r="AV71" s="14"/>
      <c r="AW71" s="265"/>
      <c r="BA71" s="31"/>
      <c r="BB71" s="31"/>
      <c r="BC71" s="83">
        <v>2027</v>
      </c>
      <c r="BD71" s="83"/>
      <c r="BE71" s="83">
        <v>23</v>
      </c>
      <c r="BF71" s="31"/>
      <c r="BG71" s="31"/>
      <c r="BH71" s="31"/>
      <c r="BI71" s="31"/>
      <c r="BJ71" s="31"/>
      <c r="BK71" s="31"/>
      <c r="BL71" s="31"/>
      <c r="BM71" s="31"/>
      <c r="BN71" s="31"/>
      <c r="BO71" s="31"/>
      <c r="BP71" s="31"/>
      <c r="BQ71" s="31"/>
      <c r="BR71" s="31"/>
      <c r="BS71" s="31"/>
      <c r="BT71" s="31"/>
      <c r="BU71" s="31"/>
      <c r="BV71" s="31"/>
      <c r="BW71" s="18"/>
      <c r="BX71" s="18"/>
      <c r="BY71" s="18"/>
      <c r="BZ71" s="18"/>
      <c r="CA71" s="18"/>
      <c r="CB71" s="18"/>
      <c r="CC71" s="18"/>
      <c r="CD71" s="18"/>
      <c r="CE71" s="18"/>
      <c r="CF71" s="18"/>
      <c r="CG71" s="18"/>
      <c r="CH71" s="18"/>
      <c r="CI71" s="18"/>
      <c r="CJ71" s="18"/>
      <c r="CK71" s="18"/>
      <c r="CL71" s="18"/>
      <c r="CM71" s="18"/>
      <c r="CN71" s="18"/>
      <c r="CO71" s="18"/>
    </row>
    <row r="72" spans="1:93" ht="12" customHeight="1">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1"/>
      <c r="AW72" s="266"/>
      <c r="BA72" s="35"/>
      <c r="BB72" s="35"/>
      <c r="BC72" s="83">
        <v>2028</v>
      </c>
      <c r="BD72" s="83"/>
      <c r="BE72" s="83">
        <v>24</v>
      </c>
      <c r="BF72" s="35"/>
      <c r="BG72" s="35"/>
      <c r="BH72" s="35"/>
      <c r="BI72" s="35"/>
      <c r="BJ72" s="35"/>
      <c r="BK72" s="35"/>
      <c r="BL72" s="35"/>
      <c r="BM72" s="35"/>
      <c r="BN72" s="35"/>
      <c r="BO72" s="35"/>
      <c r="BP72" s="35"/>
      <c r="BQ72" s="35"/>
      <c r="BR72" s="35"/>
      <c r="BS72" s="35"/>
      <c r="BT72" s="35"/>
      <c r="BU72" s="35"/>
      <c r="BV72" s="35"/>
      <c r="BW72" s="18"/>
      <c r="BX72" s="18"/>
      <c r="BY72" s="18"/>
      <c r="BZ72" s="18"/>
      <c r="CA72" s="18"/>
      <c r="CB72" s="18"/>
      <c r="CC72" s="18"/>
      <c r="CD72" s="18"/>
      <c r="CE72" s="18"/>
      <c r="CF72" s="18"/>
      <c r="CG72" s="18"/>
      <c r="CH72" s="18"/>
      <c r="CI72" s="18"/>
      <c r="CJ72" s="18"/>
      <c r="CK72" s="18"/>
      <c r="CL72" s="18"/>
      <c r="CM72" s="18"/>
      <c r="CN72" s="18"/>
      <c r="CO72" s="18"/>
    </row>
    <row r="73" spans="49:57" ht="12" customHeight="1">
      <c r="AW73" s="8"/>
      <c r="BC73" s="83">
        <v>2029</v>
      </c>
      <c r="BD73" s="83"/>
      <c r="BE73" s="83">
        <v>25</v>
      </c>
    </row>
    <row r="74" spans="49:57" ht="12" customHeight="1">
      <c r="AW74" s="8"/>
      <c r="BC74" s="83">
        <v>2030</v>
      </c>
      <c r="BD74" s="84"/>
      <c r="BE74" s="83">
        <v>26</v>
      </c>
    </row>
    <row r="75" spans="49:57" ht="12" customHeight="1">
      <c r="AW75" s="8"/>
      <c r="BC75" s="83">
        <v>2031</v>
      </c>
      <c r="BD75" s="84"/>
      <c r="BE75" s="83">
        <v>27</v>
      </c>
    </row>
    <row r="76" spans="49:57" ht="12" customHeight="1">
      <c r="AW76" s="8"/>
      <c r="BC76" s="83">
        <v>2032</v>
      </c>
      <c r="BD76" s="84"/>
      <c r="BE76" s="83">
        <v>28</v>
      </c>
    </row>
    <row r="77" spans="49:57" ht="12" customHeight="1">
      <c r="AW77" s="8"/>
      <c r="BC77" s="83">
        <v>2033</v>
      </c>
      <c r="BD77" s="84"/>
      <c r="BE77" s="83">
        <v>29</v>
      </c>
    </row>
    <row r="78" spans="49:57" ht="12" customHeight="1">
      <c r="AW78" s="8"/>
      <c r="BC78" s="83">
        <v>2034</v>
      </c>
      <c r="BD78" s="84"/>
      <c r="BE78" s="83">
        <v>30</v>
      </c>
    </row>
    <row r="79" spans="49:57" ht="12" customHeight="1">
      <c r="AW79" s="8"/>
      <c r="BC79" s="83">
        <v>2035</v>
      </c>
      <c r="BD79" s="84"/>
      <c r="BE79" s="83">
        <v>31</v>
      </c>
    </row>
    <row r="80" spans="2:49" ht="12" customHeight="1">
      <c r="B80" s="19"/>
      <c r="AW80" s="8"/>
    </row>
    <row r="81" ht="12" customHeight="1">
      <c r="AW81" s="8"/>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sheetProtection password="D922" sheet="1" objects="1" scenarios="1"/>
  <mergeCells count="267">
    <mergeCell ref="AA61:AB63"/>
    <mergeCell ref="AK61:AU63"/>
    <mergeCell ref="AC61:AD63"/>
    <mergeCell ref="AE61:AF63"/>
    <mergeCell ref="AG61:AH63"/>
    <mergeCell ref="AI61:AJ63"/>
    <mergeCell ref="AE58:AF60"/>
    <mergeCell ref="Y58:Z60"/>
    <mergeCell ref="C61:L63"/>
    <mergeCell ref="M61:N63"/>
    <mergeCell ref="O61:P63"/>
    <mergeCell ref="Q61:R63"/>
    <mergeCell ref="S61:T63"/>
    <mergeCell ref="U61:V63"/>
    <mergeCell ref="W61:X63"/>
    <mergeCell ref="Y61:Z63"/>
    <mergeCell ref="U55:V57"/>
    <mergeCell ref="W55:X57"/>
    <mergeCell ref="Y55:Z57"/>
    <mergeCell ref="AA55:AB57"/>
    <mergeCell ref="AA58:AB60"/>
    <mergeCell ref="AC58:AD60"/>
    <mergeCell ref="Q58:R60"/>
    <mergeCell ref="S58:T60"/>
    <mergeCell ref="AK52:AU54"/>
    <mergeCell ref="AI52:AJ54"/>
    <mergeCell ref="AI55:AJ57"/>
    <mergeCell ref="AK55:AU57"/>
    <mergeCell ref="U58:V60"/>
    <mergeCell ref="W58:X60"/>
    <mergeCell ref="AC55:AD57"/>
    <mergeCell ref="S55:T57"/>
    <mergeCell ref="AK58:AU60"/>
    <mergeCell ref="AI58:AJ60"/>
    <mergeCell ref="AG58:AH60"/>
    <mergeCell ref="C55:L57"/>
    <mergeCell ref="M55:N57"/>
    <mergeCell ref="O55:P57"/>
    <mergeCell ref="Q55:R57"/>
    <mergeCell ref="C58:L60"/>
    <mergeCell ref="M58:N60"/>
    <mergeCell ref="O58:P60"/>
    <mergeCell ref="AA52:AB54"/>
    <mergeCell ref="AC52:AD54"/>
    <mergeCell ref="AE52:AF54"/>
    <mergeCell ref="AG52:AH54"/>
    <mergeCell ref="AE55:AF57"/>
    <mergeCell ref="AG55:AH57"/>
    <mergeCell ref="AI49:AJ51"/>
    <mergeCell ref="AK49:AU51"/>
    <mergeCell ref="C52:L54"/>
    <mergeCell ref="M52:N54"/>
    <mergeCell ref="O52:P54"/>
    <mergeCell ref="Q52:R54"/>
    <mergeCell ref="S52:T54"/>
    <mergeCell ref="U52:V54"/>
    <mergeCell ref="W52:X54"/>
    <mergeCell ref="Y52:Z54"/>
    <mergeCell ref="W49:X51"/>
    <mergeCell ref="Y49:Z51"/>
    <mergeCell ref="AA49:AB51"/>
    <mergeCell ref="AC49:AD51"/>
    <mergeCell ref="AE49:AF51"/>
    <mergeCell ref="AG49:AH51"/>
    <mergeCell ref="C49:L51"/>
    <mergeCell ref="M49:N51"/>
    <mergeCell ref="O49:P51"/>
    <mergeCell ref="Q49:R51"/>
    <mergeCell ref="S49:T51"/>
    <mergeCell ref="U49:V51"/>
    <mergeCell ref="AA46:AB48"/>
    <mergeCell ref="AC46:AD48"/>
    <mergeCell ref="AE46:AF48"/>
    <mergeCell ref="AG46:AH48"/>
    <mergeCell ref="AI46:AJ48"/>
    <mergeCell ref="AK46:AU48"/>
    <mergeCell ref="AI43:AJ45"/>
    <mergeCell ref="AK43:AU45"/>
    <mergeCell ref="C46:L48"/>
    <mergeCell ref="M46:N48"/>
    <mergeCell ref="O46:P48"/>
    <mergeCell ref="Q46:R48"/>
    <mergeCell ref="S46:T48"/>
    <mergeCell ref="U46:V48"/>
    <mergeCell ref="W46:X48"/>
    <mergeCell ref="Y46:Z48"/>
    <mergeCell ref="W43:X45"/>
    <mergeCell ref="Y43:Z45"/>
    <mergeCell ref="AA43:AB45"/>
    <mergeCell ref="AC43:AD45"/>
    <mergeCell ref="AE43:AF45"/>
    <mergeCell ref="AG43:AH45"/>
    <mergeCell ref="W40:X42"/>
    <mergeCell ref="C29:F31"/>
    <mergeCell ref="U29:V31"/>
    <mergeCell ref="AK40:AU42"/>
    <mergeCell ref="C43:L45"/>
    <mergeCell ref="M43:N45"/>
    <mergeCell ref="O43:P45"/>
    <mergeCell ref="Q43:R45"/>
    <mergeCell ref="S43:T45"/>
    <mergeCell ref="U43:V45"/>
    <mergeCell ref="C40:L42"/>
    <mergeCell ref="M40:N42"/>
    <mergeCell ref="O40:P42"/>
    <mergeCell ref="Q40:R42"/>
    <mergeCell ref="S40:T42"/>
    <mergeCell ref="U40:V42"/>
    <mergeCell ref="AI26:AJ28"/>
    <mergeCell ref="AK26:AU28"/>
    <mergeCell ref="Y26:Z28"/>
    <mergeCell ref="AA26:AB28"/>
    <mergeCell ref="AC26:AD28"/>
    <mergeCell ref="AE26:AF28"/>
    <mergeCell ref="AG26:AH28"/>
    <mergeCell ref="Q23:R25"/>
    <mergeCell ref="S23:T25"/>
    <mergeCell ref="W23:X25"/>
    <mergeCell ref="G26:L28"/>
    <mergeCell ref="M26:N28"/>
    <mergeCell ref="O26:P28"/>
    <mergeCell ref="Q26:R28"/>
    <mergeCell ref="S26:T28"/>
    <mergeCell ref="U26:V28"/>
    <mergeCell ref="W26:X28"/>
    <mergeCell ref="G17:L19"/>
    <mergeCell ref="M17:N19"/>
    <mergeCell ref="O17:P19"/>
    <mergeCell ref="Q17:R19"/>
    <mergeCell ref="G20:L22"/>
    <mergeCell ref="M20:N22"/>
    <mergeCell ref="O20:P22"/>
    <mergeCell ref="Q20:R22"/>
    <mergeCell ref="Y40:Z42"/>
    <mergeCell ref="AE20:AF22"/>
    <mergeCell ref="G14:L16"/>
    <mergeCell ref="M14:N16"/>
    <mergeCell ref="O14:P16"/>
    <mergeCell ref="Q14:R16"/>
    <mergeCell ref="S14:T16"/>
    <mergeCell ref="Y14:Z16"/>
    <mergeCell ref="AA14:AB16"/>
    <mergeCell ref="AC14:AD16"/>
    <mergeCell ref="C68:E70"/>
    <mergeCell ref="C71:I71"/>
    <mergeCell ref="J71:AU71"/>
    <mergeCell ref="AM67:AO67"/>
    <mergeCell ref="AP67:AQ67"/>
    <mergeCell ref="AR67:AS67"/>
    <mergeCell ref="AT67:AU67"/>
    <mergeCell ref="F68:I68"/>
    <mergeCell ref="C67:E67"/>
    <mergeCell ref="J68:AU68"/>
    <mergeCell ref="F69:I70"/>
    <mergeCell ref="AC67:AL67"/>
    <mergeCell ref="J69:AU70"/>
    <mergeCell ref="F67:I67"/>
    <mergeCell ref="AC66:AL66"/>
    <mergeCell ref="AM66:AU66"/>
    <mergeCell ref="J67:AB67"/>
    <mergeCell ref="F66:AB66"/>
    <mergeCell ref="AI40:AJ42"/>
    <mergeCell ref="O37:P39"/>
    <mergeCell ref="Q37:R39"/>
    <mergeCell ref="S37:T39"/>
    <mergeCell ref="AE37:AF39"/>
    <mergeCell ref="AA40:AB42"/>
    <mergeCell ref="AC40:AD42"/>
    <mergeCell ref="AE40:AF42"/>
    <mergeCell ref="AA37:AB39"/>
    <mergeCell ref="AC37:AD39"/>
    <mergeCell ref="AG40:AH42"/>
    <mergeCell ref="U23:V25"/>
    <mergeCell ref="G23:L25"/>
    <mergeCell ref="M23:N25"/>
    <mergeCell ref="O23:P25"/>
    <mergeCell ref="AG23:AH25"/>
    <mergeCell ref="Y23:Z25"/>
    <mergeCell ref="AA23:AB25"/>
    <mergeCell ref="AC23:AD25"/>
    <mergeCell ref="Z33:AI34"/>
    <mergeCell ref="C20:F22"/>
    <mergeCell ref="M11:N12"/>
    <mergeCell ref="C23:F25"/>
    <mergeCell ref="C26:F28"/>
    <mergeCell ref="G10:L13"/>
    <mergeCell ref="M10:AJ10"/>
    <mergeCell ref="AA20:AB22"/>
    <mergeCell ref="AC17:AD19"/>
    <mergeCell ref="AE17:AF19"/>
    <mergeCell ref="AG11:AH13"/>
    <mergeCell ref="C4:G5"/>
    <mergeCell ref="H4:AI5"/>
    <mergeCell ref="C14:F16"/>
    <mergeCell ref="C17:F19"/>
    <mergeCell ref="U17:V19"/>
    <mergeCell ref="W17:X19"/>
    <mergeCell ref="AI17:AJ19"/>
    <mergeCell ref="C7:Y8"/>
    <mergeCell ref="Q11:R13"/>
    <mergeCell ref="S11:T13"/>
    <mergeCell ref="AA17:AB19"/>
    <mergeCell ref="AI23:AJ25"/>
    <mergeCell ref="Y29:Z31"/>
    <mergeCell ref="AA29:AB31"/>
    <mergeCell ref="AC29:AD31"/>
    <mergeCell ref="AE29:AF31"/>
    <mergeCell ref="AG20:AH22"/>
    <mergeCell ref="AG17:AH19"/>
    <mergeCell ref="AC20:AD22"/>
    <mergeCell ref="AE23:AF25"/>
    <mergeCell ref="U14:V16"/>
    <mergeCell ref="W14:X16"/>
    <mergeCell ref="AI14:AJ16"/>
    <mergeCell ref="M13:N13"/>
    <mergeCell ref="AI11:AJ13"/>
    <mergeCell ref="O11:P13"/>
    <mergeCell ref="Y11:Z13"/>
    <mergeCell ref="U11:V13"/>
    <mergeCell ref="W11:X13"/>
    <mergeCell ref="AA11:AB13"/>
    <mergeCell ref="S17:T19"/>
    <mergeCell ref="S20:T22"/>
    <mergeCell ref="U20:V22"/>
    <mergeCell ref="Y17:Z19"/>
    <mergeCell ref="W20:X22"/>
    <mergeCell ref="Y20:Z22"/>
    <mergeCell ref="W29:X31"/>
    <mergeCell ref="S29:T31"/>
    <mergeCell ref="AI37:AJ39"/>
    <mergeCell ref="M36:AJ36"/>
    <mergeCell ref="C33:Y34"/>
    <mergeCell ref="G29:L31"/>
    <mergeCell ref="M29:N31"/>
    <mergeCell ref="O29:P31"/>
    <mergeCell ref="Q29:R31"/>
    <mergeCell ref="AG37:AH39"/>
    <mergeCell ref="AK23:AU25"/>
    <mergeCell ref="AI20:AJ22"/>
    <mergeCell ref="AK29:AU31"/>
    <mergeCell ref="AG29:AH31"/>
    <mergeCell ref="AK39:AU39"/>
    <mergeCell ref="M39:N39"/>
    <mergeCell ref="M37:N38"/>
    <mergeCell ref="U37:V39"/>
    <mergeCell ref="W37:X39"/>
    <mergeCell ref="Y37:Z39"/>
    <mergeCell ref="AW42:AW72"/>
    <mergeCell ref="AJ2:AP2"/>
    <mergeCell ref="AQ2:AU2"/>
    <mergeCell ref="AJ33:AU34"/>
    <mergeCell ref="AK13:AU13"/>
    <mergeCell ref="AK10:AU12"/>
    <mergeCell ref="AK36:AU38"/>
    <mergeCell ref="AI29:AJ31"/>
    <mergeCell ref="AK17:AU19"/>
    <mergeCell ref="AK20:AU22"/>
    <mergeCell ref="AK14:AU16"/>
    <mergeCell ref="AJ4:AU5"/>
    <mergeCell ref="AC2:AI2"/>
    <mergeCell ref="AW2:AW11"/>
    <mergeCell ref="Z7:AI8"/>
    <mergeCell ref="AJ7:AU8"/>
    <mergeCell ref="AC11:AD13"/>
    <mergeCell ref="AE11:AF13"/>
    <mergeCell ref="AG14:AH16"/>
    <mergeCell ref="AE14:AF16"/>
  </mergeCells>
  <dataValidations count="3">
    <dataValidation type="list" allowBlank="1" showInputMessage="1" showErrorMessage="1" sqref="M11:N12 AR67:AS67">
      <formula1>$BA$12:$BA$23</formula1>
    </dataValidation>
    <dataValidation type="list" allowBlank="1" showInputMessage="1" showErrorMessage="1" sqref="M14:AJ31 M40:AJ63">
      <formula1>$AZ$5:$BA$5</formula1>
    </dataValidation>
    <dataValidation type="list" allowBlank="1" showInputMessage="1" showErrorMessage="1" sqref="Z7:AI8 AM67:AO67">
      <formula1>$AZ$12:$AZ$42</formula1>
    </dataValidation>
  </dataValidations>
  <printOptions/>
  <pageMargins left="0.984251968503937" right="0.1968503937007874" top="0.7874015748031497" bottom="0.3937007874015748" header="0.5905511811023623" footer="0.5118110236220472"/>
  <pageSetup fitToHeight="1" fitToWidth="1" horizontalDpi="600" verticalDpi="600" orientation="portrait" paperSize="9" scale="94" r:id="rId1"/>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worksheet>
</file>

<file path=xl/worksheets/sheet5.xml><?xml version="1.0" encoding="utf-8"?>
<worksheet xmlns="http://schemas.openxmlformats.org/spreadsheetml/2006/main" xmlns:r="http://schemas.openxmlformats.org/officeDocument/2006/relationships">
  <sheetPr>
    <tabColor indexed="46"/>
    <pageSetUpPr fitToPage="1"/>
  </sheetPr>
  <dimension ref="A1:DH81"/>
  <sheetViews>
    <sheetView tabSelected="1" zoomScalePageLayoutView="0" workbookViewId="0" topLeftCell="A1">
      <selection activeCell="AP23" sqref="AP23:AU24"/>
    </sheetView>
  </sheetViews>
  <sheetFormatPr defaultColWidth="2.00390625" defaultRowHeight="12" customHeight="1" zeroHeight="1"/>
  <cols>
    <col min="1" max="51" width="2.00390625" style="9" customWidth="1"/>
    <col min="52" max="71" width="2.00390625" style="20" customWidth="1"/>
    <col min="72" max="16384" width="2.00390625" style="9" customWidth="1"/>
  </cols>
  <sheetData>
    <row r="1" spans="1:49" ht="12" customHeight="1">
      <c r="A1" s="82" t="s">
        <v>486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49" ht="12" customHeight="1">
      <c r="A2" s="12"/>
      <c r="B2" s="13"/>
      <c r="C2" s="13"/>
      <c r="D2" s="13"/>
      <c r="E2" s="13"/>
      <c r="F2" s="13"/>
      <c r="G2" s="13"/>
      <c r="H2" s="13"/>
      <c r="I2" s="13"/>
      <c r="J2" s="13"/>
      <c r="K2" s="13"/>
      <c r="L2" s="13"/>
      <c r="M2" s="13"/>
      <c r="N2" s="36"/>
      <c r="O2" s="36"/>
      <c r="P2" s="36"/>
      <c r="Q2" s="36"/>
      <c r="R2" s="36"/>
      <c r="S2" s="36"/>
      <c r="T2" s="36"/>
      <c r="U2" s="36"/>
      <c r="V2" s="36"/>
      <c r="W2" s="37"/>
      <c r="X2" s="37"/>
      <c r="Y2" s="37"/>
      <c r="Z2" s="37"/>
      <c r="AA2" s="37"/>
      <c r="AB2" s="13"/>
      <c r="AC2" s="309" t="s">
        <v>71</v>
      </c>
      <c r="AD2" s="310"/>
      <c r="AE2" s="310"/>
      <c r="AF2" s="310"/>
      <c r="AG2" s="310"/>
      <c r="AH2" s="310"/>
      <c r="AI2" s="311"/>
      <c r="AJ2" s="301" t="s">
        <v>351</v>
      </c>
      <c r="AK2" s="302"/>
      <c r="AL2" s="302"/>
      <c r="AM2" s="302"/>
      <c r="AN2" s="302"/>
      <c r="AO2" s="302"/>
      <c r="AP2" s="302"/>
      <c r="AQ2" s="303"/>
      <c r="AR2" s="303"/>
      <c r="AS2" s="303"/>
      <c r="AT2" s="303"/>
      <c r="AU2" s="304"/>
      <c r="AV2" s="14"/>
      <c r="AW2" s="261" t="str">
        <f>CONCATENATE("強化シート",TEXT($F$67,"000"))</f>
        <v>強化シート003</v>
      </c>
    </row>
    <row r="3" spans="1:54" ht="12" customHeight="1">
      <c r="A3" s="12"/>
      <c r="B3" s="13"/>
      <c r="C3" s="13"/>
      <c r="D3" s="13"/>
      <c r="E3" s="13"/>
      <c r="F3" s="13"/>
      <c r="G3" s="13"/>
      <c r="H3" s="13"/>
      <c r="I3" s="13"/>
      <c r="J3" s="13"/>
      <c r="K3" s="13"/>
      <c r="L3" s="13"/>
      <c r="M3" s="13"/>
      <c r="N3" s="15"/>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4"/>
      <c r="AW3" s="262"/>
      <c r="BB3" s="20" t="s">
        <v>489</v>
      </c>
    </row>
    <row r="4" spans="1:93" ht="12" customHeight="1">
      <c r="A4" s="12"/>
      <c r="B4" s="13"/>
      <c r="C4" s="399" t="s">
        <v>201</v>
      </c>
      <c r="D4" s="400"/>
      <c r="E4" s="400"/>
      <c r="F4" s="400"/>
      <c r="G4" s="400"/>
      <c r="H4" s="307" t="str">
        <f>IF(J67=""," ",J67)</f>
        <v>用紙使用量、グリーン購入</v>
      </c>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t="str">
        <f>IF(AC67=""," ",CONCATENATE("&lt;",AC67,"&gt;"))</f>
        <v>&lt;板橋エコアクション事務局&gt;</v>
      </c>
      <c r="AK4" s="307"/>
      <c r="AL4" s="307"/>
      <c r="AM4" s="307"/>
      <c r="AN4" s="307"/>
      <c r="AO4" s="307"/>
      <c r="AP4" s="307"/>
      <c r="AQ4" s="307"/>
      <c r="AR4" s="307"/>
      <c r="AS4" s="307"/>
      <c r="AT4" s="307"/>
      <c r="AU4" s="388"/>
      <c r="AV4" s="14"/>
      <c r="AW4" s="262"/>
      <c r="AZ4" s="132" t="s">
        <v>697</v>
      </c>
      <c r="BA4" s="132" t="s">
        <v>697</v>
      </c>
      <c r="BB4" s="133"/>
      <c r="BC4" s="22"/>
      <c r="BD4" s="22"/>
      <c r="BE4" s="22"/>
      <c r="BF4" s="22"/>
      <c r="BG4" s="22"/>
      <c r="BH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12"/>
      <c r="B5" s="13"/>
      <c r="C5" s="401"/>
      <c r="D5" s="402"/>
      <c r="E5" s="402"/>
      <c r="F5" s="402"/>
      <c r="G5" s="402"/>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89"/>
      <c r="AV5" s="14"/>
      <c r="AW5" s="262"/>
      <c r="AZ5" s="133" t="s">
        <v>699</v>
      </c>
      <c r="BA5" s="133"/>
      <c r="BB5" s="133"/>
      <c r="BC5" s="22"/>
      <c r="BD5" s="22"/>
      <c r="BE5" s="22"/>
      <c r="BF5" s="22"/>
      <c r="BG5" s="22"/>
      <c r="BH5" s="22"/>
      <c r="BI5" s="22"/>
      <c r="BJ5" s="22"/>
      <c r="BK5" s="22"/>
      <c r="BL5" s="22"/>
      <c r="BM5" s="22"/>
      <c r="BN5" s="22"/>
      <c r="BO5" s="22"/>
      <c r="BP5" s="22"/>
      <c r="BQ5" s="22"/>
      <c r="BR5" s="22"/>
      <c r="BS5" s="22"/>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12"/>
      <c r="B6" s="13"/>
      <c r="C6" s="13"/>
      <c r="D6" s="24"/>
      <c r="E6" s="24"/>
      <c r="F6" s="24"/>
      <c r="G6" s="24"/>
      <c r="H6" s="24"/>
      <c r="I6" s="24"/>
      <c r="J6" s="24"/>
      <c r="K6" s="25"/>
      <c r="L6" s="25"/>
      <c r="M6" s="25"/>
      <c r="N6" s="25"/>
      <c r="O6" s="25"/>
      <c r="P6" s="25"/>
      <c r="Q6" s="25"/>
      <c r="R6" s="25"/>
      <c r="S6" s="25"/>
      <c r="T6" s="25"/>
      <c r="U6" s="25"/>
      <c r="V6" s="25"/>
      <c r="W6" s="25"/>
      <c r="X6" s="25"/>
      <c r="Y6" s="25"/>
      <c r="Z6" s="25"/>
      <c r="AA6" s="26"/>
      <c r="AB6" s="26"/>
      <c r="AC6" s="23"/>
      <c r="AD6" s="23"/>
      <c r="AE6" s="23"/>
      <c r="AF6" s="25"/>
      <c r="AG6" s="25"/>
      <c r="AH6" s="25"/>
      <c r="AI6" s="25"/>
      <c r="AJ6" s="25"/>
      <c r="AK6" s="25"/>
      <c r="AL6" s="25"/>
      <c r="AM6" s="25"/>
      <c r="AN6" s="25"/>
      <c r="AO6" s="25"/>
      <c r="AP6" s="25"/>
      <c r="AQ6" s="25"/>
      <c r="AR6" s="25"/>
      <c r="AS6" s="25"/>
      <c r="AT6" s="25"/>
      <c r="AU6" s="25"/>
      <c r="AV6" s="14"/>
      <c r="AW6" s="262"/>
      <c r="BA6" s="22"/>
      <c r="BB6" s="22"/>
      <c r="BC6" s="22"/>
      <c r="BD6" s="22"/>
      <c r="BE6" s="22"/>
      <c r="BF6" s="22"/>
      <c r="BG6" s="22"/>
      <c r="BH6" s="22"/>
      <c r="BI6" s="22"/>
      <c r="BJ6" s="22"/>
      <c r="BK6" s="22"/>
      <c r="BL6" s="22"/>
      <c r="BM6" s="22"/>
      <c r="BN6" s="22"/>
      <c r="BO6" s="22"/>
      <c r="BP6" s="22"/>
      <c r="BQ6" s="22"/>
      <c r="BR6" s="22"/>
      <c r="BS6" s="22"/>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12"/>
      <c r="B7" s="13"/>
      <c r="C7" s="473" t="s">
        <v>152</v>
      </c>
      <c r="D7" s="474"/>
      <c r="E7" s="474"/>
      <c r="F7" s="474"/>
      <c r="G7" s="474"/>
      <c r="H7" s="475"/>
      <c r="I7" s="502"/>
      <c r="J7" s="503"/>
      <c r="K7" s="503"/>
      <c r="L7" s="503"/>
      <c r="M7" s="503"/>
      <c r="N7" s="506" t="s">
        <v>133</v>
      </c>
      <c r="O7" s="506"/>
      <c r="P7" s="508"/>
      <c r="Q7" s="508"/>
      <c r="R7" s="508"/>
      <c r="S7" s="506" t="s">
        <v>134</v>
      </c>
      <c r="T7" s="506"/>
      <c r="U7" s="508"/>
      <c r="V7" s="508"/>
      <c r="W7" s="508"/>
      <c r="X7" s="506" t="s">
        <v>642</v>
      </c>
      <c r="Y7" s="510"/>
      <c r="Z7" s="13"/>
      <c r="AA7" s="13"/>
      <c r="AB7" s="13"/>
      <c r="AC7" s="13"/>
      <c r="AD7" s="461" t="s">
        <v>291</v>
      </c>
      <c r="AE7" s="462"/>
      <c r="AF7" s="462"/>
      <c r="AG7" s="462"/>
      <c r="AH7" s="462"/>
      <c r="AI7" s="463"/>
      <c r="AJ7" s="461" t="s">
        <v>229</v>
      </c>
      <c r="AK7" s="462"/>
      <c r="AL7" s="462"/>
      <c r="AM7" s="462"/>
      <c r="AN7" s="462"/>
      <c r="AO7" s="463"/>
      <c r="AP7" s="461" t="s">
        <v>230</v>
      </c>
      <c r="AQ7" s="462"/>
      <c r="AR7" s="462"/>
      <c r="AS7" s="462"/>
      <c r="AT7" s="462"/>
      <c r="AU7" s="463"/>
      <c r="AV7" s="14"/>
      <c r="AW7" s="262"/>
      <c r="BA7" s="22"/>
      <c r="BB7" s="22"/>
      <c r="BC7" s="22"/>
      <c r="BD7" s="22"/>
      <c r="BE7" s="22"/>
      <c r="BF7" s="22"/>
      <c r="BG7" s="22"/>
      <c r="BH7" s="22"/>
      <c r="BI7" s="22"/>
      <c r="BJ7" s="22"/>
      <c r="BK7" s="22"/>
      <c r="BL7" s="22"/>
      <c r="BM7" s="22"/>
      <c r="BN7" s="22"/>
      <c r="BO7" s="22"/>
      <c r="BP7" s="22"/>
      <c r="BQ7" s="22"/>
      <c r="BR7" s="22"/>
      <c r="BS7" s="22"/>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c r="A8" s="12"/>
      <c r="B8" s="13"/>
      <c r="C8" s="476"/>
      <c r="D8" s="477"/>
      <c r="E8" s="477"/>
      <c r="F8" s="477"/>
      <c r="G8" s="477"/>
      <c r="H8" s="478"/>
      <c r="I8" s="504"/>
      <c r="J8" s="505"/>
      <c r="K8" s="505"/>
      <c r="L8" s="505"/>
      <c r="M8" s="505"/>
      <c r="N8" s="507"/>
      <c r="O8" s="507"/>
      <c r="P8" s="509"/>
      <c r="Q8" s="509"/>
      <c r="R8" s="509"/>
      <c r="S8" s="507"/>
      <c r="T8" s="507"/>
      <c r="U8" s="509"/>
      <c r="V8" s="509"/>
      <c r="W8" s="509"/>
      <c r="X8" s="507"/>
      <c r="Y8" s="511"/>
      <c r="Z8" s="13"/>
      <c r="AA8" s="13"/>
      <c r="AB8" s="13"/>
      <c r="AC8" s="13"/>
      <c r="AD8" s="464"/>
      <c r="AE8" s="465"/>
      <c r="AF8" s="465"/>
      <c r="AG8" s="465"/>
      <c r="AH8" s="465"/>
      <c r="AI8" s="466"/>
      <c r="AJ8" s="464"/>
      <c r="AK8" s="465"/>
      <c r="AL8" s="465"/>
      <c r="AM8" s="465"/>
      <c r="AN8" s="465"/>
      <c r="AO8" s="466"/>
      <c r="AP8" s="464"/>
      <c r="AQ8" s="465"/>
      <c r="AR8" s="465"/>
      <c r="AS8" s="465"/>
      <c r="AT8" s="465"/>
      <c r="AU8" s="466"/>
      <c r="AV8" s="14"/>
      <c r="AW8" s="262"/>
      <c r="BA8" s="22"/>
      <c r="BC8" s="22"/>
      <c r="BD8" s="22"/>
      <c r="BE8" s="22"/>
      <c r="BF8" s="22"/>
      <c r="BG8" s="22"/>
      <c r="BH8" s="22"/>
      <c r="BI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467"/>
      <c r="AE9" s="468"/>
      <c r="AF9" s="468"/>
      <c r="AG9" s="468"/>
      <c r="AH9" s="468"/>
      <c r="AI9" s="469"/>
      <c r="AJ9" s="467"/>
      <c r="AK9" s="468"/>
      <c r="AL9" s="468"/>
      <c r="AM9" s="468"/>
      <c r="AN9" s="468"/>
      <c r="AO9" s="469"/>
      <c r="AP9" s="467"/>
      <c r="AQ9" s="468"/>
      <c r="AR9" s="468"/>
      <c r="AS9" s="468"/>
      <c r="AT9" s="468"/>
      <c r="AU9" s="469"/>
      <c r="AV9" s="14"/>
      <c r="AW9" s="262"/>
      <c r="BA9" s="22"/>
      <c r="BC9" s="22"/>
      <c r="BD9" s="22"/>
      <c r="BE9" s="22"/>
      <c r="BF9" s="22"/>
      <c r="BG9" s="22"/>
      <c r="BH9" s="22"/>
      <c r="BI9" s="22"/>
      <c r="BJ9" s="22"/>
      <c r="BK9" s="22"/>
      <c r="BL9" s="22"/>
      <c r="BM9" s="22"/>
      <c r="BN9" s="22"/>
      <c r="BO9" s="22"/>
      <c r="BP9" s="22"/>
      <c r="BQ9" s="22"/>
      <c r="BR9" s="22"/>
      <c r="BS9" s="22"/>
      <c r="BT9" s="18"/>
      <c r="BU9" s="18"/>
      <c r="BV9" s="18"/>
      <c r="BW9" s="18"/>
      <c r="BX9" s="18"/>
      <c r="BY9" s="18"/>
      <c r="BZ9" s="18"/>
      <c r="CA9" s="18"/>
      <c r="CB9" s="18"/>
      <c r="CC9" s="18"/>
      <c r="CD9" s="18"/>
      <c r="CE9" s="18"/>
      <c r="CF9" s="18"/>
      <c r="CG9" s="18"/>
      <c r="CH9" s="18"/>
      <c r="CI9" s="18"/>
      <c r="CJ9" s="18"/>
      <c r="CK9" s="18"/>
      <c r="CL9" s="18"/>
      <c r="CM9" s="18"/>
      <c r="CN9" s="18"/>
      <c r="CO9" s="18"/>
    </row>
    <row r="10" spans="1:93" ht="12" customHeigh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467"/>
      <c r="AE10" s="468"/>
      <c r="AF10" s="468"/>
      <c r="AG10" s="468"/>
      <c r="AH10" s="468"/>
      <c r="AI10" s="469"/>
      <c r="AJ10" s="467"/>
      <c r="AK10" s="468"/>
      <c r="AL10" s="468"/>
      <c r="AM10" s="468"/>
      <c r="AN10" s="468"/>
      <c r="AO10" s="469"/>
      <c r="AP10" s="467"/>
      <c r="AQ10" s="468"/>
      <c r="AR10" s="468"/>
      <c r="AS10" s="468"/>
      <c r="AT10" s="468"/>
      <c r="AU10" s="469"/>
      <c r="AV10" s="14"/>
      <c r="AW10" s="262"/>
      <c r="BA10" s="22"/>
      <c r="BB10" s="22"/>
      <c r="BC10" s="22"/>
      <c r="BD10" s="22"/>
      <c r="BE10" s="22"/>
      <c r="BF10" s="22"/>
      <c r="BG10" s="22"/>
      <c r="BH10" s="22"/>
      <c r="BI10" s="22"/>
      <c r="BJ10" s="22"/>
      <c r="BK10" s="22"/>
      <c r="BL10" s="22"/>
      <c r="BM10" s="22"/>
      <c r="BN10" s="22"/>
      <c r="BO10" s="22"/>
      <c r="BP10" s="22"/>
      <c r="BQ10" s="22"/>
      <c r="BR10" s="22"/>
      <c r="BS10" s="22"/>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ht="12"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470"/>
      <c r="AE11" s="471"/>
      <c r="AF11" s="471"/>
      <c r="AG11" s="471"/>
      <c r="AH11" s="471"/>
      <c r="AI11" s="472"/>
      <c r="AJ11" s="470"/>
      <c r="AK11" s="471"/>
      <c r="AL11" s="471"/>
      <c r="AM11" s="471"/>
      <c r="AN11" s="471"/>
      <c r="AO11" s="472"/>
      <c r="AP11" s="470"/>
      <c r="AQ11" s="471"/>
      <c r="AR11" s="471"/>
      <c r="AS11" s="471"/>
      <c r="AT11" s="471"/>
      <c r="AU11" s="472"/>
      <c r="AV11" s="14"/>
      <c r="AW11" s="263"/>
      <c r="AZ11" s="132" t="s">
        <v>697</v>
      </c>
      <c r="BA11" s="132" t="s">
        <v>697</v>
      </c>
      <c r="BB11" s="132" t="s">
        <v>697</v>
      </c>
      <c r="BC11" s="22"/>
      <c r="BD11" s="22"/>
      <c r="BE11" s="22"/>
      <c r="BF11" s="22"/>
      <c r="BG11" s="22"/>
      <c r="BH11" s="22"/>
      <c r="BI11" s="22"/>
      <c r="BJ11" s="22"/>
      <c r="BK11" s="22"/>
      <c r="BL11" s="22"/>
      <c r="BM11" s="22"/>
      <c r="BN11" s="22"/>
      <c r="BO11" s="22"/>
      <c r="BP11" s="22"/>
      <c r="BQ11" s="22"/>
      <c r="BR11" s="22"/>
      <c r="BS11" s="22"/>
      <c r="BT11" s="18"/>
      <c r="BU11" s="18"/>
      <c r="BV11" s="18"/>
      <c r="BW11" s="18"/>
      <c r="BX11" s="18"/>
      <c r="BY11" s="18"/>
      <c r="BZ11" s="18"/>
      <c r="CA11" s="18"/>
      <c r="CB11" s="18"/>
      <c r="CC11" s="18"/>
      <c r="CD11" s="18"/>
      <c r="CE11" s="18"/>
      <c r="CF11" s="18"/>
      <c r="CG11" s="18"/>
      <c r="CH11" s="18"/>
      <c r="CI11" s="18"/>
      <c r="CJ11" s="18"/>
      <c r="CK11" s="18"/>
      <c r="CL11" s="18"/>
      <c r="CM11" s="18"/>
      <c r="CN11" s="18"/>
      <c r="CO11" s="18"/>
    </row>
    <row r="12" spans="1:93" ht="12" customHeight="1">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4"/>
      <c r="AW12" s="8"/>
      <c r="AZ12" s="133">
        <v>2005</v>
      </c>
      <c r="BA12" s="133">
        <v>1</v>
      </c>
      <c r="BB12" s="133">
        <v>1</v>
      </c>
      <c r="BC12" s="22"/>
      <c r="BD12" s="22"/>
      <c r="BE12" s="22"/>
      <c r="BF12" s="22"/>
      <c r="BG12" s="22"/>
      <c r="BH12" s="22"/>
      <c r="BI12" s="22"/>
      <c r="BJ12" s="22"/>
      <c r="BK12" s="22"/>
      <c r="BL12" s="22"/>
      <c r="BM12" s="22"/>
      <c r="BN12" s="22"/>
      <c r="BO12" s="22"/>
      <c r="BP12" s="22"/>
      <c r="BQ12" s="22"/>
      <c r="BR12" s="22"/>
      <c r="BS12" s="22"/>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ht="12" customHeight="1">
      <c r="A13" s="12"/>
      <c r="B13" s="13"/>
      <c r="C13" s="318" t="s">
        <v>299</v>
      </c>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459"/>
      <c r="AV13" s="14"/>
      <c r="AW13" s="8"/>
      <c r="AZ13" s="133">
        <v>2006</v>
      </c>
      <c r="BA13" s="133">
        <v>2</v>
      </c>
      <c r="BB13" s="133">
        <v>2</v>
      </c>
      <c r="BC13" s="22"/>
      <c r="BD13" s="22"/>
      <c r="BE13" s="22"/>
      <c r="BF13" s="22"/>
      <c r="BG13" s="22"/>
      <c r="BH13" s="22"/>
      <c r="BI13" s="22"/>
      <c r="BJ13" s="22"/>
      <c r="BK13" s="22"/>
      <c r="BL13" s="22"/>
      <c r="BM13" s="22"/>
      <c r="BN13" s="22"/>
      <c r="BO13" s="22"/>
      <c r="BP13" s="22"/>
      <c r="BQ13" s="22"/>
      <c r="BR13" s="22"/>
      <c r="BS13" s="22"/>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112" ht="12" customHeight="1">
      <c r="A14" s="12"/>
      <c r="B14" s="13"/>
      <c r="C14" s="320"/>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460"/>
      <c r="AV14" s="14"/>
      <c r="AW14" s="8"/>
      <c r="AZ14" s="133">
        <v>2007</v>
      </c>
      <c r="BA14" s="133">
        <v>3</v>
      </c>
      <c r="BB14" s="133">
        <v>3</v>
      </c>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row>
    <row r="15" spans="1:112" ht="12"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4"/>
      <c r="AW15" s="8"/>
      <c r="AZ15" s="133">
        <v>2008</v>
      </c>
      <c r="BA15" s="133">
        <v>4</v>
      </c>
      <c r="BB15" s="133">
        <v>4</v>
      </c>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row>
    <row r="16" spans="1:112" ht="12" customHeight="1">
      <c r="A16" s="12"/>
      <c r="B16" s="13"/>
      <c r="C16" s="13" t="s">
        <v>332</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4"/>
      <c r="AW16" s="8"/>
      <c r="AZ16" s="133">
        <v>2009</v>
      </c>
      <c r="BA16" s="133">
        <v>5</v>
      </c>
      <c r="BB16" s="133">
        <v>5</v>
      </c>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row>
    <row r="17" spans="1:112" ht="12" customHeight="1">
      <c r="A17" s="12"/>
      <c r="B17" s="13"/>
      <c r="C17" s="13"/>
      <c r="D17" s="13"/>
      <c r="E17" s="13"/>
      <c r="F17" s="13"/>
      <c r="G17" s="13"/>
      <c r="H17" s="13"/>
      <c r="I17" s="13"/>
      <c r="J17" s="13"/>
      <c r="K17" s="13"/>
      <c r="L17" s="572" t="s">
        <v>303</v>
      </c>
      <c r="M17" s="573"/>
      <c r="N17" s="573"/>
      <c r="O17" s="573"/>
      <c r="P17" s="573"/>
      <c r="Q17" s="574"/>
      <c r="R17" s="578" t="s">
        <v>304</v>
      </c>
      <c r="S17" s="573"/>
      <c r="T17" s="573"/>
      <c r="U17" s="573"/>
      <c r="V17" s="573"/>
      <c r="W17" s="574"/>
      <c r="X17" s="578" t="s">
        <v>305</v>
      </c>
      <c r="Y17" s="573"/>
      <c r="Z17" s="573"/>
      <c r="AA17" s="573"/>
      <c r="AB17" s="573"/>
      <c r="AC17" s="574"/>
      <c r="AD17" s="578" t="s">
        <v>306</v>
      </c>
      <c r="AE17" s="573"/>
      <c r="AF17" s="573"/>
      <c r="AG17" s="573"/>
      <c r="AH17" s="573"/>
      <c r="AI17" s="574"/>
      <c r="AJ17" s="578" t="s">
        <v>307</v>
      </c>
      <c r="AK17" s="573"/>
      <c r="AL17" s="573"/>
      <c r="AM17" s="573"/>
      <c r="AN17" s="573"/>
      <c r="AO17" s="574"/>
      <c r="AP17" s="578" t="s">
        <v>308</v>
      </c>
      <c r="AQ17" s="573"/>
      <c r="AR17" s="573"/>
      <c r="AS17" s="573"/>
      <c r="AT17" s="573"/>
      <c r="AU17" s="574"/>
      <c r="AV17" s="14"/>
      <c r="AW17" s="8"/>
      <c r="AZ17" s="133">
        <v>2010</v>
      </c>
      <c r="BA17" s="133">
        <v>6</v>
      </c>
      <c r="BB17" s="133">
        <v>6</v>
      </c>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row>
    <row r="18" spans="1:112" ht="12" customHeight="1">
      <c r="A18" s="12"/>
      <c r="B18" s="13"/>
      <c r="C18" s="13"/>
      <c r="D18" s="13"/>
      <c r="E18" s="13"/>
      <c r="F18" s="13"/>
      <c r="G18" s="13"/>
      <c r="H18" s="13"/>
      <c r="I18" s="13"/>
      <c r="J18" s="13"/>
      <c r="K18" s="13"/>
      <c r="L18" s="575"/>
      <c r="M18" s="576"/>
      <c r="N18" s="576"/>
      <c r="O18" s="576"/>
      <c r="P18" s="576"/>
      <c r="Q18" s="577"/>
      <c r="R18" s="576"/>
      <c r="S18" s="576"/>
      <c r="T18" s="576"/>
      <c r="U18" s="576"/>
      <c r="V18" s="576"/>
      <c r="W18" s="577"/>
      <c r="X18" s="576"/>
      <c r="Y18" s="576"/>
      <c r="Z18" s="576"/>
      <c r="AA18" s="576"/>
      <c r="AB18" s="576"/>
      <c r="AC18" s="577"/>
      <c r="AD18" s="576"/>
      <c r="AE18" s="576"/>
      <c r="AF18" s="576"/>
      <c r="AG18" s="576"/>
      <c r="AH18" s="576"/>
      <c r="AI18" s="577"/>
      <c r="AJ18" s="576"/>
      <c r="AK18" s="576"/>
      <c r="AL18" s="576"/>
      <c r="AM18" s="576"/>
      <c r="AN18" s="576"/>
      <c r="AO18" s="577"/>
      <c r="AP18" s="576"/>
      <c r="AQ18" s="576"/>
      <c r="AR18" s="576"/>
      <c r="AS18" s="576"/>
      <c r="AT18" s="576"/>
      <c r="AU18" s="577"/>
      <c r="AV18" s="14"/>
      <c r="AW18" s="8"/>
      <c r="AZ18" s="133">
        <v>2011</v>
      </c>
      <c r="BA18" s="133">
        <v>7</v>
      </c>
      <c r="BB18" s="133">
        <v>7</v>
      </c>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row>
    <row r="19" spans="1:112" ht="12" customHeight="1">
      <c r="A19" s="12"/>
      <c r="B19" s="13"/>
      <c r="C19" s="562" t="s">
        <v>300</v>
      </c>
      <c r="D19" s="563"/>
      <c r="E19" s="563"/>
      <c r="F19" s="563"/>
      <c r="G19" s="563"/>
      <c r="H19" s="563"/>
      <c r="I19" s="563"/>
      <c r="J19" s="563"/>
      <c r="K19" s="563"/>
      <c r="L19" s="566"/>
      <c r="M19" s="567"/>
      <c r="N19" s="567"/>
      <c r="O19" s="567"/>
      <c r="P19" s="567"/>
      <c r="Q19" s="567"/>
      <c r="R19" s="566"/>
      <c r="S19" s="567"/>
      <c r="T19" s="567"/>
      <c r="U19" s="567"/>
      <c r="V19" s="567"/>
      <c r="W19" s="567"/>
      <c r="X19" s="566"/>
      <c r="Y19" s="567"/>
      <c r="Z19" s="567"/>
      <c r="AA19" s="567"/>
      <c r="AB19" s="567"/>
      <c r="AC19" s="567"/>
      <c r="AD19" s="566"/>
      <c r="AE19" s="567"/>
      <c r="AF19" s="567"/>
      <c r="AG19" s="567"/>
      <c r="AH19" s="567"/>
      <c r="AI19" s="567"/>
      <c r="AJ19" s="566"/>
      <c r="AK19" s="567"/>
      <c r="AL19" s="567"/>
      <c r="AM19" s="567"/>
      <c r="AN19" s="567"/>
      <c r="AO19" s="567"/>
      <c r="AP19" s="566"/>
      <c r="AQ19" s="567"/>
      <c r="AR19" s="567"/>
      <c r="AS19" s="567"/>
      <c r="AT19" s="567"/>
      <c r="AU19" s="570"/>
      <c r="AV19" s="14"/>
      <c r="AW19" s="8"/>
      <c r="AZ19" s="133">
        <v>2012</v>
      </c>
      <c r="BA19" s="133">
        <v>8</v>
      </c>
      <c r="BB19" s="133">
        <v>8</v>
      </c>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row>
    <row r="20" spans="1:112" ht="12" customHeight="1">
      <c r="A20" s="12"/>
      <c r="B20" s="13"/>
      <c r="C20" s="564"/>
      <c r="D20" s="565"/>
      <c r="E20" s="565"/>
      <c r="F20" s="565"/>
      <c r="G20" s="565"/>
      <c r="H20" s="565"/>
      <c r="I20" s="565"/>
      <c r="J20" s="565"/>
      <c r="K20" s="565"/>
      <c r="L20" s="568"/>
      <c r="M20" s="569"/>
      <c r="N20" s="569"/>
      <c r="O20" s="569"/>
      <c r="P20" s="569"/>
      <c r="Q20" s="569"/>
      <c r="R20" s="568"/>
      <c r="S20" s="569"/>
      <c r="T20" s="569"/>
      <c r="U20" s="569"/>
      <c r="V20" s="569"/>
      <c r="W20" s="569"/>
      <c r="X20" s="568"/>
      <c r="Y20" s="569"/>
      <c r="Z20" s="569"/>
      <c r="AA20" s="569"/>
      <c r="AB20" s="569"/>
      <c r="AC20" s="569"/>
      <c r="AD20" s="568"/>
      <c r="AE20" s="569"/>
      <c r="AF20" s="569"/>
      <c r="AG20" s="569"/>
      <c r="AH20" s="569"/>
      <c r="AI20" s="569"/>
      <c r="AJ20" s="568"/>
      <c r="AK20" s="569"/>
      <c r="AL20" s="569"/>
      <c r="AM20" s="569"/>
      <c r="AN20" s="569"/>
      <c r="AO20" s="569"/>
      <c r="AP20" s="568"/>
      <c r="AQ20" s="569"/>
      <c r="AR20" s="569"/>
      <c r="AS20" s="569"/>
      <c r="AT20" s="569"/>
      <c r="AU20" s="571"/>
      <c r="AV20" s="14"/>
      <c r="AW20" s="8"/>
      <c r="AZ20" s="133">
        <v>2013</v>
      </c>
      <c r="BA20" s="133">
        <v>9</v>
      </c>
      <c r="BB20" s="133">
        <v>9</v>
      </c>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row>
    <row r="21" spans="1:112" ht="12" customHeight="1">
      <c r="A21" s="12"/>
      <c r="B21" s="13"/>
      <c r="C21" s="562" t="s">
        <v>302</v>
      </c>
      <c r="D21" s="563"/>
      <c r="E21" s="563"/>
      <c r="F21" s="563"/>
      <c r="G21" s="563"/>
      <c r="H21" s="563"/>
      <c r="I21" s="563"/>
      <c r="J21" s="563"/>
      <c r="K21" s="563"/>
      <c r="L21" s="566"/>
      <c r="M21" s="567"/>
      <c r="N21" s="567"/>
      <c r="O21" s="567"/>
      <c r="P21" s="567"/>
      <c r="Q21" s="567"/>
      <c r="R21" s="566"/>
      <c r="S21" s="567"/>
      <c r="T21" s="567"/>
      <c r="U21" s="567"/>
      <c r="V21" s="567"/>
      <c r="W21" s="567"/>
      <c r="X21" s="566"/>
      <c r="Y21" s="567"/>
      <c r="Z21" s="567"/>
      <c r="AA21" s="567"/>
      <c r="AB21" s="567"/>
      <c r="AC21" s="567"/>
      <c r="AD21" s="566"/>
      <c r="AE21" s="567"/>
      <c r="AF21" s="567"/>
      <c r="AG21" s="567"/>
      <c r="AH21" s="567"/>
      <c r="AI21" s="567"/>
      <c r="AJ21" s="566"/>
      <c r="AK21" s="567"/>
      <c r="AL21" s="567"/>
      <c r="AM21" s="567"/>
      <c r="AN21" s="567"/>
      <c r="AO21" s="567"/>
      <c r="AP21" s="566"/>
      <c r="AQ21" s="567"/>
      <c r="AR21" s="567"/>
      <c r="AS21" s="567"/>
      <c r="AT21" s="567"/>
      <c r="AU21" s="570"/>
      <c r="AV21" s="14"/>
      <c r="AW21" s="8"/>
      <c r="AZ21" s="133">
        <v>2014</v>
      </c>
      <c r="BA21" s="133">
        <v>10</v>
      </c>
      <c r="BB21" s="133">
        <v>10</v>
      </c>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row>
    <row r="22" spans="1:112" ht="12" customHeight="1">
      <c r="A22" s="12"/>
      <c r="B22" s="13"/>
      <c r="C22" s="564"/>
      <c r="D22" s="565"/>
      <c r="E22" s="565"/>
      <c r="F22" s="565"/>
      <c r="G22" s="565"/>
      <c r="H22" s="565"/>
      <c r="I22" s="565"/>
      <c r="J22" s="565"/>
      <c r="K22" s="565"/>
      <c r="L22" s="568"/>
      <c r="M22" s="569"/>
      <c r="N22" s="569"/>
      <c r="O22" s="569"/>
      <c r="P22" s="569"/>
      <c r="Q22" s="569"/>
      <c r="R22" s="568"/>
      <c r="S22" s="569"/>
      <c r="T22" s="569"/>
      <c r="U22" s="569"/>
      <c r="V22" s="569"/>
      <c r="W22" s="569"/>
      <c r="X22" s="568"/>
      <c r="Y22" s="569"/>
      <c r="Z22" s="569"/>
      <c r="AA22" s="569"/>
      <c r="AB22" s="569"/>
      <c r="AC22" s="569"/>
      <c r="AD22" s="568"/>
      <c r="AE22" s="569"/>
      <c r="AF22" s="569"/>
      <c r="AG22" s="569"/>
      <c r="AH22" s="569"/>
      <c r="AI22" s="569"/>
      <c r="AJ22" s="568"/>
      <c r="AK22" s="569"/>
      <c r="AL22" s="569"/>
      <c r="AM22" s="569"/>
      <c r="AN22" s="569"/>
      <c r="AO22" s="569"/>
      <c r="AP22" s="568"/>
      <c r="AQ22" s="569"/>
      <c r="AR22" s="569"/>
      <c r="AS22" s="569"/>
      <c r="AT22" s="569"/>
      <c r="AU22" s="571"/>
      <c r="AV22" s="14"/>
      <c r="AW22" s="8"/>
      <c r="AZ22" s="133">
        <v>2015</v>
      </c>
      <c r="BA22" s="133">
        <v>11</v>
      </c>
      <c r="BB22" s="133">
        <v>11</v>
      </c>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row>
    <row r="23" spans="1:112" ht="12" customHeight="1">
      <c r="A23" s="12"/>
      <c r="B23" s="13"/>
      <c r="C23" s="553" t="s">
        <v>301</v>
      </c>
      <c r="D23" s="554"/>
      <c r="E23" s="554"/>
      <c r="F23" s="554"/>
      <c r="G23" s="554"/>
      <c r="H23" s="554"/>
      <c r="I23" s="554"/>
      <c r="J23" s="554"/>
      <c r="K23" s="554"/>
      <c r="L23" s="547" t="str">
        <f>IF(AND(L21-L19=0),"増減なし",IF(AND(L21-L19&gt;0),"増加傾向",IF(AND(L21-L19&lt;0),"減少傾向","")))</f>
        <v>増減なし</v>
      </c>
      <c r="M23" s="548"/>
      <c r="N23" s="548"/>
      <c r="O23" s="548"/>
      <c r="P23" s="548"/>
      <c r="Q23" s="549"/>
      <c r="R23" s="547" t="str">
        <f>IF(AND(R21-R19=0),"増減なし",IF(AND(R21-R19&gt;0),"増加傾向",IF(AND(R21-R19&lt;0),"減少傾向","")))</f>
        <v>増減なし</v>
      </c>
      <c r="S23" s="548"/>
      <c r="T23" s="548"/>
      <c r="U23" s="548"/>
      <c r="V23" s="548"/>
      <c r="W23" s="549"/>
      <c r="X23" s="547" t="str">
        <f>IF(AND(X21-X19=0),"増減なし",IF(AND(X21-X19&gt;0),"増加傾向",IF(AND(X21-X19&lt;0),"減少傾向","")))</f>
        <v>増減なし</v>
      </c>
      <c r="Y23" s="548"/>
      <c r="Z23" s="548"/>
      <c r="AA23" s="548"/>
      <c r="AB23" s="548"/>
      <c r="AC23" s="549"/>
      <c r="AD23" s="547" t="str">
        <f>IF(AND(AD21-AD19=0),"増減なし",IF(AND(AD21-AD19&gt;0),"増加傾向",IF(AND(AD21-AD19&lt;0),"減少傾向","")))</f>
        <v>増減なし</v>
      </c>
      <c r="AE23" s="548"/>
      <c r="AF23" s="548"/>
      <c r="AG23" s="548"/>
      <c r="AH23" s="548"/>
      <c r="AI23" s="549"/>
      <c r="AJ23" s="547" t="str">
        <f>IF(AND(AJ21-AJ19=0),"増減なし",IF(AND(AJ21-AJ19&gt;0),"増加傾向",IF(AND(AJ21-AJ19&lt;0),"減少傾向","")))</f>
        <v>増減なし</v>
      </c>
      <c r="AK23" s="548"/>
      <c r="AL23" s="548"/>
      <c r="AM23" s="548"/>
      <c r="AN23" s="548"/>
      <c r="AO23" s="549"/>
      <c r="AP23" s="547" t="str">
        <f>IF(AND(AP21-AP19=0),"増減なし",IF(AND(AP21-AP19&gt;0),"増加傾向",IF(AND(AP21-AP19&lt;0),"減少傾向","")))</f>
        <v>増減なし</v>
      </c>
      <c r="AQ23" s="548"/>
      <c r="AR23" s="548"/>
      <c r="AS23" s="548"/>
      <c r="AT23" s="548"/>
      <c r="AU23" s="549"/>
      <c r="AV23" s="14"/>
      <c r="AW23" s="8"/>
      <c r="AZ23" s="133">
        <v>2016</v>
      </c>
      <c r="BA23" s="133">
        <v>12</v>
      </c>
      <c r="BB23" s="133">
        <v>12</v>
      </c>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row>
    <row r="24" spans="1:112" ht="12" customHeight="1">
      <c r="A24" s="12"/>
      <c r="B24" s="13"/>
      <c r="C24" s="559"/>
      <c r="D24" s="560"/>
      <c r="E24" s="560"/>
      <c r="F24" s="560"/>
      <c r="G24" s="560"/>
      <c r="H24" s="560"/>
      <c r="I24" s="560"/>
      <c r="J24" s="560"/>
      <c r="K24" s="560"/>
      <c r="L24" s="550"/>
      <c r="M24" s="551"/>
      <c r="N24" s="551"/>
      <c r="O24" s="551"/>
      <c r="P24" s="551"/>
      <c r="Q24" s="552"/>
      <c r="R24" s="550"/>
      <c r="S24" s="551"/>
      <c r="T24" s="551"/>
      <c r="U24" s="551"/>
      <c r="V24" s="551"/>
      <c r="W24" s="552"/>
      <c r="X24" s="550"/>
      <c r="Y24" s="551"/>
      <c r="Z24" s="551"/>
      <c r="AA24" s="551"/>
      <c r="AB24" s="551"/>
      <c r="AC24" s="552"/>
      <c r="AD24" s="550"/>
      <c r="AE24" s="551"/>
      <c r="AF24" s="551"/>
      <c r="AG24" s="551"/>
      <c r="AH24" s="551"/>
      <c r="AI24" s="552"/>
      <c r="AJ24" s="550"/>
      <c r="AK24" s="551"/>
      <c r="AL24" s="551"/>
      <c r="AM24" s="551"/>
      <c r="AN24" s="551"/>
      <c r="AO24" s="552"/>
      <c r="AP24" s="550"/>
      <c r="AQ24" s="551"/>
      <c r="AR24" s="551"/>
      <c r="AS24" s="551"/>
      <c r="AT24" s="551"/>
      <c r="AU24" s="552"/>
      <c r="AV24" s="14"/>
      <c r="AW24" s="8"/>
      <c r="AZ24" s="133">
        <v>2017</v>
      </c>
      <c r="BA24" s="133"/>
      <c r="BB24" s="133">
        <v>13</v>
      </c>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row>
    <row r="25" spans="1:112" ht="12" customHeight="1">
      <c r="A25" s="12"/>
      <c r="B25" s="13"/>
      <c r="C25" s="553" t="s">
        <v>309</v>
      </c>
      <c r="D25" s="554"/>
      <c r="E25" s="554"/>
      <c r="F25" s="554"/>
      <c r="G25" s="554"/>
      <c r="H25" s="554"/>
      <c r="I25" s="554"/>
      <c r="J25" s="554"/>
      <c r="K25" s="555"/>
      <c r="L25" s="538"/>
      <c r="M25" s="539"/>
      <c r="N25" s="539"/>
      <c r="O25" s="539"/>
      <c r="P25" s="539"/>
      <c r="Q25" s="540"/>
      <c r="R25" s="538"/>
      <c r="S25" s="539"/>
      <c r="T25" s="539"/>
      <c r="U25" s="539"/>
      <c r="V25" s="539"/>
      <c r="W25" s="540"/>
      <c r="X25" s="538"/>
      <c r="Y25" s="539"/>
      <c r="Z25" s="539"/>
      <c r="AA25" s="539"/>
      <c r="AB25" s="539"/>
      <c r="AC25" s="540"/>
      <c r="AD25" s="538"/>
      <c r="AE25" s="539"/>
      <c r="AF25" s="539"/>
      <c r="AG25" s="539"/>
      <c r="AH25" s="539"/>
      <c r="AI25" s="540"/>
      <c r="AJ25" s="538"/>
      <c r="AK25" s="539"/>
      <c r="AL25" s="539"/>
      <c r="AM25" s="539"/>
      <c r="AN25" s="539"/>
      <c r="AO25" s="540"/>
      <c r="AP25" s="538"/>
      <c r="AQ25" s="539"/>
      <c r="AR25" s="539"/>
      <c r="AS25" s="539"/>
      <c r="AT25" s="539"/>
      <c r="AU25" s="540"/>
      <c r="AV25" s="14"/>
      <c r="AW25" s="8"/>
      <c r="AZ25" s="133">
        <v>2018</v>
      </c>
      <c r="BA25" s="133"/>
      <c r="BB25" s="133">
        <v>14</v>
      </c>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row>
    <row r="26" spans="1:112" ht="12" customHeight="1">
      <c r="A26" s="12"/>
      <c r="B26" s="13"/>
      <c r="C26" s="556"/>
      <c r="D26" s="557"/>
      <c r="E26" s="557"/>
      <c r="F26" s="557"/>
      <c r="G26" s="557"/>
      <c r="H26" s="557"/>
      <c r="I26" s="557"/>
      <c r="J26" s="557"/>
      <c r="K26" s="558"/>
      <c r="L26" s="541"/>
      <c r="M26" s="542"/>
      <c r="N26" s="542"/>
      <c r="O26" s="542"/>
      <c r="P26" s="542"/>
      <c r="Q26" s="543"/>
      <c r="R26" s="541"/>
      <c r="S26" s="542"/>
      <c r="T26" s="542"/>
      <c r="U26" s="542"/>
      <c r="V26" s="542"/>
      <c r="W26" s="543"/>
      <c r="X26" s="541"/>
      <c r="Y26" s="542"/>
      <c r="Z26" s="542"/>
      <c r="AA26" s="542"/>
      <c r="AB26" s="542"/>
      <c r="AC26" s="543"/>
      <c r="AD26" s="541"/>
      <c r="AE26" s="542"/>
      <c r="AF26" s="542"/>
      <c r="AG26" s="542"/>
      <c r="AH26" s="542"/>
      <c r="AI26" s="543"/>
      <c r="AJ26" s="541"/>
      <c r="AK26" s="542"/>
      <c r="AL26" s="542"/>
      <c r="AM26" s="542"/>
      <c r="AN26" s="542"/>
      <c r="AO26" s="543"/>
      <c r="AP26" s="541"/>
      <c r="AQ26" s="542"/>
      <c r="AR26" s="542"/>
      <c r="AS26" s="542"/>
      <c r="AT26" s="542"/>
      <c r="AU26" s="543"/>
      <c r="AV26" s="14"/>
      <c r="AW26" s="8"/>
      <c r="AZ26" s="133">
        <v>2019</v>
      </c>
      <c r="BA26" s="133"/>
      <c r="BB26" s="133">
        <v>15</v>
      </c>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row>
    <row r="27" spans="1:112" ht="12" customHeight="1">
      <c r="A27" s="12"/>
      <c r="B27" s="13"/>
      <c r="C27" s="559"/>
      <c r="D27" s="560"/>
      <c r="E27" s="560"/>
      <c r="F27" s="560"/>
      <c r="G27" s="560"/>
      <c r="H27" s="560"/>
      <c r="I27" s="560"/>
      <c r="J27" s="560"/>
      <c r="K27" s="561"/>
      <c r="L27" s="544"/>
      <c r="M27" s="545"/>
      <c r="N27" s="545"/>
      <c r="O27" s="545"/>
      <c r="P27" s="545"/>
      <c r="Q27" s="546"/>
      <c r="R27" s="544"/>
      <c r="S27" s="545"/>
      <c r="T27" s="545"/>
      <c r="U27" s="545"/>
      <c r="V27" s="545"/>
      <c r="W27" s="546"/>
      <c r="X27" s="544"/>
      <c r="Y27" s="545"/>
      <c r="Z27" s="545"/>
      <c r="AA27" s="545"/>
      <c r="AB27" s="545"/>
      <c r="AC27" s="546"/>
      <c r="AD27" s="544"/>
      <c r="AE27" s="545"/>
      <c r="AF27" s="545"/>
      <c r="AG27" s="545"/>
      <c r="AH27" s="545"/>
      <c r="AI27" s="546"/>
      <c r="AJ27" s="544"/>
      <c r="AK27" s="545"/>
      <c r="AL27" s="545"/>
      <c r="AM27" s="545"/>
      <c r="AN27" s="545"/>
      <c r="AO27" s="546"/>
      <c r="AP27" s="544"/>
      <c r="AQ27" s="545"/>
      <c r="AR27" s="545"/>
      <c r="AS27" s="545"/>
      <c r="AT27" s="545"/>
      <c r="AU27" s="546"/>
      <c r="AV27" s="14"/>
      <c r="AW27" s="8"/>
      <c r="AZ27" s="133">
        <v>2020</v>
      </c>
      <c r="BA27" s="133"/>
      <c r="BB27" s="133">
        <v>16</v>
      </c>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row>
    <row r="28" spans="1:112" ht="12" customHeight="1">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4"/>
      <c r="AW28" s="8"/>
      <c r="AZ28" s="133">
        <v>2021</v>
      </c>
      <c r="BA28" s="133"/>
      <c r="BB28" s="133">
        <v>17</v>
      </c>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row>
    <row r="29" spans="1:54" ht="12" customHeight="1">
      <c r="A29" s="12"/>
      <c r="B29" s="13"/>
      <c r="C29" s="318" t="s">
        <v>310</v>
      </c>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459"/>
      <c r="AV29" s="14"/>
      <c r="AW29" s="8"/>
      <c r="AZ29" s="133">
        <v>2022</v>
      </c>
      <c r="BA29" s="133"/>
      <c r="BB29" s="133">
        <v>18</v>
      </c>
    </row>
    <row r="30" spans="1:54" ht="12" customHeight="1">
      <c r="A30" s="12"/>
      <c r="B30" s="13"/>
      <c r="C30" s="320"/>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460"/>
      <c r="AV30" s="14"/>
      <c r="AW30" s="8"/>
      <c r="AZ30" s="133">
        <v>2023</v>
      </c>
      <c r="BA30" s="133"/>
      <c r="BB30" s="133">
        <v>19</v>
      </c>
    </row>
    <row r="31" spans="1:54" ht="12" customHeight="1">
      <c r="A31" s="1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4"/>
      <c r="AW31" s="8"/>
      <c r="AZ31" s="133">
        <v>2024</v>
      </c>
      <c r="BA31" s="133"/>
      <c r="BB31" s="133">
        <v>20</v>
      </c>
    </row>
    <row r="32" spans="1:54" ht="12" customHeight="1">
      <c r="A32" s="12"/>
      <c r="B32" s="13"/>
      <c r="C32" s="522"/>
      <c r="D32" s="523"/>
      <c r="E32" s="526" t="s">
        <v>480</v>
      </c>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c r="AO32" s="527"/>
      <c r="AP32" s="527"/>
      <c r="AQ32" s="527"/>
      <c r="AR32" s="527"/>
      <c r="AS32" s="527"/>
      <c r="AT32" s="527"/>
      <c r="AU32" s="528"/>
      <c r="AV32" s="14"/>
      <c r="AW32" s="8"/>
      <c r="AZ32" s="133">
        <v>2025</v>
      </c>
      <c r="BA32" s="133"/>
      <c r="BB32" s="133">
        <v>21</v>
      </c>
    </row>
    <row r="33" spans="1:54" ht="12" customHeight="1">
      <c r="A33" s="12"/>
      <c r="B33" s="13"/>
      <c r="C33" s="524"/>
      <c r="D33" s="525"/>
      <c r="E33" s="529"/>
      <c r="F33" s="530"/>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1"/>
      <c r="AV33" s="14"/>
      <c r="AW33" s="8"/>
      <c r="AZ33" s="133">
        <v>2026</v>
      </c>
      <c r="BA33" s="133"/>
      <c r="BB33" s="133">
        <v>22</v>
      </c>
    </row>
    <row r="34" spans="1:54" ht="12" customHeight="1">
      <c r="A34" s="12"/>
      <c r="B34" s="13"/>
      <c r="C34" s="522"/>
      <c r="D34" s="523"/>
      <c r="E34" s="526" t="s">
        <v>329</v>
      </c>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8"/>
      <c r="AV34" s="14"/>
      <c r="AW34" s="8"/>
      <c r="AZ34" s="133">
        <v>2027</v>
      </c>
      <c r="BA34" s="133"/>
      <c r="BB34" s="133">
        <v>23</v>
      </c>
    </row>
    <row r="35" spans="1:54" ht="12" customHeight="1">
      <c r="A35" s="12"/>
      <c r="B35" s="13"/>
      <c r="C35" s="524"/>
      <c r="D35" s="525"/>
      <c r="E35" s="529"/>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0"/>
      <c r="AJ35" s="530"/>
      <c r="AK35" s="530"/>
      <c r="AL35" s="530"/>
      <c r="AM35" s="530"/>
      <c r="AN35" s="530"/>
      <c r="AO35" s="530"/>
      <c r="AP35" s="530"/>
      <c r="AQ35" s="530"/>
      <c r="AR35" s="530"/>
      <c r="AS35" s="530"/>
      <c r="AT35" s="530"/>
      <c r="AU35" s="531"/>
      <c r="AV35" s="14"/>
      <c r="AW35" s="8"/>
      <c r="AZ35" s="133">
        <v>2028</v>
      </c>
      <c r="BA35" s="133"/>
      <c r="BB35" s="133">
        <v>24</v>
      </c>
    </row>
    <row r="36" spans="1:54" ht="12" customHeight="1">
      <c r="A36" s="1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4"/>
      <c r="AW36" s="8"/>
      <c r="AZ36" s="133">
        <v>2029</v>
      </c>
      <c r="BA36" s="133"/>
      <c r="BB36" s="133">
        <v>25</v>
      </c>
    </row>
    <row r="37" spans="1:54" ht="12" customHeight="1">
      <c r="A37" s="12"/>
      <c r="B37" s="13"/>
      <c r="C37" s="13" t="s">
        <v>370</v>
      </c>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4"/>
      <c r="AW37" s="8"/>
      <c r="AZ37" s="133">
        <v>2030</v>
      </c>
      <c r="BA37" s="133"/>
      <c r="BB37" s="133">
        <v>26</v>
      </c>
    </row>
    <row r="38" spans="1:54" ht="12" customHeight="1">
      <c r="A38" s="12"/>
      <c r="B38" s="13"/>
      <c r="C38" s="13"/>
      <c r="D38" s="13"/>
      <c r="E38" s="13"/>
      <c r="F38" s="13"/>
      <c r="G38" s="13"/>
      <c r="H38" s="13"/>
      <c r="I38" s="13"/>
      <c r="J38" s="13"/>
      <c r="K38" s="13"/>
      <c r="L38" s="535" t="s">
        <v>331</v>
      </c>
      <c r="M38" s="536"/>
      <c r="N38" s="536"/>
      <c r="O38" s="536"/>
      <c r="P38" s="536"/>
      <c r="Q38" s="536"/>
      <c r="R38" s="536"/>
      <c r="S38" s="536"/>
      <c r="T38" s="536"/>
      <c r="U38" s="536"/>
      <c r="V38" s="536"/>
      <c r="W38" s="537"/>
      <c r="X38" s="535" t="s">
        <v>330</v>
      </c>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536"/>
      <c r="AU38" s="537"/>
      <c r="AV38" s="14"/>
      <c r="AW38" s="8"/>
      <c r="AZ38" s="133">
        <v>2031</v>
      </c>
      <c r="BA38" s="133"/>
      <c r="BB38" s="133">
        <v>27</v>
      </c>
    </row>
    <row r="39" spans="1:54" ht="12" customHeight="1">
      <c r="A39" s="12"/>
      <c r="B39" s="13"/>
      <c r="C39" s="489">
        <v>1</v>
      </c>
      <c r="D39" s="490"/>
      <c r="E39" s="485" t="s">
        <v>311</v>
      </c>
      <c r="F39" s="485"/>
      <c r="G39" s="485"/>
      <c r="H39" s="485"/>
      <c r="I39" s="485"/>
      <c r="J39" s="485"/>
      <c r="K39" s="486"/>
      <c r="L39" s="479" t="s">
        <v>333</v>
      </c>
      <c r="M39" s="480"/>
      <c r="N39" s="480"/>
      <c r="O39" s="480"/>
      <c r="P39" s="480"/>
      <c r="Q39" s="480"/>
      <c r="R39" s="480"/>
      <c r="S39" s="480"/>
      <c r="T39" s="480"/>
      <c r="U39" s="480"/>
      <c r="V39" s="480"/>
      <c r="W39" s="481"/>
      <c r="X39" s="512"/>
      <c r="Y39" s="513"/>
      <c r="Z39" s="513"/>
      <c r="AA39" s="513"/>
      <c r="AB39" s="513"/>
      <c r="AC39" s="513"/>
      <c r="AD39" s="513"/>
      <c r="AE39" s="513"/>
      <c r="AF39" s="513"/>
      <c r="AG39" s="513"/>
      <c r="AH39" s="513"/>
      <c r="AI39" s="513"/>
      <c r="AJ39" s="513"/>
      <c r="AK39" s="513"/>
      <c r="AL39" s="513"/>
      <c r="AM39" s="513"/>
      <c r="AN39" s="513"/>
      <c r="AO39" s="513"/>
      <c r="AP39" s="513"/>
      <c r="AQ39" s="513"/>
      <c r="AR39" s="513"/>
      <c r="AS39" s="513"/>
      <c r="AT39" s="513"/>
      <c r="AU39" s="514"/>
      <c r="AV39" s="14"/>
      <c r="AW39" s="8"/>
      <c r="AZ39" s="133">
        <v>2032</v>
      </c>
      <c r="BA39" s="133"/>
      <c r="BB39" s="133">
        <v>28</v>
      </c>
    </row>
    <row r="40" spans="1:54" ht="12" customHeight="1">
      <c r="A40" s="12"/>
      <c r="B40" s="13"/>
      <c r="C40" s="491"/>
      <c r="D40" s="492"/>
      <c r="E40" s="487"/>
      <c r="F40" s="487"/>
      <c r="G40" s="487"/>
      <c r="H40" s="487"/>
      <c r="I40" s="487"/>
      <c r="J40" s="487"/>
      <c r="K40" s="488"/>
      <c r="L40" s="482"/>
      <c r="M40" s="483"/>
      <c r="N40" s="483"/>
      <c r="O40" s="483"/>
      <c r="P40" s="483"/>
      <c r="Q40" s="483"/>
      <c r="R40" s="483"/>
      <c r="S40" s="483"/>
      <c r="T40" s="483"/>
      <c r="U40" s="483"/>
      <c r="V40" s="483"/>
      <c r="W40" s="484"/>
      <c r="X40" s="515"/>
      <c r="Y40" s="516"/>
      <c r="Z40" s="516"/>
      <c r="AA40" s="516"/>
      <c r="AB40" s="516"/>
      <c r="AC40" s="516"/>
      <c r="AD40" s="516"/>
      <c r="AE40" s="516"/>
      <c r="AF40" s="516"/>
      <c r="AG40" s="516"/>
      <c r="AH40" s="516"/>
      <c r="AI40" s="516"/>
      <c r="AJ40" s="516"/>
      <c r="AK40" s="516"/>
      <c r="AL40" s="516"/>
      <c r="AM40" s="516"/>
      <c r="AN40" s="516"/>
      <c r="AO40" s="516"/>
      <c r="AP40" s="516"/>
      <c r="AQ40" s="516"/>
      <c r="AR40" s="516"/>
      <c r="AS40" s="516"/>
      <c r="AT40" s="516"/>
      <c r="AU40" s="517"/>
      <c r="AV40" s="14"/>
      <c r="AW40" s="8"/>
      <c r="AZ40" s="133">
        <v>2033</v>
      </c>
      <c r="BA40" s="133"/>
      <c r="BB40" s="133">
        <v>29</v>
      </c>
    </row>
    <row r="41" spans="1:54" ht="12" customHeight="1">
      <c r="A41" s="12"/>
      <c r="B41" s="13"/>
      <c r="C41" s="489">
        <v>2</v>
      </c>
      <c r="D41" s="490"/>
      <c r="E41" s="485" t="s">
        <v>312</v>
      </c>
      <c r="F41" s="485"/>
      <c r="G41" s="485"/>
      <c r="H41" s="485"/>
      <c r="I41" s="485"/>
      <c r="J41" s="485"/>
      <c r="K41" s="486"/>
      <c r="L41" s="479" t="s">
        <v>334</v>
      </c>
      <c r="M41" s="480"/>
      <c r="N41" s="480"/>
      <c r="O41" s="480"/>
      <c r="P41" s="480"/>
      <c r="Q41" s="480"/>
      <c r="R41" s="480"/>
      <c r="S41" s="480"/>
      <c r="T41" s="480"/>
      <c r="U41" s="480"/>
      <c r="V41" s="480"/>
      <c r="W41" s="481"/>
      <c r="X41" s="493"/>
      <c r="Y41" s="494"/>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5"/>
      <c r="AV41" s="14"/>
      <c r="AW41" s="8"/>
      <c r="AZ41" s="133">
        <v>2034</v>
      </c>
      <c r="BA41" s="133"/>
      <c r="BB41" s="133">
        <v>30</v>
      </c>
    </row>
    <row r="42" spans="1:54" ht="12" customHeight="1">
      <c r="A42" s="12"/>
      <c r="B42" s="13"/>
      <c r="C42" s="491"/>
      <c r="D42" s="492"/>
      <c r="E42" s="487"/>
      <c r="F42" s="487"/>
      <c r="G42" s="487"/>
      <c r="H42" s="487"/>
      <c r="I42" s="487"/>
      <c r="J42" s="487"/>
      <c r="K42" s="488"/>
      <c r="L42" s="482"/>
      <c r="M42" s="483"/>
      <c r="N42" s="483"/>
      <c r="O42" s="483"/>
      <c r="P42" s="483"/>
      <c r="Q42" s="483"/>
      <c r="R42" s="483"/>
      <c r="S42" s="483"/>
      <c r="T42" s="483"/>
      <c r="U42" s="483"/>
      <c r="V42" s="483"/>
      <c r="W42" s="484"/>
      <c r="X42" s="496"/>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8"/>
      <c r="AV42" s="14"/>
      <c r="AW42" s="264" t="str">
        <f>IF($J$67=""," ",$J$67)</f>
        <v>用紙使用量、グリーン購入</v>
      </c>
      <c r="AZ42" s="133">
        <v>2035</v>
      </c>
      <c r="BA42" s="133"/>
      <c r="BB42" s="133">
        <v>31</v>
      </c>
    </row>
    <row r="43" spans="1:49" ht="12" customHeight="1">
      <c r="A43" s="12"/>
      <c r="B43" s="13"/>
      <c r="C43" s="489">
        <v>3</v>
      </c>
      <c r="D43" s="490"/>
      <c r="E43" s="485" t="s">
        <v>313</v>
      </c>
      <c r="F43" s="485"/>
      <c r="G43" s="485"/>
      <c r="H43" s="485"/>
      <c r="I43" s="485"/>
      <c r="J43" s="485"/>
      <c r="K43" s="486"/>
      <c r="L43" s="479" t="s">
        <v>348</v>
      </c>
      <c r="M43" s="480"/>
      <c r="N43" s="480"/>
      <c r="O43" s="480"/>
      <c r="P43" s="480"/>
      <c r="Q43" s="480"/>
      <c r="R43" s="480"/>
      <c r="S43" s="480"/>
      <c r="T43" s="480"/>
      <c r="U43" s="480"/>
      <c r="V43" s="480"/>
      <c r="W43" s="481"/>
      <c r="X43" s="493"/>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5"/>
      <c r="AV43" s="14"/>
      <c r="AW43" s="265"/>
    </row>
    <row r="44" spans="1:49" ht="12" customHeight="1">
      <c r="A44" s="12"/>
      <c r="B44" s="13"/>
      <c r="C44" s="491"/>
      <c r="D44" s="492"/>
      <c r="E44" s="487"/>
      <c r="F44" s="487"/>
      <c r="G44" s="487"/>
      <c r="H44" s="487"/>
      <c r="I44" s="487"/>
      <c r="J44" s="487"/>
      <c r="K44" s="488"/>
      <c r="L44" s="482"/>
      <c r="M44" s="483"/>
      <c r="N44" s="483"/>
      <c r="O44" s="483"/>
      <c r="P44" s="483"/>
      <c r="Q44" s="483"/>
      <c r="R44" s="483"/>
      <c r="S44" s="483"/>
      <c r="T44" s="483"/>
      <c r="U44" s="483"/>
      <c r="V44" s="483"/>
      <c r="W44" s="484"/>
      <c r="X44" s="496"/>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7"/>
      <c r="AU44" s="498"/>
      <c r="AV44" s="14"/>
      <c r="AW44" s="265"/>
    </row>
    <row r="45" spans="1:49" ht="12" customHeight="1">
      <c r="A45" s="12"/>
      <c r="B45" s="13"/>
      <c r="C45" s="489">
        <v>4</v>
      </c>
      <c r="D45" s="490"/>
      <c r="E45" s="485" t="s">
        <v>314</v>
      </c>
      <c r="F45" s="485"/>
      <c r="G45" s="485"/>
      <c r="H45" s="485"/>
      <c r="I45" s="485"/>
      <c r="J45" s="485"/>
      <c r="K45" s="486"/>
      <c r="L45" s="479" t="s">
        <v>347</v>
      </c>
      <c r="M45" s="480"/>
      <c r="N45" s="480"/>
      <c r="O45" s="480"/>
      <c r="P45" s="480"/>
      <c r="Q45" s="480"/>
      <c r="R45" s="480"/>
      <c r="S45" s="480"/>
      <c r="T45" s="480"/>
      <c r="U45" s="480"/>
      <c r="V45" s="480"/>
      <c r="W45" s="481"/>
      <c r="X45" s="493"/>
      <c r="Y45" s="494"/>
      <c r="Z45" s="494"/>
      <c r="AA45" s="494"/>
      <c r="AB45" s="494"/>
      <c r="AC45" s="494"/>
      <c r="AD45" s="494"/>
      <c r="AE45" s="494"/>
      <c r="AF45" s="494"/>
      <c r="AG45" s="494"/>
      <c r="AH45" s="494"/>
      <c r="AI45" s="494"/>
      <c r="AJ45" s="494"/>
      <c r="AK45" s="494"/>
      <c r="AL45" s="494"/>
      <c r="AM45" s="494"/>
      <c r="AN45" s="494"/>
      <c r="AO45" s="494"/>
      <c r="AP45" s="494"/>
      <c r="AQ45" s="494"/>
      <c r="AR45" s="494"/>
      <c r="AS45" s="494"/>
      <c r="AT45" s="494"/>
      <c r="AU45" s="495"/>
      <c r="AV45" s="14"/>
      <c r="AW45" s="265"/>
    </row>
    <row r="46" spans="1:49" ht="12" customHeight="1">
      <c r="A46" s="12"/>
      <c r="B46" s="13"/>
      <c r="C46" s="491"/>
      <c r="D46" s="492"/>
      <c r="E46" s="487"/>
      <c r="F46" s="487"/>
      <c r="G46" s="487"/>
      <c r="H46" s="487"/>
      <c r="I46" s="487"/>
      <c r="J46" s="487"/>
      <c r="K46" s="488"/>
      <c r="L46" s="482"/>
      <c r="M46" s="483"/>
      <c r="N46" s="483"/>
      <c r="O46" s="483"/>
      <c r="P46" s="483"/>
      <c r="Q46" s="483"/>
      <c r="R46" s="483"/>
      <c r="S46" s="483"/>
      <c r="T46" s="483"/>
      <c r="U46" s="483"/>
      <c r="V46" s="483"/>
      <c r="W46" s="484"/>
      <c r="X46" s="496"/>
      <c r="Y46" s="497"/>
      <c r="Z46" s="497"/>
      <c r="AA46" s="497"/>
      <c r="AB46" s="497"/>
      <c r="AC46" s="497"/>
      <c r="AD46" s="497"/>
      <c r="AE46" s="497"/>
      <c r="AF46" s="497"/>
      <c r="AG46" s="497"/>
      <c r="AH46" s="497"/>
      <c r="AI46" s="497"/>
      <c r="AJ46" s="497"/>
      <c r="AK46" s="497"/>
      <c r="AL46" s="497"/>
      <c r="AM46" s="497"/>
      <c r="AN46" s="497"/>
      <c r="AO46" s="497"/>
      <c r="AP46" s="497"/>
      <c r="AQ46" s="497"/>
      <c r="AR46" s="497"/>
      <c r="AS46" s="497"/>
      <c r="AT46" s="497"/>
      <c r="AU46" s="498"/>
      <c r="AV46" s="14"/>
      <c r="AW46" s="265"/>
    </row>
    <row r="47" spans="1:49" ht="12" customHeight="1">
      <c r="A47" s="12"/>
      <c r="B47" s="13"/>
      <c r="C47" s="489">
        <v>5</v>
      </c>
      <c r="D47" s="490"/>
      <c r="E47" s="485" t="s">
        <v>315</v>
      </c>
      <c r="F47" s="485"/>
      <c r="G47" s="485"/>
      <c r="H47" s="485"/>
      <c r="I47" s="485"/>
      <c r="J47" s="485"/>
      <c r="K47" s="486"/>
      <c r="L47" s="526" t="s">
        <v>335</v>
      </c>
      <c r="M47" s="527"/>
      <c r="N47" s="527"/>
      <c r="O47" s="527"/>
      <c r="P47" s="527"/>
      <c r="Q47" s="527"/>
      <c r="R47" s="527"/>
      <c r="S47" s="527"/>
      <c r="T47" s="527"/>
      <c r="U47" s="527"/>
      <c r="V47" s="527"/>
      <c r="W47" s="528"/>
      <c r="X47" s="493"/>
      <c r="Y47" s="494"/>
      <c r="Z47" s="494"/>
      <c r="AA47" s="494"/>
      <c r="AB47" s="494"/>
      <c r="AC47" s="494"/>
      <c r="AD47" s="494"/>
      <c r="AE47" s="494"/>
      <c r="AF47" s="494"/>
      <c r="AG47" s="494"/>
      <c r="AH47" s="494"/>
      <c r="AI47" s="494"/>
      <c r="AJ47" s="494"/>
      <c r="AK47" s="494"/>
      <c r="AL47" s="494"/>
      <c r="AM47" s="494"/>
      <c r="AN47" s="494"/>
      <c r="AO47" s="494"/>
      <c r="AP47" s="494"/>
      <c r="AQ47" s="494"/>
      <c r="AR47" s="494"/>
      <c r="AS47" s="494"/>
      <c r="AT47" s="494"/>
      <c r="AU47" s="495"/>
      <c r="AV47" s="14"/>
      <c r="AW47" s="265"/>
    </row>
    <row r="48" spans="1:49" ht="12" customHeight="1">
      <c r="A48" s="12"/>
      <c r="B48" s="13"/>
      <c r="C48" s="518">
        <v>6</v>
      </c>
      <c r="D48" s="519"/>
      <c r="E48" s="520" t="s">
        <v>316</v>
      </c>
      <c r="F48" s="520"/>
      <c r="G48" s="520"/>
      <c r="H48" s="520"/>
      <c r="I48" s="520"/>
      <c r="J48" s="520"/>
      <c r="K48" s="521"/>
      <c r="L48" s="532" t="s">
        <v>349</v>
      </c>
      <c r="M48" s="533"/>
      <c r="N48" s="533"/>
      <c r="O48" s="533"/>
      <c r="P48" s="533"/>
      <c r="Q48" s="533"/>
      <c r="R48" s="533"/>
      <c r="S48" s="533"/>
      <c r="T48" s="533"/>
      <c r="U48" s="533"/>
      <c r="V48" s="533"/>
      <c r="W48" s="534"/>
      <c r="X48" s="499"/>
      <c r="Y48" s="500"/>
      <c r="Z48" s="500"/>
      <c r="AA48" s="500"/>
      <c r="AB48" s="500"/>
      <c r="AC48" s="500"/>
      <c r="AD48" s="500"/>
      <c r="AE48" s="500"/>
      <c r="AF48" s="500"/>
      <c r="AG48" s="500"/>
      <c r="AH48" s="500"/>
      <c r="AI48" s="500"/>
      <c r="AJ48" s="500"/>
      <c r="AK48" s="500"/>
      <c r="AL48" s="500"/>
      <c r="AM48" s="500"/>
      <c r="AN48" s="500"/>
      <c r="AO48" s="500"/>
      <c r="AP48" s="500"/>
      <c r="AQ48" s="500"/>
      <c r="AR48" s="500"/>
      <c r="AS48" s="500"/>
      <c r="AT48" s="500"/>
      <c r="AU48" s="501"/>
      <c r="AV48" s="14"/>
      <c r="AW48" s="265"/>
    </row>
    <row r="49" spans="1:57" ht="12" customHeight="1">
      <c r="A49" s="12"/>
      <c r="B49" s="13"/>
      <c r="C49" s="489">
        <v>7</v>
      </c>
      <c r="D49" s="490"/>
      <c r="E49" s="485" t="s">
        <v>317</v>
      </c>
      <c r="F49" s="485"/>
      <c r="G49" s="485"/>
      <c r="H49" s="485"/>
      <c r="I49" s="485"/>
      <c r="J49" s="485"/>
      <c r="K49" s="486"/>
      <c r="L49" s="479" t="s">
        <v>346</v>
      </c>
      <c r="M49" s="480"/>
      <c r="N49" s="480"/>
      <c r="O49" s="480"/>
      <c r="P49" s="480"/>
      <c r="Q49" s="480"/>
      <c r="R49" s="480"/>
      <c r="S49" s="480"/>
      <c r="T49" s="480"/>
      <c r="U49" s="480"/>
      <c r="V49" s="480"/>
      <c r="W49" s="481"/>
      <c r="X49" s="493"/>
      <c r="Y49" s="494"/>
      <c r="Z49" s="494"/>
      <c r="AA49" s="494"/>
      <c r="AB49" s="494"/>
      <c r="AC49" s="494"/>
      <c r="AD49" s="494"/>
      <c r="AE49" s="494"/>
      <c r="AF49" s="494"/>
      <c r="AG49" s="494"/>
      <c r="AH49" s="494"/>
      <c r="AI49" s="494"/>
      <c r="AJ49" s="494"/>
      <c r="AK49" s="494"/>
      <c r="AL49" s="494"/>
      <c r="AM49" s="494"/>
      <c r="AN49" s="494"/>
      <c r="AO49" s="494"/>
      <c r="AP49" s="494"/>
      <c r="AQ49" s="494"/>
      <c r="AR49" s="494"/>
      <c r="AS49" s="494"/>
      <c r="AT49" s="494"/>
      <c r="AU49" s="495"/>
      <c r="AV49" s="14"/>
      <c r="AW49" s="265"/>
      <c r="BC49" s="83">
        <v>2005</v>
      </c>
      <c r="BD49" s="83">
        <v>1</v>
      </c>
      <c r="BE49" s="83">
        <v>1</v>
      </c>
    </row>
    <row r="50" spans="1:57" ht="12" customHeight="1">
      <c r="A50" s="12"/>
      <c r="B50" s="13"/>
      <c r="C50" s="491"/>
      <c r="D50" s="492"/>
      <c r="E50" s="487"/>
      <c r="F50" s="487"/>
      <c r="G50" s="487"/>
      <c r="H50" s="487"/>
      <c r="I50" s="487"/>
      <c r="J50" s="487"/>
      <c r="K50" s="488"/>
      <c r="L50" s="482"/>
      <c r="M50" s="483"/>
      <c r="N50" s="483"/>
      <c r="O50" s="483"/>
      <c r="P50" s="483"/>
      <c r="Q50" s="483"/>
      <c r="R50" s="483"/>
      <c r="S50" s="483"/>
      <c r="T50" s="483"/>
      <c r="U50" s="483"/>
      <c r="V50" s="483"/>
      <c r="W50" s="484"/>
      <c r="X50" s="496"/>
      <c r="Y50" s="497"/>
      <c r="Z50" s="497"/>
      <c r="AA50" s="497"/>
      <c r="AB50" s="497"/>
      <c r="AC50" s="497"/>
      <c r="AD50" s="497"/>
      <c r="AE50" s="497"/>
      <c r="AF50" s="497"/>
      <c r="AG50" s="497"/>
      <c r="AH50" s="497"/>
      <c r="AI50" s="497"/>
      <c r="AJ50" s="497"/>
      <c r="AK50" s="497"/>
      <c r="AL50" s="497"/>
      <c r="AM50" s="497"/>
      <c r="AN50" s="497"/>
      <c r="AO50" s="497"/>
      <c r="AP50" s="497"/>
      <c r="AQ50" s="497"/>
      <c r="AR50" s="497"/>
      <c r="AS50" s="497"/>
      <c r="AT50" s="497"/>
      <c r="AU50" s="498"/>
      <c r="AV50" s="14"/>
      <c r="AW50" s="265"/>
      <c r="BC50" s="83">
        <v>2006</v>
      </c>
      <c r="BD50" s="83">
        <v>2</v>
      </c>
      <c r="BE50" s="83">
        <v>2</v>
      </c>
    </row>
    <row r="51" spans="1:57" ht="12" customHeight="1">
      <c r="A51" s="12"/>
      <c r="B51" s="13"/>
      <c r="C51" s="518">
        <v>8</v>
      </c>
      <c r="D51" s="519"/>
      <c r="E51" s="520" t="s">
        <v>318</v>
      </c>
      <c r="F51" s="520"/>
      <c r="G51" s="520"/>
      <c r="H51" s="520"/>
      <c r="I51" s="520"/>
      <c r="J51" s="520"/>
      <c r="K51" s="521"/>
      <c r="L51" s="532" t="s">
        <v>336</v>
      </c>
      <c r="M51" s="533"/>
      <c r="N51" s="533"/>
      <c r="O51" s="533"/>
      <c r="P51" s="533"/>
      <c r="Q51" s="533"/>
      <c r="R51" s="533"/>
      <c r="S51" s="533"/>
      <c r="T51" s="533"/>
      <c r="U51" s="533"/>
      <c r="V51" s="533"/>
      <c r="W51" s="534"/>
      <c r="X51" s="499"/>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1"/>
      <c r="AV51" s="14"/>
      <c r="AW51" s="265"/>
      <c r="BC51" s="83">
        <v>2007</v>
      </c>
      <c r="BD51" s="83">
        <v>3</v>
      </c>
      <c r="BE51" s="83">
        <v>3</v>
      </c>
    </row>
    <row r="52" spans="1:57" ht="12" customHeight="1">
      <c r="A52" s="12"/>
      <c r="B52" s="13"/>
      <c r="C52" s="489">
        <v>9</v>
      </c>
      <c r="D52" s="490"/>
      <c r="E52" s="485" t="s">
        <v>319</v>
      </c>
      <c r="F52" s="485"/>
      <c r="G52" s="485"/>
      <c r="H52" s="485"/>
      <c r="I52" s="485"/>
      <c r="J52" s="485"/>
      <c r="K52" s="486"/>
      <c r="L52" s="479" t="s">
        <v>344</v>
      </c>
      <c r="M52" s="480"/>
      <c r="N52" s="480"/>
      <c r="O52" s="480"/>
      <c r="P52" s="480"/>
      <c r="Q52" s="480"/>
      <c r="R52" s="480"/>
      <c r="S52" s="480"/>
      <c r="T52" s="480"/>
      <c r="U52" s="480"/>
      <c r="V52" s="480"/>
      <c r="W52" s="481"/>
      <c r="X52" s="493"/>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5"/>
      <c r="AV52" s="14"/>
      <c r="AW52" s="265"/>
      <c r="BC52" s="83">
        <v>2008</v>
      </c>
      <c r="BD52" s="83">
        <v>4</v>
      </c>
      <c r="BE52" s="83">
        <v>4</v>
      </c>
    </row>
    <row r="53" spans="1:57" ht="12" customHeight="1">
      <c r="A53" s="12"/>
      <c r="B53" s="13"/>
      <c r="C53" s="491"/>
      <c r="D53" s="492"/>
      <c r="E53" s="487"/>
      <c r="F53" s="487"/>
      <c r="G53" s="487"/>
      <c r="H53" s="487"/>
      <c r="I53" s="487"/>
      <c r="J53" s="487"/>
      <c r="K53" s="488"/>
      <c r="L53" s="482"/>
      <c r="M53" s="483"/>
      <c r="N53" s="483"/>
      <c r="O53" s="483"/>
      <c r="P53" s="483"/>
      <c r="Q53" s="483"/>
      <c r="R53" s="483"/>
      <c r="S53" s="483"/>
      <c r="T53" s="483"/>
      <c r="U53" s="483"/>
      <c r="V53" s="483"/>
      <c r="W53" s="484"/>
      <c r="X53" s="496"/>
      <c r="Y53" s="497"/>
      <c r="Z53" s="497"/>
      <c r="AA53" s="497"/>
      <c r="AB53" s="497"/>
      <c r="AC53" s="497"/>
      <c r="AD53" s="497"/>
      <c r="AE53" s="497"/>
      <c r="AF53" s="497"/>
      <c r="AG53" s="497"/>
      <c r="AH53" s="497"/>
      <c r="AI53" s="497"/>
      <c r="AJ53" s="497"/>
      <c r="AK53" s="497"/>
      <c r="AL53" s="497"/>
      <c r="AM53" s="497"/>
      <c r="AN53" s="497"/>
      <c r="AO53" s="497"/>
      <c r="AP53" s="497"/>
      <c r="AQ53" s="497"/>
      <c r="AR53" s="497"/>
      <c r="AS53" s="497"/>
      <c r="AT53" s="497"/>
      <c r="AU53" s="498"/>
      <c r="AV53" s="14"/>
      <c r="AW53" s="265"/>
      <c r="BC53" s="83">
        <v>2009</v>
      </c>
      <c r="BD53" s="83">
        <v>5</v>
      </c>
      <c r="BE53" s="83">
        <v>5</v>
      </c>
    </row>
    <row r="54" spans="1:57" ht="12" customHeight="1">
      <c r="A54" s="12"/>
      <c r="B54" s="13"/>
      <c r="C54" s="518">
        <v>10</v>
      </c>
      <c r="D54" s="519"/>
      <c r="E54" s="520" t="s">
        <v>320</v>
      </c>
      <c r="F54" s="520"/>
      <c r="G54" s="520"/>
      <c r="H54" s="520"/>
      <c r="I54" s="520"/>
      <c r="J54" s="520"/>
      <c r="K54" s="521"/>
      <c r="L54" s="532" t="s">
        <v>338</v>
      </c>
      <c r="M54" s="533"/>
      <c r="N54" s="533"/>
      <c r="O54" s="533"/>
      <c r="P54" s="533"/>
      <c r="Q54" s="533"/>
      <c r="R54" s="533"/>
      <c r="S54" s="533"/>
      <c r="T54" s="533"/>
      <c r="U54" s="533"/>
      <c r="V54" s="533"/>
      <c r="W54" s="534"/>
      <c r="X54" s="499"/>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1"/>
      <c r="AV54" s="14"/>
      <c r="AW54" s="265"/>
      <c r="BC54" s="83">
        <v>2010</v>
      </c>
      <c r="BD54" s="83">
        <v>6</v>
      </c>
      <c r="BE54" s="83">
        <v>6</v>
      </c>
    </row>
    <row r="55" spans="1:57" ht="12" customHeight="1">
      <c r="A55" s="12"/>
      <c r="B55" s="13"/>
      <c r="C55" s="518">
        <v>11</v>
      </c>
      <c r="D55" s="519"/>
      <c r="E55" s="520" t="s">
        <v>321</v>
      </c>
      <c r="F55" s="520"/>
      <c r="G55" s="520"/>
      <c r="H55" s="520"/>
      <c r="I55" s="520"/>
      <c r="J55" s="520"/>
      <c r="K55" s="521"/>
      <c r="L55" s="532" t="s">
        <v>337</v>
      </c>
      <c r="M55" s="533"/>
      <c r="N55" s="533"/>
      <c r="O55" s="533"/>
      <c r="P55" s="533"/>
      <c r="Q55" s="533"/>
      <c r="R55" s="533"/>
      <c r="S55" s="533"/>
      <c r="T55" s="533"/>
      <c r="U55" s="533"/>
      <c r="V55" s="533"/>
      <c r="W55" s="534"/>
      <c r="X55" s="499"/>
      <c r="Y55" s="500"/>
      <c r="Z55" s="500"/>
      <c r="AA55" s="500"/>
      <c r="AB55" s="500"/>
      <c r="AC55" s="500"/>
      <c r="AD55" s="500"/>
      <c r="AE55" s="500"/>
      <c r="AF55" s="500"/>
      <c r="AG55" s="500"/>
      <c r="AH55" s="500"/>
      <c r="AI55" s="500"/>
      <c r="AJ55" s="500"/>
      <c r="AK55" s="500"/>
      <c r="AL55" s="500"/>
      <c r="AM55" s="500"/>
      <c r="AN55" s="500"/>
      <c r="AO55" s="500"/>
      <c r="AP55" s="500"/>
      <c r="AQ55" s="500"/>
      <c r="AR55" s="500"/>
      <c r="AS55" s="500"/>
      <c r="AT55" s="500"/>
      <c r="AU55" s="501"/>
      <c r="AV55" s="14"/>
      <c r="AW55" s="265"/>
      <c r="BC55" s="83">
        <v>2011</v>
      </c>
      <c r="BD55" s="83">
        <v>7</v>
      </c>
      <c r="BE55" s="83">
        <v>7</v>
      </c>
    </row>
    <row r="56" spans="1:57" ht="12" customHeight="1">
      <c r="A56" s="12"/>
      <c r="B56" s="13"/>
      <c r="C56" s="518">
        <v>12</v>
      </c>
      <c r="D56" s="519"/>
      <c r="E56" s="520" t="s">
        <v>322</v>
      </c>
      <c r="F56" s="520"/>
      <c r="G56" s="520"/>
      <c r="H56" s="520"/>
      <c r="I56" s="520"/>
      <c r="J56" s="520"/>
      <c r="K56" s="521"/>
      <c r="L56" s="532" t="s">
        <v>339</v>
      </c>
      <c r="M56" s="533"/>
      <c r="N56" s="533"/>
      <c r="O56" s="533"/>
      <c r="P56" s="533"/>
      <c r="Q56" s="533"/>
      <c r="R56" s="533"/>
      <c r="S56" s="533"/>
      <c r="T56" s="533"/>
      <c r="U56" s="533"/>
      <c r="V56" s="533"/>
      <c r="W56" s="534"/>
      <c r="X56" s="499"/>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1"/>
      <c r="AV56" s="14"/>
      <c r="AW56" s="265"/>
      <c r="BC56" s="83">
        <v>2012</v>
      </c>
      <c r="BD56" s="83">
        <v>8</v>
      </c>
      <c r="BE56" s="83">
        <v>8</v>
      </c>
    </row>
    <row r="57" spans="1:57" ht="12" customHeight="1">
      <c r="A57" s="12"/>
      <c r="B57" s="13"/>
      <c r="C57" s="518">
        <v>13</v>
      </c>
      <c r="D57" s="519"/>
      <c r="E57" s="520" t="s">
        <v>323</v>
      </c>
      <c r="F57" s="520"/>
      <c r="G57" s="520"/>
      <c r="H57" s="520"/>
      <c r="I57" s="520"/>
      <c r="J57" s="520"/>
      <c r="K57" s="521"/>
      <c r="L57" s="532" t="s">
        <v>337</v>
      </c>
      <c r="M57" s="533"/>
      <c r="N57" s="533"/>
      <c r="O57" s="533"/>
      <c r="P57" s="533"/>
      <c r="Q57" s="533"/>
      <c r="R57" s="533"/>
      <c r="S57" s="533"/>
      <c r="T57" s="533"/>
      <c r="U57" s="533"/>
      <c r="V57" s="533"/>
      <c r="W57" s="534"/>
      <c r="X57" s="499"/>
      <c r="Y57" s="500"/>
      <c r="Z57" s="500"/>
      <c r="AA57" s="500"/>
      <c r="AB57" s="500"/>
      <c r="AC57" s="500"/>
      <c r="AD57" s="500"/>
      <c r="AE57" s="500"/>
      <c r="AF57" s="500"/>
      <c r="AG57" s="500"/>
      <c r="AH57" s="500"/>
      <c r="AI57" s="500"/>
      <c r="AJ57" s="500"/>
      <c r="AK57" s="500"/>
      <c r="AL57" s="500"/>
      <c r="AM57" s="500"/>
      <c r="AN57" s="500"/>
      <c r="AO57" s="500"/>
      <c r="AP57" s="500"/>
      <c r="AQ57" s="500"/>
      <c r="AR57" s="500"/>
      <c r="AS57" s="500"/>
      <c r="AT57" s="500"/>
      <c r="AU57" s="501"/>
      <c r="AV57" s="14"/>
      <c r="AW57" s="265"/>
      <c r="BC57" s="83">
        <v>2013</v>
      </c>
      <c r="BD57" s="83">
        <v>9</v>
      </c>
      <c r="BE57" s="83">
        <v>9</v>
      </c>
    </row>
    <row r="58" spans="1:57" ht="12" customHeight="1">
      <c r="A58" s="12"/>
      <c r="B58" s="13"/>
      <c r="C58" s="518">
        <v>14</v>
      </c>
      <c r="D58" s="519"/>
      <c r="E58" s="520" t="s">
        <v>324</v>
      </c>
      <c r="F58" s="520"/>
      <c r="G58" s="520"/>
      <c r="H58" s="520"/>
      <c r="I58" s="520"/>
      <c r="J58" s="520"/>
      <c r="K58" s="521"/>
      <c r="L58" s="532" t="s">
        <v>340</v>
      </c>
      <c r="M58" s="533"/>
      <c r="N58" s="533"/>
      <c r="O58" s="533"/>
      <c r="P58" s="533"/>
      <c r="Q58" s="533"/>
      <c r="R58" s="533"/>
      <c r="S58" s="533"/>
      <c r="T58" s="533"/>
      <c r="U58" s="533"/>
      <c r="V58" s="533"/>
      <c r="W58" s="534"/>
      <c r="X58" s="499"/>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1"/>
      <c r="AV58" s="14"/>
      <c r="AW58" s="265"/>
      <c r="BC58" s="83">
        <v>2014</v>
      </c>
      <c r="BD58" s="83">
        <v>10</v>
      </c>
      <c r="BE58" s="83">
        <v>10</v>
      </c>
    </row>
    <row r="59" spans="1:57" ht="12" customHeight="1">
      <c r="A59" s="12"/>
      <c r="B59" s="13"/>
      <c r="C59" s="518">
        <v>15</v>
      </c>
      <c r="D59" s="519"/>
      <c r="E59" s="520" t="s">
        <v>325</v>
      </c>
      <c r="F59" s="520"/>
      <c r="G59" s="520"/>
      <c r="H59" s="520"/>
      <c r="I59" s="520"/>
      <c r="J59" s="520"/>
      <c r="K59" s="521"/>
      <c r="L59" s="532" t="s">
        <v>345</v>
      </c>
      <c r="M59" s="533"/>
      <c r="N59" s="533"/>
      <c r="O59" s="533"/>
      <c r="P59" s="533"/>
      <c r="Q59" s="533"/>
      <c r="R59" s="533"/>
      <c r="S59" s="533"/>
      <c r="T59" s="533"/>
      <c r="U59" s="533"/>
      <c r="V59" s="533"/>
      <c r="W59" s="534"/>
      <c r="X59" s="499"/>
      <c r="Y59" s="500"/>
      <c r="Z59" s="500"/>
      <c r="AA59" s="500"/>
      <c r="AB59" s="500"/>
      <c r="AC59" s="500"/>
      <c r="AD59" s="500"/>
      <c r="AE59" s="500"/>
      <c r="AF59" s="500"/>
      <c r="AG59" s="500"/>
      <c r="AH59" s="500"/>
      <c r="AI59" s="500"/>
      <c r="AJ59" s="500"/>
      <c r="AK59" s="500"/>
      <c r="AL59" s="500"/>
      <c r="AM59" s="500"/>
      <c r="AN59" s="500"/>
      <c r="AO59" s="500"/>
      <c r="AP59" s="500"/>
      <c r="AQ59" s="500"/>
      <c r="AR59" s="500"/>
      <c r="AS59" s="500"/>
      <c r="AT59" s="500"/>
      <c r="AU59" s="501"/>
      <c r="AV59" s="14"/>
      <c r="AW59" s="265"/>
      <c r="BC59" s="83">
        <v>2015</v>
      </c>
      <c r="BD59" s="83">
        <v>11</v>
      </c>
      <c r="BE59" s="83">
        <v>11</v>
      </c>
    </row>
    <row r="60" spans="1:57" ht="12" customHeight="1">
      <c r="A60" s="12"/>
      <c r="B60" s="13"/>
      <c r="C60" s="518">
        <v>16</v>
      </c>
      <c r="D60" s="519"/>
      <c r="E60" s="520" t="s">
        <v>326</v>
      </c>
      <c r="F60" s="520"/>
      <c r="G60" s="520"/>
      <c r="H60" s="520"/>
      <c r="I60" s="520"/>
      <c r="J60" s="520"/>
      <c r="K60" s="521"/>
      <c r="L60" s="532" t="s">
        <v>341</v>
      </c>
      <c r="M60" s="533"/>
      <c r="N60" s="533"/>
      <c r="O60" s="533"/>
      <c r="P60" s="533"/>
      <c r="Q60" s="533"/>
      <c r="R60" s="533"/>
      <c r="S60" s="533"/>
      <c r="T60" s="533"/>
      <c r="U60" s="533"/>
      <c r="V60" s="533"/>
      <c r="W60" s="534"/>
      <c r="X60" s="499"/>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1"/>
      <c r="AV60" s="14"/>
      <c r="AW60" s="265"/>
      <c r="BC60" s="83">
        <v>2016</v>
      </c>
      <c r="BD60" s="83">
        <v>12</v>
      </c>
      <c r="BE60" s="83">
        <v>12</v>
      </c>
    </row>
    <row r="61" spans="1:57" ht="12" customHeight="1">
      <c r="A61" s="12"/>
      <c r="B61" s="13"/>
      <c r="C61" s="518">
        <v>17</v>
      </c>
      <c r="D61" s="519"/>
      <c r="E61" s="520" t="s">
        <v>327</v>
      </c>
      <c r="F61" s="520"/>
      <c r="G61" s="520"/>
      <c r="H61" s="520"/>
      <c r="I61" s="520"/>
      <c r="J61" s="520"/>
      <c r="K61" s="521"/>
      <c r="L61" s="532" t="s">
        <v>342</v>
      </c>
      <c r="M61" s="533"/>
      <c r="N61" s="533"/>
      <c r="O61" s="533"/>
      <c r="P61" s="533"/>
      <c r="Q61" s="533"/>
      <c r="R61" s="533"/>
      <c r="S61" s="533"/>
      <c r="T61" s="533"/>
      <c r="U61" s="533"/>
      <c r="V61" s="533"/>
      <c r="W61" s="534"/>
      <c r="X61" s="499"/>
      <c r="Y61" s="500"/>
      <c r="Z61" s="500"/>
      <c r="AA61" s="500"/>
      <c r="AB61" s="500"/>
      <c r="AC61" s="500"/>
      <c r="AD61" s="500"/>
      <c r="AE61" s="500"/>
      <c r="AF61" s="500"/>
      <c r="AG61" s="500"/>
      <c r="AH61" s="500"/>
      <c r="AI61" s="500"/>
      <c r="AJ61" s="500"/>
      <c r="AK61" s="500"/>
      <c r="AL61" s="500"/>
      <c r="AM61" s="500"/>
      <c r="AN61" s="500"/>
      <c r="AO61" s="500"/>
      <c r="AP61" s="500"/>
      <c r="AQ61" s="500"/>
      <c r="AR61" s="500"/>
      <c r="AS61" s="500"/>
      <c r="AT61" s="500"/>
      <c r="AU61" s="501"/>
      <c r="AV61" s="14"/>
      <c r="AW61" s="265"/>
      <c r="BC61" s="83">
        <v>2017</v>
      </c>
      <c r="BD61" s="83"/>
      <c r="BE61" s="83">
        <v>13</v>
      </c>
    </row>
    <row r="62" spans="1:57" ht="12" customHeight="1">
      <c r="A62" s="12"/>
      <c r="B62" s="13"/>
      <c r="C62" s="489">
        <v>18</v>
      </c>
      <c r="D62" s="490"/>
      <c r="E62" s="485" t="s">
        <v>328</v>
      </c>
      <c r="F62" s="485"/>
      <c r="G62" s="485"/>
      <c r="H62" s="485"/>
      <c r="I62" s="485"/>
      <c r="J62" s="485"/>
      <c r="K62" s="486"/>
      <c r="L62" s="479" t="s">
        <v>343</v>
      </c>
      <c r="M62" s="480"/>
      <c r="N62" s="480"/>
      <c r="O62" s="480"/>
      <c r="P62" s="480"/>
      <c r="Q62" s="480"/>
      <c r="R62" s="480"/>
      <c r="S62" s="480"/>
      <c r="T62" s="480"/>
      <c r="U62" s="480"/>
      <c r="V62" s="480"/>
      <c r="W62" s="481"/>
      <c r="X62" s="493"/>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5"/>
      <c r="AV62" s="14"/>
      <c r="AW62" s="265"/>
      <c r="BC62" s="83">
        <v>2018</v>
      </c>
      <c r="BD62" s="83"/>
      <c r="BE62" s="83">
        <v>14</v>
      </c>
    </row>
    <row r="63" spans="1:57" ht="12" customHeight="1">
      <c r="A63" s="12"/>
      <c r="B63" s="13"/>
      <c r="C63" s="491"/>
      <c r="D63" s="492"/>
      <c r="E63" s="487"/>
      <c r="F63" s="487"/>
      <c r="G63" s="487"/>
      <c r="H63" s="487"/>
      <c r="I63" s="487"/>
      <c r="J63" s="487"/>
      <c r="K63" s="488"/>
      <c r="L63" s="482"/>
      <c r="M63" s="483"/>
      <c r="N63" s="483"/>
      <c r="O63" s="483"/>
      <c r="P63" s="483"/>
      <c r="Q63" s="483"/>
      <c r="R63" s="483"/>
      <c r="S63" s="483"/>
      <c r="T63" s="483"/>
      <c r="U63" s="483"/>
      <c r="V63" s="483"/>
      <c r="W63" s="484"/>
      <c r="X63" s="496"/>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8"/>
      <c r="AV63" s="14"/>
      <c r="AW63" s="265"/>
      <c r="BC63" s="83">
        <v>2019</v>
      </c>
      <c r="BD63" s="83"/>
      <c r="BE63" s="83">
        <v>15</v>
      </c>
    </row>
    <row r="64" spans="1:57" ht="12"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21"/>
      <c r="AW64" s="265"/>
      <c r="BC64" s="83">
        <v>2020</v>
      </c>
      <c r="BD64" s="83"/>
      <c r="BE64" s="83">
        <v>16</v>
      </c>
    </row>
    <row r="65" spans="1:93" ht="12"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4"/>
      <c r="AW65" s="265"/>
      <c r="BA65" s="22"/>
      <c r="BB65" s="22"/>
      <c r="BC65" s="83">
        <v>2021</v>
      </c>
      <c r="BD65" s="83"/>
      <c r="BE65" s="83">
        <v>17</v>
      </c>
      <c r="BF65" s="22"/>
      <c r="BG65" s="22"/>
      <c r="BH65" s="22"/>
      <c r="BI65" s="22"/>
      <c r="BJ65" s="22"/>
      <c r="BK65" s="22"/>
      <c r="BL65" s="22"/>
      <c r="BM65" s="22"/>
      <c r="BN65" s="22"/>
      <c r="BO65" s="22"/>
      <c r="BP65" s="22"/>
      <c r="BQ65" s="22"/>
      <c r="BR65" s="22"/>
      <c r="BS65" s="22"/>
      <c r="BT65" s="18"/>
      <c r="BU65" s="18"/>
      <c r="BV65" s="18"/>
      <c r="BW65" s="18"/>
      <c r="BX65" s="18"/>
      <c r="BY65" s="18"/>
      <c r="BZ65" s="18"/>
      <c r="CA65" s="18"/>
      <c r="CB65" s="18"/>
      <c r="CC65" s="18"/>
      <c r="CD65" s="18"/>
      <c r="CE65" s="18"/>
      <c r="CF65" s="18"/>
      <c r="CG65" s="18"/>
      <c r="CH65" s="18"/>
      <c r="CI65" s="18"/>
      <c r="CJ65" s="18"/>
      <c r="CK65" s="18"/>
      <c r="CL65" s="18"/>
      <c r="CM65" s="18"/>
      <c r="CN65" s="18"/>
      <c r="CO65" s="18"/>
    </row>
    <row r="66" spans="1:93" ht="12" customHeight="1">
      <c r="A66" s="12"/>
      <c r="B66" s="13"/>
      <c r="C66" s="13"/>
      <c r="D66" s="13"/>
      <c r="E66" s="13"/>
      <c r="F66" s="353" t="s">
        <v>199</v>
      </c>
      <c r="G66" s="354"/>
      <c r="H66" s="354"/>
      <c r="I66" s="354"/>
      <c r="J66" s="354"/>
      <c r="K66" s="354"/>
      <c r="L66" s="354"/>
      <c r="M66" s="354"/>
      <c r="N66" s="354"/>
      <c r="O66" s="354"/>
      <c r="P66" s="354"/>
      <c r="Q66" s="354"/>
      <c r="R66" s="354"/>
      <c r="S66" s="354"/>
      <c r="T66" s="354"/>
      <c r="U66" s="354"/>
      <c r="V66" s="354"/>
      <c r="W66" s="354"/>
      <c r="X66" s="354"/>
      <c r="Y66" s="354"/>
      <c r="Z66" s="354"/>
      <c r="AA66" s="354"/>
      <c r="AB66" s="355"/>
      <c r="AC66" s="309" t="s">
        <v>168</v>
      </c>
      <c r="AD66" s="310"/>
      <c r="AE66" s="310"/>
      <c r="AF66" s="310"/>
      <c r="AG66" s="310"/>
      <c r="AH66" s="310"/>
      <c r="AI66" s="310"/>
      <c r="AJ66" s="310"/>
      <c r="AK66" s="310"/>
      <c r="AL66" s="310"/>
      <c r="AM66" s="366" t="s">
        <v>169</v>
      </c>
      <c r="AN66" s="367"/>
      <c r="AO66" s="367"/>
      <c r="AP66" s="367"/>
      <c r="AQ66" s="367"/>
      <c r="AR66" s="367"/>
      <c r="AS66" s="367"/>
      <c r="AT66" s="367"/>
      <c r="AU66" s="368"/>
      <c r="AV66" s="14"/>
      <c r="AW66" s="265"/>
      <c r="BA66" s="28"/>
      <c r="BB66" s="28"/>
      <c r="BC66" s="83">
        <v>2022</v>
      </c>
      <c r="BD66" s="83"/>
      <c r="BE66" s="83">
        <v>18</v>
      </c>
      <c r="BF66" s="28"/>
      <c r="BG66" s="28"/>
      <c r="BH66" s="28"/>
      <c r="BI66" s="28"/>
      <c r="BJ66" s="28"/>
      <c r="BK66" s="29"/>
      <c r="BL66" s="29"/>
      <c r="BM66" s="29"/>
      <c r="BN66" s="29"/>
      <c r="BO66" s="29"/>
      <c r="BP66" s="29"/>
      <c r="BQ66" s="29"/>
      <c r="BR66" s="29"/>
      <c r="BS66" s="29"/>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ht="12" customHeight="1">
      <c r="A67" s="12"/>
      <c r="B67" s="13"/>
      <c r="C67" s="356" t="s">
        <v>198</v>
      </c>
      <c r="D67" s="357"/>
      <c r="E67" s="358"/>
      <c r="F67" s="359">
        <v>3</v>
      </c>
      <c r="G67" s="360"/>
      <c r="H67" s="360"/>
      <c r="I67" s="361"/>
      <c r="J67" s="342" t="s">
        <v>298</v>
      </c>
      <c r="K67" s="342"/>
      <c r="L67" s="342"/>
      <c r="M67" s="342"/>
      <c r="N67" s="342"/>
      <c r="O67" s="342"/>
      <c r="P67" s="342"/>
      <c r="Q67" s="342"/>
      <c r="R67" s="342"/>
      <c r="S67" s="342"/>
      <c r="T67" s="342"/>
      <c r="U67" s="342"/>
      <c r="V67" s="342"/>
      <c r="W67" s="342"/>
      <c r="X67" s="342"/>
      <c r="Y67" s="342"/>
      <c r="Z67" s="342"/>
      <c r="AA67" s="342"/>
      <c r="AB67" s="343"/>
      <c r="AC67" s="328" t="s">
        <v>170</v>
      </c>
      <c r="AD67" s="329"/>
      <c r="AE67" s="329"/>
      <c r="AF67" s="329"/>
      <c r="AG67" s="329"/>
      <c r="AH67" s="329"/>
      <c r="AI67" s="329"/>
      <c r="AJ67" s="329"/>
      <c r="AK67" s="329"/>
      <c r="AL67" s="329"/>
      <c r="AM67" s="369">
        <v>2008</v>
      </c>
      <c r="AN67" s="370"/>
      <c r="AO67" s="370"/>
      <c r="AP67" s="362" t="s">
        <v>133</v>
      </c>
      <c r="AQ67" s="362"/>
      <c r="AR67" s="363">
        <v>6</v>
      </c>
      <c r="AS67" s="363"/>
      <c r="AT67" s="364" t="s">
        <v>134</v>
      </c>
      <c r="AU67" s="365"/>
      <c r="AV67" s="14"/>
      <c r="AW67" s="265"/>
      <c r="BA67" s="32"/>
      <c r="BB67" s="32"/>
      <c r="BC67" s="83">
        <v>2023</v>
      </c>
      <c r="BD67" s="83"/>
      <c r="BE67" s="83">
        <v>19</v>
      </c>
      <c r="BF67" s="32"/>
      <c r="BG67" s="32"/>
      <c r="BH67" s="32"/>
      <c r="BI67" s="32"/>
      <c r="BJ67" s="32"/>
      <c r="BK67" s="33"/>
      <c r="BL67" s="33"/>
      <c r="BM67" s="33"/>
      <c r="BN67" s="29"/>
      <c r="BO67" s="29"/>
      <c r="BP67" s="34"/>
      <c r="BQ67" s="34"/>
      <c r="BR67" s="30"/>
      <c r="BS67" s="30"/>
      <c r="BT67" s="18"/>
      <c r="BU67" s="18"/>
      <c r="BV67" s="18"/>
      <c r="BW67" s="18"/>
      <c r="BX67" s="18"/>
      <c r="BY67" s="18"/>
      <c r="BZ67" s="18"/>
      <c r="CA67" s="18"/>
      <c r="CB67" s="18"/>
      <c r="CC67" s="18"/>
      <c r="CD67" s="18"/>
      <c r="CE67" s="18"/>
      <c r="CF67" s="18"/>
      <c r="CG67" s="18"/>
      <c r="CH67" s="18"/>
      <c r="CI67" s="18"/>
      <c r="CJ67" s="18"/>
      <c r="CK67" s="18"/>
      <c r="CL67" s="18"/>
      <c r="CM67" s="18"/>
      <c r="CN67" s="18"/>
      <c r="CO67" s="18"/>
    </row>
    <row r="68" spans="1:93" ht="12" customHeight="1">
      <c r="A68" s="12"/>
      <c r="B68" s="13"/>
      <c r="C68" s="336" t="s">
        <v>135</v>
      </c>
      <c r="D68" s="337"/>
      <c r="E68" s="337"/>
      <c r="F68" s="344" t="s">
        <v>137</v>
      </c>
      <c r="G68" s="345"/>
      <c r="H68" s="345"/>
      <c r="I68" s="346"/>
      <c r="J68" s="322" t="s">
        <v>368</v>
      </c>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4"/>
      <c r="AV68" s="14"/>
      <c r="AW68" s="265"/>
      <c r="BA68" s="22"/>
      <c r="BB68" s="22"/>
      <c r="BC68" s="83">
        <v>2024</v>
      </c>
      <c r="BD68" s="83"/>
      <c r="BE68" s="83">
        <v>20</v>
      </c>
      <c r="BF68" s="22"/>
      <c r="BG68" s="22"/>
      <c r="BH68" s="22"/>
      <c r="BI68" s="22"/>
      <c r="BJ68" s="22"/>
      <c r="BK68" s="22"/>
      <c r="BL68" s="22"/>
      <c r="BM68" s="22"/>
      <c r="BN68" s="22"/>
      <c r="BO68" s="22"/>
      <c r="BP68" s="22"/>
      <c r="BQ68" s="22"/>
      <c r="BR68" s="22"/>
      <c r="BS68" s="22"/>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ht="12" customHeight="1">
      <c r="A69" s="12"/>
      <c r="B69" s="13"/>
      <c r="C69" s="338"/>
      <c r="D69" s="339"/>
      <c r="E69" s="339"/>
      <c r="F69" s="347" t="s">
        <v>194</v>
      </c>
      <c r="G69" s="348"/>
      <c r="H69" s="348"/>
      <c r="I69" s="349"/>
      <c r="J69" s="330" t="s">
        <v>371</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14"/>
      <c r="AW69" s="265"/>
      <c r="BA69" s="31"/>
      <c r="BB69" s="31"/>
      <c r="BC69" s="83">
        <v>2025</v>
      </c>
      <c r="BD69" s="83"/>
      <c r="BE69" s="83">
        <v>21</v>
      </c>
      <c r="BF69" s="31"/>
      <c r="BG69" s="31"/>
      <c r="BH69" s="31"/>
      <c r="BI69" s="31"/>
      <c r="BJ69" s="31"/>
      <c r="BK69" s="31"/>
      <c r="BL69" s="31"/>
      <c r="BM69" s="31"/>
      <c r="BN69" s="31"/>
      <c r="BO69" s="31"/>
      <c r="BP69" s="31"/>
      <c r="BQ69" s="31"/>
      <c r="BR69" s="31"/>
      <c r="BS69" s="31"/>
      <c r="BT69" s="31"/>
      <c r="BU69" s="31"/>
      <c r="BV69" s="31"/>
      <c r="BW69" s="18"/>
      <c r="BX69" s="18"/>
      <c r="BY69" s="18"/>
      <c r="BZ69" s="18"/>
      <c r="CA69" s="18"/>
      <c r="CB69" s="18"/>
      <c r="CC69" s="18"/>
      <c r="CD69" s="18"/>
      <c r="CE69" s="18"/>
      <c r="CF69" s="18"/>
      <c r="CG69" s="18"/>
      <c r="CH69" s="18"/>
      <c r="CI69" s="18"/>
      <c r="CJ69" s="18"/>
      <c r="CK69" s="18"/>
      <c r="CL69" s="18"/>
      <c r="CM69" s="18"/>
      <c r="CN69" s="18"/>
      <c r="CO69" s="18"/>
    </row>
    <row r="70" spans="1:93" ht="12" customHeight="1">
      <c r="A70" s="12"/>
      <c r="B70" s="13"/>
      <c r="C70" s="340"/>
      <c r="D70" s="341"/>
      <c r="E70" s="341"/>
      <c r="F70" s="350"/>
      <c r="G70" s="351"/>
      <c r="H70" s="351"/>
      <c r="I70" s="352"/>
      <c r="J70" s="333"/>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5"/>
      <c r="AV70" s="14"/>
      <c r="AW70" s="265"/>
      <c r="BA70" s="31"/>
      <c r="BB70" s="31"/>
      <c r="BC70" s="83">
        <v>2026</v>
      </c>
      <c r="BD70" s="83"/>
      <c r="BE70" s="83">
        <v>22</v>
      </c>
      <c r="BF70" s="31"/>
      <c r="BG70" s="31"/>
      <c r="BH70" s="31"/>
      <c r="BI70" s="31"/>
      <c r="BJ70" s="31"/>
      <c r="BK70" s="31"/>
      <c r="BL70" s="31"/>
      <c r="BM70" s="31"/>
      <c r="BN70" s="31"/>
      <c r="BO70" s="31"/>
      <c r="BP70" s="31"/>
      <c r="BQ70" s="31"/>
      <c r="BR70" s="31"/>
      <c r="BS70" s="31"/>
      <c r="BT70" s="31"/>
      <c r="BU70" s="31"/>
      <c r="BV70" s="31"/>
      <c r="BW70" s="18"/>
      <c r="BX70" s="18"/>
      <c r="BY70" s="18"/>
      <c r="BZ70" s="18"/>
      <c r="CA70" s="18"/>
      <c r="CB70" s="18"/>
      <c r="CC70" s="18"/>
      <c r="CD70" s="18"/>
      <c r="CE70" s="18"/>
      <c r="CF70" s="18"/>
      <c r="CG70" s="18"/>
      <c r="CH70" s="18"/>
      <c r="CI70" s="18"/>
      <c r="CJ70" s="18"/>
      <c r="CK70" s="18"/>
      <c r="CL70" s="18"/>
      <c r="CM70" s="18"/>
      <c r="CN70" s="18"/>
      <c r="CO70" s="18"/>
    </row>
    <row r="71" spans="1:93" ht="12" customHeight="1">
      <c r="A71" s="12"/>
      <c r="B71" s="13"/>
      <c r="C71" s="309" t="s">
        <v>136</v>
      </c>
      <c r="D71" s="310"/>
      <c r="E71" s="310"/>
      <c r="F71" s="310"/>
      <c r="G71" s="310"/>
      <c r="H71" s="310"/>
      <c r="I71" s="311"/>
      <c r="J71" s="325" t="s">
        <v>369</v>
      </c>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7"/>
      <c r="AV71" s="14"/>
      <c r="AW71" s="265"/>
      <c r="BA71" s="31"/>
      <c r="BB71" s="31"/>
      <c r="BC71" s="83">
        <v>2027</v>
      </c>
      <c r="BD71" s="83"/>
      <c r="BE71" s="83">
        <v>23</v>
      </c>
      <c r="BF71" s="31"/>
      <c r="BG71" s="31"/>
      <c r="BH71" s="31"/>
      <c r="BI71" s="31"/>
      <c r="BJ71" s="31"/>
      <c r="BK71" s="31"/>
      <c r="BL71" s="31"/>
      <c r="BM71" s="31"/>
      <c r="BN71" s="31"/>
      <c r="BO71" s="31"/>
      <c r="BP71" s="31"/>
      <c r="BQ71" s="31"/>
      <c r="BR71" s="31"/>
      <c r="BS71" s="31"/>
      <c r="BT71" s="31"/>
      <c r="BU71" s="31"/>
      <c r="BV71" s="31"/>
      <c r="BW71" s="18"/>
      <c r="BX71" s="18"/>
      <c r="BY71" s="18"/>
      <c r="BZ71" s="18"/>
      <c r="CA71" s="18"/>
      <c r="CB71" s="18"/>
      <c r="CC71" s="18"/>
      <c r="CD71" s="18"/>
      <c r="CE71" s="18"/>
      <c r="CF71" s="18"/>
      <c r="CG71" s="18"/>
      <c r="CH71" s="18"/>
      <c r="CI71" s="18"/>
      <c r="CJ71" s="18"/>
      <c r="CK71" s="18"/>
      <c r="CL71" s="18"/>
      <c r="CM71" s="18"/>
      <c r="CN71" s="18"/>
      <c r="CO71" s="18"/>
    </row>
    <row r="72" spans="1:93" ht="12" customHeight="1">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1"/>
      <c r="AW72" s="266"/>
      <c r="BA72" s="35"/>
      <c r="BB72" s="35"/>
      <c r="BC72" s="83">
        <v>2028</v>
      </c>
      <c r="BD72" s="83"/>
      <c r="BE72" s="83">
        <v>24</v>
      </c>
      <c r="BF72" s="35"/>
      <c r="BG72" s="35"/>
      <c r="BH72" s="35"/>
      <c r="BI72" s="35"/>
      <c r="BJ72" s="35"/>
      <c r="BK72" s="35"/>
      <c r="BL72" s="35"/>
      <c r="BM72" s="35"/>
      <c r="BN72" s="35"/>
      <c r="BO72" s="35"/>
      <c r="BP72" s="35"/>
      <c r="BQ72" s="35"/>
      <c r="BR72" s="35"/>
      <c r="BS72" s="35"/>
      <c r="BT72" s="35"/>
      <c r="BU72" s="35"/>
      <c r="BV72" s="35"/>
      <c r="BW72" s="18"/>
      <c r="BX72" s="18"/>
      <c r="BY72" s="18"/>
      <c r="BZ72" s="18"/>
      <c r="CA72" s="18"/>
      <c r="CB72" s="18"/>
      <c r="CC72" s="18"/>
      <c r="CD72" s="18"/>
      <c r="CE72" s="18"/>
      <c r="CF72" s="18"/>
      <c r="CG72" s="18"/>
      <c r="CH72" s="18"/>
      <c r="CI72" s="18"/>
      <c r="CJ72" s="18"/>
      <c r="CK72" s="18"/>
      <c r="CL72" s="18"/>
      <c r="CM72" s="18"/>
      <c r="CN72" s="18"/>
      <c r="CO72" s="18"/>
    </row>
    <row r="73" spans="49:57" ht="12" customHeight="1">
      <c r="AW73" s="8"/>
      <c r="BC73" s="83">
        <v>2029</v>
      </c>
      <c r="BD73" s="83"/>
      <c r="BE73" s="83">
        <v>25</v>
      </c>
    </row>
    <row r="74" spans="49:57" ht="12" customHeight="1">
      <c r="AW74" s="8"/>
      <c r="BC74" s="83">
        <v>2030</v>
      </c>
      <c r="BD74" s="84"/>
      <c r="BE74" s="83">
        <v>26</v>
      </c>
    </row>
    <row r="75" spans="49:57" ht="12" customHeight="1">
      <c r="AW75" s="8"/>
      <c r="BC75" s="83">
        <v>2031</v>
      </c>
      <c r="BD75" s="84"/>
      <c r="BE75" s="83">
        <v>27</v>
      </c>
    </row>
    <row r="76" spans="49:57" ht="12" customHeight="1">
      <c r="AW76" s="8"/>
      <c r="BC76" s="83">
        <v>2032</v>
      </c>
      <c r="BD76" s="84"/>
      <c r="BE76" s="83">
        <v>28</v>
      </c>
    </row>
    <row r="77" spans="49:57" ht="12" customHeight="1">
      <c r="AW77" s="8"/>
      <c r="BC77" s="83">
        <v>2033</v>
      </c>
      <c r="BD77" s="84"/>
      <c r="BE77" s="83">
        <v>29</v>
      </c>
    </row>
    <row r="78" spans="49:57" ht="12" customHeight="1">
      <c r="AW78" s="8"/>
      <c r="BC78" s="83">
        <v>2034</v>
      </c>
      <c r="BD78" s="84"/>
      <c r="BE78" s="83">
        <v>30</v>
      </c>
    </row>
    <row r="79" spans="49:57" ht="12" customHeight="1">
      <c r="AW79" s="8"/>
      <c r="BC79" s="83">
        <v>2035</v>
      </c>
      <c r="BD79" s="84"/>
      <c r="BE79" s="83">
        <v>31</v>
      </c>
    </row>
    <row r="80" spans="2:49" ht="12" customHeight="1">
      <c r="B80" s="19"/>
      <c r="AW80" s="8"/>
    </row>
    <row r="81" ht="12" customHeight="1">
      <c r="AW81" s="8"/>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sheetProtection password="D922" sheet="1"/>
  <mergeCells count="153">
    <mergeCell ref="AJ2:AP2"/>
    <mergeCell ref="AQ2:AU2"/>
    <mergeCell ref="X51:AU51"/>
    <mergeCell ref="E52:K53"/>
    <mergeCell ref="L17:Q18"/>
    <mergeCell ref="R17:W18"/>
    <mergeCell ref="X17:AC18"/>
    <mergeCell ref="AD17:AI18"/>
    <mergeCell ref="AJ17:AO18"/>
    <mergeCell ref="AP17:AU18"/>
    <mergeCell ref="L52:W53"/>
    <mergeCell ref="X52:AU53"/>
    <mergeCell ref="L51:W51"/>
    <mergeCell ref="C23:K24"/>
    <mergeCell ref="L23:Q24"/>
    <mergeCell ref="E47:K47"/>
    <mergeCell ref="AD25:AI27"/>
    <mergeCell ref="AD23:AI24"/>
    <mergeCell ref="E43:K44"/>
    <mergeCell ref="C43:D44"/>
    <mergeCell ref="C54:D54"/>
    <mergeCell ref="AJ21:AO22"/>
    <mergeCell ref="AP21:AU22"/>
    <mergeCell ref="L19:Q20"/>
    <mergeCell ref="R19:W20"/>
    <mergeCell ref="AP19:AU20"/>
    <mergeCell ref="AJ19:AO20"/>
    <mergeCell ref="X19:AC20"/>
    <mergeCell ref="AD19:AI20"/>
    <mergeCell ref="AD21:AI22"/>
    <mergeCell ref="X23:AC24"/>
    <mergeCell ref="C62:D63"/>
    <mergeCell ref="C47:D47"/>
    <mergeCell ref="C48:D48"/>
    <mergeCell ref="C51:D51"/>
    <mergeCell ref="C55:D55"/>
    <mergeCell ref="C49:D50"/>
    <mergeCell ref="C61:D61"/>
    <mergeCell ref="C60:D60"/>
    <mergeCell ref="C52:D53"/>
    <mergeCell ref="E34:AU35"/>
    <mergeCell ref="X25:AC27"/>
    <mergeCell ref="X38:AU38"/>
    <mergeCell ref="X41:AU42"/>
    <mergeCell ref="C19:K20"/>
    <mergeCell ref="C21:K22"/>
    <mergeCell ref="R21:W22"/>
    <mergeCell ref="X21:AC22"/>
    <mergeCell ref="L21:Q22"/>
    <mergeCell ref="R23:W24"/>
    <mergeCell ref="X48:AU48"/>
    <mergeCell ref="E48:K48"/>
    <mergeCell ref="AJ23:AO24"/>
    <mergeCell ref="AP23:AU24"/>
    <mergeCell ref="L43:W44"/>
    <mergeCell ref="X43:AU44"/>
    <mergeCell ref="C25:K27"/>
    <mergeCell ref="L25:Q27"/>
    <mergeCell ref="R25:W27"/>
    <mergeCell ref="C34:D35"/>
    <mergeCell ref="E51:K51"/>
    <mergeCell ref="E54:K54"/>
    <mergeCell ref="L38:W38"/>
    <mergeCell ref="AJ25:AO27"/>
    <mergeCell ref="AP25:AU27"/>
    <mergeCell ref="L48:W48"/>
    <mergeCell ref="E49:K50"/>
    <mergeCell ref="L49:W50"/>
    <mergeCell ref="X49:AU50"/>
    <mergeCell ref="X47:AU47"/>
    <mergeCell ref="L58:W58"/>
    <mergeCell ref="E61:K61"/>
    <mergeCell ref="L62:W63"/>
    <mergeCell ref="L59:W59"/>
    <mergeCell ref="E62:K63"/>
    <mergeCell ref="L60:W60"/>
    <mergeCell ref="L61:W61"/>
    <mergeCell ref="E60:K60"/>
    <mergeCell ref="C45:D46"/>
    <mergeCell ref="C32:D33"/>
    <mergeCell ref="E32:AU33"/>
    <mergeCell ref="E57:K57"/>
    <mergeCell ref="E55:K55"/>
    <mergeCell ref="L47:W47"/>
    <mergeCell ref="L54:W54"/>
    <mergeCell ref="L55:W55"/>
    <mergeCell ref="L56:W56"/>
    <mergeCell ref="L57:W57"/>
    <mergeCell ref="C59:D59"/>
    <mergeCell ref="C56:D56"/>
    <mergeCell ref="C57:D57"/>
    <mergeCell ref="C58:D58"/>
    <mergeCell ref="E58:K58"/>
    <mergeCell ref="E56:K56"/>
    <mergeCell ref="E59:K59"/>
    <mergeCell ref="C71:I71"/>
    <mergeCell ref="X54:AU54"/>
    <mergeCell ref="I7:M8"/>
    <mergeCell ref="N7:O8"/>
    <mergeCell ref="P7:R8"/>
    <mergeCell ref="S7:T8"/>
    <mergeCell ref="U7:W8"/>
    <mergeCell ref="X7:Y8"/>
    <mergeCell ref="C29:AU30"/>
    <mergeCell ref="X39:AU40"/>
    <mergeCell ref="C68:E70"/>
    <mergeCell ref="C67:E67"/>
    <mergeCell ref="AT67:AU67"/>
    <mergeCell ref="AC66:AL66"/>
    <mergeCell ref="J69:AU70"/>
    <mergeCell ref="J67:AB67"/>
    <mergeCell ref="AR67:AS67"/>
    <mergeCell ref="AC67:AL67"/>
    <mergeCell ref="X59:AU59"/>
    <mergeCell ref="F66:AB66"/>
    <mergeCell ref="J71:AU71"/>
    <mergeCell ref="AM67:AO67"/>
    <mergeCell ref="AP67:AQ67"/>
    <mergeCell ref="F68:I68"/>
    <mergeCell ref="F69:I70"/>
    <mergeCell ref="J68:AU68"/>
    <mergeCell ref="AM66:AU66"/>
    <mergeCell ref="F67:I67"/>
    <mergeCell ref="C41:D42"/>
    <mergeCell ref="X62:AU63"/>
    <mergeCell ref="AJ4:AU5"/>
    <mergeCell ref="X60:AU60"/>
    <mergeCell ref="X61:AU61"/>
    <mergeCell ref="X55:AU55"/>
    <mergeCell ref="X56:AU56"/>
    <mergeCell ref="X57:AU57"/>
    <mergeCell ref="X58:AU58"/>
    <mergeCell ref="X45:AU46"/>
    <mergeCell ref="C7:H8"/>
    <mergeCell ref="C4:G5"/>
    <mergeCell ref="H4:AI5"/>
    <mergeCell ref="L45:W46"/>
    <mergeCell ref="E39:K40"/>
    <mergeCell ref="L39:W40"/>
    <mergeCell ref="E41:K42"/>
    <mergeCell ref="L41:W42"/>
    <mergeCell ref="E45:K46"/>
    <mergeCell ref="C39:D40"/>
    <mergeCell ref="AW2:AW11"/>
    <mergeCell ref="AW42:AW72"/>
    <mergeCell ref="C13:AU14"/>
    <mergeCell ref="AD7:AI7"/>
    <mergeCell ref="AJ7:AO7"/>
    <mergeCell ref="AP7:AU7"/>
    <mergeCell ref="AD8:AI11"/>
    <mergeCell ref="AJ8:AO11"/>
    <mergeCell ref="AP8:AU11"/>
    <mergeCell ref="AC2:AI2"/>
  </mergeCells>
  <dataValidations count="6">
    <dataValidation type="list" allowBlank="1" showInputMessage="1" showErrorMessage="1" sqref="I7:M8">
      <formula1>$BC$52:$BC$79</formula1>
    </dataValidation>
    <dataValidation type="list" allowBlank="1" showInputMessage="1" showErrorMessage="1" sqref="P7:R8">
      <formula1>$BD$49:$BD$60</formula1>
    </dataValidation>
    <dataValidation type="list" allowBlank="1" showInputMessage="1" showErrorMessage="1" sqref="U7:W8">
      <formula1>$BE$49:$BE$79</formula1>
    </dataValidation>
    <dataValidation type="list" allowBlank="1" showInputMessage="1" showErrorMessage="1" sqref="C32:D35">
      <formula1>$BB$3:$BC$3</formula1>
    </dataValidation>
    <dataValidation type="list" allowBlank="1" showInputMessage="1" showErrorMessage="1" sqref="AM67:AO67">
      <formula1>$AZ$12:$AZ$42</formula1>
    </dataValidation>
    <dataValidation type="list" allowBlank="1" showInputMessage="1" showErrorMessage="1" sqref="AR67:AS67">
      <formula1>$BA$12:$BA$23</formula1>
    </dataValidation>
  </dataValidations>
  <printOptions/>
  <pageMargins left="0.984251968503937" right="0.1968503937007874" top="0.7874015748031497" bottom="0.3937007874015748" header="0.5905511811023623" footer="0.5118110236220472"/>
  <pageSetup fitToHeight="1" fitToWidth="1" horizontalDpi="600" verticalDpi="600" orientation="portrait" paperSize="9" scale="94" r:id="rId1"/>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worksheet>
</file>

<file path=xl/worksheets/sheet6.xml><?xml version="1.0" encoding="utf-8"?>
<worksheet xmlns="http://schemas.openxmlformats.org/spreadsheetml/2006/main" xmlns:r="http://schemas.openxmlformats.org/officeDocument/2006/relationships">
  <sheetPr>
    <tabColor indexed="46"/>
    <pageSetUpPr fitToPage="1"/>
  </sheetPr>
  <dimension ref="A1:CO81"/>
  <sheetViews>
    <sheetView zoomScalePageLayoutView="0" workbookViewId="0" topLeftCell="A1">
      <selection activeCell="U7" sqref="U7:W8"/>
    </sheetView>
  </sheetViews>
  <sheetFormatPr defaultColWidth="2.00390625" defaultRowHeight="12" customHeight="1" zeroHeight="1"/>
  <cols>
    <col min="1" max="51" width="2.00390625" style="9" customWidth="1"/>
    <col min="52" max="71" width="2.00390625" style="20" customWidth="1"/>
    <col min="72" max="16384" width="2.00390625" style="9" customWidth="1"/>
  </cols>
  <sheetData>
    <row r="1" spans="1:49" ht="12" customHeight="1">
      <c r="A1" s="82" t="s">
        <v>486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49" ht="12" customHeight="1">
      <c r="A2" s="12"/>
      <c r="B2" s="13"/>
      <c r="C2" s="13"/>
      <c r="D2" s="13"/>
      <c r="E2" s="13"/>
      <c r="F2" s="13"/>
      <c r="G2" s="13"/>
      <c r="H2" s="13"/>
      <c r="I2" s="13"/>
      <c r="J2" s="13"/>
      <c r="K2" s="13"/>
      <c r="L2" s="13"/>
      <c r="M2" s="13"/>
      <c r="N2" s="36"/>
      <c r="O2" s="36"/>
      <c r="P2" s="36"/>
      <c r="Q2" s="36"/>
      <c r="R2" s="36"/>
      <c r="S2" s="36"/>
      <c r="T2" s="36"/>
      <c r="U2" s="36"/>
      <c r="V2" s="36"/>
      <c r="W2" s="37"/>
      <c r="X2" s="37"/>
      <c r="Y2" s="37"/>
      <c r="Z2" s="37"/>
      <c r="AA2" s="37"/>
      <c r="AB2" s="13"/>
      <c r="AC2" s="309" t="s">
        <v>71</v>
      </c>
      <c r="AD2" s="310"/>
      <c r="AE2" s="310"/>
      <c r="AF2" s="310"/>
      <c r="AG2" s="310"/>
      <c r="AH2" s="310"/>
      <c r="AI2" s="311"/>
      <c r="AJ2" s="301" t="s">
        <v>351</v>
      </c>
      <c r="AK2" s="302"/>
      <c r="AL2" s="302"/>
      <c r="AM2" s="302"/>
      <c r="AN2" s="302"/>
      <c r="AO2" s="302"/>
      <c r="AP2" s="302"/>
      <c r="AQ2" s="303"/>
      <c r="AR2" s="303"/>
      <c r="AS2" s="303"/>
      <c r="AT2" s="303"/>
      <c r="AU2" s="304"/>
      <c r="AV2" s="14"/>
      <c r="AW2" s="261" t="str">
        <f>CONCATENATE("強化シート",TEXT($F$67,"000"))</f>
        <v>強化シート004</v>
      </c>
    </row>
    <row r="3" spans="1:54" ht="12" customHeight="1">
      <c r="A3" s="12"/>
      <c r="B3" s="13"/>
      <c r="C3" s="13"/>
      <c r="D3" s="13"/>
      <c r="E3" s="13"/>
      <c r="F3" s="13"/>
      <c r="G3" s="13"/>
      <c r="H3" s="13"/>
      <c r="I3" s="13"/>
      <c r="J3" s="13"/>
      <c r="K3" s="13"/>
      <c r="L3" s="13"/>
      <c r="M3" s="13"/>
      <c r="N3" s="15"/>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4"/>
      <c r="AW3" s="262"/>
      <c r="BB3" s="20" t="s">
        <v>488</v>
      </c>
    </row>
    <row r="4" spans="1:93" ht="12" customHeight="1">
      <c r="A4" s="12"/>
      <c r="B4" s="13"/>
      <c r="C4" s="399" t="s">
        <v>201</v>
      </c>
      <c r="D4" s="400"/>
      <c r="E4" s="400"/>
      <c r="F4" s="400"/>
      <c r="G4" s="400"/>
      <c r="H4" s="307" t="str">
        <f>IF(J67=""," ",J67)</f>
        <v>独自の環境方針</v>
      </c>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t="str">
        <f>IF(AC67=""," ",CONCATENATE("&lt;",AC67,"&gt;"))</f>
        <v>&lt;板橋エコアクション事務局&gt;</v>
      </c>
      <c r="AK4" s="307"/>
      <c r="AL4" s="307"/>
      <c r="AM4" s="307"/>
      <c r="AN4" s="307"/>
      <c r="AO4" s="307"/>
      <c r="AP4" s="307"/>
      <c r="AQ4" s="307"/>
      <c r="AR4" s="307"/>
      <c r="AS4" s="307"/>
      <c r="AT4" s="307"/>
      <c r="AU4" s="388"/>
      <c r="AV4" s="14"/>
      <c r="AW4" s="262"/>
      <c r="AZ4" s="132" t="s">
        <v>697</v>
      </c>
      <c r="BA4" s="132" t="s">
        <v>697</v>
      </c>
      <c r="BB4" s="133"/>
      <c r="BC4" s="22"/>
      <c r="BD4" s="22"/>
      <c r="BE4" s="22"/>
      <c r="BF4" s="22"/>
      <c r="BG4" s="22"/>
      <c r="BH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12"/>
      <c r="B5" s="13"/>
      <c r="C5" s="401"/>
      <c r="D5" s="402"/>
      <c r="E5" s="402"/>
      <c r="F5" s="402"/>
      <c r="G5" s="402"/>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89"/>
      <c r="AV5" s="14"/>
      <c r="AW5" s="262"/>
      <c r="AZ5" s="133" t="s">
        <v>699</v>
      </c>
      <c r="BA5" s="133"/>
      <c r="BB5" s="133"/>
      <c r="BC5" s="22"/>
      <c r="BD5" s="22"/>
      <c r="BE5" s="22"/>
      <c r="BF5" s="22"/>
      <c r="BG5" s="22"/>
      <c r="BH5" s="22"/>
      <c r="BI5" s="22"/>
      <c r="BJ5" s="22"/>
      <c r="BK5" s="22"/>
      <c r="BL5" s="22"/>
      <c r="BM5" s="22"/>
      <c r="BN5" s="22"/>
      <c r="BO5" s="22"/>
      <c r="BP5" s="22"/>
      <c r="BQ5" s="22"/>
      <c r="BR5" s="22"/>
      <c r="BS5" s="22"/>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12"/>
      <c r="B6" s="13"/>
      <c r="C6" s="13"/>
      <c r="D6" s="24"/>
      <c r="E6" s="24"/>
      <c r="F6" s="24"/>
      <c r="G6" s="24"/>
      <c r="H6" s="24"/>
      <c r="I6" s="24"/>
      <c r="J6" s="24"/>
      <c r="K6" s="25"/>
      <c r="L6" s="25"/>
      <c r="M6" s="25"/>
      <c r="N6" s="25"/>
      <c r="O6" s="25"/>
      <c r="P6" s="25"/>
      <c r="Q6" s="25"/>
      <c r="R6" s="25"/>
      <c r="S6" s="25"/>
      <c r="T6" s="25"/>
      <c r="U6" s="25"/>
      <c r="V6" s="25"/>
      <c r="W6" s="25"/>
      <c r="X6" s="25"/>
      <c r="Y6" s="25"/>
      <c r="Z6" s="25"/>
      <c r="AA6" s="26"/>
      <c r="AB6" s="26"/>
      <c r="AC6" s="23"/>
      <c r="AD6" s="23"/>
      <c r="AE6" s="23"/>
      <c r="AF6" s="25"/>
      <c r="AG6" s="25"/>
      <c r="AH6" s="25"/>
      <c r="AI6" s="25"/>
      <c r="AJ6" s="25"/>
      <c r="AK6" s="25"/>
      <c r="AL6" s="25"/>
      <c r="AM6" s="25"/>
      <c r="AN6" s="25"/>
      <c r="AO6" s="25"/>
      <c r="AP6" s="25"/>
      <c r="AQ6" s="25"/>
      <c r="AR6" s="25"/>
      <c r="AS6" s="25"/>
      <c r="AT6" s="25"/>
      <c r="AU6" s="25"/>
      <c r="AV6" s="14"/>
      <c r="AW6" s="262"/>
      <c r="BA6" s="22"/>
      <c r="BB6" s="22"/>
      <c r="BC6" s="22"/>
      <c r="BD6" s="22"/>
      <c r="BE6" s="22"/>
      <c r="BF6" s="22"/>
      <c r="BG6" s="22"/>
      <c r="BH6" s="22"/>
      <c r="BI6" s="22"/>
      <c r="BJ6" s="22"/>
      <c r="BK6" s="22"/>
      <c r="BL6" s="22"/>
      <c r="BM6" s="22"/>
      <c r="BN6" s="22"/>
      <c r="BO6" s="22"/>
      <c r="BP6" s="22"/>
      <c r="BQ6" s="22"/>
      <c r="BR6" s="22"/>
      <c r="BS6" s="22"/>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12"/>
      <c r="B7" s="13"/>
      <c r="C7" s="473" t="s">
        <v>491</v>
      </c>
      <c r="D7" s="474"/>
      <c r="E7" s="474"/>
      <c r="F7" s="474"/>
      <c r="G7" s="474"/>
      <c r="H7" s="475"/>
      <c r="I7" s="502"/>
      <c r="J7" s="503"/>
      <c r="K7" s="503"/>
      <c r="L7" s="503"/>
      <c r="M7" s="503"/>
      <c r="N7" s="506" t="s">
        <v>133</v>
      </c>
      <c r="O7" s="506"/>
      <c r="P7" s="508"/>
      <c r="Q7" s="508"/>
      <c r="R7" s="508"/>
      <c r="S7" s="506" t="s">
        <v>134</v>
      </c>
      <c r="T7" s="506"/>
      <c r="U7" s="508"/>
      <c r="V7" s="508"/>
      <c r="W7" s="508"/>
      <c r="X7" s="506" t="s">
        <v>642</v>
      </c>
      <c r="Y7" s="510"/>
      <c r="Z7" s="13"/>
      <c r="AA7" s="13"/>
      <c r="AB7" s="13"/>
      <c r="AC7" s="13"/>
      <c r="AD7" s="461" t="s">
        <v>291</v>
      </c>
      <c r="AE7" s="462"/>
      <c r="AF7" s="462"/>
      <c r="AG7" s="462"/>
      <c r="AH7" s="462"/>
      <c r="AI7" s="463"/>
      <c r="AJ7" s="461" t="s">
        <v>229</v>
      </c>
      <c r="AK7" s="462"/>
      <c r="AL7" s="462"/>
      <c r="AM7" s="462"/>
      <c r="AN7" s="462"/>
      <c r="AO7" s="463"/>
      <c r="AP7" s="461" t="s">
        <v>230</v>
      </c>
      <c r="AQ7" s="462"/>
      <c r="AR7" s="462"/>
      <c r="AS7" s="462"/>
      <c r="AT7" s="462"/>
      <c r="AU7" s="463"/>
      <c r="AV7" s="14"/>
      <c r="AW7" s="262"/>
      <c r="BA7" s="22"/>
      <c r="BB7" s="22"/>
      <c r="BC7" s="22"/>
      <c r="BD7" s="22"/>
      <c r="BE7" s="22"/>
      <c r="BF7" s="22"/>
      <c r="BG7" s="22"/>
      <c r="BH7" s="22"/>
      <c r="BI7" s="22"/>
      <c r="BJ7" s="22"/>
      <c r="BK7" s="22"/>
      <c r="BL7" s="22"/>
      <c r="BM7" s="22"/>
      <c r="BN7" s="22"/>
      <c r="BO7" s="22"/>
      <c r="BP7" s="22"/>
      <c r="BQ7" s="22"/>
      <c r="BR7" s="22"/>
      <c r="BS7" s="22"/>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c r="A8" s="12"/>
      <c r="B8" s="13"/>
      <c r="C8" s="476"/>
      <c r="D8" s="477"/>
      <c r="E8" s="477"/>
      <c r="F8" s="477"/>
      <c r="G8" s="477"/>
      <c r="H8" s="478"/>
      <c r="I8" s="504"/>
      <c r="J8" s="505"/>
      <c r="K8" s="505"/>
      <c r="L8" s="505"/>
      <c r="M8" s="505"/>
      <c r="N8" s="507"/>
      <c r="O8" s="507"/>
      <c r="P8" s="509"/>
      <c r="Q8" s="509"/>
      <c r="R8" s="509"/>
      <c r="S8" s="507"/>
      <c r="T8" s="507"/>
      <c r="U8" s="509"/>
      <c r="V8" s="509"/>
      <c r="W8" s="509"/>
      <c r="X8" s="507"/>
      <c r="Y8" s="511"/>
      <c r="Z8" s="13"/>
      <c r="AA8" s="13"/>
      <c r="AB8" s="13"/>
      <c r="AC8" s="13"/>
      <c r="AD8" s="464"/>
      <c r="AE8" s="465"/>
      <c r="AF8" s="465"/>
      <c r="AG8" s="465"/>
      <c r="AH8" s="465"/>
      <c r="AI8" s="466"/>
      <c r="AJ8" s="464"/>
      <c r="AK8" s="465"/>
      <c r="AL8" s="465"/>
      <c r="AM8" s="465"/>
      <c r="AN8" s="465"/>
      <c r="AO8" s="466"/>
      <c r="AP8" s="464"/>
      <c r="AQ8" s="465"/>
      <c r="AR8" s="465"/>
      <c r="AS8" s="465"/>
      <c r="AT8" s="465"/>
      <c r="AU8" s="466"/>
      <c r="AV8" s="14"/>
      <c r="AW8" s="262"/>
      <c r="BA8" s="22"/>
      <c r="BC8" s="22"/>
      <c r="BD8" s="22"/>
      <c r="BE8" s="22"/>
      <c r="BF8" s="22"/>
      <c r="BG8" s="22"/>
      <c r="BH8" s="22"/>
      <c r="BI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12"/>
      <c r="B9" s="13"/>
      <c r="C9" s="473" t="s">
        <v>291</v>
      </c>
      <c r="D9" s="474"/>
      <c r="E9" s="474"/>
      <c r="F9" s="474"/>
      <c r="G9" s="474"/>
      <c r="H9" s="475"/>
      <c r="I9" s="581"/>
      <c r="J9" s="582"/>
      <c r="K9" s="582"/>
      <c r="L9" s="582"/>
      <c r="M9" s="582"/>
      <c r="N9" s="582"/>
      <c r="O9" s="582"/>
      <c r="P9" s="582"/>
      <c r="Q9" s="582"/>
      <c r="R9" s="582"/>
      <c r="S9" s="582"/>
      <c r="T9" s="582"/>
      <c r="U9" s="582"/>
      <c r="V9" s="582"/>
      <c r="W9" s="582"/>
      <c r="X9" s="582"/>
      <c r="Y9" s="583"/>
      <c r="Z9" s="13"/>
      <c r="AA9" s="13"/>
      <c r="AB9" s="13"/>
      <c r="AC9" s="13"/>
      <c r="AD9" s="467"/>
      <c r="AE9" s="468"/>
      <c r="AF9" s="468"/>
      <c r="AG9" s="468"/>
      <c r="AH9" s="468"/>
      <c r="AI9" s="469"/>
      <c r="AJ9" s="467"/>
      <c r="AK9" s="468"/>
      <c r="AL9" s="468"/>
      <c r="AM9" s="468"/>
      <c r="AN9" s="468"/>
      <c r="AO9" s="469"/>
      <c r="AP9" s="467"/>
      <c r="AQ9" s="468"/>
      <c r="AR9" s="468"/>
      <c r="AS9" s="468"/>
      <c r="AT9" s="468"/>
      <c r="AU9" s="469"/>
      <c r="AV9" s="14"/>
      <c r="AW9" s="262"/>
      <c r="BA9" s="22"/>
      <c r="BC9" s="22"/>
      <c r="BD9" s="22"/>
      <c r="BE9" s="22"/>
      <c r="BF9" s="22"/>
      <c r="BG9" s="22"/>
      <c r="BH9" s="22"/>
      <c r="BI9" s="22"/>
      <c r="BJ9" s="22"/>
      <c r="BK9" s="22"/>
      <c r="BL9" s="22"/>
      <c r="BM9" s="22"/>
      <c r="BN9" s="22"/>
      <c r="BO9" s="22"/>
      <c r="BP9" s="22"/>
      <c r="BQ9" s="22"/>
      <c r="BR9" s="22"/>
      <c r="BS9" s="22"/>
      <c r="BT9" s="18"/>
      <c r="BU9" s="18"/>
      <c r="BV9" s="18"/>
      <c r="BW9" s="18"/>
      <c r="BX9" s="18"/>
      <c r="BY9" s="18"/>
      <c r="BZ9" s="18"/>
      <c r="CA9" s="18"/>
      <c r="CB9" s="18"/>
      <c r="CC9" s="18"/>
      <c r="CD9" s="18"/>
      <c r="CE9" s="18"/>
      <c r="CF9" s="18"/>
      <c r="CG9" s="18"/>
      <c r="CH9" s="18"/>
      <c r="CI9" s="18"/>
      <c r="CJ9" s="18"/>
      <c r="CK9" s="18"/>
      <c r="CL9" s="18"/>
      <c r="CM9" s="18"/>
      <c r="CN9" s="18"/>
      <c r="CO9" s="18"/>
    </row>
    <row r="10" spans="1:93" ht="12" customHeight="1">
      <c r="A10" s="12"/>
      <c r="B10" s="13"/>
      <c r="C10" s="476"/>
      <c r="D10" s="477"/>
      <c r="E10" s="477"/>
      <c r="F10" s="477"/>
      <c r="G10" s="477"/>
      <c r="H10" s="478"/>
      <c r="I10" s="584"/>
      <c r="J10" s="585"/>
      <c r="K10" s="585"/>
      <c r="L10" s="585"/>
      <c r="M10" s="585"/>
      <c r="N10" s="585"/>
      <c r="O10" s="585"/>
      <c r="P10" s="585"/>
      <c r="Q10" s="585"/>
      <c r="R10" s="585"/>
      <c r="S10" s="585"/>
      <c r="T10" s="585"/>
      <c r="U10" s="585"/>
      <c r="V10" s="585"/>
      <c r="W10" s="585"/>
      <c r="X10" s="585"/>
      <c r="Y10" s="586"/>
      <c r="Z10" s="13"/>
      <c r="AA10" s="13"/>
      <c r="AB10" s="13"/>
      <c r="AC10" s="13"/>
      <c r="AD10" s="467"/>
      <c r="AE10" s="468"/>
      <c r="AF10" s="468"/>
      <c r="AG10" s="468"/>
      <c r="AH10" s="468"/>
      <c r="AI10" s="469"/>
      <c r="AJ10" s="467"/>
      <c r="AK10" s="468"/>
      <c r="AL10" s="468"/>
      <c r="AM10" s="468"/>
      <c r="AN10" s="468"/>
      <c r="AO10" s="469"/>
      <c r="AP10" s="467"/>
      <c r="AQ10" s="468"/>
      <c r="AR10" s="468"/>
      <c r="AS10" s="468"/>
      <c r="AT10" s="468"/>
      <c r="AU10" s="469"/>
      <c r="AV10" s="14"/>
      <c r="AW10" s="262"/>
      <c r="BA10" s="22"/>
      <c r="BB10" s="22"/>
      <c r="BC10" s="22"/>
      <c r="BD10" s="22"/>
      <c r="BE10" s="22"/>
      <c r="BF10" s="22"/>
      <c r="BG10" s="22"/>
      <c r="BH10" s="22"/>
      <c r="BI10" s="22"/>
      <c r="BJ10" s="22"/>
      <c r="BK10" s="22"/>
      <c r="BL10" s="22"/>
      <c r="BM10" s="22"/>
      <c r="BN10" s="22"/>
      <c r="BO10" s="22"/>
      <c r="BP10" s="22"/>
      <c r="BQ10" s="22"/>
      <c r="BR10" s="22"/>
      <c r="BS10" s="22"/>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ht="12"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470"/>
      <c r="AE11" s="471"/>
      <c r="AF11" s="471"/>
      <c r="AG11" s="471"/>
      <c r="AH11" s="471"/>
      <c r="AI11" s="472"/>
      <c r="AJ11" s="470"/>
      <c r="AK11" s="471"/>
      <c r="AL11" s="471"/>
      <c r="AM11" s="471"/>
      <c r="AN11" s="471"/>
      <c r="AO11" s="472"/>
      <c r="AP11" s="470"/>
      <c r="AQ11" s="471"/>
      <c r="AR11" s="471"/>
      <c r="AS11" s="471"/>
      <c r="AT11" s="471"/>
      <c r="AU11" s="472"/>
      <c r="AV11" s="14"/>
      <c r="AW11" s="263"/>
      <c r="AZ11" s="132" t="s">
        <v>697</v>
      </c>
      <c r="BA11" s="132" t="s">
        <v>697</v>
      </c>
      <c r="BB11" s="132" t="s">
        <v>697</v>
      </c>
      <c r="BC11" s="22"/>
      <c r="BD11" s="22"/>
      <c r="BE11" s="22"/>
      <c r="BF11" s="22"/>
      <c r="BG11" s="22"/>
      <c r="BH11" s="22"/>
      <c r="BI11" s="22"/>
      <c r="BJ11" s="22"/>
      <c r="BK11" s="22"/>
      <c r="BL11" s="22"/>
      <c r="BM11" s="22"/>
      <c r="BN11" s="22"/>
      <c r="BO11" s="22"/>
      <c r="BP11" s="22"/>
      <c r="BQ11" s="22"/>
      <c r="BR11" s="22"/>
      <c r="BS11" s="22"/>
      <c r="BT11" s="18"/>
      <c r="BU11" s="18"/>
      <c r="BV11" s="18"/>
      <c r="BW11" s="18"/>
      <c r="BX11" s="18"/>
      <c r="BY11" s="18"/>
      <c r="BZ11" s="18"/>
      <c r="CA11" s="18"/>
      <c r="CB11" s="18"/>
      <c r="CC11" s="18"/>
      <c r="CD11" s="18"/>
      <c r="CE11" s="18"/>
      <c r="CF11" s="18"/>
      <c r="CG11" s="18"/>
      <c r="CH11" s="18"/>
      <c r="CI11" s="18"/>
      <c r="CJ11" s="18"/>
      <c r="CK11" s="18"/>
      <c r="CL11" s="18"/>
      <c r="CM11" s="18"/>
      <c r="CN11" s="18"/>
      <c r="CO11" s="18"/>
    </row>
    <row r="12" spans="1:93" ht="12" customHeight="1">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4"/>
      <c r="AW12" s="8"/>
      <c r="AZ12" s="133">
        <v>2005</v>
      </c>
      <c r="BA12" s="133">
        <v>1</v>
      </c>
      <c r="BB12" s="133">
        <v>1</v>
      </c>
      <c r="BC12" s="22"/>
      <c r="BD12" s="22"/>
      <c r="BE12" s="22"/>
      <c r="BF12" s="22"/>
      <c r="BG12" s="22"/>
      <c r="BH12" s="22"/>
      <c r="BI12" s="22"/>
      <c r="BJ12" s="22"/>
      <c r="BK12" s="22"/>
      <c r="BL12" s="22"/>
      <c r="BM12" s="22"/>
      <c r="BN12" s="22"/>
      <c r="BO12" s="22"/>
      <c r="BP12" s="22"/>
      <c r="BQ12" s="22"/>
      <c r="BR12" s="22"/>
      <c r="BS12" s="22"/>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ht="12" customHeight="1">
      <c r="A13" s="12"/>
      <c r="B13" s="13"/>
      <c r="C13" s="318" t="s">
        <v>297</v>
      </c>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459"/>
      <c r="AV13" s="14"/>
      <c r="AW13" s="8"/>
      <c r="AZ13" s="133">
        <v>2006</v>
      </c>
      <c r="BA13" s="133">
        <v>2</v>
      </c>
      <c r="BB13" s="133">
        <v>2</v>
      </c>
      <c r="BC13" s="22"/>
      <c r="BD13" s="22"/>
      <c r="BE13" s="22"/>
      <c r="BF13" s="22"/>
      <c r="BG13" s="22"/>
      <c r="BH13" s="22"/>
      <c r="BI13" s="22"/>
      <c r="BJ13" s="22"/>
      <c r="BK13" s="22"/>
      <c r="BL13" s="22"/>
      <c r="BM13" s="22"/>
      <c r="BN13" s="22"/>
      <c r="BO13" s="22"/>
      <c r="BP13" s="22"/>
      <c r="BQ13" s="22"/>
      <c r="BR13" s="22"/>
      <c r="BS13" s="22"/>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ht="12" customHeight="1">
      <c r="A14" s="12"/>
      <c r="B14" s="13"/>
      <c r="C14" s="320"/>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460"/>
      <c r="AV14" s="14"/>
      <c r="AW14" s="8"/>
      <c r="AZ14" s="133">
        <v>2007</v>
      </c>
      <c r="BA14" s="133">
        <v>3</v>
      </c>
      <c r="BB14" s="133">
        <v>3</v>
      </c>
      <c r="BC14" s="22"/>
      <c r="BD14" s="22"/>
      <c r="BE14" s="22"/>
      <c r="BF14" s="22"/>
      <c r="BG14" s="22"/>
      <c r="BH14" s="22"/>
      <c r="BI14" s="22"/>
      <c r="BJ14" s="22"/>
      <c r="BK14" s="22"/>
      <c r="BL14" s="22"/>
      <c r="BM14" s="22"/>
      <c r="BN14" s="22"/>
      <c r="BO14" s="22"/>
      <c r="BP14" s="22"/>
      <c r="BQ14" s="22"/>
      <c r="BR14" s="22"/>
      <c r="BS14" s="22"/>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ht="12" customHeight="1">
      <c r="A15" s="12"/>
      <c r="B15" s="13"/>
      <c r="C15" s="13" t="s">
        <v>277</v>
      </c>
      <c r="D15" s="579" t="s">
        <v>276</v>
      </c>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14"/>
      <c r="AW15" s="8"/>
      <c r="AZ15" s="133">
        <v>2008</v>
      </c>
      <c r="BA15" s="133">
        <v>4</v>
      </c>
      <c r="BB15" s="133">
        <v>4</v>
      </c>
      <c r="BC15" s="22"/>
      <c r="BD15" s="22"/>
      <c r="BE15" s="22"/>
      <c r="BF15" s="22"/>
      <c r="BG15" s="22"/>
      <c r="BH15" s="22"/>
      <c r="BI15" s="22"/>
      <c r="BJ15" s="22"/>
      <c r="BK15" s="22"/>
      <c r="BL15" s="22"/>
      <c r="BM15" s="22"/>
      <c r="BN15" s="22"/>
      <c r="BO15" s="22"/>
      <c r="BP15" s="22"/>
      <c r="BQ15" s="22"/>
      <c r="BR15" s="22"/>
      <c r="BS15" s="22"/>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ht="12" customHeight="1">
      <c r="A16" s="12"/>
      <c r="B16" s="13"/>
      <c r="C16" s="493"/>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5"/>
      <c r="AV16" s="14"/>
      <c r="AW16" s="8"/>
      <c r="AZ16" s="133">
        <v>2009</v>
      </c>
      <c r="BA16" s="133">
        <v>5</v>
      </c>
      <c r="BB16" s="133">
        <v>5</v>
      </c>
      <c r="BC16" s="22"/>
      <c r="BD16" s="22"/>
      <c r="BE16" s="22"/>
      <c r="BF16" s="22"/>
      <c r="BG16" s="22"/>
      <c r="BH16" s="22"/>
      <c r="BI16" s="22"/>
      <c r="BJ16" s="22"/>
      <c r="BK16" s="22"/>
      <c r="BL16" s="22"/>
      <c r="BM16" s="22"/>
      <c r="BN16" s="22"/>
      <c r="BO16" s="22"/>
      <c r="BP16" s="22"/>
      <c r="BQ16" s="22"/>
      <c r="BR16" s="22"/>
      <c r="BS16" s="22"/>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ht="12" customHeight="1">
      <c r="A17" s="12"/>
      <c r="B17" s="13"/>
      <c r="C17" s="496"/>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7"/>
      <c r="AR17" s="497"/>
      <c r="AS17" s="497"/>
      <c r="AT17" s="497"/>
      <c r="AU17" s="498"/>
      <c r="AV17" s="14"/>
      <c r="AW17" s="8"/>
      <c r="AZ17" s="133">
        <v>2010</v>
      </c>
      <c r="BA17" s="133">
        <v>6</v>
      </c>
      <c r="BB17" s="133">
        <v>6</v>
      </c>
      <c r="BC17" s="22"/>
      <c r="BD17" s="22"/>
      <c r="BE17" s="22"/>
      <c r="BF17" s="22"/>
      <c r="BG17" s="22"/>
      <c r="BH17" s="22"/>
      <c r="BI17" s="22"/>
      <c r="BJ17" s="22"/>
      <c r="BK17" s="22"/>
      <c r="BL17" s="22"/>
      <c r="BM17" s="22"/>
      <c r="BN17" s="22"/>
      <c r="BO17" s="22"/>
      <c r="BP17" s="22"/>
      <c r="BQ17" s="22"/>
      <c r="BR17" s="22"/>
      <c r="BS17" s="22"/>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ht="12" customHeight="1">
      <c r="A18" s="12"/>
      <c r="B18" s="13"/>
      <c r="C18" s="13" t="s">
        <v>278</v>
      </c>
      <c r="D18" s="580" t="s">
        <v>284</v>
      </c>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0"/>
      <c r="AL18" s="580"/>
      <c r="AM18" s="580"/>
      <c r="AN18" s="580"/>
      <c r="AO18" s="580"/>
      <c r="AP18" s="580"/>
      <c r="AQ18" s="580"/>
      <c r="AR18" s="580"/>
      <c r="AS18" s="580"/>
      <c r="AT18" s="580"/>
      <c r="AU18" s="580"/>
      <c r="AV18" s="14"/>
      <c r="AW18" s="8"/>
      <c r="AZ18" s="133">
        <v>2011</v>
      </c>
      <c r="BA18" s="133">
        <v>7</v>
      </c>
      <c r="BB18" s="133">
        <v>7</v>
      </c>
      <c r="BC18" s="22"/>
      <c r="BD18" s="22"/>
      <c r="BE18" s="22"/>
      <c r="BF18" s="22"/>
      <c r="BG18" s="22"/>
      <c r="BH18" s="22"/>
      <c r="BI18" s="22"/>
      <c r="BJ18" s="22"/>
      <c r="BK18" s="22"/>
      <c r="BL18" s="22"/>
      <c r="BM18" s="22"/>
      <c r="BN18" s="22"/>
      <c r="BO18" s="22"/>
      <c r="BP18" s="22"/>
      <c r="BQ18" s="22"/>
      <c r="BR18" s="22"/>
      <c r="BS18" s="22"/>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ht="12" customHeight="1">
      <c r="A19" s="12"/>
      <c r="B19" s="13"/>
      <c r="C19" s="493"/>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4"/>
      <c r="AQ19" s="494"/>
      <c r="AR19" s="494"/>
      <c r="AS19" s="494"/>
      <c r="AT19" s="494"/>
      <c r="AU19" s="495"/>
      <c r="AV19" s="14"/>
      <c r="AW19" s="8"/>
      <c r="AZ19" s="133">
        <v>2012</v>
      </c>
      <c r="BA19" s="133">
        <v>8</v>
      </c>
      <c r="BB19" s="133">
        <v>8</v>
      </c>
      <c r="BC19" s="22"/>
      <c r="BD19" s="22"/>
      <c r="BE19" s="22"/>
      <c r="BF19" s="22"/>
      <c r="BG19" s="22"/>
      <c r="BH19" s="22"/>
      <c r="BI19" s="22"/>
      <c r="BJ19" s="22"/>
      <c r="BK19" s="22"/>
      <c r="BL19" s="22"/>
      <c r="BM19" s="22"/>
      <c r="BN19" s="22"/>
      <c r="BO19" s="22"/>
      <c r="BP19" s="22"/>
      <c r="BQ19" s="22"/>
      <c r="BR19" s="22"/>
      <c r="BS19" s="22"/>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ht="12" customHeight="1">
      <c r="A20" s="12"/>
      <c r="B20" s="13"/>
      <c r="C20" s="496"/>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8"/>
      <c r="AV20" s="14"/>
      <c r="AW20" s="8"/>
      <c r="AZ20" s="133">
        <v>2013</v>
      </c>
      <c r="BA20" s="133">
        <v>9</v>
      </c>
      <c r="BB20" s="133">
        <v>9</v>
      </c>
      <c r="BC20" s="22"/>
      <c r="BD20" s="22"/>
      <c r="BE20" s="22"/>
      <c r="BF20" s="22"/>
      <c r="BG20" s="22"/>
      <c r="BH20" s="22"/>
      <c r="BI20" s="22"/>
      <c r="BJ20" s="22"/>
      <c r="BK20" s="22"/>
      <c r="BL20" s="22"/>
      <c r="BM20" s="22"/>
      <c r="BN20" s="22"/>
      <c r="BO20" s="22"/>
      <c r="BP20" s="22"/>
      <c r="BQ20" s="22"/>
      <c r="BR20" s="22"/>
      <c r="BS20" s="22"/>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ht="12" customHeight="1">
      <c r="A21" s="12"/>
      <c r="B21" s="13"/>
      <c r="C21" s="13" t="s">
        <v>275</v>
      </c>
      <c r="D21" s="579" t="s">
        <v>279</v>
      </c>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14"/>
      <c r="AW21" s="8"/>
      <c r="AZ21" s="133">
        <v>2014</v>
      </c>
      <c r="BA21" s="133">
        <v>10</v>
      </c>
      <c r="BB21" s="133">
        <v>10</v>
      </c>
      <c r="BC21" s="22"/>
      <c r="BD21" s="22"/>
      <c r="BE21" s="22"/>
      <c r="BF21" s="22"/>
      <c r="BG21" s="22"/>
      <c r="BH21" s="22"/>
      <c r="BI21" s="22"/>
      <c r="BJ21" s="22"/>
      <c r="BK21" s="22"/>
      <c r="BL21" s="22"/>
      <c r="BM21" s="22"/>
      <c r="BN21" s="22"/>
      <c r="BO21" s="22"/>
      <c r="BP21" s="22"/>
      <c r="BQ21" s="22"/>
      <c r="BR21" s="22"/>
      <c r="BS21" s="22"/>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ht="12" customHeight="1">
      <c r="A22" s="12"/>
      <c r="B22" s="13"/>
      <c r="C22" s="493"/>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494"/>
      <c r="AS22" s="494"/>
      <c r="AT22" s="494"/>
      <c r="AU22" s="495"/>
      <c r="AV22" s="14"/>
      <c r="AW22" s="8"/>
      <c r="AZ22" s="133">
        <v>2015</v>
      </c>
      <c r="BA22" s="133">
        <v>11</v>
      </c>
      <c r="BB22" s="133">
        <v>11</v>
      </c>
      <c r="BC22" s="22"/>
      <c r="BD22" s="22"/>
      <c r="BE22" s="22"/>
      <c r="BF22" s="22"/>
      <c r="BG22" s="22"/>
      <c r="BH22" s="22"/>
      <c r="BI22" s="22"/>
      <c r="BJ22" s="22"/>
      <c r="BK22" s="22"/>
      <c r="BL22" s="22"/>
      <c r="BM22" s="22"/>
      <c r="BN22" s="22"/>
      <c r="BO22" s="22"/>
      <c r="BP22" s="22"/>
      <c r="BQ22" s="22"/>
      <c r="BR22" s="22"/>
      <c r="BS22" s="22"/>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ht="12" customHeight="1">
      <c r="A23" s="12"/>
      <c r="B23" s="13"/>
      <c r="C23" s="496"/>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c r="AS23" s="497"/>
      <c r="AT23" s="497"/>
      <c r="AU23" s="498"/>
      <c r="AV23" s="14"/>
      <c r="AW23" s="8"/>
      <c r="AZ23" s="133">
        <v>2016</v>
      </c>
      <c r="BA23" s="133">
        <v>12</v>
      </c>
      <c r="BB23" s="133">
        <v>12</v>
      </c>
      <c r="BC23" s="22"/>
      <c r="BD23" s="22"/>
      <c r="BE23" s="22"/>
      <c r="BF23" s="22"/>
      <c r="BG23" s="22"/>
      <c r="BH23" s="22"/>
      <c r="BI23" s="22"/>
      <c r="BJ23" s="22"/>
      <c r="BK23" s="22"/>
      <c r="BL23" s="22"/>
      <c r="BM23" s="22"/>
      <c r="BN23" s="22"/>
      <c r="BO23" s="22"/>
      <c r="BP23" s="22"/>
      <c r="BQ23" s="22"/>
      <c r="BR23" s="22"/>
      <c r="BS23" s="22"/>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93" ht="12" customHeight="1">
      <c r="A24" s="12"/>
      <c r="B24" s="13"/>
      <c r="C24" s="13" t="s">
        <v>280</v>
      </c>
      <c r="D24" s="596" t="s">
        <v>285</v>
      </c>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6"/>
      <c r="AP24" s="596"/>
      <c r="AQ24" s="596"/>
      <c r="AR24" s="596"/>
      <c r="AS24" s="596"/>
      <c r="AT24" s="596"/>
      <c r="AU24" s="596"/>
      <c r="AV24" s="14"/>
      <c r="AW24" s="8"/>
      <c r="AZ24" s="133">
        <v>2017</v>
      </c>
      <c r="BA24" s="133"/>
      <c r="BB24" s="133">
        <v>13</v>
      </c>
      <c r="BC24" s="22"/>
      <c r="BD24" s="22"/>
      <c r="BE24" s="22"/>
      <c r="BF24" s="22"/>
      <c r="BG24" s="22"/>
      <c r="BH24" s="22"/>
      <c r="BI24" s="22"/>
      <c r="BJ24" s="22"/>
      <c r="BK24" s="22"/>
      <c r="BL24" s="22"/>
      <c r="BM24" s="22"/>
      <c r="BN24" s="22"/>
      <c r="BO24" s="22"/>
      <c r="BP24" s="22"/>
      <c r="BQ24" s="22"/>
      <c r="BR24" s="22"/>
      <c r="BS24" s="22"/>
      <c r="BT24" s="18"/>
      <c r="BU24" s="18"/>
      <c r="BV24" s="18"/>
      <c r="BW24" s="18"/>
      <c r="BX24" s="18"/>
      <c r="BY24" s="18"/>
      <c r="BZ24" s="18"/>
      <c r="CA24" s="18"/>
      <c r="CB24" s="18"/>
      <c r="CC24" s="18"/>
      <c r="CD24" s="18"/>
      <c r="CE24" s="18"/>
      <c r="CF24" s="18"/>
      <c r="CG24" s="18"/>
      <c r="CH24" s="18"/>
      <c r="CI24" s="18"/>
      <c r="CJ24" s="18"/>
      <c r="CK24" s="18"/>
      <c r="CL24" s="18"/>
      <c r="CM24" s="18"/>
      <c r="CN24" s="18"/>
      <c r="CO24" s="18"/>
    </row>
    <row r="25" spans="1:93" ht="12" customHeight="1">
      <c r="A25" s="12"/>
      <c r="B25" s="13"/>
      <c r="C25" s="493"/>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4"/>
      <c r="AL25" s="494"/>
      <c r="AM25" s="494"/>
      <c r="AN25" s="494"/>
      <c r="AO25" s="494"/>
      <c r="AP25" s="494"/>
      <c r="AQ25" s="494"/>
      <c r="AR25" s="494"/>
      <c r="AS25" s="494"/>
      <c r="AT25" s="494"/>
      <c r="AU25" s="495"/>
      <c r="AV25" s="14"/>
      <c r="AW25" s="8"/>
      <c r="AZ25" s="133">
        <v>2018</v>
      </c>
      <c r="BA25" s="133"/>
      <c r="BB25" s="133">
        <v>14</v>
      </c>
      <c r="BC25" s="22"/>
      <c r="BD25" s="22"/>
      <c r="BE25" s="22"/>
      <c r="BF25" s="22"/>
      <c r="BG25" s="22"/>
      <c r="BH25" s="22"/>
      <c r="BI25" s="22"/>
      <c r="BJ25" s="22"/>
      <c r="BK25" s="22"/>
      <c r="BL25" s="22"/>
      <c r="BM25" s="22"/>
      <c r="BN25" s="22"/>
      <c r="BO25" s="22"/>
      <c r="BP25" s="22"/>
      <c r="BQ25" s="22"/>
      <c r="BR25" s="22"/>
      <c r="BS25" s="22"/>
      <c r="BT25" s="18"/>
      <c r="BU25" s="18"/>
      <c r="BV25" s="18"/>
      <c r="BW25" s="18"/>
      <c r="BX25" s="18"/>
      <c r="BY25" s="18"/>
      <c r="BZ25" s="18"/>
      <c r="CA25" s="18"/>
      <c r="CB25" s="18"/>
      <c r="CC25" s="18"/>
      <c r="CD25" s="18"/>
      <c r="CE25" s="18"/>
      <c r="CF25" s="18"/>
      <c r="CG25" s="18"/>
      <c r="CH25" s="18"/>
      <c r="CI25" s="18"/>
      <c r="CJ25" s="18"/>
      <c r="CK25" s="18"/>
      <c r="CL25" s="18"/>
      <c r="CM25" s="18"/>
      <c r="CN25" s="18"/>
      <c r="CO25" s="18"/>
    </row>
    <row r="26" spans="1:93" ht="12" customHeight="1">
      <c r="A26" s="12"/>
      <c r="B26" s="13"/>
      <c r="C26" s="496"/>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497"/>
      <c r="AN26" s="497"/>
      <c r="AO26" s="497"/>
      <c r="AP26" s="497"/>
      <c r="AQ26" s="497"/>
      <c r="AR26" s="497"/>
      <c r="AS26" s="497"/>
      <c r="AT26" s="497"/>
      <c r="AU26" s="498"/>
      <c r="AV26" s="14"/>
      <c r="AW26" s="8"/>
      <c r="AZ26" s="133">
        <v>2019</v>
      </c>
      <c r="BA26" s="133"/>
      <c r="BB26" s="133">
        <v>15</v>
      </c>
      <c r="BC26" s="22"/>
      <c r="BD26" s="22"/>
      <c r="BE26" s="22"/>
      <c r="BF26" s="22"/>
      <c r="BG26" s="22"/>
      <c r="BH26" s="22"/>
      <c r="BI26" s="22"/>
      <c r="BJ26" s="22"/>
      <c r="BK26" s="22"/>
      <c r="BL26" s="22"/>
      <c r="BM26" s="22"/>
      <c r="BN26" s="22"/>
      <c r="BO26" s="22"/>
      <c r="BP26" s="22"/>
      <c r="BQ26" s="22"/>
      <c r="BR26" s="22"/>
      <c r="BS26" s="22"/>
      <c r="BT26" s="18"/>
      <c r="BU26" s="18"/>
      <c r="BV26" s="18"/>
      <c r="BW26" s="18"/>
      <c r="BX26" s="18"/>
      <c r="BY26" s="18"/>
      <c r="BZ26" s="18"/>
      <c r="CA26" s="18"/>
      <c r="CB26" s="18"/>
      <c r="CC26" s="18"/>
      <c r="CD26" s="18"/>
      <c r="CE26" s="18"/>
      <c r="CF26" s="18"/>
      <c r="CG26" s="18"/>
      <c r="CH26" s="18"/>
      <c r="CI26" s="18"/>
      <c r="CJ26" s="18"/>
      <c r="CK26" s="18"/>
      <c r="CL26" s="18"/>
      <c r="CM26" s="18"/>
      <c r="CN26" s="18"/>
      <c r="CO26" s="18"/>
    </row>
    <row r="27" spans="1:93" ht="12" customHeight="1">
      <c r="A27" s="12"/>
      <c r="B27" s="13"/>
      <c r="C27" s="13" t="s">
        <v>281</v>
      </c>
      <c r="D27" s="596" t="s">
        <v>286</v>
      </c>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14"/>
      <c r="AW27" s="8"/>
      <c r="AZ27" s="133">
        <v>2020</v>
      </c>
      <c r="BA27" s="133"/>
      <c r="BB27" s="133">
        <v>16</v>
      </c>
      <c r="BC27" s="22"/>
      <c r="BD27" s="22"/>
      <c r="BE27" s="22"/>
      <c r="BF27" s="22"/>
      <c r="BG27" s="22"/>
      <c r="BH27" s="22"/>
      <c r="BI27" s="22"/>
      <c r="BJ27" s="22"/>
      <c r="BK27" s="22"/>
      <c r="BL27" s="22"/>
      <c r="BM27" s="22"/>
      <c r="BN27" s="22"/>
      <c r="BO27" s="22"/>
      <c r="BP27" s="22"/>
      <c r="BQ27" s="22"/>
      <c r="BR27" s="22"/>
      <c r="BS27" s="22"/>
      <c r="BT27" s="18"/>
      <c r="BU27" s="18"/>
      <c r="BV27" s="18"/>
      <c r="BW27" s="18"/>
      <c r="BX27" s="18"/>
      <c r="BY27" s="18"/>
      <c r="BZ27" s="18"/>
      <c r="CA27" s="18"/>
      <c r="CB27" s="18"/>
      <c r="CC27" s="18"/>
      <c r="CD27" s="18"/>
      <c r="CE27" s="18"/>
      <c r="CF27" s="18"/>
      <c r="CG27" s="18"/>
      <c r="CH27" s="18"/>
      <c r="CI27" s="18"/>
      <c r="CJ27" s="18"/>
      <c r="CK27" s="18"/>
      <c r="CL27" s="18"/>
      <c r="CM27" s="18"/>
      <c r="CN27" s="18"/>
      <c r="CO27" s="18"/>
    </row>
    <row r="28" spans="1:93" ht="12" customHeight="1">
      <c r="A28" s="12"/>
      <c r="B28" s="13"/>
      <c r="C28" s="493"/>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4"/>
      <c r="AT28" s="494"/>
      <c r="AU28" s="495"/>
      <c r="AV28" s="14"/>
      <c r="AW28" s="8"/>
      <c r="AZ28" s="133">
        <v>2021</v>
      </c>
      <c r="BA28" s="133"/>
      <c r="BB28" s="133">
        <v>17</v>
      </c>
      <c r="BC28" s="22"/>
      <c r="BD28" s="22"/>
      <c r="BE28" s="22"/>
      <c r="BF28" s="22"/>
      <c r="BG28" s="22"/>
      <c r="BH28" s="22"/>
      <c r="BI28" s="22"/>
      <c r="BJ28" s="22"/>
      <c r="BK28" s="22"/>
      <c r="BL28" s="22"/>
      <c r="BM28" s="22"/>
      <c r="BN28" s="22"/>
      <c r="BO28" s="22"/>
      <c r="BP28" s="22"/>
      <c r="BQ28" s="22"/>
      <c r="BR28" s="22"/>
      <c r="BS28" s="22"/>
      <c r="BT28" s="18"/>
      <c r="BU28" s="18"/>
      <c r="BV28" s="18"/>
      <c r="BW28" s="18"/>
      <c r="BX28" s="18"/>
      <c r="BY28" s="18"/>
      <c r="BZ28" s="18"/>
      <c r="CA28" s="18"/>
      <c r="CB28" s="18"/>
      <c r="CC28" s="18"/>
      <c r="CD28" s="18"/>
      <c r="CE28" s="18"/>
      <c r="CF28" s="18"/>
      <c r="CG28" s="18"/>
      <c r="CH28" s="18"/>
      <c r="CI28" s="18"/>
      <c r="CJ28" s="18"/>
      <c r="CK28" s="18"/>
      <c r="CL28" s="18"/>
      <c r="CM28" s="18"/>
      <c r="CN28" s="18"/>
      <c r="CO28" s="18"/>
    </row>
    <row r="29" spans="1:93" ht="12" customHeight="1">
      <c r="A29" s="12"/>
      <c r="B29" s="13"/>
      <c r="C29" s="496"/>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7"/>
      <c r="AM29" s="497"/>
      <c r="AN29" s="497"/>
      <c r="AO29" s="497"/>
      <c r="AP29" s="497"/>
      <c r="AQ29" s="497"/>
      <c r="AR29" s="497"/>
      <c r="AS29" s="497"/>
      <c r="AT29" s="497"/>
      <c r="AU29" s="498"/>
      <c r="AV29" s="14"/>
      <c r="AW29" s="8"/>
      <c r="AZ29" s="133">
        <v>2022</v>
      </c>
      <c r="BA29" s="133"/>
      <c r="BB29" s="133">
        <v>18</v>
      </c>
      <c r="BC29" s="22"/>
      <c r="BD29" s="22"/>
      <c r="BE29" s="22"/>
      <c r="BF29" s="22"/>
      <c r="BG29" s="22"/>
      <c r="BH29" s="22"/>
      <c r="BI29" s="22"/>
      <c r="BJ29" s="22"/>
      <c r="BK29" s="22"/>
      <c r="BL29" s="22"/>
      <c r="BM29" s="22"/>
      <c r="BN29" s="22"/>
      <c r="BO29" s="22"/>
      <c r="BP29" s="22"/>
      <c r="BQ29" s="22"/>
      <c r="BR29" s="22"/>
      <c r="BS29" s="22"/>
      <c r="BT29" s="18"/>
      <c r="BU29" s="18"/>
      <c r="BV29" s="18"/>
      <c r="BW29" s="18"/>
      <c r="BX29" s="18"/>
      <c r="BY29" s="18"/>
      <c r="BZ29" s="18"/>
      <c r="CA29" s="18"/>
      <c r="CB29" s="18"/>
      <c r="CC29" s="18"/>
      <c r="CD29" s="18"/>
      <c r="CE29" s="18"/>
      <c r="CF29" s="18"/>
      <c r="CG29" s="18"/>
      <c r="CH29" s="18"/>
      <c r="CI29" s="18"/>
      <c r="CJ29" s="18"/>
      <c r="CK29" s="18"/>
      <c r="CL29" s="18"/>
      <c r="CM29" s="18"/>
      <c r="CN29" s="18"/>
      <c r="CO29" s="18"/>
    </row>
    <row r="30" spans="1:93" ht="12" customHeight="1">
      <c r="A30" s="12"/>
      <c r="B30" s="13"/>
      <c r="C30" s="13" t="s">
        <v>282</v>
      </c>
      <c r="D30" s="596" t="s">
        <v>287</v>
      </c>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596"/>
      <c r="AS30" s="596"/>
      <c r="AT30" s="596"/>
      <c r="AU30" s="596"/>
      <c r="AV30" s="14"/>
      <c r="AW30" s="8"/>
      <c r="AZ30" s="133">
        <v>2023</v>
      </c>
      <c r="BA30" s="133"/>
      <c r="BB30" s="133">
        <v>19</v>
      </c>
      <c r="BC30" s="22"/>
      <c r="BD30" s="22"/>
      <c r="BE30" s="22"/>
      <c r="BF30" s="22"/>
      <c r="BG30" s="22"/>
      <c r="BH30" s="22"/>
      <c r="BI30" s="22"/>
      <c r="BJ30" s="22"/>
      <c r="BK30" s="22"/>
      <c r="BL30" s="22"/>
      <c r="BM30" s="22"/>
      <c r="BN30" s="22"/>
      <c r="BO30" s="22"/>
      <c r="BP30" s="22"/>
      <c r="BQ30" s="22"/>
      <c r="BR30" s="22"/>
      <c r="BS30" s="22"/>
      <c r="BT30" s="18"/>
      <c r="BU30" s="18"/>
      <c r="BV30" s="18"/>
      <c r="BW30" s="18"/>
      <c r="BX30" s="18"/>
      <c r="BY30" s="18"/>
      <c r="BZ30" s="18"/>
      <c r="CA30" s="18"/>
      <c r="CB30" s="18"/>
      <c r="CC30" s="18"/>
      <c r="CD30" s="18"/>
      <c r="CE30" s="18"/>
      <c r="CF30" s="18"/>
      <c r="CG30" s="18"/>
      <c r="CH30" s="18"/>
      <c r="CI30" s="18"/>
      <c r="CJ30" s="18"/>
      <c r="CK30" s="18"/>
      <c r="CL30" s="18"/>
      <c r="CM30" s="18"/>
      <c r="CN30" s="18"/>
      <c r="CO30" s="18"/>
    </row>
    <row r="31" spans="1:93" ht="12" customHeight="1">
      <c r="A31" s="12"/>
      <c r="B31" s="13"/>
      <c r="C31" s="493"/>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5"/>
      <c r="AV31" s="14"/>
      <c r="AW31" s="8"/>
      <c r="AZ31" s="133">
        <v>2024</v>
      </c>
      <c r="BA31" s="133"/>
      <c r="BB31" s="133">
        <v>20</v>
      </c>
      <c r="BC31" s="22"/>
      <c r="BD31" s="22"/>
      <c r="BE31" s="22"/>
      <c r="BF31" s="22"/>
      <c r="BG31" s="22"/>
      <c r="BH31" s="22"/>
      <c r="BI31" s="22"/>
      <c r="BJ31" s="22"/>
      <c r="BK31" s="22"/>
      <c r="BL31" s="22"/>
      <c r="BM31" s="22"/>
      <c r="BN31" s="22"/>
      <c r="BO31" s="22"/>
      <c r="BP31" s="22"/>
      <c r="BQ31" s="22"/>
      <c r="BR31" s="22"/>
      <c r="BS31" s="22"/>
      <c r="BT31" s="18"/>
      <c r="BU31" s="18"/>
      <c r="BV31" s="18"/>
      <c r="BW31" s="18"/>
      <c r="BX31" s="18"/>
      <c r="BY31" s="18"/>
      <c r="BZ31" s="18"/>
      <c r="CA31" s="18"/>
      <c r="CB31" s="18"/>
      <c r="CC31" s="18"/>
      <c r="CD31" s="18"/>
      <c r="CE31" s="18"/>
      <c r="CF31" s="18"/>
      <c r="CG31" s="18"/>
      <c r="CH31" s="18"/>
      <c r="CI31" s="18"/>
      <c r="CJ31" s="18"/>
      <c r="CK31" s="18"/>
      <c r="CL31" s="18"/>
      <c r="CM31" s="18"/>
      <c r="CN31" s="18"/>
      <c r="CO31" s="18"/>
    </row>
    <row r="32" spans="1:93" ht="12" customHeight="1">
      <c r="A32" s="12"/>
      <c r="B32" s="13"/>
      <c r="C32" s="496"/>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8"/>
      <c r="AV32" s="14"/>
      <c r="AW32" s="8"/>
      <c r="AZ32" s="133">
        <v>2025</v>
      </c>
      <c r="BA32" s="133"/>
      <c r="BB32" s="133">
        <v>21</v>
      </c>
      <c r="BC32" s="22"/>
      <c r="BD32" s="22"/>
      <c r="BE32" s="22"/>
      <c r="BF32" s="22"/>
      <c r="BG32" s="22"/>
      <c r="BH32" s="22"/>
      <c r="BI32" s="22"/>
      <c r="BJ32" s="22"/>
      <c r="BK32" s="22"/>
      <c r="BL32" s="22"/>
      <c r="BM32" s="22"/>
      <c r="BN32" s="22"/>
      <c r="BO32" s="22"/>
      <c r="BP32" s="22"/>
      <c r="BQ32" s="22"/>
      <c r="BR32" s="22"/>
      <c r="BS32" s="22"/>
      <c r="BT32" s="18"/>
      <c r="BU32" s="18"/>
      <c r="BV32" s="18"/>
      <c r="BW32" s="18"/>
      <c r="BX32" s="18"/>
      <c r="BY32" s="18"/>
      <c r="BZ32" s="18"/>
      <c r="CA32" s="18"/>
      <c r="CB32" s="18"/>
      <c r="CC32" s="18"/>
      <c r="CD32" s="18"/>
      <c r="CE32" s="18"/>
      <c r="CF32" s="18"/>
      <c r="CG32" s="18"/>
      <c r="CH32" s="18"/>
      <c r="CI32" s="18"/>
      <c r="CJ32" s="18"/>
      <c r="CK32" s="18"/>
      <c r="CL32" s="18"/>
      <c r="CM32" s="18"/>
      <c r="CN32" s="18"/>
      <c r="CO32" s="18"/>
    </row>
    <row r="33" spans="1:93" ht="12" customHeight="1">
      <c r="A33" s="12"/>
      <c r="B33" s="13"/>
      <c r="C33" s="13" t="s">
        <v>283</v>
      </c>
      <c r="D33" s="596" t="s">
        <v>288</v>
      </c>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6"/>
      <c r="AM33" s="596"/>
      <c r="AN33" s="596"/>
      <c r="AO33" s="596"/>
      <c r="AP33" s="596"/>
      <c r="AQ33" s="596"/>
      <c r="AR33" s="596"/>
      <c r="AS33" s="596"/>
      <c r="AT33" s="596"/>
      <c r="AU33" s="596"/>
      <c r="AV33" s="14"/>
      <c r="AW33" s="8"/>
      <c r="AZ33" s="133">
        <v>2026</v>
      </c>
      <c r="BA33" s="133"/>
      <c r="BB33" s="133">
        <v>22</v>
      </c>
      <c r="BC33" s="22"/>
      <c r="BD33" s="22"/>
      <c r="BE33" s="22"/>
      <c r="BF33" s="22"/>
      <c r="BG33" s="22"/>
      <c r="BH33" s="22"/>
      <c r="BI33" s="22"/>
      <c r="BJ33" s="22"/>
      <c r="BK33" s="22"/>
      <c r="BL33" s="22"/>
      <c r="BM33" s="22"/>
      <c r="BN33" s="22"/>
      <c r="BO33" s="22"/>
      <c r="BP33" s="22"/>
      <c r="BQ33" s="22"/>
      <c r="BR33" s="22"/>
      <c r="BS33" s="22"/>
      <c r="BT33" s="18"/>
      <c r="BU33" s="18"/>
      <c r="BV33" s="18"/>
      <c r="BW33" s="18"/>
      <c r="BX33" s="18"/>
      <c r="BY33" s="18"/>
      <c r="BZ33" s="18"/>
      <c r="CA33" s="18"/>
      <c r="CB33" s="18"/>
      <c r="CC33" s="18"/>
      <c r="CD33" s="18"/>
      <c r="CE33" s="18"/>
      <c r="CF33" s="18"/>
      <c r="CG33" s="18"/>
      <c r="CH33" s="18"/>
      <c r="CI33" s="18"/>
      <c r="CJ33" s="18"/>
      <c r="CK33" s="18"/>
      <c r="CL33" s="18"/>
      <c r="CM33" s="18"/>
      <c r="CN33" s="18"/>
      <c r="CO33" s="18"/>
    </row>
    <row r="34" spans="1:93" ht="12" customHeight="1">
      <c r="A34" s="12"/>
      <c r="B34" s="13"/>
      <c r="C34" s="493"/>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c r="AN34" s="494"/>
      <c r="AO34" s="494"/>
      <c r="AP34" s="494"/>
      <c r="AQ34" s="494"/>
      <c r="AR34" s="494"/>
      <c r="AS34" s="494"/>
      <c r="AT34" s="494"/>
      <c r="AU34" s="495"/>
      <c r="AV34" s="14"/>
      <c r="AW34" s="8"/>
      <c r="AZ34" s="133">
        <v>2027</v>
      </c>
      <c r="BA34" s="133"/>
      <c r="BB34" s="133">
        <v>23</v>
      </c>
      <c r="BC34" s="22"/>
      <c r="BD34" s="22"/>
      <c r="BE34" s="22"/>
      <c r="BF34" s="22"/>
      <c r="BG34" s="22"/>
      <c r="BH34" s="22"/>
      <c r="BI34" s="22"/>
      <c r="BJ34" s="22"/>
      <c r="BK34" s="22"/>
      <c r="BL34" s="22"/>
      <c r="BM34" s="22"/>
      <c r="BN34" s="22"/>
      <c r="BO34" s="22"/>
      <c r="BP34" s="22"/>
      <c r="BQ34" s="22"/>
      <c r="BR34" s="22"/>
      <c r="BS34" s="22"/>
      <c r="BT34" s="18"/>
      <c r="BU34" s="18"/>
      <c r="BV34" s="18"/>
      <c r="BW34" s="18"/>
      <c r="BX34" s="18"/>
      <c r="BY34" s="18"/>
      <c r="BZ34" s="18"/>
      <c r="CA34" s="18"/>
      <c r="CB34" s="18"/>
      <c r="CC34" s="18"/>
      <c r="CD34" s="18"/>
      <c r="CE34" s="18"/>
      <c r="CF34" s="18"/>
      <c r="CG34" s="18"/>
      <c r="CH34" s="18"/>
      <c r="CI34" s="18"/>
      <c r="CJ34" s="18"/>
      <c r="CK34" s="18"/>
      <c r="CL34" s="18"/>
      <c r="CM34" s="18"/>
      <c r="CN34" s="18"/>
      <c r="CO34" s="18"/>
    </row>
    <row r="35" spans="1:93" ht="12" customHeight="1">
      <c r="A35" s="12"/>
      <c r="B35" s="13"/>
      <c r="C35" s="496"/>
      <c r="D35" s="497"/>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8"/>
      <c r="AV35" s="14"/>
      <c r="AW35" s="8"/>
      <c r="AZ35" s="133">
        <v>2026</v>
      </c>
      <c r="BA35" s="133"/>
      <c r="BB35" s="133">
        <v>24</v>
      </c>
      <c r="BC35" s="22"/>
      <c r="BD35" s="22"/>
      <c r="BE35" s="22"/>
      <c r="BF35" s="22"/>
      <c r="BG35" s="22"/>
      <c r="BH35" s="22"/>
      <c r="BI35" s="22"/>
      <c r="BJ35" s="22"/>
      <c r="BK35" s="22"/>
      <c r="BL35" s="22"/>
      <c r="BM35" s="22"/>
      <c r="BN35" s="22"/>
      <c r="BO35" s="22"/>
      <c r="BP35" s="22"/>
      <c r="BQ35" s="22"/>
      <c r="BR35" s="22"/>
      <c r="BS35" s="22"/>
      <c r="BT35" s="18"/>
      <c r="BU35" s="18"/>
      <c r="BV35" s="18"/>
      <c r="BW35" s="18"/>
      <c r="BX35" s="18"/>
      <c r="BY35" s="18"/>
      <c r="BZ35" s="18"/>
      <c r="CA35" s="18"/>
      <c r="CB35" s="18"/>
      <c r="CC35" s="18"/>
      <c r="CD35" s="18"/>
      <c r="CE35" s="18"/>
      <c r="CF35" s="18"/>
      <c r="CG35" s="18"/>
      <c r="CH35" s="18"/>
      <c r="CI35" s="18"/>
      <c r="CJ35" s="18"/>
      <c r="CK35" s="18"/>
      <c r="CL35" s="18"/>
      <c r="CM35" s="18"/>
      <c r="CN35" s="18"/>
      <c r="CO35" s="18"/>
    </row>
    <row r="36" spans="1:93" ht="12" customHeight="1">
      <c r="A36" s="1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4"/>
      <c r="AW36" s="8"/>
      <c r="AZ36" s="133">
        <v>2027</v>
      </c>
      <c r="BA36" s="133"/>
      <c r="BB36" s="133">
        <v>25</v>
      </c>
      <c r="BC36" s="22"/>
      <c r="BD36" s="22"/>
      <c r="BE36" s="22"/>
      <c r="BF36" s="22"/>
      <c r="BG36" s="22"/>
      <c r="BH36" s="22"/>
      <c r="BI36" s="22"/>
      <c r="BJ36" s="22"/>
      <c r="BK36" s="22"/>
      <c r="BL36" s="22"/>
      <c r="BM36" s="22"/>
      <c r="BN36" s="22"/>
      <c r="BO36" s="22"/>
      <c r="BP36" s="22"/>
      <c r="BQ36" s="22"/>
      <c r="BR36" s="22"/>
      <c r="BS36" s="22"/>
      <c r="BT36" s="18"/>
      <c r="BU36" s="18"/>
      <c r="BV36" s="18"/>
      <c r="BW36" s="18"/>
      <c r="BX36" s="18"/>
      <c r="BY36" s="18"/>
      <c r="BZ36" s="18"/>
      <c r="CA36" s="18"/>
      <c r="CB36" s="18"/>
      <c r="CC36" s="18"/>
      <c r="CD36" s="18"/>
      <c r="CE36" s="18"/>
      <c r="CF36" s="18"/>
      <c r="CG36" s="18"/>
      <c r="CH36" s="18"/>
      <c r="CI36" s="18"/>
      <c r="CJ36" s="18"/>
      <c r="CK36" s="18"/>
      <c r="CL36" s="18"/>
      <c r="CM36" s="18"/>
      <c r="CN36" s="18"/>
      <c r="CO36" s="18"/>
    </row>
    <row r="37" spans="1:54" ht="12" customHeight="1">
      <c r="A37" s="12"/>
      <c r="B37" s="13"/>
      <c r="C37" s="318" t="s">
        <v>289</v>
      </c>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459"/>
      <c r="AV37" s="14"/>
      <c r="AW37" s="8"/>
      <c r="AZ37" s="133">
        <v>2026</v>
      </c>
      <c r="BA37" s="133"/>
      <c r="BB37" s="133">
        <v>26</v>
      </c>
    </row>
    <row r="38" spans="1:54" ht="12" customHeight="1">
      <c r="A38" s="12"/>
      <c r="B38" s="13"/>
      <c r="C38" s="320"/>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460"/>
      <c r="AV38" s="14"/>
      <c r="AW38" s="8"/>
      <c r="AZ38" s="133">
        <v>2027</v>
      </c>
      <c r="BA38" s="133"/>
      <c r="BB38" s="133">
        <v>27</v>
      </c>
    </row>
    <row r="39" spans="1:54" ht="12" customHeight="1">
      <c r="A39" s="12"/>
      <c r="B39" s="13"/>
      <c r="C39" s="13" t="s">
        <v>293</v>
      </c>
      <c r="D39" s="579" t="s">
        <v>295</v>
      </c>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14"/>
      <c r="AW39" s="8"/>
      <c r="AZ39" s="133">
        <v>2026</v>
      </c>
      <c r="BA39" s="133"/>
      <c r="BB39" s="133">
        <v>28</v>
      </c>
    </row>
    <row r="40" spans="1:54" ht="12" customHeight="1">
      <c r="A40" s="12"/>
      <c r="B40" s="13"/>
      <c r="C40" s="587"/>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588"/>
      <c r="AL40" s="588"/>
      <c r="AM40" s="588"/>
      <c r="AN40" s="588"/>
      <c r="AO40" s="588"/>
      <c r="AP40" s="588"/>
      <c r="AQ40" s="588"/>
      <c r="AR40" s="588"/>
      <c r="AS40" s="588"/>
      <c r="AT40" s="588"/>
      <c r="AU40" s="589"/>
      <c r="AV40" s="14"/>
      <c r="AW40" s="8"/>
      <c r="AZ40" s="133">
        <v>2027</v>
      </c>
      <c r="BA40" s="133"/>
      <c r="BB40" s="133">
        <v>29</v>
      </c>
    </row>
    <row r="41" spans="1:54" ht="12" customHeight="1">
      <c r="A41" s="12"/>
      <c r="B41" s="13"/>
      <c r="C41" s="590"/>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591"/>
      <c r="AP41" s="591"/>
      <c r="AQ41" s="591"/>
      <c r="AR41" s="591"/>
      <c r="AS41" s="591"/>
      <c r="AT41" s="591"/>
      <c r="AU41" s="592"/>
      <c r="AV41" s="14"/>
      <c r="AW41" s="8"/>
      <c r="AZ41" s="133">
        <v>2026</v>
      </c>
      <c r="BA41" s="133"/>
      <c r="BB41" s="133">
        <v>30</v>
      </c>
    </row>
    <row r="42" spans="1:54" ht="12" customHeight="1">
      <c r="A42" s="12"/>
      <c r="B42" s="13"/>
      <c r="C42" s="593"/>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5"/>
      <c r="AV42" s="14"/>
      <c r="AW42" s="264" t="str">
        <f>IF($J$67=""," ",$J$67)</f>
        <v>独自の環境方針</v>
      </c>
      <c r="AZ42" s="133">
        <v>2027</v>
      </c>
      <c r="BA42" s="133"/>
      <c r="BB42" s="133">
        <v>31</v>
      </c>
    </row>
    <row r="43" spans="1:49" ht="12" customHeight="1">
      <c r="A43" s="12"/>
      <c r="B43" s="13"/>
      <c r="C43" s="13" t="s">
        <v>294</v>
      </c>
      <c r="D43" s="596" t="s">
        <v>296</v>
      </c>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c r="AI43" s="596"/>
      <c r="AJ43" s="596"/>
      <c r="AK43" s="596"/>
      <c r="AL43" s="596"/>
      <c r="AM43" s="596"/>
      <c r="AN43" s="596"/>
      <c r="AO43" s="596"/>
      <c r="AP43" s="596"/>
      <c r="AQ43" s="596"/>
      <c r="AR43" s="596"/>
      <c r="AS43" s="596"/>
      <c r="AT43" s="596"/>
      <c r="AU43" s="596"/>
      <c r="AV43" s="14"/>
      <c r="AW43" s="265"/>
    </row>
    <row r="44" spans="1:49" ht="12" customHeight="1">
      <c r="A44" s="12"/>
      <c r="B44" s="13"/>
      <c r="C44" s="587"/>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8"/>
      <c r="AL44" s="588"/>
      <c r="AM44" s="588"/>
      <c r="AN44" s="588"/>
      <c r="AO44" s="588"/>
      <c r="AP44" s="588"/>
      <c r="AQ44" s="588"/>
      <c r="AR44" s="588"/>
      <c r="AS44" s="588"/>
      <c r="AT44" s="588"/>
      <c r="AU44" s="589"/>
      <c r="AV44" s="14"/>
      <c r="AW44" s="265"/>
    </row>
    <row r="45" spans="1:49" ht="12" customHeight="1">
      <c r="A45" s="12"/>
      <c r="B45" s="13"/>
      <c r="C45" s="590"/>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1"/>
      <c r="AP45" s="591"/>
      <c r="AQ45" s="591"/>
      <c r="AR45" s="591"/>
      <c r="AS45" s="591"/>
      <c r="AT45" s="591"/>
      <c r="AU45" s="592"/>
      <c r="AV45" s="14"/>
      <c r="AW45" s="265"/>
    </row>
    <row r="46" spans="1:49" ht="12" customHeight="1">
      <c r="A46" s="12"/>
      <c r="B46" s="13"/>
      <c r="C46" s="590"/>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1"/>
      <c r="AS46" s="591"/>
      <c r="AT46" s="591"/>
      <c r="AU46" s="592"/>
      <c r="AV46" s="14"/>
      <c r="AW46" s="265"/>
    </row>
    <row r="47" spans="1:49" ht="12" customHeight="1">
      <c r="A47" s="12"/>
      <c r="B47" s="13"/>
      <c r="C47" s="590"/>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c r="AS47" s="591"/>
      <c r="AT47" s="591"/>
      <c r="AU47" s="592"/>
      <c r="AV47" s="14"/>
      <c r="AW47" s="265"/>
    </row>
    <row r="48" spans="1:49" ht="12" customHeight="1">
      <c r="A48" s="12"/>
      <c r="B48" s="13"/>
      <c r="C48" s="593"/>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5"/>
      <c r="AV48" s="14"/>
      <c r="AW48" s="265"/>
    </row>
    <row r="49" spans="1:57" ht="12" customHeight="1">
      <c r="A49" s="1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4"/>
      <c r="AW49" s="265"/>
      <c r="BC49" s="83">
        <v>2005</v>
      </c>
      <c r="BD49" s="83">
        <v>1</v>
      </c>
      <c r="BE49" s="83">
        <v>1</v>
      </c>
    </row>
    <row r="50" spans="1:57" ht="12" customHeight="1">
      <c r="A50" s="12"/>
      <c r="B50" s="13"/>
      <c r="C50" s="318" t="s">
        <v>203</v>
      </c>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459"/>
      <c r="AV50" s="14"/>
      <c r="AW50" s="265"/>
      <c r="BC50" s="83">
        <v>2006</v>
      </c>
      <c r="BD50" s="83">
        <v>2</v>
      </c>
      <c r="BE50" s="83">
        <v>2</v>
      </c>
    </row>
    <row r="51" spans="1:57" ht="12" customHeight="1">
      <c r="A51" s="12"/>
      <c r="B51" s="13"/>
      <c r="C51" s="320"/>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460"/>
      <c r="AV51" s="14"/>
      <c r="AW51" s="265"/>
      <c r="BC51" s="83">
        <v>2007</v>
      </c>
      <c r="BD51" s="83">
        <v>3</v>
      </c>
      <c r="BE51" s="83">
        <v>3</v>
      </c>
    </row>
    <row r="52" spans="1:57" ht="12" customHeight="1">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4"/>
      <c r="AW52" s="265"/>
      <c r="BC52" s="83">
        <v>2008</v>
      </c>
      <c r="BD52" s="83">
        <v>4</v>
      </c>
      <c r="BE52" s="83">
        <v>4</v>
      </c>
    </row>
    <row r="53" spans="1:57" ht="12" customHeight="1">
      <c r="A53" s="12"/>
      <c r="B53" s="13"/>
      <c r="C53" s="603" t="str">
        <f>CONCATENATE(C40,CHAR(10),CHAR(10),C44)</f>
        <v>
</v>
      </c>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4"/>
      <c r="AO53" s="604"/>
      <c r="AP53" s="604"/>
      <c r="AQ53" s="604"/>
      <c r="AR53" s="604"/>
      <c r="AS53" s="604"/>
      <c r="AT53" s="604"/>
      <c r="AU53" s="605"/>
      <c r="AV53" s="14"/>
      <c r="AW53" s="265"/>
      <c r="BC53" s="83">
        <v>2009</v>
      </c>
      <c r="BD53" s="83">
        <v>5</v>
      </c>
      <c r="BE53" s="83">
        <v>5</v>
      </c>
    </row>
    <row r="54" spans="1:57" ht="12" customHeight="1">
      <c r="A54" s="12"/>
      <c r="B54" s="13"/>
      <c r="C54" s="597"/>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8"/>
      <c r="AK54" s="598"/>
      <c r="AL54" s="598"/>
      <c r="AM54" s="598"/>
      <c r="AN54" s="598"/>
      <c r="AO54" s="598"/>
      <c r="AP54" s="598"/>
      <c r="AQ54" s="598"/>
      <c r="AR54" s="598"/>
      <c r="AS54" s="598"/>
      <c r="AT54" s="598"/>
      <c r="AU54" s="599"/>
      <c r="AV54" s="14"/>
      <c r="AW54" s="265"/>
      <c r="BC54" s="83">
        <v>2010</v>
      </c>
      <c r="BD54" s="83">
        <v>6</v>
      </c>
      <c r="BE54" s="83">
        <v>6</v>
      </c>
    </row>
    <row r="55" spans="1:57" ht="12" customHeight="1">
      <c r="A55" s="12"/>
      <c r="B55" s="13"/>
      <c r="C55" s="597"/>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c r="AT55" s="598"/>
      <c r="AU55" s="599"/>
      <c r="AV55" s="14"/>
      <c r="AW55" s="265"/>
      <c r="BC55" s="83">
        <v>2011</v>
      </c>
      <c r="BD55" s="83">
        <v>7</v>
      </c>
      <c r="BE55" s="83">
        <v>7</v>
      </c>
    </row>
    <row r="56" spans="1:57" ht="12" customHeight="1">
      <c r="A56" s="12"/>
      <c r="B56" s="13"/>
      <c r="C56" s="597"/>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c r="AT56" s="598"/>
      <c r="AU56" s="599"/>
      <c r="AV56" s="14"/>
      <c r="AW56" s="265"/>
      <c r="BC56" s="83">
        <v>2012</v>
      </c>
      <c r="BD56" s="83">
        <v>8</v>
      </c>
      <c r="BE56" s="83">
        <v>8</v>
      </c>
    </row>
    <row r="57" spans="1:57" ht="12" customHeight="1">
      <c r="A57" s="12"/>
      <c r="B57" s="13"/>
      <c r="C57" s="597"/>
      <c r="D57" s="598"/>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8"/>
      <c r="AL57" s="598"/>
      <c r="AM57" s="598"/>
      <c r="AN57" s="598"/>
      <c r="AO57" s="598"/>
      <c r="AP57" s="598"/>
      <c r="AQ57" s="598"/>
      <c r="AR57" s="598"/>
      <c r="AS57" s="598"/>
      <c r="AT57" s="598"/>
      <c r="AU57" s="599"/>
      <c r="AV57" s="14"/>
      <c r="AW57" s="265"/>
      <c r="BC57" s="83">
        <v>2013</v>
      </c>
      <c r="BD57" s="83">
        <v>9</v>
      </c>
      <c r="BE57" s="83">
        <v>9</v>
      </c>
    </row>
    <row r="58" spans="1:57" ht="12" customHeight="1">
      <c r="A58" s="12"/>
      <c r="B58" s="13"/>
      <c r="C58" s="597"/>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598"/>
      <c r="AL58" s="598"/>
      <c r="AM58" s="598"/>
      <c r="AN58" s="598"/>
      <c r="AO58" s="598"/>
      <c r="AP58" s="598"/>
      <c r="AQ58" s="598"/>
      <c r="AR58" s="598"/>
      <c r="AS58" s="598"/>
      <c r="AT58" s="598"/>
      <c r="AU58" s="599"/>
      <c r="AV58" s="14"/>
      <c r="AW58" s="265"/>
      <c r="BC58" s="83">
        <v>2014</v>
      </c>
      <c r="BD58" s="83">
        <v>10</v>
      </c>
      <c r="BE58" s="83">
        <v>10</v>
      </c>
    </row>
    <row r="59" spans="1:57" ht="12" customHeight="1">
      <c r="A59" s="12"/>
      <c r="B59" s="13"/>
      <c r="C59" s="597"/>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c r="AT59" s="598"/>
      <c r="AU59" s="599"/>
      <c r="AV59" s="14"/>
      <c r="AW59" s="265"/>
      <c r="BC59" s="83">
        <v>2015</v>
      </c>
      <c r="BD59" s="83">
        <v>11</v>
      </c>
      <c r="BE59" s="83">
        <v>11</v>
      </c>
    </row>
    <row r="60" spans="1:57" ht="12" customHeight="1">
      <c r="A60" s="12"/>
      <c r="B60" s="13"/>
      <c r="C60" s="597"/>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598"/>
      <c r="AL60" s="598"/>
      <c r="AM60" s="598"/>
      <c r="AN60" s="598"/>
      <c r="AO60" s="598"/>
      <c r="AP60" s="598"/>
      <c r="AQ60" s="598"/>
      <c r="AR60" s="598"/>
      <c r="AS60" s="598"/>
      <c r="AT60" s="598"/>
      <c r="AU60" s="599"/>
      <c r="AV60" s="14"/>
      <c r="AW60" s="265"/>
      <c r="BC60" s="83">
        <v>2016</v>
      </c>
      <c r="BD60" s="83">
        <v>12</v>
      </c>
      <c r="BE60" s="83">
        <v>12</v>
      </c>
    </row>
    <row r="61" spans="1:57" ht="12" customHeight="1">
      <c r="A61" s="12"/>
      <c r="B61" s="13"/>
      <c r="C61" s="597"/>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8"/>
      <c r="AI61" s="598"/>
      <c r="AJ61" s="598"/>
      <c r="AK61" s="598"/>
      <c r="AL61" s="598"/>
      <c r="AM61" s="598"/>
      <c r="AN61" s="598"/>
      <c r="AO61" s="598"/>
      <c r="AP61" s="598"/>
      <c r="AQ61" s="598"/>
      <c r="AR61" s="598"/>
      <c r="AS61" s="598"/>
      <c r="AT61" s="598"/>
      <c r="AU61" s="599"/>
      <c r="AV61" s="14"/>
      <c r="AW61" s="265"/>
      <c r="BC61" s="83">
        <v>2017</v>
      </c>
      <c r="BD61" s="83"/>
      <c r="BE61" s="83">
        <v>13</v>
      </c>
    </row>
    <row r="62" spans="1:57" ht="12" customHeight="1">
      <c r="A62" s="12"/>
      <c r="B62" s="13"/>
      <c r="C62" s="597" t="s">
        <v>290</v>
      </c>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8"/>
      <c r="AN62" s="598"/>
      <c r="AO62" s="598"/>
      <c r="AP62" s="598"/>
      <c r="AQ62" s="598"/>
      <c r="AR62" s="598"/>
      <c r="AS62" s="598"/>
      <c r="AT62" s="598"/>
      <c r="AU62" s="599"/>
      <c r="AV62" s="14"/>
      <c r="AW62" s="265"/>
      <c r="BC62" s="83">
        <v>2018</v>
      </c>
      <c r="BD62" s="83"/>
      <c r="BE62" s="83">
        <v>14</v>
      </c>
    </row>
    <row r="63" spans="1:57" ht="12" customHeight="1">
      <c r="A63" s="12"/>
      <c r="B63" s="13"/>
      <c r="C63" s="600" t="str">
        <f>CONCATENATE(I7,"年",P7,"月",U7,"日　　","板橋エコアクション代表者　",I9)</f>
        <v>年月日　　板橋エコアクション代表者　</v>
      </c>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601"/>
      <c r="AM63" s="601"/>
      <c r="AN63" s="601"/>
      <c r="AO63" s="601"/>
      <c r="AP63" s="601"/>
      <c r="AQ63" s="601"/>
      <c r="AR63" s="601"/>
      <c r="AS63" s="601"/>
      <c r="AT63" s="601"/>
      <c r="AU63" s="602"/>
      <c r="AV63" s="14"/>
      <c r="AW63" s="265"/>
      <c r="BC63" s="83">
        <v>2019</v>
      </c>
      <c r="BD63" s="83"/>
      <c r="BE63" s="83">
        <v>15</v>
      </c>
    </row>
    <row r="64" spans="1:57" ht="12"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21"/>
      <c r="AW64" s="265"/>
      <c r="BC64" s="83">
        <v>2020</v>
      </c>
      <c r="BD64" s="83"/>
      <c r="BE64" s="83">
        <v>16</v>
      </c>
    </row>
    <row r="65" spans="1:93" ht="12"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4"/>
      <c r="AW65" s="265"/>
      <c r="BA65" s="22"/>
      <c r="BB65" s="22"/>
      <c r="BC65" s="83">
        <v>2021</v>
      </c>
      <c r="BD65" s="83"/>
      <c r="BE65" s="83">
        <v>17</v>
      </c>
      <c r="BF65" s="22"/>
      <c r="BG65" s="22"/>
      <c r="BH65" s="22"/>
      <c r="BI65" s="22"/>
      <c r="BJ65" s="22"/>
      <c r="BK65" s="22"/>
      <c r="BL65" s="22"/>
      <c r="BM65" s="22"/>
      <c r="BN65" s="22"/>
      <c r="BO65" s="22"/>
      <c r="BP65" s="22"/>
      <c r="BQ65" s="22"/>
      <c r="BR65" s="22"/>
      <c r="BS65" s="22"/>
      <c r="BT65" s="18"/>
      <c r="BU65" s="18"/>
      <c r="BV65" s="18"/>
      <c r="BW65" s="18"/>
      <c r="BX65" s="18"/>
      <c r="BY65" s="18"/>
      <c r="BZ65" s="18"/>
      <c r="CA65" s="18"/>
      <c r="CB65" s="18"/>
      <c r="CC65" s="18"/>
      <c r="CD65" s="18"/>
      <c r="CE65" s="18"/>
      <c r="CF65" s="18"/>
      <c r="CG65" s="18"/>
      <c r="CH65" s="18"/>
      <c r="CI65" s="18"/>
      <c r="CJ65" s="18"/>
      <c r="CK65" s="18"/>
      <c r="CL65" s="18"/>
      <c r="CM65" s="18"/>
      <c r="CN65" s="18"/>
      <c r="CO65" s="18"/>
    </row>
    <row r="66" spans="1:93" ht="12" customHeight="1">
      <c r="A66" s="12"/>
      <c r="B66" s="13"/>
      <c r="C66" s="13"/>
      <c r="D66" s="13"/>
      <c r="E66" s="13"/>
      <c r="F66" s="353" t="s">
        <v>199</v>
      </c>
      <c r="G66" s="354"/>
      <c r="H66" s="354"/>
      <c r="I66" s="354"/>
      <c r="J66" s="354"/>
      <c r="K66" s="354"/>
      <c r="L66" s="354"/>
      <c r="M66" s="354"/>
      <c r="N66" s="354"/>
      <c r="O66" s="354"/>
      <c r="P66" s="354"/>
      <c r="Q66" s="354"/>
      <c r="R66" s="354"/>
      <c r="S66" s="354"/>
      <c r="T66" s="354"/>
      <c r="U66" s="354"/>
      <c r="V66" s="354"/>
      <c r="W66" s="354"/>
      <c r="X66" s="354"/>
      <c r="Y66" s="354"/>
      <c r="Z66" s="354"/>
      <c r="AA66" s="354"/>
      <c r="AB66" s="355"/>
      <c r="AC66" s="309" t="s">
        <v>168</v>
      </c>
      <c r="AD66" s="310"/>
      <c r="AE66" s="310"/>
      <c r="AF66" s="310"/>
      <c r="AG66" s="310"/>
      <c r="AH66" s="310"/>
      <c r="AI66" s="310"/>
      <c r="AJ66" s="310"/>
      <c r="AK66" s="310"/>
      <c r="AL66" s="310"/>
      <c r="AM66" s="366" t="s">
        <v>169</v>
      </c>
      <c r="AN66" s="367"/>
      <c r="AO66" s="367"/>
      <c r="AP66" s="367"/>
      <c r="AQ66" s="367"/>
      <c r="AR66" s="367"/>
      <c r="AS66" s="367"/>
      <c r="AT66" s="367"/>
      <c r="AU66" s="368"/>
      <c r="AV66" s="14"/>
      <c r="AW66" s="265"/>
      <c r="BA66" s="28"/>
      <c r="BB66" s="28"/>
      <c r="BC66" s="83">
        <v>2022</v>
      </c>
      <c r="BD66" s="83"/>
      <c r="BE66" s="83">
        <v>18</v>
      </c>
      <c r="BF66" s="28"/>
      <c r="BG66" s="28"/>
      <c r="BH66" s="28"/>
      <c r="BI66" s="28"/>
      <c r="BJ66" s="28"/>
      <c r="BK66" s="29"/>
      <c r="BL66" s="29"/>
      <c r="BM66" s="29"/>
      <c r="BN66" s="29"/>
      <c r="BO66" s="29"/>
      <c r="BP66" s="29"/>
      <c r="BQ66" s="29"/>
      <c r="BR66" s="29"/>
      <c r="BS66" s="29"/>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ht="12" customHeight="1">
      <c r="A67" s="12"/>
      <c r="B67" s="13"/>
      <c r="C67" s="356" t="s">
        <v>198</v>
      </c>
      <c r="D67" s="357"/>
      <c r="E67" s="358"/>
      <c r="F67" s="359">
        <v>4</v>
      </c>
      <c r="G67" s="360"/>
      <c r="H67" s="360"/>
      <c r="I67" s="361"/>
      <c r="J67" s="342" t="s">
        <v>487</v>
      </c>
      <c r="K67" s="342"/>
      <c r="L67" s="342"/>
      <c r="M67" s="342"/>
      <c r="N67" s="342"/>
      <c r="O67" s="342"/>
      <c r="P67" s="342"/>
      <c r="Q67" s="342"/>
      <c r="R67" s="342"/>
      <c r="S67" s="342"/>
      <c r="T67" s="342"/>
      <c r="U67" s="342"/>
      <c r="V67" s="342"/>
      <c r="W67" s="342"/>
      <c r="X67" s="342"/>
      <c r="Y67" s="342"/>
      <c r="Z67" s="342"/>
      <c r="AA67" s="342"/>
      <c r="AB67" s="343"/>
      <c r="AC67" s="328" t="s">
        <v>170</v>
      </c>
      <c r="AD67" s="329"/>
      <c r="AE67" s="329"/>
      <c r="AF67" s="329"/>
      <c r="AG67" s="329"/>
      <c r="AH67" s="329"/>
      <c r="AI67" s="329"/>
      <c r="AJ67" s="329"/>
      <c r="AK67" s="329"/>
      <c r="AL67" s="329"/>
      <c r="AM67" s="369">
        <v>2008</v>
      </c>
      <c r="AN67" s="370"/>
      <c r="AO67" s="370"/>
      <c r="AP67" s="362" t="s">
        <v>133</v>
      </c>
      <c r="AQ67" s="362"/>
      <c r="AR67" s="363">
        <v>6</v>
      </c>
      <c r="AS67" s="363"/>
      <c r="AT67" s="364" t="s">
        <v>134</v>
      </c>
      <c r="AU67" s="365"/>
      <c r="AV67" s="14"/>
      <c r="AW67" s="265"/>
      <c r="BA67" s="32"/>
      <c r="BB67" s="32"/>
      <c r="BC67" s="83">
        <v>2023</v>
      </c>
      <c r="BD67" s="83"/>
      <c r="BE67" s="83">
        <v>19</v>
      </c>
      <c r="BF67" s="32"/>
      <c r="BG67" s="32"/>
      <c r="BH67" s="32"/>
      <c r="BI67" s="32"/>
      <c r="BJ67" s="32"/>
      <c r="BK67" s="33"/>
      <c r="BL67" s="33"/>
      <c r="BM67" s="33"/>
      <c r="BN67" s="29"/>
      <c r="BO67" s="29"/>
      <c r="BP67" s="34"/>
      <c r="BQ67" s="34"/>
      <c r="BR67" s="30"/>
      <c r="BS67" s="30"/>
      <c r="BT67" s="18"/>
      <c r="BU67" s="18"/>
      <c r="BV67" s="18"/>
      <c r="BW67" s="18"/>
      <c r="BX67" s="18"/>
      <c r="BY67" s="18"/>
      <c r="BZ67" s="18"/>
      <c r="CA67" s="18"/>
      <c r="CB67" s="18"/>
      <c r="CC67" s="18"/>
      <c r="CD67" s="18"/>
      <c r="CE67" s="18"/>
      <c r="CF67" s="18"/>
      <c r="CG67" s="18"/>
      <c r="CH67" s="18"/>
      <c r="CI67" s="18"/>
      <c r="CJ67" s="18"/>
      <c r="CK67" s="18"/>
      <c r="CL67" s="18"/>
      <c r="CM67" s="18"/>
      <c r="CN67" s="18"/>
      <c r="CO67" s="18"/>
    </row>
    <row r="68" spans="1:93" ht="12" customHeight="1">
      <c r="A68" s="12"/>
      <c r="B68" s="13"/>
      <c r="C68" s="336" t="s">
        <v>135</v>
      </c>
      <c r="D68" s="337"/>
      <c r="E68" s="337"/>
      <c r="F68" s="344" t="s">
        <v>137</v>
      </c>
      <c r="G68" s="345"/>
      <c r="H68" s="345"/>
      <c r="I68" s="346"/>
      <c r="J68" s="322" t="s">
        <v>274</v>
      </c>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4"/>
      <c r="AV68" s="14"/>
      <c r="AW68" s="265"/>
      <c r="BA68" s="22"/>
      <c r="BB68" s="22"/>
      <c r="BC68" s="83">
        <v>2024</v>
      </c>
      <c r="BD68" s="83"/>
      <c r="BE68" s="83">
        <v>20</v>
      </c>
      <c r="BF68" s="22"/>
      <c r="BG68" s="22"/>
      <c r="BH68" s="22"/>
      <c r="BI68" s="22"/>
      <c r="BJ68" s="22"/>
      <c r="BK68" s="22"/>
      <c r="BL68" s="22"/>
      <c r="BM68" s="22"/>
      <c r="BN68" s="22"/>
      <c r="BO68" s="22"/>
      <c r="BP68" s="22"/>
      <c r="BQ68" s="22"/>
      <c r="BR68" s="22"/>
      <c r="BS68" s="22"/>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ht="12" customHeight="1">
      <c r="A69" s="12"/>
      <c r="B69" s="13"/>
      <c r="C69" s="338"/>
      <c r="D69" s="339"/>
      <c r="E69" s="339"/>
      <c r="F69" s="347" t="s">
        <v>194</v>
      </c>
      <c r="G69" s="348"/>
      <c r="H69" s="348"/>
      <c r="I69" s="349"/>
      <c r="J69" s="330" t="s">
        <v>366</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14"/>
      <c r="AW69" s="265"/>
      <c r="BA69" s="31"/>
      <c r="BB69" s="31"/>
      <c r="BC69" s="83">
        <v>2025</v>
      </c>
      <c r="BD69" s="83"/>
      <c r="BE69" s="83">
        <v>21</v>
      </c>
      <c r="BF69" s="31"/>
      <c r="BG69" s="31"/>
      <c r="BH69" s="31"/>
      <c r="BI69" s="31"/>
      <c r="BJ69" s="31"/>
      <c r="BK69" s="31"/>
      <c r="BL69" s="31"/>
      <c r="BM69" s="31"/>
      <c r="BN69" s="31"/>
      <c r="BO69" s="31"/>
      <c r="BP69" s="31"/>
      <c r="BQ69" s="31"/>
      <c r="BR69" s="31"/>
      <c r="BS69" s="31"/>
      <c r="BT69" s="31"/>
      <c r="BU69" s="31"/>
      <c r="BV69" s="31"/>
      <c r="BW69" s="18"/>
      <c r="BX69" s="18"/>
      <c r="BY69" s="18"/>
      <c r="BZ69" s="18"/>
      <c r="CA69" s="18"/>
      <c r="CB69" s="18"/>
      <c r="CC69" s="18"/>
      <c r="CD69" s="18"/>
      <c r="CE69" s="18"/>
      <c r="CF69" s="18"/>
      <c r="CG69" s="18"/>
      <c r="CH69" s="18"/>
      <c r="CI69" s="18"/>
      <c r="CJ69" s="18"/>
      <c r="CK69" s="18"/>
      <c r="CL69" s="18"/>
      <c r="CM69" s="18"/>
      <c r="CN69" s="18"/>
      <c r="CO69" s="18"/>
    </row>
    <row r="70" spans="1:93" ht="12" customHeight="1">
      <c r="A70" s="12"/>
      <c r="B70" s="13"/>
      <c r="C70" s="340"/>
      <c r="D70" s="341"/>
      <c r="E70" s="341"/>
      <c r="F70" s="350"/>
      <c r="G70" s="351"/>
      <c r="H70" s="351"/>
      <c r="I70" s="352"/>
      <c r="J70" s="333"/>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5"/>
      <c r="AV70" s="14"/>
      <c r="AW70" s="265"/>
      <c r="BA70" s="31"/>
      <c r="BB70" s="31"/>
      <c r="BC70" s="83">
        <v>2026</v>
      </c>
      <c r="BD70" s="83"/>
      <c r="BE70" s="83">
        <v>22</v>
      </c>
      <c r="BF70" s="31"/>
      <c r="BG70" s="31"/>
      <c r="BH70" s="31"/>
      <c r="BI70" s="31"/>
      <c r="BJ70" s="31"/>
      <c r="BK70" s="31"/>
      <c r="BL70" s="31"/>
      <c r="BM70" s="31"/>
      <c r="BN70" s="31"/>
      <c r="BO70" s="31"/>
      <c r="BP70" s="31"/>
      <c r="BQ70" s="31"/>
      <c r="BR70" s="31"/>
      <c r="BS70" s="31"/>
      <c r="BT70" s="31"/>
      <c r="BU70" s="31"/>
      <c r="BV70" s="31"/>
      <c r="BW70" s="18"/>
      <c r="BX70" s="18"/>
      <c r="BY70" s="18"/>
      <c r="BZ70" s="18"/>
      <c r="CA70" s="18"/>
      <c r="CB70" s="18"/>
      <c r="CC70" s="18"/>
      <c r="CD70" s="18"/>
      <c r="CE70" s="18"/>
      <c r="CF70" s="18"/>
      <c r="CG70" s="18"/>
      <c r="CH70" s="18"/>
      <c r="CI70" s="18"/>
      <c r="CJ70" s="18"/>
      <c r="CK70" s="18"/>
      <c r="CL70" s="18"/>
      <c r="CM70" s="18"/>
      <c r="CN70" s="18"/>
      <c r="CO70" s="18"/>
    </row>
    <row r="71" spans="1:93" ht="12" customHeight="1">
      <c r="A71" s="12"/>
      <c r="B71" s="13"/>
      <c r="C71" s="309" t="s">
        <v>136</v>
      </c>
      <c r="D71" s="310"/>
      <c r="E71" s="310"/>
      <c r="F71" s="310"/>
      <c r="G71" s="310"/>
      <c r="H71" s="310"/>
      <c r="I71" s="311"/>
      <c r="J71" s="325" t="s">
        <v>367</v>
      </c>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7"/>
      <c r="AV71" s="14"/>
      <c r="AW71" s="265"/>
      <c r="BA71" s="31"/>
      <c r="BB71" s="31"/>
      <c r="BC71" s="83">
        <v>2027</v>
      </c>
      <c r="BD71" s="83"/>
      <c r="BE71" s="83">
        <v>23</v>
      </c>
      <c r="BF71" s="31"/>
      <c r="BG71" s="31"/>
      <c r="BH71" s="31"/>
      <c r="BI71" s="31"/>
      <c r="BJ71" s="31"/>
      <c r="BK71" s="31"/>
      <c r="BL71" s="31"/>
      <c r="BM71" s="31"/>
      <c r="BN71" s="31"/>
      <c r="BO71" s="31"/>
      <c r="BP71" s="31"/>
      <c r="BQ71" s="31"/>
      <c r="BR71" s="31"/>
      <c r="BS71" s="31"/>
      <c r="BT71" s="31"/>
      <c r="BU71" s="31"/>
      <c r="BV71" s="31"/>
      <c r="BW71" s="18"/>
      <c r="BX71" s="18"/>
      <c r="BY71" s="18"/>
      <c r="BZ71" s="18"/>
      <c r="CA71" s="18"/>
      <c r="CB71" s="18"/>
      <c r="CC71" s="18"/>
      <c r="CD71" s="18"/>
      <c r="CE71" s="18"/>
      <c r="CF71" s="18"/>
      <c r="CG71" s="18"/>
      <c r="CH71" s="18"/>
      <c r="CI71" s="18"/>
      <c r="CJ71" s="18"/>
      <c r="CK71" s="18"/>
      <c r="CL71" s="18"/>
      <c r="CM71" s="18"/>
      <c r="CN71" s="18"/>
      <c r="CO71" s="18"/>
    </row>
    <row r="72" spans="1:93" ht="12" customHeight="1">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1"/>
      <c r="AW72" s="266"/>
      <c r="BA72" s="35"/>
      <c r="BB72" s="35"/>
      <c r="BC72" s="83">
        <v>2028</v>
      </c>
      <c r="BD72" s="83"/>
      <c r="BE72" s="83">
        <v>24</v>
      </c>
      <c r="BF72" s="35"/>
      <c r="BG72" s="35"/>
      <c r="BH72" s="35"/>
      <c r="BI72" s="35"/>
      <c r="BJ72" s="35"/>
      <c r="BK72" s="35"/>
      <c r="BL72" s="35"/>
      <c r="BM72" s="35"/>
      <c r="BN72" s="35"/>
      <c r="BO72" s="35"/>
      <c r="BP72" s="35"/>
      <c r="BQ72" s="35"/>
      <c r="BR72" s="35"/>
      <c r="BS72" s="35"/>
      <c r="BT72" s="35"/>
      <c r="BU72" s="35"/>
      <c r="BV72" s="35"/>
      <c r="BW72" s="18"/>
      <c r="BX72" s="18"/>
      <c r="BY72" s="18"/>
      <c r="BZ72" s="18"/>
      <c r="CA72" s="18"/>
      <c r="CB72" s="18"/>
      <c r="CC72" s="18"/>
      <c r="CD72" s="18"/>
      <c r="CE72" s="18"/>
      <c r="CF72" s="18"/>
      <c r="CG72" s="18"/>
      <c r="CH72" s="18"/>
      <c r="CI72" s="18"/>
      <c r="CJ72" s="18"/>
      <c r="CK72" s="18"/>
      <c r="CL72" s="18"/>
      <c r="CM72" s="18"/>
      <c r="CN72" s="18"/>
      <c r="CO72" s="18"/>
    </row>
    <row r="73" spans="49:57" ht="12" customHeight="1">
      <c r="AW73" s="8"/>
      <c r="BC73" s="83">
        <v>2029</v>
      </c>
      <c r="BD73" s="83"/>
      <c r="BE73" s="83">
        <v>25</v>
      </c>
    </row>
    <row r="74" spans="49:57" ht="12" customHeight="1">
      <c r="AW74" s="8"/>
      <c r="BC74" s="83">
        <v>2030</v>
      </c>
      <c r="BD74" s="84"/>
      <c r="BE74" s="83">
        <v>26</v>
      </c>
    </row>
    <row r="75" spans="49:57" ht="12" customHeight="1">
      <c r="AW75" s="8"/>
      <c r="BC75" s="83">
        <v>2031</v>
      </c>
      <c r="BD75" s="84"/>
      <c r="BE75" s="83">
        <v>27</v>
      </c>
    </row>
    <row r="76" spans="49:57" ht="12" customHeight="1">
      <c r="AW76" s="8"/>
      <c r="BC76" s="83">
        <v>2032</v>
      </c>
      <c r="BD76" s="84"/>
      <c r="BE76" s="83">
        <v>28</v>
      </c>
    </row>
    <row r="77" spans="49:57" ht="12" customHeight="1">
      <c r="AW77" s="8"/>
      <c r="BC77" s="83">
        <v>2033</v>
      </c>
      <c r="BD77" s="84"/>
      <c r="BE77" s="83">
        <v>29</v>
      </c>
    </row>
    <row r="78" spans="49:57" ht="12" customHeight="1">
      <c r="AW78" s="8"/>
      <c r="BC78" s="83">
        <v>2034</v>
      </c>
      <c r="BD78" s="84"/>
      <c r="BE78" s="83">
        <v>30</v>
      </c>
    </row>
    <row r="79" spans="49:57" ht="12" customHeight="1">
      <c r="AW79" s="8"/>
      <c r="BC79" s="83">
        <v>2035</v>
      </c>
      <c r="BD79" s="84"/>
      <c r="BE79" s="83">
        <v>31</v>
      </c>
    </row>
    <row r="80" spans="2:49" ht="12" customHeight="1">
      <c r="B80" s="19"/>
      <c r="AW80" s="8"/>
    </row>
    <row r="81" ht="12" customHeight="1">
      <c r="AW81" s="8"/>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sheetProtection password="D922" sheet="1" objects="1" scenarios="1"/>
  <mergeCells count="65">
    <mergeCell ref="AC2:AI2"/>
    <mergeCell ref="AJ4:AU5"/>
    <mergeCell ref="AD7:AI7"/>
    <mergeCell ref="AJ7:AO7"/>
    <mergeCell ref="AP7:AU7"/>
    <mergeCell ref="AJ2:AP2"/>
    <mergeCell ref="AQ2:AU2"/>
    <mergeCell ref="C53:AU61"/>
    <mergeCell ref="J67:AB67"/>
    <mergeCell ref="C4:G5"/>
    <mergeCell ref="H4:AI5"/>
    <mergeCell ref="D30:AU30"/>
    <mergeCell ref="D33:AU33"/>
    <mergeCell ref="D21:AU21"/>
    <mergeCell ref="D24:AU24"/>
    <mergeCell ref="D27:AU27"/>
    <mergeCell ref="C25:AU26"/>
    <mergeCell ref="C62:AU62"/>
    <mergeCell ref="J69:AU70"/>
    <mergeCell ref="C68:E70"/>
    <mergeCell ref="C67:E67"/>
    <mergeCell ref="F67:I67"/>
    <mergeCell ref="C63:AU63"/>
    <mergeCell ref="F68:I68"/>
    <mergeCell ref="F69:I70"/>
    <mergeCell ref="AM66:AU66"/>
    <mergeCell ref="C71:I71"/>
    <mergeCell ref="F66:AB66"/>
    <mergeCell ref="J71:AU71"/>
    <mergeCell ref="AM67:AO67"/>
    <mergeCell ref="AP67:AQ67"/>
    <mergeCell ref="AC66:AL66"/>
    <mergeCell ref="AR67:AS67"/>
    <mergeCell ref="AT67:AU67"/>
    <mergeCell ref="J68:AU68"/>
    <mergeCell ref="AC67:AL67"/>
    <mergeCell ref="C16:AU17"/>
    <mergeCell ref="C44:AU48"/>
    <mergeCell ref="C40:AU42"/>
    <mergeCell ref="D39:AU39"/>
    <mergeCell ref="D43:AU43"/>
    <mergeCell ref="C34:AU35"/>
    <mergeCell ref="C37:AU38"/>
    <mergeCell ref="C28:AU29"/>
    <mergeCell ref="C31:AU32"/>
    <mergeCell ref="S7:T8"/>
    <mergeCell ref="C50:AU51"/>
    <mergeCell ref="U7:W8"/>
    <mergeCell ref="X7:Y8"/>
    <mergeCell ref="C9:H10"/>
    <mergeCell ref="C7:H8"/>
    <mergeCell ref="I7:M8"/>
    <mergeCell ref="N7:O8"/>
    <mergeCell ref="P7:R8"/>
    <mergeCell ref="I9:Y10"/>
    <mergeCell ref="AW2:AW11"/>
    <mergeCell ref="AW42:AW72"/>
    <mergeCell ref="C19:AU20"/>
    <mergeCell ref="C22:AU23"/>
    <mergeCell ref="AD8:AI11"/>
    <mergeCell ref="AJ8:AO11"/>
    <mergeCell ref="AP8:AU11"/>
    <mergeCell ref="C13:AU14"/>
    <mergeCell ref="D15:AU15"/>
    <mergeCell ref="D18:AU18"/>
  </mergeCells>
  <dataValidations count="5">
    <dataValidation type="list" allowBlank="1" showInputMessage="1" showErrorMessage="1" sqref="I7:M8">
      <formula1>$BC$52:$BC$79</formula1>
    </dataValidation>
    <dataValidation type="list" allowBlank="1" showInputMessage="1" showErrorMessage="1" sqref="P7:R8">
      <formula1>$BD$49:$BD$60</formula1>
    </dataValidation>
    <dataValidation type="list" allowBlank="1" showInputMessage="1" showErrorMessage="1" sqref="U7:W8">
      <formula1>$BE$49:$BE$79</formula1>
    </dataValidation>
    <dataValidation type="list" allowBlank="1" showInputMessage="1" showErrorMessage="1" sqref="AM67:AO67">
      <formula1>$AZ$12:$AZ$42</formula1>
    </dataValidation>
    <dataValidation type="list" allowBlank="1" showInputMessage="1" showErrorMessage="1" sqref="AR67:AS67">
      <formula1>$BA$12:$BA$23</formula1>
    </dataValidation>
  </dataValidations>
  <printOptions/>
  <pageMargins left="0.984251968503937" right="0.1968503937007874" top="0.7874015748031497" bottom="0.3937007874015748" header="0.5905511811023623" footer="0.5118110236220472"/>
  <pageSetup fitToHeight="1" fitToWidth="1" horizontalDpi="600" verticalDpi="600" orientation="portrait" paperSize="9" scale="94" r:id="rId1"/>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worksheet>
</file>

<file path=xl/worksheets/sheet7.xml><?xml version="1.0" encoding="utf-8"?>
<worksheet xmlns="http://schemas.openxmlformats.org/spreadsheetml/2006/main" xmlns:r="http://schemas.openxmlformats.org/officeDocument/2006/relationships">
  <sheetPr>
    <tabColor indexed="46"/>
    <pageSetUpPr fitToPage="1"/>
  </sheetPr>
  <dimension ref="A1:CO81"/>
  <sheetViews>
    <sheetView zoomScalePageLayoutView="0" workbookViewId="0" topLeftCell="A1">
      <selection activeCell="A1" sqref="A1"/>
    </sheetView>
  </sheetViews>
  <sheetFormatPr defaultColWidth="2.00390625" defaultRowHeight="12" customHeight="1" zeroHeight="1"/>
  <cols>
    <col min="1" max="51" width="2.00390625" style="9" customWidth="1"/>
    <col min="52" max="71" width="2.00390625" style="20" customWidth="1"/>
    <col min="72" max="16384" width="2.00390625" style="9" customWidth="1"/>
  </cols>
  <sheetData>
    <row r="1" spans="1:49" ht="12" customHeight="1">
      <c r="A1" s="82" t="s">
        <v>486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49" ht="12" customHeight="1">
      <c r="A2" s="12"/>
      <c r="B2" s="13"/>
      <c r="C2" s="13"/>
      <c r="D2" s="13"/>
      <c r="E2" s="13"/>
      <c r="F2" s="13"/>
      <c r="G2" s="13"/>
      <c r="H2" s="13"/>
      <c r="I2" s="13"/>
      <c r="J2" s="13"/>
      <c r="K2" s="13"/>
      <c r="L2" s="13"/>
      <c r="M2" s="13"/>
      <c r="N2" s="36"/>
      <c r="O2" s="36"/>
      <c r="P2" s="36"/>
      <c r="Q2" s="36"/>
      <c r="R2" s="36"/>
      <c r="S2" s="36"/>
      <c r="T2" s="36"/>
      <c r="U2" s="36"/>
      <c r="V2" s="36"/>
      <c r="W2" s="37"/>
      <c r="X2" s="37"/>
      <c r="Y2" s="37"/>
      <c r="Z2" s="37"/>
      <c r="AA2" s="37"/>
      <c r="AB2" s="13"/>
      <c r="AC2" s="309" t="s">
        <v>71</v>
      </c>
      <c r="AD2" s="310"/>
      <c r="AE2" s="310"/>
      <c r="AF2" s="310"/>
      <c r="AG2" s="310"/>
      <c r="AH2" s="310"/>
      <c r="AI2" s="311"/>
      <c r="AJ2" s="301" t="s">
        <v>351</v>
      </c>
      <c r="AK2" s="302"/>
      <c r="AL2" s="302"/>
      <c r="AM2" s="302"/>
      <c r="AN2" s="302"/>
      <c r="AO2" s="302"/>
      <c r="AP2" s="302"/>
      <c r="AQ2" s="303"/>
      <c r="AR2" s="303"/>
      <c r="AS2" s="303"/>
      <c r="AT2" s="303"/>
      <c r="AU2" s="304"/>
      <c r="AV2" s="14"/>
      <c r="AW2" s="261" t="str">
        <f>CONCATENATE("強化シート",TEXT($F$67,"000"))</f>
        <v>強化シート005</v>
      </c>
    </row>
    <row r="3" spans="1:49" ht="12" customHeight="1">
      <c r="A3" s="12"/>
      <c r="B3" s="13"/>
      <c r="C3" s="13"/>
      <c r="D3" s="13"/>
      <c r="E3" s="13"/>
      <c r="F3" s="13"/>
      <c r="G3" s="13"/>
      <c r="H3" s="13"/>
      <c r="I3" s="13"/>
      <c r="J3" s="13"/>
      <c r="K3" s="13"/>
      <c r="L3" s="13"/>
      <c r="M3" s="13"/>
      <c r="N3" s="15"/>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4"/>
      <c r="AW3" s="262"/>
    </row>
    <row r="4" spans="1:93" ht="12" customHeight="1">
      <c r="A4" s="12"/>
      <c r="B4" s="13"/>
      <c r="C4" s="399" t="s">
        <v>201</v>
      </c>
      <c r="D4" s="400"/>
      <c r="E4" s="400"/>
      <c r="F4" s="400"/>
      <c r="G4" s="400"/>
      <c r="H4" s="307" t="str">
        <f>IF(J67=""," ",J67)</f>
        <v>基本シート３追加（強化シート一覧）</v>
      </c>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t="str">
        <f>IF(AC67=""," ",CONCATENATE("&lt;",AC67,"&gt;"))</f>
        <v>&lt;板橋エコアクション事務局&gt;</v>
      </c>
      <c r="AK4" s="307"/>
      <c r="AL4" s="307"/>
      <c r="AM4" s="307"/>
      <c r="AN4" s="307"/>
      <c r="AO4" s="307"/>
      <c r="AP4" s="307"/>
      <c r="AQ4" s="307"/>
      <c r="AR4" s="307"/>
      <c r="AS4" s="307"/>
      <c r="AT4" s="307"/>
      <c r="AU4" s="388"/>
      <c r="AV4" s="14"/>
      <c r="AW4" s="262"/>
      <c r="AZ4" s="132" t="s">
        <v>697</v>
      </c>
      <c r="BA4" s="132" t="s">
        <v>697</v>
      </c>
      <c r="BB4" s="133"/>
      <c r="BC4" s="22"/>
      <c r="BD4" s="22"/>
      <c r="BE4" s="22"/>
      <c r="BF4" s="22"/>
      <c r="BG4" s="22"/>
      <c r="BH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12"/>
      <c r="B5" s="13"/>
      <c r="C5" s="401"/>
      <c r="D5" s="402"/>
      <c r="E5" s="402"/>
      <c r="F5" s="402"/>
      <c r="G5" s="402"/>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89"/>
      <c r="AV5" s="14"/>
      <c r="AW5" s="262"/>
      <c r="AZ5" s="133" t="s">
        <v>699</v>
      </c>
      <c r="BA5" s="133"/>
      <c r="BB5" s="133"/>
      <c r="BC5" s="22"/>
      <c r="BD5" s="22"/>
      <c r="BE5" s="22"/>
      <c r="BF5" s="22"/>
      <c r="BG5" s="22"/>
      <c r="BH5" s="22"/>
      <c r="BI5" s="22"/>
      <c r="BJ5" s="22"/>
      <c r="BK5" s="22"/>
      <c r="BL5" s="22"/>
      <c r="BM5" s="22"/>
      <c r="BN5" s="22"/>
      <c r="BO5" s="22"/>
      <c r="BP5" s="22"/>
      <c r="BQ5" s="22"/>
      <c r="BR5" s="22"/>
      <c r="BS5" s="22"/>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12"/>
      <c r="B6" s="13"/>
      <c r="C6" s="13"/>
      <c r="D6" s="24"/>
      <c r="E6" s="24"/>
      <c r="F6" s="24"/>
      <c r="G6" s="24"/>
      <c r="H6" s="24"/>
      <c r="I6" s="24"/>
      <c r="J6" s="24"/>
      <c r="K6" s="25"/>
      <c r="L6" s="25"/>
      <c r="M6" s="25"/>
      <c r="N6" s="25"/>
      <c r="O6" s="25"/>
      <c r="P6" s="25"/>
      <c r="Q6" s="25"/>
      <c r="R6" s="25"/>
      <c r="S6" s="25"/>
      <c r="T6" s="25"/>
      <c r="U6" s="25"/>
      <c r="V6" s="25"/>
      <c r="W6" s="25"/>
      <c r="X6" s="25"/>
      <c r="Y6" s="25"/>
      <c r="Z6" s="25"/>
      <c r="AA6" s="26"/>
      <c r="AB6" s="26"/>
      <c r="AC6" s="23"/>
      <c r="AD6" s="23"/>
      <c r="AE6" s="23"/>
      <c r="AF6" s="25"/>
      <c r="AG6" s="25"/>
      <c r="AH6" s="25"/>
      <c r="AI6" s="25"/>
      <c r="AJ6" s="25"/>
      <c r="AK6" s="25"/>
      <c r="AL6" s="25"/>
      <c r="AM6" s="25"/>
      <c r="AN6" s="25"/>
      <c r="AO6" s="25"/>
      <c r="AP6" s="25"/>
      <c r="AQ6" s="25"/>
      <c r="AR6" s="25"/>
      <c r="AS6" s="25"/>
      <c r="AT6" s="25"/>
      <c r="AU6" s="25"/>
      <c r="AV6" s="14"/>
      <c r="AW6" s="262"/>
      <c r="BA6" s="22"/>
      <c r="BB6" s="22"/>
      <c r="BC6" s="22"/>
      <c r="BD6" s="22"/>
      <c r="BE6" s="22"/>
      <c r="BF6" s="22"/>
      <c r="BG6" s="22"/>
      <c r="BH6" s="22"/>
      <c r="BI6" s="22"/>
      <c r="BJ6" s="22"/>
      <c r="BK6" s="22"/>
      <c r="BL6" s="22"/>
      <c r="BM6" s="22"/>
      <c r="BN6" s="22"/>
      <c r="BO6" s="22"/>
      <c r="BP6" s="22"/>
      <c r="BQ6" s="22"/>
      <c r="BR6" s="22"/>
      <c r="BS6" s="22"/>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12"/>
      <c r="B7" s="13"/>
      <c r="C7" s="13"/>
      <c r="D7" s="13"/>
      <c r="E7" s="13"/>
      <c r="F7" s="222" t="s">
        <v>200</v>
      </c>
      <c r="G7" s="222"/>
      <c r="H7" s="222"/>
      <c r="I7" s="606" t="s">
        <v>199</v>
      </c>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14"/>
      <c r="AW7" s="262"/>
      <c r="BA7" s="22"/>
      <c r="BB7" s="22"/>
      <c r="BC7" s="22"/>
      <c r="BD7" s="22"/>
      <c r="BE7" s="22"/>
      <c r="BF7" s="22"/>
      <c r="BG7" s="22"/>
      <c r="BH7" s="22"/>
      <c r="BI7" s="22"/>
      <c r="BJ7" s="22"/>
      <c r="BK7" s="22"/>
      <c r="BL7" s="22"/>
      <c r="BM7" s="22"/>
      <c r="BN7" s="22"/>
      <c r="BO7" s="22"/>
      <c r="BP7" s="22"/>
      <c r="BQ7" s="22"/>
      <c r="BR7" s="22"/>
      <c r="BS7" s="22"/>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c r="A8" s="12"/>
      <c r="B8" s="13"/>
      <c r="C8" s="13"/>
      <c r="D8" s="13"/>
      <c r="E8" s="13"/>
      <c r="F8" s="223"/>
      <c r="G8" s="223"/>
      <c r="H8" s="223"/>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14"/>
      <c r="AW8" s="262"/>
      <c r="BA8" s="22"/>
      <c r="BC8" s="22"/>
      <c r="BD8" s="22"/>
      <c r="BE8" s="22"/>
      <c r="BF8" s="22"/>
      <c r="BG8" s="22"/>
      <c r="BH8" s="22"/>
      <c r="BI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12"/>
      <c r="B9" s="13"/>
      <c r="C9" s="13"/>
      <c r="D9" s="13"/>
      <c r="E9" s="13"/>
      <c r="F9" s="224"/>
      <c r="G9" s="224"/>
      <c r="H9" s="224"/>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14"/>
      <c r="AW9" s="262"/>
      <c r="BA9" s="22"/>
      <c r="BC9" s="22"/>
      <c r="BD9" s="22"/>
      <c r="BE9" s="22"/>
      <c r="BF9" s="22"/>
      <c r="BG9" s="22"/>
      <c r="BH9" s="22"/>
      <c r="BI9" s="22"/>
      <c r="BJ9" s="22"/>
      <c r="BK9" s="22"/>
      <c r="BL9" s="22"/>
      <c r="BM9" s="22"/>
      <c r="BN9" s="22"/>
      <c r="BO9" s="22"/>
      <c r="BP9" s="22"/>
      <c r="BQ9" s="22"/>
      <c r="BR9" s="22"/>
      <c r="BS9" s="22"/>
      <c r="BT9" s="18"/>
      <c r="BU9" s="18"/>
      <c r="BV9" s="18"/>
      <c r="BW9" s="18"/>
      <c r="BX9" s="18"/>
      <c r="BY9" s="18"/>
      <c r="BZ9" s="18"/>
      <c r="CA9" s="18"/>
      <c r="CB9" s="18"/>
      <c r="CC9" s="18"/>
      <c r="CD9" s="18"/>
      <c r="CE9" s="18"/>
      <c r="CF9" s="18"/>
      <c r="CG9" s="18"/>
      <c r="CH9" s="18"/>
      <c r="CI9" s="18"/>
      <c r="CJ9" s="18"/>
      <c r="CK9" s="18"/>
      <c r="CL9" s="18"/>
      <c r="CM9" s="18"/>
      <c r="CN9" s="18"/>
      <c r="CO9" s="18"/>
    </row>
    <row r="10" spans="1:93" ht="12" customHeight="1">
      <c r="A10" s="12"/>
      <c r="B10" s="13"/>
      <c r="C10" s="13"/>
      <c r="D10" s="13"/>
      <c r="E10" s="13"/>
      <c r="F10" s="620">
        <v>5</v>
      </c>
      <c r="G10" s="620"/>
      <c r="H10" s="620"/>
      <c r="I10" s="609" t="str">
        <f>IF(F10="","",VLOOKUP(F10,'強化シート一覧'!$F$8:$AU$1007,4))</f>
        <v>マネジメントシート一覧（基本３シート改）</v>
      </c>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14"/>
      <c r="AW10" s="262"/>
      <c r="BA10" s="22"/>
      <c r="BB10" s="22"/>
      <c r="BC10" s="22"/>
      <c r="BD10" s="22"/>
      <c r="BE10" s="22"/>
      <c r="BF10" s="22"/>
      <c r="BG10" s="22"/>
      <c r="BH10" s="22"/>
      <c r="BI10" s="22"/>
      <c r="BJ10" s="22"/>
      <c r="BK10" s="22"/>
      <c r="BL10" s="22"/>
      <c r="BM10" s="22"/>
      <c r="BN10" s="22"/>
      <c r="BO10" s="22"/>
      <c r="BP10" s="22"/>
      <c r="BQ10" s="22"/>
      <c r="BR10" s="22"/>
      <c r="BS10" s="22"/>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ht="12" customHeight="1">
      <c r="A11" s="12"/>
      <c r="B11" s="13"/>
      <c r="C11" s="13"/>
      <c r="D11" s="13"/>
      <c r="E11" s="13"/>
      <c r="F11" s="620"/>
      <c r="G11" s="620"/>
      <c r="H11" s="62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0"/>
      <c r="AS11" s="610"/>
      <c r="AT11" s="610"/>
      <c r="AU11" s="610"/>
      <c r="AV11" s="14"/>
      <c r="AW11" s="263"/>
      <c r="AZ11" s="132" t="s">
        <v>697</v>
      </c>
      <c r="BA11" s="132" t="s">
        <v>697</v>
      </c>
      <c r="BB11" s="132" t="s">
        <v>697</v>
      </c>
      <c r="BC11" s="22"/>
      <c r="BD11" s="22"/>
      <c r="BE11" s="22"/>
      <c r="BF11" s="22"/>
      <c r="BG11" s="22"/>
      <c r="BH11" s="22"/>
      <c r="BI11" s="22"/>
      <c r="BJ11" s="22"/>
      <c r="BK11" s="22"/>
      <c r="BL11" s="22"/>
      <c r="BM11" s="22"/>
      <c r="BN11" s="22"/>
      <c r="BO11" s="22"/>
      <c r="BP11" s="22"/>
      <c r="BQ11" s="22"/>
      <c r="BR11" s="22"/>
      <c r="BS11" s="22"/>
      <c r="BT11" s="18"/>
      <c r="BU11" s="18"/>
      <c r="BV11" s="18"/>
      <c r="BW11" s="18"/>
      <c r="BX11" s="18"/>
      <c r="BY11" s="18"/>
      <c r="BZ11" s="18"/>
      <c r="CA11" s="18"/>
      <c r="CB11" s="18"/>
      <c r="CC11" s="18"/>
      <c r="CD11" s="18"/>
      <c r="CE11" s="18"/>
      <c r="CF11" s="18"/>
      <c r="CG11" s="18"/>
      <c r="CH11" s="18"/>
      <c r="CI11" s="18"/>
      <c r="CJ11" s="18"/>
      <c r="CK11" s="18"/>
      <c r="CL11" s="18"/>
      <c r="CM11" s="18"/>
      <c r="CN11" s="18"/>
      <c r="CO11" s="18"/>
    </row>
    <row r="12" spans="1:93" ht="12" customHeight="1">
      <c r="A12" s="12"/>
      <c r="B12" s="13"/>
      <c r="C12" s="614" t="s">
        <v>201</v>
      </c>
      <c r="D12" s="615"/>
      <c r="E12" s="611" t="s">
        <v>202</v>
      </c>
      <c r="F12" s="613"/>
      <c r="G12" s="613"/>
      <c r="H12" s="613"/>
      <c r="I12" s="609">
        <f>IF(F12="","",VLOOKUP(F12,'強化シート一覧'!$F$8:$AU$1007,4))</f>
      </c>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14"/>
      <c r="AW12" s="8"/>
      <c r="AZ12" s="133">
        <v>2005</v>
      </c>
      <c r="BA12" s="133">
        <v>1</v>
      </c>
      <c r="BB12" s="133">
        <v>1</v>
      </c>
      <c r="BC12" s="22"/>
      <c r="BD12" s="22"/>
      <c r="BE12" s="22"/>
      <c r="BF12" s="22"/>
      <c r="BG12" s="22"/>
      <c r="BH12" s="22"/>
      <c r="BI12" s="22"/>
      <c r="BJ12" s="22"/>
      <c r="BK12" s="22"/>
      <c r="BL12" s="22"/>
      <c r="BM12" s="22"/>
      <c r="BN12" s="22"/>
      <c r="BO12" s="22"/>
      <c r="BP12" s="22"/>
      <c r="BQ12" s="22"/>
      <c r="BR12" s="22"/>
      <c r="BS12" s="22"/>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ht="12" customHeight="1">
      <c r="A13" s="12"/>
      <c r="B13" s="13"/>
      <c r="C13" s="616"/>
      <c r="D13" s="617"/>
      <c r="E13" s="612"/>
      <c r="F13" s="613"/>
      <c r="G13" s="613"/>
      <c r="H13" s="613"/>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10"/>
      <c r="AO13" s="610"/>
      <c r="AP13" s="610"/>
      <c r="AQ13" s="610"/>
      <c r="AR13" s="610"/>
      <c r="AS13" s="610"/>
      <c r="AT13" s="610"/>
      <c r="AU13" s="610"/>
      <c r="AV13" s="14"/>
      <c r="AW13" s="8"/>
      <c r="AZ13" s="133">
        <v>2006</v>
      </c>
      <c r="BA13" s="133">
        <v>2</v>
      </c>
      <c r="BB13" s="133">
        <v>2</v>
      </c>
      <c r="BC13" s="22"/>
      <c r="BD13" s="22"/>
      <c r="BE13" s="22"/>
      <c r="BF13" s="22"/>
      <c r="BG13" s="22"/>
      <c r="BH13" s="22"/>
      <c r="BI13" s="22"/>
      <c r="BJ13" s="22"/>
      <c r="BK13" s="22"/>
      <c r="BL13" s="22"/>
      <c r="BM13" s="22"/>
      <c r="BN13" s="22"/>
      <c r="BO13" s="22"/>
      <c r="BP13" s="22"/>
      <c r="BQ13" s="22"/>
      <c r="BR13" s="22"/>
      <c r="BS13" s="22"/>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ht="12" customHeight="1">
      <c r="A14" s="12"/>
      <c r="B14" s="13"/>
      <c r="C14" s="616"/>
      <c r="D14" s="617"/>
      <c r="E14" s="611" t="s">
        <v>204</v>
      </c>
      <c r="F14" s="613"/>
      <c r="G14" s="613"/>
      <c r="H14" s="613"/>
      <c r="I14" s="609">
        <f>IF(F14="","",VLOOKUP(F14,'強化シート一覧'!$F$8:$AU$1007,4))</f>
      </c>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09"/>
      <c r="AL14" s="609"/>
      <c r="AM14" s="609"/>
      <c r="AN14" s="609"/>
      <c r="AO14" s="609"/>
      <c r="AP14" s="609"/>
      <c r="AQ14" s="609"/>
      <c r="AR14" s="609"/>
      <c r="AS14" s="609"/>
      <c r="AT14" s="609"/>
      <c r="AU14" s="609"/>
      <c r="AV14" s="14"/>
      <c r="AW14" s="8"/>
      <c r="AZ14" s="133">
        <v>2007</v>
      </c>
      <c r="BA14" s="133">
        <v>3</v>
      </c>
      <c r="BB14" s="133">
        <v>3</v>
      </c>
      <c r="BC14" s="22"/>
      <c r="BD14" s="22"/>
      <c r="BE14" s="22"/>
      <c r="BF14" s="22"/>
      <c r="BG14" s="22"/>
      <c r="BH14" s="22"/>
      <c r="BI14" s="22"/>
      <c r="BJ14" s="22"/>
      <c r="BK14" s="22"/>
      <c r="BL14" s="22"/>
      <c r="BM14" s="22"/>
      <c r="BN14" s="22"/>
      <c r="BO14" s="22"/>
      <c r="BP14" s="22"/>
      <c r="BQ14" s="22"/>
      <c r="BR14" s="22"/>
      <c r="BS14" s="22"/>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ht="12" customHeight="1">
      <c r="A15" s="12"/>
      <c r="B15" s="13"/>
      <c r="C15" s="616"/>
      <c r="D15" s="617"/>
      <c r="E15" s="612"/>
      <c r="F15" s="613"/>
      <c r="G15" s="613"/>
      <c r="H15" s="613"/>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0"/>
      <c r="AM15" s="610"/>
      <c r="AN15" s="610"/>
      <c r="AO15" s="610"/>
      <c r="AP15" s="610"/>
      <c r="AQ15" s="610"/>
      <c r="AR15" s="610"/>
      <c r="AS15" s="610"/>
      <c r="AT15" s="610"/>
      <c r="AU15" s="610"/>
      <c r="AV15" s="14"/>
      <c r="AW15" s="8"/>
      <c r="AZ15" s="133">
        <v>2008</v>
      </c>
      <c r="BA15" s="133">
        <v>4</v>
      </c>
      <c r="BB15" s="133">
        <v>4</v>
      </c>
      <c r="BC15" s="22"/>
      <c r="BD15" s="22"/>
      <c r="BE15" s="22"/>
      <c r="BF15" s="22"/>
      <c r="BG15" s="22"/>
      <c r="BH15" s="22"/>
      <c r="BI15" s="22"/>
      <c r="BJ15" s="22"/>
      <c r="BK15" s="22"/>
      <c r="BL15" s="22"/>
      <c r="BM15" s="22"/>
      <c r="BN15" s="22"/>
      <c r="BO15" s="22"/>
      <c r="BP15" s="22"/>
      <c r="BQ15" s="22"/>
      <c r="BR15" s="22"/>
      <c r="BS15" s="22"/>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ht="12" customHeight="1">
      <c r="A16" s="12"/>
      <c r="B16" s="13"/>
      <c r="C16" s="616"/>
      <c r="D16" s="617"/>
      <c r="E16" s="611" t="s">
        <v>205</v>
      </c>
      <c r="F16" s="613"/>
      <c r="G16" s="613"/>
      <c r="H16" s="613"/>
      <c r="I16" s="609">
        <f>IF(F16="","",VLOOKUP(F16,'強化シート一覧'!$F$8:$AU$1007,4))</f>
      </c>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09"/>
      <c r="AI16" s="609"/>
      <c r="AJ16" s="609"/>
      <c r="AK16" s="609"/>
      <c r="AL16" s="609"/>
      <c r="AM16" s="609"/>
      <c r="AN16" s="609"/>
      <c r="AO16" s="609"/>
      <c r="AP16" s="609"/>
      <c r="AQ16" s="609"/>
      <c r="AR16" s="609"/>
      <c r="AS16" s="609"/>
      <c r="AT16" s="609"/>
      <c r="AU16" s="609"/>
      <c r="AV16" s="14"/>
      <c r="AW16" s="8"/>
      <c r="AZ16" s="133">
        <v>2009</v>
      </c>
      <c r="BA16" s="133">
        <v>5</v>
      </c>
      <c r="BB16" s="133">
        <v>5</v>
      </c>
      <c r="BC16" s="22"/>
      <c r="BD16" s="22"/>
      <c r="BE16" s="22"/>
      <c r="BF16" s="22"/>
      <c r="BG16" s="22"/>
      <c r="BH16" s="22"/>
      <c r="BI16" s="22"/>
      <c r="BJ16" s="22"/>
      <c r="BK16" s="22"/>
      <c r="BL16" s="22"/>
      <c r="BM16" s="22"/>
      <c r="BN16" s="22"/>
      <c r="BO16" s="22"/>
      <c r="BP16" s="22"/>
      <c r="BQ16" s="22"/>
      <c r="BR16" s="22"/>
      <c r="BS16" s="22"/>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ht="12" customHeight="1">
      <c r="A17" s="12"/>
      <c r="B17" s="13"/>
      <c r="C17" s="616"/>
      <c r="D17" s="617"/>
      <c r="E17" s="612"/>
      <c r="F17" s="613"/>
      <c r="G17" s="613"/>
      <c r="H17" s="613"/>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10"/>
      <c r="AO17" s="610"/>
      <c r="AP17" s="610"/>
      <c r="AQ17" s="610"/>
      <c r="AR17" s="610"/>
      <c r="AS17" s="610"/>
      <c r="AT17" s="610"/>
      <c r="AU17" s="610"/>
      <c r="AV17" s="14"/>
      <c r="AW17" s="8"/>
      <c r="AZ17" s="133">
        <v>2010</v>
      </c>
      <c r="BA17" s="133">
        <v>6</v>
      </c>
      <c r="BB17" s="133">
        <v>6</v>
      </c>
      <c r="BC17" s="22"/>
      <c r="BD17" s="22"/>
      <c r="BE17" s="22"/>
      <c r="BF17" s="22"/>
      <c r="BG17" s="22"/>
      <c r="BH17" s="22"/>
      <c r="BI17" s="22"/>
      <c r="BJ17" s="22"/>
      <c r="BK17" s="22"/>
      <c r="BL17" s="22"/>
      <c r="BM17" s="22"/>
      <c r="BN17" s="22"/>
      <c r="BO17" s="22"/>
      <c r="BP17" s="22"/>
      <c r="BQ17" s="22"/>
      <c r="BR17" s="22"/>
      <c r="BS17" s="22"/>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ht="12" customHeight="1">
      <c r="A18" s="12"/>
      <c r="B18" s="13"/>
      <c r="C18" s="616"/>
      <c r="D18" s="617"/>
      <c r="E18" s="611" t="s">
        <v>206</v>
      </c>
      <c r="F18" s="613"/>
      <c r="G18" s="613"/>
      <c r="H18" s="613"/>
      <c r="I18" s="609">
        <f>IF(F18="","",VLOOKUP(F18,'強化シート一覧'!$F$8:$AU$1007,4))</f>
      </c>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09"/>
      <c r="AJ18" s="609"/>
      <c r="AK18" s="609"/>
      <c r="AL18" s="609"/>
      <c r="AM18" s="609"/>
      <c r="AN18" s="609"/>
      <c r="AO18" s="609"/>
      <c r="AP18" s="609"/>
      <c r="AQ18" s="609"/>
      <c r="AR18" s="609"/>
      <c r="AS18" s="609"/>
      <c r="AT18" s="609"/>
      <c r="AU18" s="609"/>
      <c r="AV18" s="14"/>
      <c r="AW18" s="8"/>
      <c r="AZ18" s="133">
        <v>2011</v>
      </c>
      <c r="BA18" s="133">
        <v>7</v>
      </c>
      <c r="BB18" s="133">
        <v>7</v>
      </c>
      <c r="BC18" s="22"/>
      <c r="BD18" s="22"/>
      <c r="BE18" s="22"/>
      <c r="BF18" s="22"/>
      <c r="BG18" s="22"/>
      <c r="BH18" s="22"/>
      <c r="BI18" s="22"/>
      <c r="BJ18" s="22"/>
      <c r="BK18" s="22"/>
      <c r="BL18" s="22"/>
      <c r="BM18" s="22"/>
      <c r="BN18" s="22"/>
      <c r="BO18" s="22"/>
      <c r="BP18" s="22"/>
      <c r="BQ18" s="22"/>
      <c r="BR18" s="22"/>
      <c r="BS18" s="22"/>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ht="12" customHeight="1">
      <c r="A19" s="12"/>
      <c r="B19" s="13"/>
      <c r="C19" s="616"/>
      <c r="D19" s="617"/>
      <c r="E19" s="612"/>
      <c r="F19" s="613"/>
      <c r="G19" s="613"/>
      <c r="H19" s="613"/>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0"/>
      <c r="AP19" s="610"/>
      <c r="AQ19" s="610"/>
      <c r="AR19" s="610"/>
      <c r="AS19" s="610"/>
      <c r="AT19" s="610"/>
      <c r="AU19" s="610"/>
      <c r="AV19" s="14"/>
      <c r="AW19" s="8"/>
      <c r="AZ19" s="133">
        <v>2012</v>
      </c>
      <c r="BA19" s="133">
        <v>8</v>
      </c>
      <c r="BB19" s="133">
        <v>8</v>
      </c>
      <c r="BC19" s="22"/>
      <c r="BD19" s="22"/>
      <c r="BE19" s="22"/>
      <c r="BF19" s="22"/>
      <c r="BG19" s="22"/>
      <c r="BH19" s="22"/>
      <c r="BI19" s="22"/>
      <c r="BJ19" s="22"/>
      <c r="BK19" s="22"/>
      <c r="BL19" s="22"/>
      <c r="BM19" s="22"/>
      <c r="BN19" s="22"/>
      <c r="BO19" s="22"/>
      <c r="BP19" s="22"/>
      <c r="BQ19" s="22"/>
      <c r="BR19" s="22"/>
      <c r="BS19" s="22"/>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ht="12" customHeight="1">
      <c r="A20" s="12"/>
      <c r="B20" s="13"/>
      <c r="C20" s="616"/>
      <c r="D20" s="617"/>
      <c r="E20" s="611" t="s">
        <v>207</v>
      </c>
      <c r="F20" s="613"/>
      <c r="G20" s="613"/>
      <c r="H20" s="613"/>
      <c r="I20" s="609">
        <f>IF(F20="","",VLOOKUP(F20,'強化シート一覧'!$F$8:$AU$1007,4))</f>
      </c>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09"/>
      <c r="AN20" s="609"/>
      <c r="AO20" s="609"/>
      <c r="AP20" s="609"/>
      <c r="AQ20" s="609"/>
      <c r="AR20" s="609"/>
      <c r="AS20" s="609"/>
      <c r="AT20" s="609"/>
      <c r="AU20" s="609"/>
      <c r="AV20" s="14"/>
      <c r="AW20" s="8"/>
      <c r="AZ20" s="133">
        <v>2013</v>
      </c>
      <c r="BA20" s="133">
        <v>9</v>
      </c>
      <c r="BB20" s="133">
        <v>9</v>
      </c>
      <c r="BC20" s="22"/>
      <c r="BD20" s="22"/>
      <c r="BE20" s="22"/>
      <c r="BF20" s="22"/>
      <c r="BG20" s="22"/>
      <c r="BH20" s="22"/>
      <c r="BI20" s="22"/>
      <c r="BJ20" s="22"/>
      <c r="BK20" s="22"/>
      <c r="BL20" s="22"/>
      <c r="BM20" s="22"/>
      <c r="BN20" s="22"/>
      <c r="BO20" s="22"/>
      <c r="BP20" s="22"/>
      <c r="BQ20" s="22"/>
      <c r="BR20" s="22"/>
      <c r="BS20" s="22"/>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ht="12" customHeight="1">
      <c r="A21" s="12"/>
      <c r="B21" s="13"/>
      <c r="C21" s="616"/>
      <c r="D21" s="617"/>
      <c r="E21" s="612"/>
      <c r="F21" s="613"/>
      <c r="G21" s="613"/>
      <c r="H21" s="613"/>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610"/>
      <c r="AQ21" s="610"/>
      <c r="AR21" s="610"/>
      <c r="AS21" s="610"/>
      <c r="AT21" s="610"/>
      <c r="AU21" s="610"/>
      <c r="AV21" s="14"/>
      <c r="AW21" s="8"/>
      <c r="AZ21" s="133">
        <v>2014</v>
      </c>
      <c r="BA21" s="133">
        <v>10</v>
      </c>
      <c r="BB21" s="133">
        <v>10</v>
      </c>
      <c r="BC21" s="22"/>
      <c r="BD21" s="22"/>
      <c r="BE21" s="22"/>
      <c r="BF21" s="22"/>
      <c r="BG21" s="22"/>
      <c r="BH21" s="22"/>
      <c r="BI21" s="22"/>
      <c r="BJ21" s="22"/>
      <c r="BK21" s="22"/>
      <c r="BL21" s="22"/>
      <c r="BM21" s="22"/>
      <c r="BN21" s="22"/>
      <c r="BO21" s="22"/>
      <c r="BP21" s="22"/>
      <c r="BQ21" s="22"/>
      <c r="BR21" s="22"/>
      <c r="BS21" s="22"/>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ht="12" customHeight="1">
      <c r="A22" s="12"/>
      <c r="B22" s="13"/>
      <c r="C22" s="616"/>
      <c r="D22" s="617"/>
      <c r="E22" s="611" t="s">
        <v>208</v>
      </c>
      <c r="F22" s="613"/>
      <c r="G22" s="613"/>
      <c r="H22" s="613"/>
      <c r="I22" s="609">
        <f>IF(F22="","",VLOOKUP(F22,'強化シート一覧'!$F$8:$AU$1007,4))</f>
      </c>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14"/>
      <c r="AW22" s="8"/>
      <c r="AZ22" s="133">
        <v>2015</v>
      </c>
      <c r="BA22" s="133">
        <v>11</v>
      </c>
      <c r="BB22" s="133">
        <v>11</v>
      </c>
      <c r="BC22" s="22"/>
      <c r="BD22" s="22"/>
      <c r="BE22" s="22"/>
      <c r="BF22" s="22"/>
      <c r="BG22" s="22"/>
      <c r="BH22" s="22"/>
      <c r="BI22" s="22"/>
      <c r="BJ22" s="22"/>
      <c r="BK22" s="22"/>
      <c r="BL22" s="22"/>
      <c r="BM22" s="22"/>
      <c r="BN22" s="22"/>
      <c r="BO22" s="22"/>
      <c r="BP22" s="22"/>
      <c r="BQ22" s="22"/>
      <c r="BR22" s="22"/>
      <c r="BS22" s="22"/>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ht="12" customHeight="1">
      <c r="A23" s="12"/>
      <c r="B23" s="13"/>
      <c r="C23" s="616"/>
      <c r="D23" s="617"/>
      <c r="E23" s="612"/>
      <c r="F23" s="613"/>
      <c r="G23" s="613"/>
      <c r="H23" s="613"/>
      <c r="I23" s="610"/>
      <c r="J23" s="610"/>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0"/>
      <c r="AH23" s="610"/>
      <c r="AI23" s="610"/>
      <c r="AJ23" s="610"/>
      <c r="AK23" s="610"/>
      <c r="AL23" s="610"/>
      <c r="AM23" s="610"/>
      <c r="AN23" s="610"/>
      <c r="AO23" s="610"/>
      <c r="AP23" s="610"/>
      <c r="AQ23" s="610"/>
      <c r="AR23" s="610"/>
      <c r="AS23" s="610"/>
      <c r="AT23" s="610"/>
      <c r="AU23" s="610"/>
      <c r="AV23" s="14"/>
      <c r="AW23" s="8"/>
      <c r="AZ23" s="133">
        <v>2016</v>
      </c>
      <c r="BA23" s="133">
        <v>12</v>
      </c>
      <c r="BB23" s="133">
        <v>12</v>
      </c>
      <c r="BC23" s="22"/>
      <c r="BD23" s="22"/>
      <c r="BE23" s="22"/>
      <c r="BF23" s="22"/>
      <c r="BG23" s="22"/>
      <c r="BH23" s="22"/>
      <c r="BI23" s="22"/>
      <c r="BJ23" s="22"/>
      <c r="BK23" s="22"/>
      <c r="BL23" s="22"/>
      <c r="BM23" s="22"/>
      <c r="BN23" s="22"/>
      <c r="BO23" s="22"/>
      <c r="BP23" s="22"/>
      <c r="BQ23" s="22"/>
      <c r="BR23" s="22"/>
      <c r="BS23" s="22"/>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93" ht="12" customHeight="1">
      <c r="A24" s="12"/>
      <c r="B24" s="13"/>
      <c r="C24" s="616"/>
      <c r="D24" s="617"/>
      <c r="E24" s="611" t="s">
        <v>209</v>
      </c>
      <c r="F24" s="613"/>
      <c r="G24" s="613"/>
      <c r="H24" s="613"/>
      <c r="I24" s="609">
        <f>IF(F24="","",VLOOKUP(F24,'強化シート一覧'!$F$8:$AU$1007,4))</f>
      </c>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09"/>
      <c r="AL24" s="609"/>
      <c r="AM24" s="609"/>
      <c r="AN24" s="609"/>
      <c r="AO24" s="609"/>
      <c r="AP24" s="609"/>
      <c r="AQ24" s="609"/>
      <c r="AR24" s="609"/>
      <c r="AS24" s="609"/>
      <c r="AT24" s="609"/>
      <c r="AU24" s="609"/>
      <c r="AV24" s="14"/>
      <c r="AW24" s="8"/>
      <c r="AZ24" s="133">
        <v>2017</v>
      </c>
      <c r="BA24" s="133"/>
      <c r="BB24" s="133">
        <v>13</v>
      </c>
      <c r="BC24" s="22"/>
      <c r="BD24" s="22"/>
      <c r="BE24" s="22"/>
      <c r="BF24" s="22"/>
      <c r="BG24" s="22"/>
      <c r="BH24" s="22"/>
      <c r="BI24" s="22"/>
      <c r="BJ24" s="22"/>
      <c r="BK24" s="22"/>
      <c r="BL24" s="22"/>
      <c r="BM24" s="22"/>
      <c r="BN24" s="22"/>
      <c r="BO24" s="22"/>
      <c r="BP24" s="22"/>
      <c r="BQ24" s="22"/>
      <c r="BR24" s="22"/>
      <c r="BS24" s="22"/>
      <c r="BT24" s="18"/>
      <c r="BU24" s="18"/>
      <c r="BV24" s="18"/>
      <c r="BW24" s="18"/>
      <c r="BX24" s="18"/>
      <c r="BY24" s="18"/>
      <c r="BZ24" s="18"/>
      <c r="CA24" s="18"/>
      <c r="CB24" s="18"/>
      <c r="CC24" s="18"/>
      <c r="CD24" s="18"/>
      <c r="CE24" s="18"/>
      <c r="CF24" s="18"/>
      <c r="CG24" s="18"/>
      <c r="CH24" s="18"/>
      <c r="CI24" s="18"/>
      <c r="CJ24" s="18"/>
      <c r="CK24" s="18"/>
      <c r="CL24" s="18"/>
      <c r="CM24" s="18"/>
      <c r="CN24" s="18"/>
      <c r="CO24" s="18"/>
    </row>
    <row r="25" spans="1:54" ht="12" customHeight="1">
      <c r="A25" s="12"/>
      <c r="B25" s="13"/>
      <c r="C25" s="616"/>
      <c r="D25" s="617"/>
      <c r="E25" s="612"/>
      <c r="F25" s="613"/>
      <c r="G25" s="613"/>
      <c r="H25" s="613"/>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c r="AU25" s="610"/>
      <c r="AV25" s="14"/>
      <c r="AW25" s="8"/>
      <c r="AZ25" s="133">
        <v>2018</v>
      </c>
      <c r="BA25" s="133"/>
      <c r="BB25" s="133">
        <v>14</v>
      </c>
    </row>
    <row r="26" spans="1:54" ht="12" customHeight="1">
      <c r="A26" s="12"/>
      <c r="B26" s="13"/>
      <c r="C26" s="616"/>
      <c r="D26" s="617"/>
      <c r="E26" s="611" t="s">
        <v>210</v>
      </c>
      <c r="F26" s="613"/>
      <c r="G26" s="613"/>
      <c r="H26" s="613"/>
      <c r="I26" s="609">
        <f>IF(F26="","",VLOOKUP(F26,'強化シート一覧'!$F$8:$AU$1007,4))</f>
      </c>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09"/>
      <c r="AM26" s="609"/>
      <c r="AN26" s="609"/>
      <c r="AO26" s="609"/>
      <c r="AP26" s="609"/>
      <c r="AQ26" s="609"/>
      <c r="AR26" s="609"/>
      <c r="AS26" s="609"/>
      <c r="AT26" s="609"/>
      <c r="AU26" s="609"/>
      <c r="AV26" s="14"/>
      <c r="AW26" s="8"/>
      <c r="AZ26" s="133">
        <v>2019</v>
      </c>
      <c r="BA26" s="133"/>
      <c r="BB26" s="133">
        <v>15</v>
      </c>
    </row>
    <row r="27" spans="1:54" ht="12" customHeight="1">
      <c r="A27" s="12"/>
      <c r="B27" s="13"/>
      <c r="C27" s="616"/>
      <c r="D27" s="617"/>
      <c r="E27" s="612"/>
      <c r="F27" s="613"/>
      <c r="G27" s="613"/>
      <c r="H27" s="613"/>
      <c r="I27" s="610"/>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0"/>
      <c r="AL27" s="610"/>
      <c r="AM27" s="610"/>
      <c r="AN27" s="610"/>
      <c r="AO27" s="610"/>
      <c r="AP27" s="610"/>
      <c r="AQ27" s="610"/>
      <c r="AR27" s="610"/>
      <c r="AS27" s="610"/>
      <c r="AT27" s="610"/>
      <c r="AU27" s="610"/>
      <c r="AV27" s="14"/>
      <c r="AW27" s="8"/>
      <c r="AZ27" s="133">
        <v>2020</v>
      </c>
      <c r="BA27" s="133"/>
      <c r="BB27" s="133">
        <v>16</v>
      </c>
    </row>
    <row r="28" spans="1:54" ht="12" customHeight="1">
      <c r="A28" s="12"/>
      <c r="B28" s="13"/>
      <c r="C28" s="616"/>
      <c r="D28" s="617"/>
      <c r="E28" s="611" t="s">
        <v>211</v>
      </c>
      <c r="F28" s="613"/>
      <c r="G28" s="613"/>
      <c r="H28" s="613"/>
      <c r="I28" s="609">
        <f>IF(F28="","",VLOOKUP(F28,'強化シート一覧'!$F$8:$AU$1007,4))</f>
      </c>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09"/>
      <c r="AS28" s="609"/>
      <c r="AT28" s="609"/>
      <c r="AU28" s="609"/>
      <c r="AV28" s="14"/>
      <c r="AW28" s="8"/>
      <c r="AZ28" s="133">
        <v>2021</v>
      </c>
      <c r="BA28" s="133"/>
      <c r="BB28" s="133">
        <v>17</v>
      </c>
    </row>
    <row r="29" spans="1:54" ht="12" customHeight="1">
      <c r="A29" s="12"/>
      <c r="B29" s="13"/>
      <c r="C29" s="616"/>
      <c r="D29" s="617"/>
      <c r="E29" s="612"/>
      <c r="F29" s="613"/>
      <c r="G29" s="613"/>
      <c r="H29" s="613"/>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10"/>
      <c r="AL29" s="610"/>
      <c r="AM29" s="610"/>
      <c r="AN29" s="610"/>
      <c r="AO29" s="610"/>
      <c r="AP29" s="610"/>
      <c r="AQ29" s="610"/>
      <c r="AR29" s="610"/>
      <c r="AS29" s="610"/>
      <c r="AT29" s="610"/>
      <c r="AU29" s="610"/>
      <c r="AV29" s="14"/>
      <c r="AW29" s="8"/>
      <c r="AZ29" s="133">
        <v>2022</v>
      </c>
      <c r="BA29" s="133"/>
      <c r="BB29" s="133">
        <v>18</v>
      </c>
    </row>
    <row r="30" spans="1:54" ht="12" customHeight="1">
      <c r="A30" s="12"/>
      <c r="B30" s="13"/>
      <c r="C30" s="616"/>
      <c r="D30" s="617"/>
      <c r="E30" s="611" t="s">
        <v>212</v>
      </c>
      <c r="F30" s="613"/>
      <c r="G30" s="613"/>
      <c r="H30" s="613"/>
      <c r="I30" s="609">
        <f>IF(F30="","",VLOOKUP(F30,'強化シート一覧'!$F$8:$AU$1007,4))</f>
      </c>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609"/>
      <c r="AS30" s="609"/>
      <c r="AT30" s="609"/>
      <c r="AU30" s="609"/>
      <c r="AV30" s="14"/>
      <c r="AW30" s="8"/>
      <c r="AZ30" s="133">
        <v>2023</v>
      </c>
      <c r="BA30" s="133"/>
      <c r="BB30" s="133">
        <v>19</v>
      </c>
    </row>
    <row r="31" spans="1:54" ht="12" customHeight="1">
      <c r="A31" s="12"/>
      <c r="B31" s="13"/>
      <c r="C31" s="616"/>
      <c r="D31" s="617"/>
      <c r="E31" s="612"/>
      <c r="F31" s="613"/>
      <c r="G31" s="613"/>
      <c r="H31" s="613"/>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0"/>
      <c r="AU31" s="610"/>
      <c r="AV31" s="14"/>
      <c r="AW31" s="8"/>
      <c r="AZ31" s="133">
        <v>2024</v>
      </c>
      <c r="BA31" s="133"/>
      <c r="BB31" s="133">
        <v>20</v>
      </c>
    </row>
    <row r="32" spans="1:54" ht="12" customHeight="1">
      <c r="A32" s="12"/>
      <c r="B32" s="13"/>
      <c r="C32" s="616"/>
      <c r="D32" s="617"/>
      <c r="E32" s="611" t="s">
        <v>213</v>
      </c>
      <c r="F32" s="613"/>
      <c r="G32" s="613"/>
      <c r="H32" s="613"/>
      <c r="I32" s="609">
        <f>IF(F32="","",VLOOKUP(F32,'強化シート一覧'!$F$8:$AU$1007,4))</f>
      </c>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09"/>
      <c r="AN32" s="609"/>
      <c r="AO32" s="609"/>
      <c r="AP32" s="609"/>
      <c r="AQ32" s="609"/>
      <c r="AR32" s="609"/>
      <c r="AS32" s="609"/>
      <c r="AT32" s="609"/>
      <c r="AU32" s="609"/>
      <c r="AV32" s="14"/>
      <c r="AW32" s="8"/>
      <c r="AZ32" s="133">
        <v>2025</v>
      </c>
      <c r="BA32" s="133"/>
      <c r="BB32" s="133">
        <v>21</v>
      </c>
    </row>
    <row r="33" spans="1:54" ht="12" customHeight="1">
      <c r="A33" s="12"/>
      <c r="B33" s="13"/>
      <c r="C33" s="616"/>
      <c r="D33" s="617"/>
      <c r="E33" s="612"/>
      <c r="F33" s="613"/>
      <c r="G33" s="613"/>
      <c r="H33" s="613"/>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T33" s="610"/>
      <c r="AU33" s="610"/>
      <c r="AV33" s="14"/>
      <c r="AW33" s="8"/>
      <c r="AZ33" s="133">
        <v>2026</v>
      </c>
      <c r="BA33" s="133"/>
      <c r="BB33" s="133">
        <v>22</v>
      </c>
    </row>
    <row r="34" spans="1:54" ht="12" customHeight="1">
      <c r="A34" s="12"/>
      <c r="B34" s="13"/>
      <c r="C34" s="616"/>
      <c r="D34" s="617"/>
      <c r="E34" s="611" t="s">
        <v>214</v>
      </c>
      <c r="F34" s="613"/>
      <c r="G34" s="613"/>
      <c r="H34" s="613"/>
      <c r="I34" s="609">
        <f>IF(F34="","",VLOOKUP(F34,'強化シート一覧'!$F$8:$AU$1007,4))</f>
      </c>
      <c r="J34" s="609"/>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9"/>
      <c r="AH34" s="609"/>
      <c r="AI34" s="609"/>
      <c r="AJ34" s="609"/>
      <c r="AK34" s="609"/>
      <c r="AL34" s="609"/>
      <c r="AM34" s="609"/>
      <c r="AN34" s="609"/>
      <c r="AO34" s="609"/>
      <c r="AP34" s="609"/>
      <c r="AQ34" s="609"/>
      <c r="AR34" s="609"/>
      <c r="AS34" s="609"/>
      <c r="AT34" s="609"/>
      <c r="AU34" s="609"/>
      <c r="AV34" s="14"/>
      <c r="AW34" s="8"/>
      <c r="AZ34" s="133">
        <v>2027</v>
      </c>
      <c r="BA34" s="133"/>
      <c r="BB34" s="133">
        <v>23</v>
      </c>
    </row>
    <row r="35" spans="1:54" ht="12" customHeight="1">
      <c r="A35" s="12"/>
      <c r="B35" s="13"/>
      <c r="C35" s="616"/>
      <c r="D35" s="617"/>
      <c r="E35" s="612"/>
      <c r="F35" s="613"/>
      <c r="G35" s="613"/>
      <c r="H35" s="613"/>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c r="AH35" s="610"/>
      <c r="AI35" s="610"/>
      <c r="AJ35" s="610"/>
      <c r="AK35" s="610"/>
      <c r="AL35" s="610"/>
      <c r="AM35" s="610"/>
      <c r="AN35" s="610"/>
      <c r="AO35" s="610"/>
      <c r="AP35" s="610"/>
      <c r="AQ35" s="610"/>
      <c r="AR35" s="610"/>
      <c r="AS35" s="610"/>
      <c r="AT35" s="610"/>
      <c r="AU35" s="610"/>
      <c r="AV35" s="14"/>
      <c r="AW35" s="8"/>
      <c r="AZ35" s="133">
        <v>2026</v>
      </c>
      <c r="BA35" s="133"/>
      <c r="BB35" s="133">
        <v>24</v>
      </c>
    </row>
    <row r="36" spans="1:54" ht="12" customHeight="1">
      <c r="A36" s="12"/>
      <c r="B36" s="13"/>
      <c r="C36" s="616"/>
      <c r="D36" s="617"/>
      <c r="E36" s="611" t="s">
        <v>215</v>
      </c>
      <c r="F36" s="613"/>
      <c r="G36" s="613"/>
      <c r="H36" s="613"/>
      <c r="I36" s="609">
        <f>IF(F36="","",VLOOKUP(F36,'強化シート一覧'!$F$8:$AU$1007,4))</f>
      </c>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14"/>
      <c r="AW36" s="8"/>
      <c r="AZ36" s="133">
        <v>2027</v>
      </c>
      <c r="BA36" s="133"/>
      <c r="BB36" s="133">
        <v>25</v>
      </c>
    </row>
    <row r="37" spans="1:54" ht="12" customHeight="1">
      <c r="A37" s="12"/>
      <c r="B37" s="13"/>
      <c r="C37" s="616"/>
      <c r="D37" s="617"/>
      <c r="E37" s="612"/>
      <c r="F37" s="613"/>
      <c r="G37" s="613"/>
      <c r="H37" s="613"/>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L37" s="610"/>
      <c r="AM37" s="610"/>
      <c r="AN37" s="610"/>
      <c r="AO37" s="610"/>
      <c r="AP37" s="610"/>
      <c r="AQ37" s="610"/>
      <c r="AR37" s="610"/>
      <c r="AS37" s="610"/>
      <c r="AT37" s="610"/>
      <c r="AU37" s="610"/>
      <c r="AV37" s="14"/>
      <c r="AW37" s="8"/>
      <c r="AZ37" s="133">
        <v>2026</v>
      </c>
      <c r="BA37" s="133"/>
      <c r="BB37" s="133">
        <v>26</v>
      </c>
    </row>
    <row r="38" spans="1:54" ht="12" customHeight="1">
      <c r="A38" s="12"/>
      <c r="B38" s="13"/>
      <c r="C38" s="616"/>
      <c r="D38" s="617"/>
      <c r="E38" s="611" t="s">
        <v>216</v>
      </c>
      <c r="F38" s="613"/>
      <c r="G38" s="613"/>
      <c r="H38" s="613"/>
      <c r="I38" s="609">
        <f>IF(F38="","",VLOOKUP(F38,'強化シート一覧'!$F$8:$AU$1007,4))</f>
      </c>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09"/>
      <c r="AQ38" s="609"/>
      <c r="AR38" s="609"/>
      <c r="AS38" s="609"/>
      <c r="AT38" s="609"/>
      <c r="AU38" s="609"/>
      <c r="AV38" s="14"/>
      <c r="AW38" s="8"/>
      <c r="AZ38" s="133">
        <v>2027</v>
      </c>
      <c r="BA38" s="133"/>
      <c r="BB38" s="133">
        <v>27</v>
      </c>
    </row>
    <row r="39" spans="1:54" ht="12" customHeight="1">
      <c r="A39" s="12"/>
      <c r="B39" s="13"/>
      <c r="C39" s="616"/>
      <c r="D39" s="617"/>
      <c r="E39" s="612"/>
      <c r="F39" s="613"/>
      <c r="G39" s="613"/>
      <c r="H39" s="613"/>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L39" s="610"/>
      <c r="AM39" s="610"/>
      <c r="AN39" s="610"/>
      <c r="AO39" s="610"/>
      <c r="AP39" s="610"/>
      <c r="AQ39" s="610"/>
      <c r="AR39" s="610"/>
      <c r="AS39" s="610"/>
      <c r="AT39" s="610"/>
      <c r="AU39" s="610"/>
      <c r="AV39" s="14"/>
      <c r="AW39" s="8"/>
      <c r="AZ39" s="133">
        <v>2026</v>
      </c>
      <c r="BA39" s="133"/>
      <c r="BB39" s="133">
        <v>28</v>
      </c>
    </row>
    <row r="40" spans="1:54" ht="12" customHeight="1">
      <c r="A40" s="12"/>
      <c r="B40" s="13"/>
      <c r="C40" s="616"/>
      <c r="D40" s="617"/>
      <c r="E40" s="611" t="s">
        <v>217</v>
      </c>
      <c r="F40" s="613"/>
      <c r="G40" s="613"/>
      <c r="H40" s="613"/>
      <c r="I40" s="609">
        <f>IF(F40="","",VLOOKUP(F40,'強化シート一覧'!$F$8:$AU$1007,4))</f>
      </c>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609"/>
      <c r="AM40" s="609"/>
      <c r="AN40" s="609"/>
      <c r="AO40" s="609"/>
      <c r="AP40" s="609"/>
      <c r="AQ40" s="609"/>
      <c r="AR40" s="609"/>
      <c r="AS40" s="609"/>
      <c r="AT40" s="609"/>
      <c r="AU40" s="609"/>
      <c r="AV40" s="14"/>
      <c r="AW40" s="8"/>
      <c r="AZ40" s="133">
        <v>2027</v>
      </c>
      <c r="BA40" s="133"/>
      <c r="BB40" s="133">
        <v>29</v>
      </c>
    </row>
    <row r="41" spans="1:54" ht="12" customHeight="1">
      <c r="A41" s="12"/>
      <c r="B41" s="13"/>
      <c r="C41" s="616"/>
      <c r="D41" s="617"/>
      <c r="E41" s="612"/>
      <c r="F41" s="613"/>
      <c r="G41" s="613"/>
      <c r="H41" s="613"/>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610"/>
      <c r="AO41" s="610"/>
      <c r="AP41" s="610"/>
      <c r="AQ41" s="610"/>
      <c r="AR41" s="610"/>
      <c r="AS41" s="610"/>
      <c r="AT41" s="610"/>
      <c r="AU41" s="610"/>
      <c r="AV41" s="14"/>
      <c r="AW41" s="8"/>
      <c r="AZ41" s="133">
        <v>2026</v>
      </c>
      <c r="BA41" s="133"/>
      <c r="BB41" s="133">
        <v>30</v>
      </c>
    </row>
    <row r="42" spans="1:54" ht="12" customHeight="1">
      <c r="A42" s="12"/>
      <c r="B42" s="13"/>
      <c r="C42" s="616"/>
      <c r="D42" s="617"/>
      <c r="E42" s="611" t="s">
        <v>218</v>
      </c>
      <c r="F42" s="613"/>
      <c r="G42" s="613"/>
      <c r="H42" s="613"/>
      <c r="I42" s="609">
        <f>IF(F42="","",VLOOKUP(F42,'強化シート一覧'!$F$8:$AU$1007,4))</f>
      </c>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09"/>
      <c r="AL42" s="609"/>
      <c r="AM42" s="609"/>
      <c r="AN42" s="609"/>
      <c r="AO42" s="609"/>
      <c r="AP42" s="609"/>
      <c r="AQ42" s="609"/>
      <c r="AR42" s="609"/>
      <c r="AS42" s="609"/>
      <c r="AT42" s="609"/>
      <c r="AU42" s="609"/>
      <c r="AV42" s="14"/>
      <c r="AW42" s="264" t="str">
        <f>IF($J$67=""," ",$J$67)</f>
        <v>基本シート３追加（強化シート一覧）</v>
      </c>
      <c r="AZ42" s="133">
        <v>2027</v>
      </c>
      <c r="BA42" s="133"/>
      <c r="BB42" s="133">
        <v>31</v>
      </c>
    </row>
    <row r="43" spans="1:49" ht="12" customHeight="1">
      <c r="A43" s="12"/>
      <c r="B43" s="13"/>
      <c r="C43" s="616"/>
      <c r="D43" s="617"/>
      <c r="E43" s="612"/>
      <c r="F43" s="613"/>
      <c r="G43" s="613"/>
      <c r="H43" s="613"/>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c r="AS43" s="610"/>
      <c r="AT43" s="610"/>
      <c r="AU43" s="610"/>
      <c r="AV43" s="14"/>
      <c r="AW43" s="265"/>
    </row>
    <row r="44" spans="1:49" ht="12" customHeight="1">
      <c r="A44" s="12"/>
      <c r="B44" s="13"/>
      <c r="C44" s="616"/>
      <c r="D44" s="617"/>
      <c r="E44" s="611" t="s">
        <v>219</v>
      </c>
      <c r="F44" s="613"/>
      <c r="G44" s="613"/>
      <c r="H44" s="613"/>
      <c r="I44" s="609">
        <f>IF(F44="","",VLOOKUP(F44,'強化シート一覧'!$F$8:$AU$1007,4))</f>
      </c>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09"/>
      <c r="AL44" s="609"/>
      <c r="AM44" s="609"/>
      <c r="AN44" s="609"/>
      <c r="AO44" s="609"/>
      <c r="AP44" s="609"/>
      <c r="AQ44" s="609"/>
      <c r="AR44" s="609"/>
      <c r="AS44" s="609"/>
      <c r="AT44" s="609"/>
      <c r="AU44" s="609"/>
      <c r="AV44" s="14"/>
      <c r="AW44" s="265"/>
    </row>
    <row r="45" spans="1:49" ht="12" customHeight="1">
      <c r="A45" s="12"/>
      <c r="B45" s="13"/>
      <c r="C45" s="616"/>
      <c r="D45" s="617"/>
      <c r="E45" s="612"/>
      <c r="F45" s="613"/>
      <c r="G45" s="613"/>
      <c r="H45" s="613"/>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14"/>
      <c r="AW45" s="265"/>
    </row>
    <row r="46" spans="1:49" ht="12" customHeight="1">
      <c r="A46" s="12"/>
      <c r="B46" s="13"/>
      <c r="C46" s="616"/>
      <c r="D46" s="617"/>
      <c r="E46" s="611" t="s">
        <v>220</v>
      </c>
      <c r="F46" s="613"/>
      <c r="G46" s="613"/>
      <c r="H46" s="613"/>
      <c r="I46" s="609">
        <f>IF(F46="","",VLOOKUP(F46,'強化シート一覧'!$F$8:$AU$1007,4))</f>
      </c>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c r="AG46" s="609"/>
      <c r="AH46" s="609"/>
      <c r="AI46" s="609"/>
      <c r="AJ46" s="609"/>
      <c r="AK46" s="609"/>
      <c r="AL46" s="609"/>
      <c r="AM46" s="609"/>
      <c r="AN46" s="609"/>
      <c r="AO46" s="609"/>
      <c r="AP46" s="609"/>
      <c r="AQ46" s="609"/>
      <c r="AR46" s="609"/>
      <c r="AS46" s="609"/>
      <c r="AT46" s="609"/>
      <c r="AU46" s="609"/>
      <c r="AV46" s="14"/>
      <c r="AW46" s="265"/>
    </row>
    <row r="47" spans="1:49" ht="12" customHeight="1">
      <c r="A47" s="12"/>
      <c r="B47" s="13"/>
      <c r="C47" s="616"/>
      <c r="D47" s="617"/>
      <c r="E47" s="612"/>
      <c r="F47" s="613"/>
      <c r="G47" s="613"/>
      <c r="H47" s="613"/>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14"/>
      <c r="AW47" s="265"/>
    </row>
    <row r="48" spans="1:49" ht="12" customHeight="1">
      <c r="A48" s="12"/>
      <c r="B48" s="13"/>
      <c r="C48" s="616"/>
      <c r="D48" s="617"/>
      <c r="E48" s="611" t="s">
        <v>221</v>
      </c>
      <c r="F48" s="613"/>
      <c r="G48" s="613"/>
      <c r="H48" s="613"/>
      <c r="I48" s="609">
        <f>IF(F48="","",VLOOKUP(F48,'強化シート一覧'!$F$8:$AU$1007,4))</f>
      </c>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609"/>
      <c r="AR48" s="609"/>
      <c r="AS48" s="609"/>
      <c r="AT48" s="609"/>
      <c r="AU48" s="609"/>
      <c r="AV48" s="14"/>
      <c r="AW48" s="265"/>
    </row>
    <row r="49" spans="1:57" ht="12" customHeight="1">
      <c r="A49" s="12"/>
      <c r="B49" s="13"/>
      <c r="C49" s="616"/>
      <c r="D49" s="617"/>
      <c r="E49" s="612"/>
      <c r="F49" s="613"/>
      <c r="G49" s="613"/>
      <c r="H49" s="613"/>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14"/>
      <c r="AW49" s="265"/>
      <c r="BC49" s="83">
        <v>2005</v>
      </c>
      <c r="BD49" s="83">
        <v>1</v>
      </c>
      <c r="BE49" s="83">
        <v>1</v>
      </c>
    </row>
    <row r="50" spans="1:57" ht="12" customHeight="1">
      <c r="A50" s="12"/>
      <c r="B50" s="13"/>
      <c r="C50" s="616"/>
      <c r="D50" s="617"/>
      <c r="E50" s="611" t="s">
        <v>222</v>
      </c>
      <c r="F50" s="613"/>
      <c r="G50" s="613"/>
      <c r="H50" s="613"/>
      <c r="I50" s="609">
        <f>IF(F50="","",VLOOKUP(F50,'強化シート一覧'!$F$8:$AU$1007,4))</f>
      </c>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09"/>
      <c r="AN50" s="609"/>
      <c r="AO50" s="609"/>
      <c r="AP50" s="609"/>
      <c r="AQ50" s="609"/>
      <c r="AR50" s="609"/>
      <c r="AS50" s="609"/>
      <c r="AT50" s="609"/>
      <c r="AU50" s="609"/>
      <c r="AV50" s="14"/>
      <c r="AW50" s="265"/>
      <c r="BC50" s="83">
        <v>2006</v>
      </c>
      <c r="BD50" s="83">
        <v>2</v>
      </c>
      <c r="BE50" s="83">
        <v>2</v>
      </c>
    </row>
    <row r="51" spans="1:57" ht="12" customHeight="1">
      <c r="A51" s="12"/>
      <c r="B51" s="13"/>
      <c r="C51" s="616"/>
      <c r="D51" s="617"/>
      <c r="E51" s="612"/>
      <c r="F51" s="613"/>
      <c r="G51" s="613"/>
      <c r="H51" s="613"/>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14"/>
      <c r="AW51" s="265"/>
      <c r="BC51" s="83">
        <v>2007</v>
      </c>
      <c r="BD51" s="83">
        <v>3</v>
      </c>
      <c r="BE51" s="83">
        <v>3</v>
      </c>
    </row>
    <row r="52" spans="1:57" ht="12" customHeight="1">
      <c r="A52" s="12"/>
      <c r="B52" s="13"/>
      <c r="C52" s="616"/>
      <c r="D52" s="617"/>
      <c r="E52" s="611" t="s">
        <v>223</v>
      </c>
      <c r="F52" s="613"/>
      <c r="G52" s="613"/>
      <c r="H52" s="613"/>
      <c r="I52" s="609">
        <f>IF(F52="","",VLOOKUP(F52,'強化シート一覧'!$F$8:$AU$1007,4))</f>
      </c>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9"/>
      <c r="AL52" s="609"/>
      <c r="AM52" s="609"/>
      <c r="AN52" s="609"/>
      <c r="AO52" s="609"/>
      <c r="AP52" s="609"/>
      <c r="AQ52" s="609"/>
      <c r="AR52" s="609"/>
      <c r="AS52" s="609"/>
      <c r="AT52" s="609"/>
      <c r="AU52" s="609"/>
      <c r="AV52" s="14"/>
      <c r="AW52" s="265"/>
      <c r="BC52" s="83">
        <v>2008</v>
      </c>
      <c r="BD52" s="83">
        <v>4</v>
      </c>
      <c r="BE52" s="83">
        <v>4</v>
      </c>
    </row>
    <row r="53" spans="1:57" ht="12" customHeight="1">
      <c r="A53" s="12"/>
      <c r="B53" s="13"/>
      <c r="C53" s="616"/>
      <c r="D53" s="617"/>
      <c r="E53" s="612"/>
      <c r="F53" s="613"/>
      <c r="G53" s="613"/>
      <c r="H53" s="613"/>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14"/>
      <c r="AW53" s="265"/>
      <c r="BC53" s="83">
        <v>2009</v>
      </c>
      <c r="BD53" s="83">
        <v>5</v>
      </c>
      <c r="BE53" s="83">
        <v>5</v>
      </c>
    </row>
    <row r="54" spans="1:57" ht="12" customHeight="1">
      <c r="A54" s="12"/>
      <c r="B54" s="13"/>
      <c r="C54" s="616"/>
      <c r="D54" s="617"/>
      <c r="E54" s="611" t="s">
        <v>224</v>
      </c>
      <c r="F54" s="613"/>
      <c r="G54" s="613"/>
      <c r="H54" s="613"/>
      <c r="I54" s="609">
        <f>IF(F54="","",VLOOKUP(F54,'強化シート一覧'!$F$8:$AU$1007,4))</f>
      </c>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09"/>
      <c r="AN54" s="609"/>
      <c r="AO54" s="609"/>
      <c r="AP54" s="609"/>
      <c r="AQ54" s="609"/>
      <c r="AR54" s="609"/>
      <c r="AS54" s="609"/>
      <c r="AT54" s="609"/>
      <c r="AU54" s="609"/>
      <c r="AV54" s="14"/>
      <c r="AW54" s="265"/>
      <c r="BC54" s="83">
        <v>2010</v>
      </c>
      <c r="BD54" s="83">
        <v>6</v>
      </c>
      <c r="BE54" s="83">
        <v>6</v>
      </c>
    </row>
    <row r="55" spans="1:57" ht="12" customHeight="1">
      <c r="A55" s="12"/>
      <c r="B55" s="13"/>
      <c r="C55" s="616"/>
      <c r="D55" s="617"/>
      <c r="E55" s="612"/>
      <c r="F55" s="613"/>
      <c r="G55" s="613"/>
      <c r="H55" s="613"/>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14"/>
      <c r="AW55" s="265"/>
      <c r="BC55" s="83">
        <v>2011</v>
      </c>
      <c r="BD55" s="83">
        <v>7</v>
      </c>
      <c r="BE55" s="83">
        <v>7</v>
      </c>
    </row>
    <row r="56" spans="1:57" ht="12" customHeight="1">
      <c r="A56" s="12"/>
      <c r="B56" s="13"/>
      <c r="C56" s="616"/>
      <c r="D56" s="617"/>
      <c r="E56" s="611" t="s">
        <v>225</v>
      </c>
      <c r="F56" s="613"/>
      <c r="G56" s="613"/>
      <c r="H56" s="613"/>
      <c r="I56" s="609">
        <f>IF(F56="","",VLOOKUP(F56,'強化シート一覧'!$F$8:$AU$1007,4))</f>
      </c>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09"/>
      <c r="AL56" s="609"/>
      <c r="AM56" s="609"/>
      <c r="AN56" s="609"/>
      <c r="AO56" s="609"/>
      <c r="AP56" s="609"/>
      <c r="AQ56" s="609"/>
      <c r="AR56" s="609"/>
      <c r="AS56" s="609"/>
      <c r="AT56" s="609"/>
      <c r="AU56" s="609"/>
      <c r="AV56" s="14"/>
      <c r="AW56" s="265"/>
      <c r="BC56" s="83">
        <v>2012</v>
      </c>
      <c r="BD56" s="83">
        <v>8</v>
      </c>
      <c r="BE56" s="83">
        <v>8</v>
      </c>
    </row>
    <row r="57" spans="1:57" ht="12" customHeight="1">
      <c r="A57" s="12"/>
      <c r="B57" s="13"/>
      <c r="C57" s="616"/>
      <c r="D57" s="617"/>
      <c r="E57" s="612"/>
      <c r="F57" s="613"/>
      <c r="G57" s="613"/>
      <c r="H57" s="613"/>
      <c r="I57" s="610"/>
      <c r="J57" s="610"/>
      <c r="K57" s="610"/>
      <c r="L57" s="610"/>
      <c r="M57" s="610"/>
      <c r="N57" s="610"/>
      <c r="O57" s="610"/>
      <c r="P57" s="610"/>
      <c r="Q57" s="610"/>
      <c r="R57" s="610"/>
      <c r="S57" s="610"/>
      <c r="T57" s="610"/>
      <c r="U57" s="610"/>
      <c r="V57" s="610"/>
      <c r="W57" s="610"/>
      <c r="X57" s="610"/>
      <c r="Y57" s="610"/>
      <c r="Z57" s="610"/>
      <c r="AA57" s="610"/>
      <c r="AB57" s="610"/>
      <c r="AC57" s="610"/>
      <c r="AD57" s="610"/>
      <c r="AE57" s="610"/>
      <c r="AF57" s="610"/>
      <c r="AG57" s="610"/>
      <c r="AH57" s="610"/>
      <c r="AI57" s="610"/>
      <c r="AJ57" s="610"/>
      <c r="AK57" s="610"/>
      <c r="AL57" s="610"/>
      <c r="AM57" s="610"/>
      <c r="AN57" s="610"/>
      <c r="AO57" s="610"/>
      <c r="AP57" s="610"/>
      <c r="AQ57" s="610"/>
      <c r="AR57" s="610"/>
      <c r="AS57" s="610"/>
      <c r="AT57" s="610"/>
      <c r="AU57" s="610"/>
      <c r="AV57" s="14"/>
      <c r="AW57" s="265"/>
      <c r="BC57" s="83">
        <v>2013</v>
      </c>
      <c r="BD57" s="83">
        <v>9</v>
      </c>
      <c r="BE57" s="83">
        <v>9</v>
      </c>
    </row>
    <row r="58" spans="1:57" ht="12" customHeight="1">
      <c r="A58" s="12"/>
      <c r="B58" s="13"/>
      <c r="C58" s="616"/>
      <c r="D58" s="617"/>
      <c r="E58" s="611" t="s">
        <v>226</v>
      </c>
      <c r="F58" s="613"/>
      <c r="G58" s="613"/>
      <c r="H58" s="613"/>
      <c r="I58" s="609">
        <f>IF(F58="","",VLOOKUP(F58,'強化シート一覧'!$F$8:$AU$1007,4))</f>
      </c>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09"/>
      <c r="AL58" s="609"/>
      <c r="AM58" s="609"/>
      <c r="AN58" s="609"/>
      <c r="AO58" s="609"/>
      <c r="AP58" s="609"/>
      <c r="AQ58" s="609"/>
      <c r="AR58" s="609"/>
      <c r="AS58" s="609"/>
      <c r="AT58" s="609"/>
      <c r="AU58" s="609"/>
      <c r="AV58" s="14"/>
      <c r="AW58" s="265"/>
      <c r="BC58" s="83">
        <v>2014</v>
      </c>
      <c r="BD58" s="83">
        <v>10</v>
      </c>
      <c r="BE58" s="83">
        <v>10</v>
      </c>
    </row>
    <row r="59" spans="1:57" ht="12" customHeight="1">
      <c r="A59" s="12"/>
      <c r="B59" s="13"/>
      <c r="C59" s="616"/>
      <c r="D59" s="617"/>
      <c r="E59" s="612"/>
      <c r="F59" s="613"/>
      <c r="G59" s="613"/>
      <c r="H59" s="613"/>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0"/>
      <c r="AK59" s="610"/>
      <c r="AL59" s="610"/>
      <c r="AM59" s="610"/>
      <c r="AN59" s="610"/>
      <c r="AO59" s="610"/>
      <c r="AP59" s="610"/>
      <c r="AQ59" s="610"/>
      <c r="AR59" s="610"/>
      <c r="AS59" s="610"/>
      <c r="AT59" s="610"/>
      <c r="AU59" s="610"/>
      <c r="AV59" s="14"/>
      <c r="AW59" s="265"/>
      <c r="BC59" s="83">
        <v>2015</v>
      </c>
      <c r="BD59" s="83">
        <v>11</v>
      </c>
      <c r="BE59" s="83">
        <v>11</v>
      </c>
    </row>
    <row r="60" spans="1:57" ht="12" customHeight="1">
      <c r="A60" s="12"/>
      <c r="B60" s="13"/>
      <c r="C60" s="616"/>
      <c r="D60" s="617"/>
      <c r="E60" s="611" t="s">
        <v>227</v>
      </c>
      <c r="F60" s="613"/>
      <c r="G60" s="613"/>
      <c r="H60" s="613"/>
      <c r="I60" s="609">
        <f>IF(F60="","",VLOOKUP(F60,'強化シート一覧'!$F$8:$AU$1007,4))</f>
      </c>
      <c r="J60" s="609"/>
      <c r="K60" s="609"/>
      <c r="L60" s="609"/>
      <c r="M60" s="609"/>
      <c r="N60" s="609"/>
      <c r="O60" s="609"/>
      <c r="P60" s="609"/>
      <c r="Q60" s="609"/>
      <c r="R60" s="609"/>
      <c r="S60" s="609"/>
      <c r="T60" s="609"/>
      <c r="U60" s="609"/>
      <c r="V60" s="609"/>
      <c r="W60" s="609"/>
      <c r="X60" s="609"/>
      <c r="Y60" s="609"/>
      <c r="Z60" s="609"/>
      <c r="AA60" s="609"/>
      <c r="AB60" s="609"/>
      <c r="AC60" s="609"/>
      <c r="AD60" s="609"/>
      <c r="AE60" s="609"/>
      <c r="AF60" s="609"/>
      <c r="AG60" s="609"/>
      <c r="AH60" s="609"/>
      <c r="AI60" s="609"/>
      <c r="AJ60" s="609"/>
      <c r="AK60" s="609"/>
      <c r="AL60" s="609"/>
      <c r="AM60" s="609"/>
      <c r="AN60" s="609"/>
      <c r="AO60" s="609"/>
      <c r="AP60" s="609"/>
      <c r="AQ60" s="609"/>
      <c r="AR60" s="609"/>
      <c r="AS60" s="609"/>
      <c r="AT60" s="609"/>
      <c r="AU60" s="609"/>
      <c r="AV60" s="14"/>
      <c r="AW60" s="265"/>
      <c r="BC60" s="83">
        <v>2016</v>
      </c>
      <c r="BD60" s="83">
        <v>12</v>
      </c>
      <c r="BE60" s="83">
        <v>12</v>
      </c>
    </row>
    <row r="61" spans="1:57" ht="12" customHeight="1">
      <c r="A61" s="12"/>
      <c r="B61" s="13"/>
      <c r="C61" s="616"/>
      <c r="D61" s="617"/>
      <c r="E61" s="612"/>
      <c r="F61" s="613"/>
      <c r="G61" s="613"/>
      <c r="H61" s="613"/>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610"/>
      <c r="AL61" s="610"/>
      <c r="AM61" s="610"/>
      <c r="AN61" s="610"/>
      <c r="AO61" s="610"/>
      <c r="AP61" s="610"/>
      <c r="AQ61" s="610"/>
      <c r="AR61" s="610"/>
      <c r="AS61" s="610"/>
      <c r="AT61" s="610"/>
      <c r="AU61" s="610"/>
      <c r="AV61" s="14"/>
      <c r="AW61" s="265"/>
      <c r="BC61" s="83">
        <v>2017</v>
      </c>
      <c r="BD61" s="83"/>
      <c r="BE61" s="83">
        <v>13</v>
      </c>
    </row>
    <row r="62" spans="1:57" ht="12" customHeight="1">
      <c r="A62" s="12"/>
      <c r="B62" s="13"/>
      <c r="C62" s="616"/>
      <c r="D62" s="617"/>
      <c r="E62" s="611" t="s">
        <v>228</v>
      </c>
      <c r="F62" s="613"/>
      <c r="G62" s="613"/>
      <c r="H62" s="613"/>
      <c r="I62" s="609">
        <f>IF(F62="","",VLOOKUP(F62,'強化シート一覧'!$F$8:$AU$1007,4))</f>
      </c>
      <c r="J62" s="609"/>
      <c r="K62" s="609"/>
      <c r="L62" s="609"/>
      <c r="M62" s="609"/>
      <c r="N62" s="609"/>
      <c r="O62" s="609"/>
      <c r="P62" s="609"/>
      <c r="Q62" s="609"/>
      <c r="R62" s="609"/>
      <c r="S62" s="609"/>
      <c r="T62" s="609"/>
      <c r="U62" s="609"/>
      <c r="V62" s="609"/>
      <c r="W62" s="609"/>
      <c r="X62" s="609"/>
      <c r="Y62" s="609"/>
      <c r="Z62" s="609"/>
      <c r="AA62" s="609"/>
      <c r="AB62" s="609"/>
      <c r="AC62" s="609"/>
      <c r="AD62" s="609"/>
      <c r="AE62" s="609"/>
      <c r="AF62" s="609"/>
      <c r="AG62" s="609"/>
      <c r="AH62" s="609"/>
      <c r="AI62" s="609"/>
      <c r="AJ62" s="609"/>
      <c r="AK62" s="609"/>
      <c r="AL62" s="609"/>
      <c r="AM62" s="609"/>
      <c r="AN62" s="609"/>
      <c r="AO62" s="609"/>
      <c r="AP62" s="609"/>
      <c r="AQ62" s="609"/>
      <c r="AR62" s="609"/>
      <c r="AS62" s="609"/>
      <c r="AT62" s="609"/>
      <c r="AU62" s="609"/>
      <c r="AV62" s="14"/>
      <c r="AW62" s="265"/>
      <c r="BC62" s="83">
        <v>2018</v>
      </c>
      <c r="BD62" s="83"/>
      <c r="BE62" s="83">
        <v>14</v>
      </c>
    </row>
    <row r="63" spans="1:57" ht="12" customHeight="1">
      <c r="A63" s="12"/>
      <c r="B63" s="13"/>
      <c r="C63" s="618"/>
      <c r="D63" s="619"/>
      <c r="E63" s="612"/>
      <c r="F63" s="613"/>
      <c r="G63" s="613"/>
      <c r="H63" s="613"/>
      <c r="I63" s="610"/>
      <c r="J63" s="610"/>
      <c r="K63" s="610"/>
      <c r="L63" s="610"/>
      <c r="M63" s="610"/>
      <c r="N63" s="610"/>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10"/>
      <c r="AL63" s="610"/>
      <c r="AM63" s="610"/>
      <c r="AN63" s="610"/>
      <c r="AO63" s="610"/>
      <c r="AP63" s="610"/>
      <c r="AQ63" s="610"/>
      <c r="AR63" s="610"/>
      <c r="AS63" s="610"/>
      <c r="AT63" s="610"/>
      <c r="AU63" s="610"/>
      <c r="AV63" s="14"/>
      <c r="AW63" s="265"/>
      <c r="BC63" s="83">
        <v>2019</v>
      </c>
      <c r="BD63" s="83"/>
      <c r="BE63" s="83">
        <v>15</v>
      </c>
    </row>
    <row r="64" spans="1:57" ht="12"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21"/>
      <c r="AW64" s="265"/>
      <c r="BC64" s="83">
        <v>2020</v>
      </c>
      <c r="BD64" s="83"/>
      <c r="BE64" s="83">
        <v>16</v>
      </c>
    </row>
    <row r="65" spans="1:93" ht="12"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4"/>
      <c r="AW65" s="265"/>
      <c r="BA65" s="22"/>
      <c r="BB65" s="22"/>
      <c r="BC65" s="83">
        <v>2021</v>
      </c>
      <c r="BD65" s="83"/>
      <c r="BE65" s="83">
        <v>17</v>
      </c>
      <c r="BF65" s="22"/>
      <c r="BG65" s="22"/>
      <c r="BH65" s="22"/>
      <c r="BI65" s="22"/>
      <c r="BJ65" s="22"/>
      <c r="BK65" s="22"/>
      <c r="BL65" s="22"/>
      <c r="BM65" s="22"/>
      <c r="BN65" s="22"/>
      <c r="BO65" s="22"/>
      <c r="BP65" s="22"/>
      <c r="BQ65" s="22"/>
      <c r="BR65" s="22"/>
      <c r="BS65" s="22"/>
      <c r="BT65" s="18"/>
      <c r="BU65" s="18"/>
      <c r="BV65" s="18"/>
      <c r="BW65" s="18"/>
      <c r="BX65" s="18"/>
      <c r="BY65" s="18"/>
      <c r="BZ65" s="18"/>
      <c r="CA65" s="18"/>
      <c r="CB65" s="18"/>
      <c r="CC65" s="18"/>
      <c r="CD65" s="18"/>
      <c r="CE65" s="18"/>
      <c r="CF65" s="18"/>
      <c r="CG65" s="18"/>
      <c r="CH65" s="18"/>
      <c r="CI65" s="18"/>
      <c r="CJ65" s="18"/>
      <c r="CK65" s="18"/>
      <c r="CL65" s="18"/>
      <c r="CM65" s="18"/>
      <c r="CN65" s="18"/>
      <c r="CO65" s="18"/>
    </row>
    <row r="66" spans="1:93" ht="12" customHeight="1">
      <c r="A66" s="12"/>
      <c r="B66" s="13"/>
      <c r="C66" s="13"/>
      <c r="D66" s="13"/>
      <c r="E66" s="13"/>
      <c r="F66" s="353" t="s">
        <v>199</v>
      </c>
      <c r="G66" s="354"/>
      <c r="H66" s="354"/>
      <c r="I66" s="354"/>
      <c r="J66" s="354"/>
      <c r="K66" s="354"/>
      <c r="L66" s="354"/>
      <c r="M66" s="354"/>
      <c r="N66" s="354"/>
      <c r="O66" s="354"/>
      <c r="P66" s="354"/>
      <c r="Q66" s="354"/>
      <c r="R66" s="354"/>
      <c r="S66" s="354"/>
      <c r="T66" s="354"/>
      <c r="U66" s="354"/>
      <c r="V66" s="354"/>
      <c r="W66" s="354"/>
      <c r="X66" s="354"/>
      <c r="Y66" s="354"/>
      <c r="Z66" s="354"/>
      <c r="AA66" s="354"/>
      <c r="AB66" s="355"/>
      <c r="AC66" s="309" t="s">
        <v>168</v>
      </c>
      <c r="AD66" s="310"/>
      <c r="AE66" s="310"/>
      <c r="AF66" s="310"/>
      <c r="AG66" s="310"/>
      <c r="AH66" s="310"/>
      <c r="AI66" s="310"/>
      <c r="AJ66" s="310"/>
      <c r="AK66" s="310"/>
      <c r="AL66" s="310"/>
      <c r="AM66" s="366" t="s">
        <v>169</v>
      </c>
      <c r="AN66" s="367"/>
      <c r="AO66" s="367"/>
      <c r="AP66" s="367"/>
      <c r="AQ66" s="367"/>
      <c r="AR66" s="367"/>
      <c r="AS66" s="367"/>
      <c r="AT66" s="367"/>
      <c r="AU66" s="368"/>
      <c r="AV66" s="14"/>
      <c r="AW66" s="265"/>
      <c r="BA66" s="28"/>
      <c r="BB66" s="28"/>
      <c r="BC66" s="83">
        <v>2022</v>
      </c>
      <c r="BD66" s="83"/>
      <c r="BE66" s="83">
        <v>18</v>
      </c>
      <c r="BF66" s="28"/>
      <c r="BG66" s="28"/>
      <c r="BH66" s="28"/>
      <c r="BI66" s="28"/>
      <c r="BJ66" s="28"/>
      <c r="BK66" s="29"/>
      <c r="BL66" s="29"/>
      <c r="BM66" s="29"/>
      <c r="BN66" s="29"/>
      <c r="BO66" s="29"/>
      <c r="BP66" s="29"/>
      <c r="BQ66" s="29"/>
      <c r="BR66" s="29"/>
      <c r="BS66" s="29"/>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ht="12" customHeight="1">
      <c r="A67" s="12"/>
      <c r="B67" s="13"/>
      <c r="C67" s="356" t="s">
        <v>198</v>
      </c>
      <c r="D67" s="357"/>
      <c r="E67" s="358"/>
      <c r="F67" s="359">
        <v>5</v>
      </c>
      <c r="G67" s="360"/>
      <c r="H67" s="360"/>
      <c r="I67" s="361"/>
      <c r="J67" s="342" t="s">
        <v>485</v>
      </c>
      <c r="K67" s="342"/>
      <c r="L67" s="342"/>
      <c r="M67" s="342"/>
      <c r="N67" s="342"/>
      <c r="O67" s="342"/>
      <c r="P67" s="342"/>
      <c r="Q67" s="342"/>
      <c r="R67" s="342"/>
      <c r="S67" s="342"/>
      <c r="T67" s="342"/>
      <c r="U67" s="342"/>
      <c r="V67" s="342"/>
      <c r="W67" s="342"/>
      <c r="X67" s="342"/>
      <c r="Y67" s="342"/>
      <c r="Z67" s="342"/>
      <c r="AA67" s="342"/>
      <c r="AB67" s="343"/>
      <c r="AC67" s="328" t="s">
        <v>170</v>
      </c>
      <c r="AD67" s="329"/>
      <c r="AE67" s="329"/>
      <c r="AF67" s="329"/>
      <c r="AG67" s="329"/>
      <c r="AH67" s="329"/>
      <c r="AI67" s="329"/>
      <c r="AJ67" s="329"/>
      <c r="AK67" s="329"/>
      <c r="AL67" s="329"/>
      <c r="AM67" s="369">
        <v>2008</v>
      </c>
      <c r="AN67" s="370"/>
      <c r="AO67" s="370"/>
      <c r="AP67" s="362" t="s">
        <v>133</v>
      </c>
      <c r="AQ67" s="362"/>
      <c r="AR67" s="363">
        <v>6</v>
      </c>
      <c r="AS67" s="363"/>
      <c r="AT67" s="364" t="s">
        <v>134</v>
      </c>
      <c r="AU67" s="365"/>
      <c r="AV67" s="14"/>
      <c r="AW67" s="265"/>
      <c r="BA67" s="32"/>
      <c r="BB67" s="32"/>
      <c r="BC67" s="83">
        <v>2023</v>
      </c>
      <c r="BD67" s="83"/>
      <c r="BE67" s="83">
        <v>19</v>
      </c>
      <c r="BF67" s="32"/>
      <c r="BG67" s="32"/>
      <c r="BH67" s="32"/>
      <c r="BI67" s="32"/>
      <c r="BJ67" s="32"/>
      <c r="BK67" s="33"/>
      <c r="BL67" s="33"/>
      <c r="BM67" s="33"/>
      <c r="BN67" s="29"/>
      <c r="BO67" s="29"/>
      <c r="BP67" s="34"/>
      <c r="BQ67" s="34"/>
      <c r="BR67" s="30"/>
      <c r="BS67" s="30"/>
      <c r="BT67" s="18"/>
      <c r="BU67" s="18"/>
      <c r="BV67" s="18"/>
      <c r="BW67" s="18"/>
      <c r="BX67" s="18"/>
      <c r="BY67" s="18"/>
      <c r="BZ67" s="18"/>
      <c r="CA67" s="18"/>
      <c r="CB67" s="18"/>
      <c r="CC67" s="18"/>
      <c r="CD67" s="18"/>
      <c r="CE67" s="18"/>
      <c r="CF67" s="18"/>
      <c r="CG67" s="18"/>
      <c r="CH67" s="18"/>
      <c r="CI67" s="18"/>
      <c r="CJ67" s="18"/>
      <c r="CK67" s="18"/>
      <c r="CL67" s="18"/>
      <c r="CM67" s="18"/>
      <c r="CN67" s="18"/>
      <c r="CO67" s="18"/>
    </row>
    <row r="68" spans="1:93" ht="12" customHeight="1">
      <c r="A68" s="12"/>
      <c r="B68" s="13"/>
      <c r="C68" s="336" t="s">
        <v>135</v>
      </c>
      <c r="D68" s="337"/>
      <c r="E68" s="337"/>
      <c r="F68" s="344" t="s">
        <v>137</v>
      </c>
      <c r="G68" s="345"/>
      <c r="H68" s="345"/>
      <c r="I68" s="346"/>
      <c r="J68" s="322" t="s">
        <v>357</v>
      </c>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4"/>
      <c r="AV68" s="14"/>
      <c r="AW68" s="265"/>
      <c r="BA68" s="22"/>
      <c r="BB68" s="22"/>
      <c r="BC68" s="83">
        <v>2024</v>
      </c>
      <c r="BD68" s="83"/>
      <c r="BE68" s="83">
        <v>20</v>
      </c>
      <c r="BF68" s="22"/>
      <c r="BG68" s="22"/>
      <c r="BH68" s="22"/>
      <c r="BI68" s="22"/>
      <c r="BJ68" s="22"/>
      <c r="BK68" s="22"/>
      <c r="BL68" s="22"/>
      <c r="BM68" s="22"/>
      <c r="BN68" s="22"/>
      <c r="BO68" s="22"/>
      <c r="BP68" s="22"/>
      <c r="BQ68" s="22"/>
      <c r="BR68" s="22"/>
      <c r="BS68" s="22"/>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ht="12" customHeight="1">
      <c r="A69" s="12"/>
      <c r="B69" s="13"/>
      <c r="C69" s="338"/>
      <c r="D69" s="339"/>
      <c r="E69" s="339"/>
      <c r="F69" s="347" t="s">
        <v>194</v>
      </c>
      <c r="G69" s="348"/>
      <c r="H69" s="348"/>
      <c r="I69" s="349"/>
      <c r="J69" s="330" t="s">
        <v>359</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14"/>
      <c r="AW69" s="265"/>
      <c r="BA69" s="31"/>
      <c r="BB69" s="31"/>
      <c r="BC69" s="83">
        <v>2025</v>
      </c>
      <c r="BD69" s="83"/>
      <c r="BE69" s="83">
        <v>21</v>
      </c>
      <c r="BF69" s="31"/>
      <c r="BG69" s="31"/>
      <c r="BH69" s="31"/>
      <c r="BI69" s="31"/>
      <c r="BJ69" s="31"/>
      <c r="BK69" s="31"/>
      <c r="BL69" s="31"/>
      <c r="BM69" s="31"/>
      <c r="BN69" s="31"/>
      <c r="BO69" s="31"/>
      <c r="BP69" s="31"/>
      <c r="BQ69" s="31"/>
      <c r="BR69" s="31"/>
      <c r="BS69" s="31"/>
      <c r="BT69" s="31"/>
      <c r="BU69" s="31"/>
      <c r="BV69" s="31"/>
      <c r="BW69" s="18"/>
      <c r="BX69" s="18"/>
      <c r="BY69" s="18"/>
      <c r="BZ69" s="18"/>
      <c r="CA69" s="18"/>
      <c r="CB69" s="18"/>
      <c r="CC69" s="18"/>
      <c r="CD69" s="18"/>
      <c r="CE69" s="18"/>
      <c r="CF69" s="18"/>
      <c r="CG69" s="18"/>
      <c r="CH69" s="18"/>
      <c r="CI69" s="18"/>
      <c r="CJ69" s="18"/>
      <c r="CK69" s="18"/>
      <c r="CL69" s="18"/>
      <c r="CM69" s="18"/>
      <c r="CN69" s="18"/>
      <c r="CO69" s="18"/>
    </row>
    <row r="70" spans="1:93" ht="12" customHeight="1">
      <c r="A70" s="12"/>
      <c r="B70" s="13"/>
      <c r="C70" s="340"/>
      <c r="D70" s="341"/>
      <c r="E70" s="341"/>
      <c r="F70" s="350"/>
      <c r="G70" s="351"/>
      <c r="H70" s="351"/>
      <c r="I70" s="352"/>
      <c r="J70" s="333"/>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5"/>
      <c r="AV70" s="14"/>
      <c r="AW70" s="265"/>
      <c r="BA70" s="31"/>
      <c r="BB70" s="31"/>
      <c r="BC70" s="83">
        <v>2026</v>
      </c>
      <c r="BD70" s="83"/>
      <c r="BE70" s="83">
        <v>22</v>
      </c>
      <c r="BF70" s="31"/>
      <c r="BG70" s="31"/>
      <c r="BH70" s="31"/>
      <c r="BI70" s="31"/>
      <c r="BJ70" s="31"/>
      <c r="BK70" s="31"/>
      <c r="BL70" s="31"/>
      <c r="BM70" s="31"/>
      <c r="BN70" s="31"/>
      <c r="BO70" s="31"/>
      <c r="BP70" s="31"/>
      <c r="BQ70" s="31"/>
      <c r="BR70" s="31"/>
      <c r="BS70" s="31"/>
      <c r="BT70" s="31"/>
      <c r="BU70" s="31"/>
      <c r="BV70" s="31"/>
      <c r="BW70" s="18"/>
      <c r="BX70" s="18"/>
      <c r="BY70" s="18"/>
      <c r="BZ70" s="18"/>
      <c r="CA70" s="18"/>
      <c r="CB70" s="18"/>
      <c r="CC70" s="18"/>
      <c r="CD70" s="18"/>
      <c r="CE70" s="18"/>
      <c r="CF70" s="18"/>
      <c r="CG70" s="18"/>
      <c r="CH70" s="18"/>
      <c r="CI70" s="18"/>
      <c r="CJ70" s="18"/>
      <c r="CK70" s="18"/>
      <c r="CL70" s="18"/>
      <c r="CM70" s="18"/>
      <c r="CN70" s="18"/>
      <c r="CO70" s="18"/>
    </row>
    <row r="71" spans="1:93" ht="12" customHeight="1">
      <c r="A71" s="12"/>
      <c r="B71" s="13"/>
      <c r="C71" s="309" t="s">
        <v>136</v>
      </c>
      <c r="D71" s="310"/>
      <c r="E71" s="310"/>
      <c r="F71" s="310"/>
      <c r="G71" s="310"/>
      <c r="H71" s="310"/>
      <c r="I71" s="311"/>
      <c r="J71" s="325" t="s">
        <v>358</v>
      </c>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7"/>
      <c r="AV71" s="14"/>
      <c r="AW71" s="265"/>
      <c r="BA71" s="31"/>
      <c r="BB71" s="31"/>
      <c r="BC71" s="83">
        <v>2027</v>
      </c>
      <c r="BD71" s="83"/>
      <c r="BE71" s="83">
        <v>23</v>
      </c>
      <c r="BF71" s="31"/>
      <c r="BG71" s="31"/>
      <c r="BH71" s="31"/>
      <c r="BI71" s="31"/>
      <c r="BJ71" s="31"/>
      <c r="BK71" s="31"/>
      <c r="BL71" s="31"/>
      <c r="BM71" s="31"/>
      <c r="BN71" s="31"/>
      <c r="BO71" s="31"/>
      <c r="BP71" s="31"/>
      <c r="BQ71" s="31"/>
      <c r="BR71" s="31"/>
      <c r="BS71" s="31"/>
      <c r="BT71" s="31"/>
      <c r="BU71" s="31"/>
      <c r="BV71" s="31"/>
      <c r="BW71" s="18"/>
      <c r="BX71" s="18"/>
      <c r="BY71" s="18"/>
      <c r="BZ71" s="18"/>
      <c r="CA71" s="18"/>
      <c r="CB71" s="18"/>
      <c r="CC71" s="18"/>
      <c r="CD71" s="18"/>
      <c r="CE71" s="18"/>
      <c r="CF71" s="18"/>
      <c r="CG71" s="18"/>
      <c r="CH71" s="18"/>
      <c r="CI71" s="18"/>
      <c r="CJ71" s="18"/>
      <c r="CK71" s="18"/>
      <c r="CL71" s="18"/>
      <c r="CM71" s="18"/>
      <c r="CN71" s="18"/>
      <c r="CO71" s="18"/>
    </row>
    <row r="72" spans="1:93" ht="12" customHeight="1">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1"/>
      <c r="AW72" s="266"/>
      <c r="BA72" s="35"/>
      <c r="BB72" s="35"/>
      <c r="BC72" s="83">
        <v>2028</v>
      </c>
      <c r="BD72" s="83"/>
      <c r="BE72" s="83">
        <v>24</v>
      </c>
      <c r="BF72" s="35"/>
      <c r="BG72" s="35"/>
      <c r="BH72" s="35"/>
      <c r="BI72" s="35"/>
      <c r="BJ72" s="35"/>
      <c r="BK72" s="35"/>
      <c r="BL72" s="35"/>
      <c r="BM72" s="35"/>
      <c r="BN72" s="35"/>
      <c r="BO72" s="35"/>
      <c r="BP72" s="35"/>
      <c r="BQ72" s="35"/>
      <c r="BR72" s="35"/>
      <c r="BS72" s="35"/>
      <c r="BT72" s="35"/>
      <c r="BU72" s="35"/>
      <c r="BV72" s="35"/>
      <c r="BW72" s="18"/>
      <c r="BX72" s="18"/>
      <c r="BY72" s="18"/>
      <c r="BZ72" s="18"/>
      <c r="CA72" s="18"/>
      <c r="CB72" s="18"/>
      <c r="CC72" s="18"/>
      <c r="CD72" s="18"/>
      <c r="CE72" s="18"/>
      <c r="CF72" s="18"/>
      <c r="CG72" s="18"/>
      <c r="CH72" s="18"/>
      <c r="CI72" s="18"/>
      <c r="CJ72" s="18"/>
      <c r="CK72" s="18"/>
      <c r="CL72" s="18"/>
      <c r="CM72" s="18"/>
      <c r="CN72" s="18"/>
      <c r="CO72" s="18"/>
    </row>
    <row r="73" spans="49:57" ht="12" customHeight="1">
      <c r="AW73" s="8"/>
      <c r="BC73" s="83">
        <v>2029</v>
      </c>
      <c r="BD73" s="83"/>
      <c r="BE73" s="83">
        <v>25</v>
      </c>
    </row>
    <row r="74" spans="49:57" ht="12" customHeight="1">
      <c r="AW74" s="8"/>
      <c r="BC74" s="83">
        <v>2030</v>
      </c>
      <c r="BD74" s="84"/>
      <c r="BE74" s="83">
        <v>26</v>
      </c>
    </row>
    <row r="75" spans="49:57" ht="12" customHeight="1">
      <c r="AW75" s="8"/>
      <c r="BC75" s="83">
        <v>2031</v>
      </c>
      <c r="BD75" s="84"/>
      <c r="BE75" s="83">
        <v>27</v>
      </c>
    </row>
    <row r="76" spans="49:57" ht="12" customHeight="1">
      <c r="AW76" s="8"/>
      <c r="BC76" s="83">
        <v>2032</v>
      </c>
      <c r="BD76" s="84"/>
      <c r="BE76" s="83">
        <v>28</v>
      </c>
    </row>
    <row r="77" spans="49:57" ht="12" customHeight="1">
      <c r="AW77" s="8"/>
      <c r="BC77" s="83">
        <v>2033</v>
      </c>
      <c r="BD77" s="84"/>
      <c r="BE77" s="83">
        <v>29</v>
      </c>
    </row>
    <row r="78" spans="49:57" ht="12" customHeight="1">
      <c r="AW78" s="8"/>
      <c r="BC78" s="83">
        <v>2034</v>
      </c>
      <c r="BD78" s="84"/>
      <c r="BE78" s="83">
        <v>30</v>
      </c>
    </row>
    <row r="79" spans="49:57" ht="12" customHeight="1">
      <c r="AW79" s="8"/>
      <c r="BC79" s="83">
        <v>2035</v>
      </c>
      <c r="BD79" s="84"/>
      <c r="BE79" s="83">
        <v>31</v>
      </c>
    </row>
    <row r="80" spans="2:49" ht="12" customHeight="1">
      <c r="B80" s="19"/>
      <c r="AW80" s="8"/>
    </row>
    <row r="81" ht="12" customHeight="1">
      <c r="AW81" s="8"/>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sheetProtection password="D922" sheet="1" objects="1" scenarios="1"/>
  <mergeCells count="109">
    <mergeCell ref="F52:H53"/>
    <mergeCell ref="I50:AU51"/>
    <mergeCell ref="I52:AU53"/>
    <mergeCell ref="F44:H45"/>
    <mergeCell ref="F48:H49"/>
    <mergeCell ref="E26:E27"/>
    <mergeCell ref="E28:E29"/>
    <mergeCell ref="F38:H39"/>
    <mergeCell ref="F34:H35"/>
    <mergeCell ref="F36:H37"/>
    <mergeCell ref="E20:E21"/>
    <mergeCell ref="E18:E19"/>
    <mergeCell ref="F18:H19"/>
    <mergeCell ref="F42:H43"/>
    <mergeCell ref="F20:H21"/>
    <mergeCell ref="F22:H23"/>
    <mergeCell ref="F24:H25"/>
    <mergeCell ref="F26:H27"/>
    <mergeCell ref="E40:E41"/>
    <mergeCell ref="F30:H31"/>
    <mergeCell ref="E58:E59"/>
    <mergeCell ref="F56:H57"/>
    <mergeCell ref="I56:AU57"/>
    <mergeCell ref="F58:H59"/>
    <mergeCell ref="I58:AU59"/>
    <mergeCell ref="E44:E45"/>
    <mergeCell ref="E46:E47"/>
    <mergeCell ref="F50:H51"/>
    <mergeCell ref="E52:E53"/>
    <mergeCell ref="E54:E55"/>
    <mergeCell ref="I16:AU17"/>
    <mergeCell ref="I18:AU19"/>
    <mergeCell ref="I20:AU21"/>
    <mergeCell ref="I22:AU23"/>
    <mergeCell ref="I10:AU11"/>
    <mergeCell ref="E56:E57"/>
    <mergeCell ref="I14:AU15"/>
    <mergeCell ref="E22:E23"/>
    <mergeCell ref="E24:E25"/>
    <mergeCell ref="F10:H11"/>
    <mergeCell ref="I24:AU25"/>
    <mergeCell ref="I38:AU39"/>
    <mergeCell ref="I40:AU41"/>
    <mergeCell ref="I36:AU37"/>
    <mergeCell ref="I28:AU29"/>
    <mergeCell ref="I30:AU31"/>
    <mergeCell ref="I34:AU35"/>
    <mergeCell ref="F7:H9"/>
    <mergeCell ref="E12:E13"/>
    <mergeCell ref="E14:E15"/>
    <mergeCell ref="E16:E17"/>
    <mergeCell ref="F12:H13"/>
    <mergeCell ref="F14:H15"/>
    <mergeCell ref="F16:H17"/>
    <mergeCell ref="E30:E31"/>
    <mergeCell ref="E32:E33"/>
    <mergeCell ref="E34:E35"/>
    <mergeCell ref="E36:E37"/>
    <mergeCell ref="F32:H33"/>
    <mergeCell ref="E38:E39"/>
    <mergeCell ref="I48:AU49"/>
    <mergeCell ref="F60:H61"/>
    <mergeCell ref="I60:AU61"/>
    <mergeCell ref="F54:H55"/>
    <mergeCell ref="I54:AU55"/>
    <mergeCell ref="F28:H29"/>
    <mergeCell ref="F40:H41"/>
    <mergeCell ref="I44:AU45"/>
    <mergeCell ref="F46:H47"/>
    <mergeCell ref="I46:AU47"/>
    <mergeCell ref="F68:I68"/>
    <mergeCell ref="J68:AU68"/>
    <mergeCell ref="C67:E67"/>
    <mergeCell ref="F69:I70"/>
    <mergeCell ref="J69:AU70"/>
    <mergeCell ref="AT67:AU67"/>
    <mergeCell ref="AR67:AS67"/>
    <mergeCell ref="AM67:AO67"/>
    <mergeCell ref="AP67:AQ67"/>
    <mergeCell ref="C71:I71"/>
    <mergeCell ref="J71:AU71"/>
    <mergeCell ref="C12:D63"/>
    <mergeCell ref="I12:AU13"/>
    <mergeCell ref="E48:E49"/>
    <mergeCell ref="E50:E51"/>
    <mergeCell ref="E60:E61"/>
    <mergeCell ref="C68:E70"/>
    <mergeCell ref="J67:AB67"/>
    <mergeCell ref="E62:E63"/>
    <mergeCell ref="AC2:AI2"/>
    <mergeCell ref="C4:G5"/>
    <mergeCell ref="H4:AI5"/>
    <mergeCell ref="AC67:AL67"/>
    <mergeCell ref="F66:AB66"/>
    <mergeCell ref="F67:I67"/>
    <mergeCell ref="E42:E43"/>
    <mergeCell ref="I42:AU43"/>
    <mergeCell ref="F62:H63"/>
    <mergeCell ref="I62:AU63"/>
    <mergeCell ref="AW2:AW11"/>
    <mergeCell ref="AW42:AW72"/>
    <mergeCell ref="AC66:AL66"/>
    <mergeCell ref="AM66:AU66"/>
    <mergeCell ref="AJ4:AU5"/>
    <mergeCell ref="I7:AU9"/>
    <mergeCell ref="I26:AU27"/>
    <mergeCell ref="I32:AU33"/>
    <mergeCell ref="AJ2:AP2"/>
    <mergeCell ref="AQ2:AU2"/>
  </mergeCells>
  <dataValidations count="2">
    <dataValidation type="list" allowBlank="1" showInputMessage="1" showErrorMessage="1" sqref="AM67:AO67">
      <formula1>$AZ$12:$AZ$42</formula1>
    </dataValidation>
    <dataValidation type="list" allowBlank="1" showInputMessage="1" showErrorMessage="1" sqref="AR67:AS67">
      <formula1>$BA$12:$BA$23</formula1>
    </dataValidation>
  </dataValidations>
  <printOptions/>
  <pageMargins left="0.984251968503937" right="0.1968503937007874" top="0.7874015748031497" bottom="0.3937007874015748" header="0.5905511811023623" footer="0.5118110236220472"/>
  <pageSetup fitToHeight="1" fitToWidth="1" horizontalDpi="600" verticalDpi="600" orientation="portrait" paperSize="9" scale="94" r:id="rId1"/>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worksheet>
</file>

<file path=xl/worksheets/sheet8.xml><?xml version="1.0" encoding="utf-8"?>
<worksheet xmlns="http://schemas.openxmlformats.org/spreadsheetml/2006/main" xmlns:r="http://schemas.openxmlformats.org/officeDocument/2006/relationships">
  <sheetPr>
    <tabColor indexed="46"/>
    <pageSetUpPr fitToPage="1"/>
  </sheetPr>
  <dimension ref="A1:CX81"/>
  <sheetViews>
    <sheetView zoomScalePageLayoutView="0" workbookViewId="0" topLeftCell="A1">
      <selection activeCell="U7" sqref="U7:W8"/>
    </sheetView>
  </sheetViews>
  <sheetFormatPr defaultColWidth="2.00390625" defaultRowHeight="12" customHeight="1" zeroHeight="1"/>
  <cols>
    <col min="1" max="51" width="2.00390625" style="9" customWidth="1"/>
    <col min="52" max="71" width="2.00390625" style="20" customWidth="1"/>
    <col min="72" max="16384" width="2.00390625" style="9" customWidth="1"/>
  </cols>
  <sheetData>
    <row r="1" spans="1:49" ht="12" customHeight="1">
      <c r="A1" s="82" t="s">
        <v>486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49" ht="12" customHeight="1">
      <c r="A2" s="12"/>
      <c r="B2" s="13"/>
      <c r="C2" s="13"/>
      <c r="D2" s="13"/>
      <c r="E2" s="13"/>
      <c r="F2" s="13"/>
      <c r="G2" s="13"/>
      <c r="H2" s="13"/>
      <c r="I2" s="13"/>
      <c r="J2" s="13"/>
      <c r="K2" s="13"/>
      <c r="L2" s="13"/>
      <c r="M2" s="13"/>
      <c r="N2" s="36"/>
      <c r="O2" s="36"/>
      <c r="P2" s="36"/>
      <c r="Q2" s="36"/>
      <c r="R2" s="36"/>
      <c r="S2" s="36"/>
      <c r="T2" s="36"/>
      <c r="U2" s="36"/>
      <c r="V2" s="36"/>
      <c r="W2" s="37"/>
      <c r="X2" s="37"/>
      <c r="Y2" s="37"/>
      <c r="Z2" s="37"/>
      <c r="AA2" s="37"/>
      <c r="AB2" s="13"/>
      <c r="AC2" s="309" t="s">
        <v>71</v>
      </c>
      <c r="AD2" s="310"/>
      <c r="AE2" s="310"/>
      <c r="AF2" s="310"/>
      <c r="AG2" s="310"/>
      <c r="AH2" s="310"/>
      <c r="AI2" s="311"/>
      <c r="AJ2" s="301" t="s">
        <v>351</v>
      </c>
      <c r="AK2" s="302"/>
      <c r="AL2" s="302"/>
      <c r="AM2" s="302"/>
      <c r="AN2" s="302"/>
      <c r="AO2" s="302"/>
      <c r="AP2" s="302"/>
      <c r="AQ2" s="303"/>
      <c r="AR2" s="303"/>
      <c r="AS2" s="303"/>
      <c r="AT2" s="303"/>
      <c r="AU2" s="304"/>
      <c r="AV2" s="14"/>
      <c r="AW2" s="261" t="str">
        <f>CONCATENATE("強化シート",TEXT($F$67,"000"))</f>
        <v>強化シート006</v>
      </c>
    </row>
    <row r="3" spans="1:54" ht="12" customHeight="1">
      <c r="A3" s="12"/>
      <c r="B3" s="13"/>
      <c r="C3" s="13"/>
      <c r="D3" s="13"/>
      <c r="E3" s="13"/>
      <c r="F3" s="13"/>
      <c r="G3" s="13"/>
      <c r="H3" s="13"/>
      <c r="I3" s="13"/>
      <c r="J3" s="13"/>
      <c r="K3" s="13"/>
      <c r="L3" s="13"/>
      <c r="M3" s="13"/>
      <c r="N3" s="15"/>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4"/>
      <c r="AW3" s="262"/>
      <c r="BB3" s="20" t="s">
        <v>490</v>
      </c>
    </row>
    <row r="4" spans="1:93" ht="12" customHeight="1">
      <c r="A4" s="12"/>
      <c r="B4" s="13"/>
      <c r="C4" s="399" t="s">
        <v>201</v>
      </c>
      <c r="D4" s="400"/>
      <c r="E4" s="400"/>
      <c r="F4" s="400"/>
      <c r="G4" s="400"/>
      <c r="H4" s="307" t="str">
        <f>IF(J67=""," ",J67)</f>
        <v>自家用車燃費管理</v>
      </c>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t="str">
        <f>IF(AC67=""," ",CONCATENATE("&lt;",AC67,"&gt;"))</f>
        <v>&lt;板橋エコアクション事務局&gt;</v>
      </c>
      <c r="AK4" s="307"/>
      <c r="AL4" s="307"/>
      <c r="AM4" s="307"/>
      <c r="AN4" s="307"/>
      <c r="AO4" s="307"/>
      <c r="AP4" s="307"/>
      <c r="AQ4" s="307"/>
      <c r="AR4" s="307"/>
      <c r="AS4" s="307"/>
      <c r="AT4" s="307"/>
      <c r="AU4" s="388"/>
      <c r="AV4" s="14"/>
      <c r="AW4" s="262"/>
      <c r="AZ4" s="132" t="s">
        <v>697</v>
      </c>
      <c r="BA4" s="132" t="s">
        <v>697</v>
      </c>
      <c r="BB4" s="133"/>
      <c r="CL4" s="18"/>
      <c r="CM4" s="18"/>
      <c r="CN4" s="18"/>
      <c r="CO4" s="18"/>
    </row>
    <row r="5" spans="1:93" ht="12" customHeight="1">
      <c r="A5" s="12"/>
      <c r="B5" s="13"/>
      <c r="C5" s="401"/>
      <c r="D5" s="402"/>
      <c r="E5" s="402"/>
      <c r="F5" s="402"/>
      <c r="G5" s="402"/>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89"/>
      <c r="AV5" s="14"/>
      <c r="AW5" s="262"/>
      <c r="AZ5" s="133" t="s">
        <v>699</v>
      </c>
      <c r="BA5" s="133"/>
      <c r="BB5" s="133"/>
      <c r="CL5" s="18"/>
      <c r="CM5" s="18"/>
      <c r="CN5" s="18"/>
      <c r="CO5" s="18"/>
    </row>
    <row r="6" spans="1:93" ht="12" customHeight="1">
      <c r="A6" s="12"/>
      <c r="B6" s="13"/>
      <c r="C6" s="13"/>
      <c r="D6" s="24"/>
      <c r="E6" s="24"/>
      <c r="F6" s="24"/>
      <c r="G6" s="24"/>
      <c r="H6" s="24"/>
      <c r="I6" s="24"/>
      <c r="J6" s="24"/>
      <c r="K6" s="25"/>
      <c r="L6" s="25"/>
      <c r="M6" s="25"/>
      <c r="N6" s="25"/>
      <c r="O6" s="25"/>
      <c r="P6" s="25"/>
      <c r="Q6" s="25"/>
      <c r="R6" s="25"/>
      <c r="S6" s="25"/>
      <c r="T6" s="25"/>
      <c r="U6" s="25"/>
      <c r="V6" s="25"/>
      <c r="W6" s="25"/>
      <c r="X6" s="25"/>
      <c r="Y6" s="25"/>
      <c r="Z6" s="25"/>
      <c r="AA6" s="26"/>
      <c r="AB6" s="26"/>
      <c r="AC6" s="23"/>
      <c r="AD6" s="23"/>
      <c r="AE6" s="23"/>
      <c r="AF6" s="25"/>
      <c r="AG6" s="25"/>
      <c r="AH6" s="25"/>
      <c r="AI6" s="25"/>
      <c r="AJ6" s="25"/>
      <c r="AK6" s="25"/>
      <c r="AL6" s="25"/>
      <c r="AM6" s="25"/>
      <c r="AN6" s="25"/>
      <c r="AO6" s="25"/>
      <c r="AP6" s="25"/>
      <c r="AQ6" s="25"/>
      <c r="AR6" s="25"/>
      <c r="AS6" s="25"/>
      <c r="AT6" s="25"/>
      <c r="AU6" s="25"/>
      <c r="AV6" s="14"/>
      <c r="AW6" s="262"/>
      <c r="BA6" s="22"/>
      <c r="BB6" s="22"/>
      <c r="CL6" s="18"/>
      <c r="CM6" s="18"/>
      <c r="CN6" s="18"/>
      <c r="CO6" s="18"/>
    </row>
    <row r="7" spans="1:102" ht="12" customHeight="1">
      <c r="A7" s="12"/>
      <c r="B7" s="13"/>
      <c r="C7" s="473" t="s">
        <v>152</v>
      </c>
      <c r="D7" s="474"/>
      <c r="E7" s="474"/>
      <c r="F7" s="474"/>
      <c r="G7" s="474"/>
      <c r="H7" s="475"/>
      <c r="I7" s="502"/>
      <c r="J7" s="503"/>
      <c r="K7" s="503"/>
      <c r="L7" s="503"/>
      <c r="M7" s="503"/>
      <c r="N7" s="506" t="s">
        <v>133</v>
      </c>
      <c r="O7" s="506"/>
      <c r="P7" s="508"/>
      <c r="Q7" s="508"/>
      <c r="R7" s="508"/>
      <c r="S7" s="506" t="s">
        <v>134</v>
      </c>
      <c r="T7" s="506"/>
      <c r="U7" s="508"/>
      <c r="V7" s="508"/>
      <c r="W7" s="508"/>
      <c r="X7" s="506" t="s">
        <v>642</v>
      </c>
      <c r="Y7" s="510"/>
      <c r="Z7" s="13"/>
      <c r="AA7" s="13"/>
      <c r="AB7" s="13"/>
      <c r="AC7" s="13"/>
      <c r="AD7" s="461" t="s">
        <v>291</v>
      </c>
      <c r="AE7" s="462"/>
      <c r="AF7" s="462"/>
      <c r="AG7" s="462"/>
      <c r="AH7" s="462"/>
      <c r="AI7" s="463"/>
      <c r="AJ7" s="461" t="s">
        <v>229</v>
      </c>
      <c r="AK7" s="462"/>
      <c r="AL7" s="462"/>
      <c r="AM7" s="462"/>
      <c r="AN7" s="462"/>
      <c r="AO7" s="463"/>
      <c r="AP7" s="461" t="s">
        <v>230</v>
      </c>
      <c r="AQ7" s="462"/>
      <c r="AR7" s="462"/>
      <c r="AS7" s="462"/>
      <c r="AT7" s="462"/>
      <c r="AU7" s="463"/>
      <c r="AV7" s="14"/>
      <c r="AW7" s="262"/>
      <c r="BA7" s="22"/>
      <c r="BB7" s="22"/>
      <c r="BT7" s="20"/>
      <c r="BU7" s="20"/>
      <c r="BV7" s="20"/>
      <c r="BW7" s="20"/>
      <c r="BX7" s="20"/>
      <c r="BY7" s="20"/>
      <c r="BZ7" s="20"/>
      <c r="CA7" s="20"/>
      <c r="CB7" s="20"/>
      <c r="CU7" s="18"/>
      <c r="CV7" s="18"/>
      <c r="CW7" s="18"/>
      <c r="CX7" s="18"/>
    </row>
    <row r="8" spans="1:102" ht="12" customHeight="1">
      <c r="A8" s="12"/>
      <c r="B8" s="13"/>
      <c r="C8" s="476"/>
      <c r="D8" s="477"/>
      <c r="E8" s="477"/>
      <c r="F8" s="477"/>
      <c r="G8" s="477"/>
      <c r="H8" s="478"/>
      <c r="I8" s="504"/>
      <c r="J8" s="505"/>
      <c r="K8" s="505"/>
      <c r="L8" s="505"/>
      <c r="M8" s="505"/>
      <c r="N8" s="507"/>
      <c r="O8" s="507"/>
      <c r="P8" s="509"/>
      <c r="Q8" s="509"/>
      <c r="R8" s="509"/>
      <c r="S8" s="507"/>
      <c r="T8" s="507"/>
      <c r="U8" s="509"/>
      <c r="V8" s="509"/>
      <c r="W8" s="509"/>
      <c r="X8" s="507"/>
      <c r="Y8" s="511"/>
      <c r="Z8" s="13"/>
      <c r="AA8" s="13"/>
      <c r="AB8" s="13"/>
      <c r="AC8" s="13"/>
      <c r="AD8" s="464"/>
      <c r="AE8" s="465"/>
      <c r="AF8" s="465"/>
      <c r="AG8" s="465"/>
      <c r="AH8" s="465"/>
      <c r="AI8" s="466"/>
      <c r="AJ8" s="464"/>
      <c r="AK8" s="465"/>
      <c r="AL8" s="465"/>
      <c r="AM8" s="465"/>
      <c r="AN8" s="465"/>
      <c r="AO8" s="466"/>
      <c r="AP8" s="464"/>
      <c r="AQ8" s="465"/>
      <c r="AR8" s="465"/>
      <c r="AS8" s="465"/>
      <c r="AT8" s="465"/>
      <c r="AU8" s="466"/>
      <c r="AV8" s="14"/>
      <c r="AW8" s="262"/>
      <c r="BA8" s="22"/>
      <c r="CL8" s="18"/>
      <c r="CM8" s="18"/>
      <c r="CN8" s="18"/>
      <c r="CO8" s="18"/>
      <c r="CU8" s="18"/>
      <c r="CV8" s="18"/>
      <c r="CW8" s="18"/>
      <c r="CX8" s="18"/>
    </row>
    <row r="9" spans="1:102" ht="12"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467"/>
      <c r="AE9" s="468"/>
      <c r="AF9" s="468"/>
      <c r="AG9" s="468"/>
      <c r="AH9" s="468"/>
      <c r="AI9" s="469"/>
      <c r="AJ9" s="467"/>
      <c r="AK9" s="468"/>
      <c r="AL9" s="468"/>
      <c r="AM9" s="468"/>
      <c r="AN9" s="468"/>
      <c r="AO9" s="469"/>
      <c r="AP9" s="467"/>
      <c r="AQ9" s="468"/>
      <c r="AR9" s="468"/>
      <c r="AS9" s="468"/>
      <c r="AT9" s="468"/>
      <c r="AU9" s="469"/>
      <c r="AV9" s="14"/>
      <c r="AW9" s="262"/>
      <c r="BA9" s="22"/>
      <c r="BX9" s="20"/>
      <c r="BY9" s="20"/>
      <c r="BZ9" s="20"/>
      <c r="CA9" s="20"/>
      <c r="CB9" s="20"/>
      <c r="CU9" s="18"/>
      <c r="CV9" s="18"/>
      <c r="CW9" s="18"/>
      <c r="CX9" s="18"/>
    </row>
    <row r="10" spans="1:93" ht="12" customHeigh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467"/>
      <c r="AE10" s="468"/>
      <c r="AF10" s="468"/>
      <c r="AG10" s="468"/>
      <c r="AH10" s="468"/>
      <c r="AI10" s="469"/>
      <c r="AJ10" s="467"/>
      <c r="AK10" s="468"/>
      <c r="AL10" s="468"/>
      <c r="AM10" s="468"/>
      <c r="AN10" s="468"/>
      <c r="AO10" s="469"/>
      <c r="AP10" s="467"/>
      <c r="AQ10" s="468"/>
      <c r="AR10" s="468"/>
      <c r="AS10" s="468"/>
      <c r="AT10" s="468"/>
      <c r="AU10" s="469"/>
      <c r="AV10" s="14"/>
      <c r="AW10" s="262"/>
      <c r="BA10" s="22"/>
      <c r="BB10" s="22"/>
      <c r="CL10" s="18"/>
      <c r="CM10" s="18"/>
      <c r="CN10" s="18"/>
      <c r="CO10" s="18"/>
    </row>
    <row r="11" spans="1:80" ht="12"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470"/>
      <c r="AE11" s="471"/>
      <c r="AF11" s="471"/>
      <c r="AG11" s="471"/>
      <c r="AH11" s="471"/>
      <c r="AI11" s="472"/>
      <c r="AJ11" s="470"/>
      <c r="AK11" s="471"/>
      <c r="AL11" s="471"/>
      <c r="AM11" s="471"/>
      <c r="AN11" s="471"/>
      <c r="AO11" s="472"/>
      <c r="AP11" s="470"/>
      <c r="AQ11" s="471"/>
      <c r="AR11" s="471"/>
      <c r="AS11" s="471"/>
      <c r="AT11" s="471"/>
      <c r="AU11" s="472"/>
      <c r="AV11" s="14"/>
      <c r="AW11" s="263"/>
      <c r="AZ11" s="132" t="s">
        <v>697</v>
      </c>
      <c r="BA11" s="132" t="s">
        <v>697</v>
      </c>
      <c r="BB11" s="132" t="s">
        <v>697</v>
      </c>
      <c r="BX11" s="20"/>
      <c r="BY11" s="20"/>
      <c r="BZ11" s="20"/>
      <c r="CA11" s="20"/>
      <c r="CB11" s="20"/>
    </row>
    <row r="12" spans="1:93" ht="12" customHeight="1">
      <c r="A12" s="12"/>
      <c r="B12" s="13"/>
      <c r="C12" s="27"/>
      <c r="D12" s="24"/>
      <c r="E12" s="24"/>
      <c r="F12" s="24"/>
      <c r="G12" s="24"/>
      <c r="H12" s="24"/>
      <c r="I12" s="24"/>
      <c r="J12" s="24"/>
      <c r="K12" s="25"/>
      <c r="L12" s="25"/>
      <c r="M12" s="25"/>
      <c r="N12" s="25"/>
      <c r="O12" s="25"/>
      <c r="P12" s="25"/>
      <c r="Q12" s="25"/>
      <c r="R12" s="25"/>
      <c r="S12" s="25"/>
      <c r="T12" s="25"/>
      <c r="U12" s="25"/>
      <c r="V12" s="25"/>
      <c r="W12" s="25"/>
      <c r="X12" s="25"/>
      <c r="Y12" s="25"/>
      <c r="Z12" s="25"/>
      <c r="AA12" s="26"/>
      <c r="AB12" s="26"/>
      <c r="AC12" s="23"/>
      <c r="AD12" s="23"/>
      <c r="AE12" s="23"/>
      <c r="AF12" s="25"/>
      <c r="AG12" s="25"/>
      <c r="AH12" s="25"/>
      <c r="AI12" s="25"/>
      <c r="AJ12" s="25"/>
      <c r="AK12" s="25"/>
      <c r="AL12" s="25"/>
      <c r="AM12" s="25"/>
      <c r="AN12" s="25"/>
      <c r="AO12" s="25"/>
      <c r="AP12" s="25"/>
      <c r="AQ12" s="25"/>
      <c r="AR12" s="25"/>
      <c r="AS12" s="25"/>
      <c r="AT12" s="25"/>
      <c r="AU12" s="25"/>
      <c r="AV12" s="14"/>
      <c r="AW12" s="8"/>
      <c r="AZ12" s="133">
        <v>2005</v>
      </c>
      <c r="BA12" s="133">
        <v>1</v>
      </c>
      <c r="BB12" s="133">
        <v>1</v>
      </c>
      <c r="CL12" s="18"/>
      <c r="CM12" s="18"/>
      <c r="CN12" s="18"/>
      <c r="CO12" s="18"/>
    </row>
    <row r="13" spans="1:80" ht="12" customHeight="1">
      <c r="A13" s="12"/>
      <c r="B13" s="13"/>
      <c r="C13" s="318" t="s">
        <v>266</v>
      </c>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459"/>
      <c r="AV13" s="14"/>
      <c r="AW13" s="8"/>
      <c r="AZ13" s="133">
        <v>2006</v>
      </c>
      <c r="BA13" s="133">
        <v>2</v>
      </c>
      <c r="BB13" s="133">
        <v>2</v>
      </c>
      <c r="BX13" s="20"/>
      <c r="BY13" s="20"/>
      <c r="BZ13" s="20"/>
      <c r="CA13" s="20"/>
      <c r="CB13" s="20"/>
    </row>
    <row r="14" spans="1:93" ht="12" customHeight="1">
      <c r="A14" s="12"/>
      <c r="B14" s="13"/>
      <c r="C14" s="320"/>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460"/>
      <c r="AV14" s="14"/>
      <c r="AW14" s="8"/>
      <c r="AZ14" s="133">
        <v>2007</v>
      </c>
      <c r="BA14" s="133">
        <v>3</v>
      </c>
      <c r="BB14" s="133">
        <v>3</v>
      </c>
      <c r="CL14" s="18"/>
      <c r="CM14" s="18"/>
      <c r="CN14" s="18"/>
      <c r="CO14" s="18"/>
    </row>
    <row r="15" spans="1:80" ht="12"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4"/>
      <c r="AW15" s="8"/>
      <c r="AZ15" s="133">
        <v>2008</v>
      </c>
      <c r="BA15" s="133">
        <v>4</v>
      </c>
      <c r="BB15" s="133">
        <v>4</v>
      </c>
      <c r="BX15" s="20"/>
      <c r="BY15" s="20"/>
      <c r="BZ15" s="20"/>
      <c r="CA15" s="20"/>
      <c r="CB15" s="20"/>
    </row>
    <row r="16" spans="1:93" ht="12" customHeight="1">
      <c r="A16" s="12"/>
      <c r="B16" s="13"/>
      <c r="C16" s="13"/>
      <c r="D16" s="13"/>
      <c r="E16" s="648" t="s">
        <v>263</v>
      </c>
      <c r="F16" s="648"/>
      <c r="G16" s="648"/>
      <c r="H16" s="648"/>
      <c r="I16" s="648"/>
      <c r="J16" s="648"/>
      <c r="K16" s="648"/>
      <c r="L16" s="648"/>
      <c r="M16" s="648"/>
      <c r="N16" s="649" t="s">
        <v>479</v>
      </c>
      <c r="O16" s="649"/>
      <c r="P16" s="649"/>
      <c r="Q16" s="649"/>
      <c r="R16" s="649"/>
      <c r="S16" s="649"/>
      <c r="T16" s="649"/>
      <c r="U16" s="649"/>
      <c r="V16" s="649"/>
      <c r="W16" s="649"/>
      <c r="X16" s="649"/>
      <c r="Y16" s="649"/>
      <c r="Z16" s="649"/>
      <c r="AA16" s="666" t="s">
        <v>360</v>
      </c>
      <c r="AB16" s="667"/>
      <c r="AC16" s="667"/>
      <c r="AD16" s="667"/>
      <c r="AE16" s="667"/>
      <c r="AF16" s="668"/>
      <c r="AG16" s="563" t="s">
        <v>269</v>
      </c>
      <c r="AH16" s="554"/>
      <c r="AI16" s="554"/>
      <c r="AJ16" s="555"/>
      <c r="AK16" s="563" t="s">
        <v>268</v>
      </c>
      <c r="AL16" s="554"/>
      <c r="AM16" s="554"/>
      <c r="AN16" s="555"/>
      <c r="AO16" s="562" t="s">
        <v>271</v>
      </c>
      <c r="AP16" s="563"/>
      <c r="AQ16" s="563"/>
      <c r="AR16" s="563"/>
      <c r="AS16" s="563"/>
      <c r="AT16" s="563"/>
      <c r="AU16" s="660"/>
      <c r="AV16" s="14"/>
      <c r="AW16" s="8"/>
      <c r="AZ16" s="133">
        <v>2009</v>
      </c>
      <c r="BA16" s="133">
        <v>5</v>
      </c>
      <c r="BB16" s="133">
        <v>5</v>
      </c>
      <c r="CL16" s="18"/>
      <c r="CM16" s="18"/>
      <c r="CN16" s="18"/>
      <c r="CO16" s="18"/>
    </row>
    <row r="17" spans="1:80" ht="12" customHeight="1">
      <c r="A17" s="12"/>
      <c r="B17" s="13"/>
      <c r="C17" s="13"/>
      <c r="D17" s="13"/>
      <c r="E17" s="648"/>
      <c r="F17" s="648"/>
      <c r="G17" s="648"/>
      <c r="H17" s="648"/>
      <c r="I17" s="648"/>
      <c r="J17" s="648"/>
      <c r="K17" s="648"/>
      <c r="L17" s="648"/>
      <c r="M17" s="648"/>
      <c r="N17" s="649"/>
      <c r="O17" s="649"/>
      <c r="P17" s="649"/>
      <c r="Q17" s="649"/>
      <c r="R17" s="649"/>
      <c r="S17" s="649"/>
      <c r="T17" s="649"/>
      <c r="U17" s="649"/>
      <c r="V17" s="649"/>
      <c r="W17" s="649"/>
      <c r="X17" s="649"/>
      <c r="Y17" s="649"/>
      <c r="Z17" s="649"/>
      <c r="AA17" s="669"/>
      <c r="AB17" s="670"/>
      <c r="AC17" s="670"/>
      <c r="AD17" s="670"/>
      <c r="AE17" s="670"/>
      <c r="AF17" s="671"/>
      <c r="AG17" s="560"/>
      <c r="AH17" s="560"/>
      <c r="AI17" s="560"/>
      <c r="AJ17" s="561"/>
      <c r="AK17" s="560"/>
      <c r="AL17" s="560"/>
      <c r="AM17" s="560"/>
      <c r="AN17" s="561"/>
      <c r="AO17" s="564"/>
      <c r="AP17" s="565"/>
      <c r="AQ17" s="565"/>
      <c r="AR17" s="565"/>
      <c r="AS17" s="565"/>
      <c r="AT17" s="565"/>
      <c r="AU17" s="661"/>
      <c r="AV17" s="14"/>
      <c r="AW17" s="8"/>
      <c r="AZ17" s="133">
        <v>2010</v>
      </c>
      <c r="BA17" s="133">
        <v>6</v>
      </c>
      <c r="BB17" s="133">
        <v>6</v>
      </c>
      <c r="BX17" s="20"/>
      <c r="BY17" s="20"/>
      <c r="BZ17" s="20"/>
      <c r="CA17" s="20"/>
      <c r="CB17" s="20"/>
    </row>
    <row r="18" spans="1:93" ht="12" customHeight="1">
      <c r="A18" s="12"/>
      <c r="B18" s="13"/>
      <c r="C18" s="662">
        <v>1</v>
      </c>
      <c r="D18" s="663"/>
      <c r="E18" s="621"/>
      <c r="F18" s="621"/>
      <c r="G18" s="621"/>
      <c r="H18" s="621"/>
      <c r="I18" s="621"/>
      <c r="J18" s="621"/>
      <c r="K18" s="621"/>
      <c r="L18" s="621"/>
      <c r="M18" s="621"/>
      <c r="N18" s="621"/>
      <c r="O18" s="621"/>
      <c r="P18" s="621"/>
      <c r="Q18" s="621"/>
      <c r="R18" s="621"/>
      <c r="S18" s="621"/>
      <c r="T18" s="621"/>
      <c r="U18" s="621"/>
      <c r="V18" s="621"/>
      <c r="W18" s="621"/>
      <c r="X18" s="621"/>
      <c r="Y18" s="621"/>
      <c r="Z18" s="621"/>
      <c r="AA18" s="622"/>
      <c r="AB18" s="623"/>
      <c r="AC18" s="623"/>
      <c r="AD18" s="623"/>
      <c r="AE18" s="623"/>
      <c r="AF18" s="624"/>
      <c r="AG18" s="656"/>
      <c r="AH18" s="657"/>
      <c r="AI18" s="657"/>
      <c r="AJ18" s="657"/>
      <c r="AK18" s="656"/>
      <c r="AL18" s="657"/>
      <c r="AM18" s="657"/>
      <c r="AN18" s="657"/>
      <c r="AO18" s="650">
        <f>AK18-AG18</f>
        <v>0</v>
      </c>
      <c r="AP18" s="651"/>
      <c r="AQ18" s="651"/>
      <c r="AR18" s="651"/>
      <c r="AS18" s="651"/>
      <c r="AT18" s="651"/>
      <c r="AU18" s="652"/>
      <c r="AV18" s="14"/>
      <c r="AW18" s="8"/>
      <c r="AZ18" s="133">
        <v>2011</v>
      </c>
      <c r="BA18" s="133">
        <v>7</v>
      </c>
      <c r="BB18" s="133">
        <v>7</v>
      </c>
      <c r="CL18" s="18"/>
      <c r="CM18" s="18"/>
      <c r="CN18" s="18"/>
      <c r="CO18" s="18"/>
    </row>
    <row r="19" spans="1:80" ht="12" customHeight="1">
      <c r="A19" s="12"/>
      <c r="B19" s="13"/>
      <c r="C19" s="664"/>
      <c r="D19" s="665"/>
      <c r="E19" s="621"/>
      <c r="F19" s="621"/>
      <c r="G19" s="621"/>
      <c r="H19" s="621"/>
      <c r="I19" s="621"/>
      <c r="J19" s="621"/>
      <c r="K19" s="621"/>
      <c r="L19" s="621"/>
      <c r="M19" s="621"/>
      <c r="N19" s="621"/>
      <c r="O19" s="621"/>
      <c r="P19" s="621"/>
      <c r="Q19" s="621"/>
      <c r="R19" s="621"/>
      <c r="S19" s="621"/>
      <c r="T19" s="621"/>
      <c r="U19" s="621"/>
      <c r="V19" s="621"/>
      <c r="W19" s="621"/>
      <c r="X19" s="621"/>
      <c r="Y19" s="621"/>
      <c r="Z19" s="621"/>
      <c r="AA19" s="625"/>
      <c r="AB19" s="626"/>
      <c r="AC19" s="626"/>
      <c r="AD19" s="626"/>
      <c r="AE19" s="626"/>
      <c r="AF19" s="627"/>
      <c r="AG19" s="658"/>
      <c r="AH19" s="659"/>
      <c r="AI19" s="659"/>
      <c r="AJ19" s="659"/>
      <c r="AK19" s="658"/>
      <c r="AL19" s="659"/>
      <c r="AM19" s="659"/>
      <c r="AN19" s="659"/>
      <c r="AO19" s="653"/>
      <c r="AP19" s="654"/>
      <c r="AQ19" s="654"/>
      <c r="AR19" s="654"/>
      <c r="AS19" s="654"/>
      <c r="AT19" s="654"/>
      <c r="AU19" s="655"/>
      <c r="AV19" s="14"/>
      <c r="AW19" s="8"/>
      <c r="AZ19" s="133">
        <v>2012</v>
      </c>
      <c r="BA19" s="133">
        <v>8</v>
      </c>
      <c r="BB19" s="133">
        <v>8</v>
      </c>
      <c r="BX19" s="20"/>
      <c r="BY19" s="20"/>
      <c r="BZ19" s="20"/>
      <c r="CA19" s="20"/>
      <c r="CB19" s="20"/>
    </row>
    <row r="20" spans="1:93" ht="12" customHeight="1">
      <c r="A20" s="12"/>
      <c r="B20" s="13"/>
      <c r="C20" s="662">
        <v>2</v>
      </c>
      <c r="D20" s="663"/>
      <c r="E20" s="621"/>
      <c r="F20" s="621"/>
      <c r="G20" s="621"/>
      <c r="H20" s="621"/>
      <c r="I20" s="621"/>
      <c r="J20" s="621"/>
      <c r="K20" s="621"/>
      <c r="L20" s="621"/>
      <c r="M20" s="621"/>
      <c r="N20" s="621"/>
      <c r="O20" s="621"/>
      <c r="P20" s="621"/>
      <c r="Q20" s="621"/>
      <c r="R20" s="621"/>
      <c r="S20" s="621"/>
      <c r="T20" s="621"/>
      <c r="U20" s="621"/>
      <c r="V20" s="621"/>
      <c r="W20" s="621"/>
      <c r="X20" s="621"/>
      <c r="Y20" s="621"/>
      <c r="Z20" s="621"/>
      <c r="AA20" s="622"/>
      <c r="AB20" s="623"/>
      <c r="AC20" s="623"/>
      <c r="AD20" s="623"/>
      <c r="AE20" s="623"/>
      <c r="AF20" s="624"/>
      <c r="AG20" s="656"/>
      <c r="AH20" s="657"/>
      <c r="AI20" s="657"/>
      <c r="AJ20" s="657"/>
      <c r="AK20" s="656"/>
      <c r="AL20" s="657"/>
      <c r="AM20" s="657"/>
      <c r="AN20" s="657"/>
      <c r="AO20" s="650">
        <f>AK20-AG20</f>
        <v>0</v>
      </c>
      <c r="AP20" s="651"/>
      <c r="AQ20" s="651"/>
      <c r="AR20" s="651"/>
      <c r="AS20" s="651"/>
      <c r="AT20" s="651"/>
      <c r="AU20" s="652"/>
      <c r="AV20" s="14"/>
      <c r="AW20" s="8"/>
      <c r="AZ20" s="133">
        <v>2013</v>
      </c>
      <c r="BA20" s="133">
        <v>9</v>
      </c>
      <c r="BB20" s="133">
        <v>9</v>
      </c>
      <c r="CL20" s="18"/>
      <c r="CM20" s="18"/>
      <c r="CN20" s="18"/>
      <c r="CO20" s="18"/>
    </row>
    <row r="21" spans="1:80" ht="12" customHeight="1">
      <c r="A21" s="12"/>
      <c r="B21" s="13"/>
      <c r="C21" s="664"/>
      <c r="D21" s="665"/>
      <c r="E21" s="621"/>
      <c r="F21" s="621"/>
      <c r="G21" s="621"/>
      <c r="H21" s="621"/>
      <c r="I21" s="621"/>
      <c r="J21" s="621"/>
      <c r="K21" s="621"/>
      <c r="L21" s="621"/>
      <c r="M21" s="621"/>
      <c r="N21" s="621"/>
      <c r="O21" s="621"/>
      <c r="P21" s="621"/>
      <c r="Q21" s="621"/>
      <c r="R21" s="621"/>
      <c r="S21" s="621"/>
      <c r="T21" s="621"/>
      <c r="U21" s="621"/>
      <c r="V21" s="621"/>
      <c r="W21" s="621"/>
      <c r="X21" s="621"/>
      <c r="Y21" s="621"/>
      <c r="Z21" s="621"/>
      <c r="AA21" s="625"/>
      <c r="AB21" s="626"/>
      <c r="AC21" s="626"/>
      <c r="AD21" s="626"/>
      <c r="AE21" s="626"/>
      <c r="AF21" s="627"/>
      <c r="AG21" s="658"/>
      <c r="AH21" s="659"/>
      <c r="AI21" s="659"/>
      <c r="AJ21" s="659"/>
      <c r="AK21" s="658"/>
      <c r="AL21" s="659"/>
      <c r="AM21" s="659"/>
      <c r="AN21" s="659"/>
      <c r="AO21" s="653"/>
      <c r="AP21" s="654"/>
      <c r="AQ21" s="654"/>
      <c r="AR21" s="654"/>
      <c r="AS21" s="654"/>
      <c r="AT21" s="654"/>
      <c r="AU21" s="655"/>
      <c r="AV21" s="14"/>
      <c r="AW21" s="8"/>
      <c r="AZ21" s="133">
        <v>2014</v>
      </c>
      <c r="BA21" s="133">
        <v>10</v>
      </c>
      <c r="BB21" s="133">
        <v>10</v>
      </c>
      <c r="BX21" s="20"/>
      <c r="BY21" s="20"/>
      <c r="BZ21" s="20"/>
      <c r="CA21" s="20"/>
      <c r="CB21" s="20"/>
    </row>
    <row r="22" spans="1:93" ht="12" customHeight="1">
      <c r="A22" s="12"/>
      <c r="B22" s="13"/>
      <c r="C22" s="662">
        <v>3</v>
      </c>
      <c r="D22" s="663"/>
      <c r="E22" s="621"/>
      <c r="F22" s="621"/>
      <c r="G22" s="621"/>
      <c r="H22" s="621"/>
      <c r="I22" s="621"/>
      <c r="J22" s="621"/>
      <c r="K22" s="621"/>
      <c r="L22" s="621"/>
      <c r="M22" s="621"/>
      <c r="N22" s="621"/>
      <c r="O22" s="621"/>
      <c r="P22" s="621"/>
      <c r="Q22" s="621"/>
      <c r="R22" s="621"/>
      <c r="S22" s="621"/>
      <c r="T22" s="621"/>
      <c r="U22" s="621"/>
      <c r="V22" s="621"/>
      <c r="W22" s="621"/>
      <c r="X22" s="621"/>
      <c r="Y22" s="621"/>
      <c r="Z22" s="621"/>
      <c r="AA22" s="622"/>
      <c r="AB22" s="623"/>
      <c r="AC22" s="623"/>
      <c r="AD22" s="623"/>
      <c r="AE22" s="623"/>
      <c r="AF22" s="624"/>
      <c r="AG22" s="656"/>
      <c r="AH22" s="657"/>
      <c r="AI22" s="657"/>
      <c r="AJ22" s="657"/>
      <c r="AK22" s="656"/>
      <c r="AL22" s="657"/>
      <c r="AM22" s="657"/>
      <c r="AN22" s="657"/>
      <c r="AO22" s="650">
        <f>AK22-AG22</f>
        <v>0</v>
      </c>
      <c r="AP22" s="651"/>
      <c r="AQ22" s="651"/>
      <c r="AR22" s="651"/>
      <c r="AS22" s="651"/>
      <c r="AT22" s="651"/>
      <c r="AU22" s="652"/>
      <c r="AV22" s="14"/>
      <c r="AW22" s="8"/>
      <c r="AZ22" s="133">
        <v>2015</v>
      </c>
      <c r="BA22" s="133">
        <v>11</v>
      </c>
      <c r="BB22" s="133">
        <v>11</v>
      </c>
      <c r="CL22" s="18"/>
      <c r="CM22" s="18"/>
      <c r="CN22" s="18"/>
      <c r="CO22" s="18"/>
    </row>
    <row r="23" spans="1:80" ht="12" customHeight="1">
      <c r="A23" s="12"/>
      <c r="B23" s="13"/>
      <c r="C23" s="664"/>
      <c r="D23" s="665"/>
      <c r="E23" s="621"/>
      <c r="F23" s="621"/>
      <c r="G23" s="621"/>
      <c r="H23" s="621"/>
      <c r="I23" s="621"/>
      <c r="J23" s="621"/>
      <c r="K23" s="621"/>
      <c r="L23" s="621"/>
      <c r="M23" s="621"/>
      <c r="N23" s="621"/>
      <c r="O23" s="621"/>
      <c r="P23" s="621"/>
      <c r="Q23" s="621"/>
      <c r="R23" s="621"/>
      <c r="S23" s="621"/>
      <c r="T23" s="621"/>
      <c r="U23" s="621"/>
      <c r="V23" s="621"/>
      <c r="W23" s="621"/>
      <c r="X23" s="621"/>
      <c r="Y23" s="621"/>
      <c r="Z23" s="621"/>
      <c r="AA23" s="625"/>
      <c r="AB23" s="626"/>
      <c r="AC23" s="626"/>
      <c r="AD23" s="626"/>
      <c r="AE23" s="626"/>
      <c r="AF23" s="627"/>
      <c r="AG23" s="658"/>
      <c r="AH23" s="659"/>
      <c r="AI23" s="659"/>
      <c r="AJ23" s="659"/>
      <c r="AK23" s="658"/>
      <c r="AL23" s="659"/>
      <c r="AM23" s="659"/>
      <c r="AN23" s="659"/>
      <c r="AO23" s="653"/>
      <c r="AP23" s="654"/>
      <c r="AQ23" s="654"/>
      <c r="AR23" s="654"/>
      <c r="AS23" s="654"/>
      <c r="AT23" s="654"/>
      <c r="AU23" s="655"/>
      <c r="AV23" s="14"/>
      <c r="AW23" s="8"/>
      <c r="AZ23" s="133">
        <v>2016</v>
      </c>
      <c r="BA23" s="133">
        <v>12</v>
      </c>
      <c r="BB23" s="133">
        <v>12</v>
      </c>
      <c r="BX23" s="20"/>
      <c r="BY23" s="20"/>
      <c r="BZ23" s="20"/>
      <c r="CA23" s="20"/>
      <c r="CB23" s="20"/>
    </row>
    <row r="24" spans="1:93" ht="12" customHeight="1">
      <c r="A24" s="12"/>
      <c r="B24" s="13"/>
      <c r="C24" s="662">
        <v>4</v>
      </c>
      <c r="D24" s="663"/>
      <c r="E24" s="621"/>
      <c r="F24" s="621"/>
      <c r="G24" s="621"/>
      <c r="H24" s="621"/>
      <c r="I24" s="621"/>
      <c r="J24" s="621"/>
      <c r="K24" s="621"/>
      <c r="L24" s="621"/>
      <c r="M24" s="621"/>
      <c r="N24" s="621"/>
      <c r="O24" s="621"/>
      <c r="P24" s="621"/>
      <c r="Q24" s="621"/>
      <c r="R24" s="621"/>
      <c r="S24" s="621"/>
      <c r="T24" s="621"/>
      <c r="U24" s="621"/>
      <c r="V24" s="621"/>
      <c r="W24" s="621"/>
      <c r="X24" s="621"/>
      <c r="Y24" s="621"/>
      <c r="Z24" s="621"/>
      <c r="AA24" s="622"/>
      <c r="AB24" s="623"/>
      <c r="AC24" s="623"/>
      <c r="AD24" s="623"/>
      <c r="AE24" s="623"/>
      <c r="AF24" s="624"/>
      <c r="AG24" s="656"/>
      <c r="AH24" s="657"/>
      <c r="AI24" s="657"/>
      <c r="AJ24" s="657"/>
      <c r="AK24" s="656"/>
      <c r="AL24" s="657"/>
      <c r="AM24" s="657"/>
      <c r="AN24" s="657"/>
      <c r="AO24" s="650">
        <f>AK24-AG24</f>
        <v>0</v>
      </c>
      <c r="AP24" s="651"/>
      <c r="AQ24" s="651"/>
      <c r="AR24" s="651"/>
      <c r="AS24" s="651"/>
      <c r="AT24" s="651"/>
      <c r="AU24" s="652"/>
      <c r="AV24" s="14"/>
      <c r="AW24" s="8"/>
      <c r="AZ24" s="133">
        <v>2017</v>
      </c>
      <c r="BA24" s="133"/>
      <c r="BB24" s="133">
        <v>13</v>
      </c>
      <c r="CL24" s="18"/>
      <c r="CM24" s="18"/>
      <c r="CN24" s="18"/>
      <c r="CO24" s="18"/>
    </row>
    <row r="25" spans="1:80" ht="12" customHeight="1">
      <c r="A25" s="12"/>
      <c r="B25" s="13"/>
      <c r="C25" s="664"/>
      <c r="D25" s="665"/>
      <c r="E25" s="621"/>
      <c r="F25" s="621"/>
      <c r="G25" s="621"/>
      <c r="H25" s="621"/>
      <c r="I25" s="621"/>
      <c r="J25" s="621"/>
      <c r="K25" s="621"/>
      <c r="L25" s="621"/>
      <c r="M25" s="621"/>
      <c r="N25" s="621"/>
      <c r="O25" s="621"/>
      <c r="P25" s="621"/>
      <c r="Q25" s="621"/>
      <c r="R25" s="621"/>
      <c r="S25" s="621"/>
      <c r="T25" s="621"/>
      <c r="U25" s="621"/>
      <c r="V25" s="621"/>
      <c r="W25" s="621"/>
      <c r="X25" s="621"/>
      <c r="Y25" s="621"/>
      <c r="Z25" s="621"/>
      <c r="AA25" s="625"/>
      <c r="AB25" s="626"/>
      <c r="AC25" s="626"/>
      <c r="AD25" s="626"/>
      <c r="AE25" s="626"/>
      <c r="AF25" s="627"/>
      <c r="AG25" s="658"/>
      <c r="AH25" s="659"/>
      <c r="AI25" s="659"/>
      <c r="AJ25" s="659"/>
      <c r="AK25" s="658"/>
      <c r="AL25" s="659"/>
      <c r="AM25" s="659"/>
      <c r="AN25" s="659"/>
      <c r="AO25" s="653"/>
      <c r="AP25" s="654"/>
      <c r="AQ25" s="654"/>
      <c r="AR25" s="654"/>
      <c r="AS25" s="654"/>
      <c r="AT25" s="654"/>
      <c r="AU25" s="655"/>
      <c r="AV25" s="14"/>
      <c r="AW25" s="8"/>
      <c r="AZ25" s="133">
        <v>2018</v>
      </c>
      <c r="BA25" s="133"/>
      <c r="BB25" s="133">
        <v>14</v>
      </c>
      <c r="BX25" s="20"/>
      <c r="BY25" s="20"/>
      <c r="BZ25" s="20"/>
      <c r="CA25" s="20"/>
      <c r="CB25" s="20"/>
    </row>
    <row r="26" spans="1:93" ht="12" customHeight="1">
      <c r="A26" s="12"/>
      <c r="B26" s="13"/>
      <c r="C26" s="662">
        <v>5</v>
      </c>
      <c r="D26" s="663"/>
      <c r="E26" s="621"/>
      <c r="F26" s="621"/>
      <c r="G26" s="621"/>
      <c r="H26" s="621"/>
      <c r="I26" s="621"/>
      <c r="J26" s="621"/>
      <c r="K26" s="621"/>
      <c r="L26" s="621"/>
      <c r="M26" s="621"/>
      <c r="N26" s="621"/>
      <c r="O26" s="621"/>
      <c r="P26" s="621"/>
      <c r="Q26" s="621"/>
      <c r="R26" s="621"/>
      <c r="S26" s="621"/>
      <c r="T26" s="621"/>
      <c r="U26" s="621"/>
      <c r="V26" s="621"/>
      <c r="W26" s="621"/>
      <c r="X26" s="621"/>
      <c r="Y26" s="621"/>
      <c r="Z26" s="621"/>
      <c r="AA26" s="622"/>
      <c r="AB26" s="623"/>
      <c r="AC26" s="623"/>
      <c r="AD26" s="623"/>
      <c r="AE26" s="623"/>
      <c r="AF26" s="624"/>
      <c r="AG26" s="656"/>
      <c r="AH26" s="657"/>
      <c r="AI26" s="657"/>
      <c r="AJ26" s="657"/>
      <c r="AK26" s="656"/>
      <c r="AL26" s="657"/>
      <c r="AM26" s="657"/>
      <c r="AN26" s="657"/>
      <c r="AO26" s="650">
        <f>AK26-AG26</f>
        <v>0</v>
      </c>
      <c r="AP26" s="651"/>
      <c r="AQ26" s="651"/>
      <c r="AR26" s="651"/>
      <c r="AS26" s="651"/>
      <c r="AT26" s="651"/>
      <c r="AU26" s="652"/>
      <c r="AV26" s="14"/>
      <c r="AW26" s="8"/>
      <c r="AZ26" s="133">
        <v>2019</v>
      </c>
      <c r="BA26" s="133"/>
      <c r="BB26" s="133">
        <v>15</v>
      </c>
      <c r="CL26" s="18"/>
      <c r="CM26" s="18"/>
      <c r="CN26" s="18"/>
      <c r="CO26" s="18"/>
    </row>
    <row r="27" spans="1:80" ht="12" customHeight="1">
      <c r="A27" s="12"/>
      <c r="B27" s="13"/>
      <c r="C27" s="664"/>
      <c r="D27" s="665"/>
      <c r="E27" s="621"/>
      <c r="F27" s="621"/>
      <c r="G27" s="621"/>
      <c r="H27" s="621"/>
      <c r="I27" s="621"/>
      <c r="J27" s="621"/>
      <c r="K27" s="621"/>
      <c r="L27" s="621"/>
      <c r="M27" s="621"/>
      <c r="N27" s="621"/>
      <c r="O27" s="621"/>
      <c r="P27" s="621"/>
      <c r="Q27" s="621"/>
      <c r="R27" s="621"/>
      <c r="S27" s="621"/>
      <c r="T27" s="621"/>
      <c r="U27" s="621"/>
      <c r="V27" s="621"/>
      <c r="W27" s="621"/>
      <c r="X27" s="621"/>
      <c r="Y27" s="621"/>
      <c r="Z27" s="621"/>
      <c r="AA27" s="625"/>
      <c r="AB27" s="626"/>
      <c r="AC27" s="626"/>
      <c r="AD27" s="626"/>
      <c r="AE27" s="626"/>
      <c r="AF27" s="627"/>
      <c r="AG27" s="658"/>
      <c r="AH27" s="659"/>
      <c r="AI27" s="659"/>
      <c r="AJ27" s="659"/>
      <c r="AK27" s="658"/>
      <c r="AL27" s="659"/>
      <c r="AM27" s="659"/>
      <c r="AN27" s="659"/>
      <c r="AO27" s="653"/>
      <c r="AP27" s="654"/>
      <c r="AQ27" s="654"/>
      <c r="AR27" s="654"/>
      <c r="AS27" s="654"/>
      <c r="AT27" s="654"/>
      <c r="AU27" s="655"/>
      <c r="AV27" s="14"/>
      <c r="AW27" s="8"/>
      <c r="AZ27" s="133">
        <v>2020</v>
      </c>
      <c r="BA27" s="133"/>
      <c r="BB27" s="133">
        <v>16</v>
      </c>
      <c r="BX27" s="20"/>
      <c r="BY27" s="20"/>
      <c r="BZ27" s="20"/>
      <c r="CA27" s="20"/>
      <c r="CB27" s="20"/>
    </row>
    <row r="28" spans="1:93" ht="12" customHeight="1">
      <c r="A28" s="12"/>
      <c r="B28" s="13"/>
      <c r="C28" s="662">
        <v>6</v>
      </c>
      <c r="D28" s="663"/>
      <c r="E28" s="621"/>
      <c r="F28" s="621"/>
      <c r="G28" s="621"/>
      <c r="H28" s="621"/>
      <c r="I28" s="621"/>
      <c r="J28" s="621"/>
      <c r="K28" s="621"/>
      <c r="L28" s="621"/>
      <c r="M28" s="621"/>
      <c r="N28" s="621"/>
      <c r="O28" s="621"/>
      <c r="P28" s="621"/>
      <c r="Q28" s="621"/>
      <c r="R28" s="621"/>
      <c r="S28" s="621"/>
      <c r="T28" s="621"/>
      <c r="U28" s="621"/>
      <c r="V28" s="621"/>
      <c r="W28" s="621"/>
      <c r="X28" s="621"/>
      <c r="Y28" s="621"/>
      <c r="Z28" s="621"/>
      <c r="AA28" s="622"/>
      <c r="AB28" s="623"/>
      <c r="AC28" s="623"/>
      <c r="AD28" s="623"/>
      <c r="AE28" s="623"/>
      <c r="AF28" s="624"/>
      <c r="AG28" s="656"/>
      <c r="AH28" s="657"/>
      <c r="AI28" s="657"/>
      <c r="AJ28" s="657"/>
      <c r="AK28" s="656"/>
      <c r="AL28" s="657"/>
      <c r="AM28" s="657"/>
      <c r="AN28" s="657"/>
      <c r="AO28" s="650">
        <f>AK28-AG28</f>
        <v>0</v>
      </c>
      <c r="AP28" s="651"/>
      <c r="AQ28" s="651"/>
      <c r="AR28" s="651"/>
      <c r="AS28" s="651"/>
      <c r="AT28" s="651"/>
      <c r="AU28" s="652"/>
      <c r="AV28" s="14"/>
      <c r="AW28" s="8"/>
      <c r="AZ28" s="133">
        <v>2021</v>
      </c>
      <c r="BA28" s="133"/>
      <c r="BB28" s="133">
        <v>17</v>
      </c>
      <c r="CL28" s="18"/>
      <c r="CM28" s="18"/>
      <c r="CN28" s="18"/>
      <c r="CO28" s="18"/>
    </row>
    <row r="29" spans="1:80" ht="12" customHeight="1">
      <c r="A29" s="12"/>
      <c r="B29" s="13"/>
      <c r="C29" s="664"/>
      <c r="D29" s="665"/>
      <c r="E29" s="621"/>
      <c r="F29" s="621"/>
      <c r="G29" s="621"/>
      <c r="H29" s="621"/>
      <c r="I29" s="621"/>
      <c r="J29" s="621"/>
      <c r="K29" s="621"/>
      <c r="L29" s="621"/>
      <c r="M29" s="621"/>
      <c r="N29" s="621"/>
      <c r="O29" s="621"/>
      <c r="P29" s="621"/>
      <c r="Q29" s="621"/>
      <c r="R29" s="621"/>
      <c r="S29" s="621"/>
      <c r="T29" s="621"/>
      <c r="U29" s="621"/>
      <c r="V29" s="621"/>
      <c r="W29" s="621"/>
      <c r="X29" s="621"/>
      <c r="Y29" s="621"/>
      <c r="Z29" s="621"/>
      <c r="AA29" s="625"/>
      <c r="AB29" s="626"/>
      <c r="AC29" s="626"/>
      <c r="AD29" s="626"/>
      <c r="AE29" s="626"/>
      <c r="AF29" s="627"/>
      <c r="AG29" s="658"/>
      <c r="AH29" s="659"/>
      <c r="AI29" s="659"/>
      <c r="AJ29" s="659"/>
      <c r="AK29" s="658"/>
      <c r="AL29" s="659"/>
      <c r="AM29" s="659"/>
      <c r="AN29" s="659"/>
      <c r="AO29" s="653"/>
      <c r="AP29" s="654"/>
      <c r="AQ29" s="654"/>
      <c r="AR29" s="654"/>
      <c r="AS29" s="654"/>
      <c r="AT29" s="654"/>
      <c r="AU29" s="655"/>
      <c r="AV29" s="14"/>
      <c r="AW29" s="8"/>
      <c r="AZ29" s="133">
        <v>2022</v>
      </c>
      <c r="BA29" s="133"/>
      <c r="BB29" s="133">
        <v>18</v>
      </c>
      <c r="BX29" s="20"/>
      <c r="BY29" s="20"/>
      <c r="BZ29" s="20"/>
      <c r="CA29" s="20"/>
      <c r="CB29" s="20"/>
    </row>
    <row r="30" spans="1:93" ht="12" customHeight="1">
      <c r="A30" s="12"/>
      <c r="B30" s="13"/>
      <c r="C30" s="662">
        <v>7</v>
      </c>
      <c r="D30" s="663"/>
      <c r="E30" s="621"/>
      <c r="F30" s="621"/>
      <c r="G30" s="621"/>
      <c r="H30" s="621"/>
      <c r="I30" s="621"/>
      <c r="J30" s="621"/>
      <c r="K30" s="621"/>
      <c r="L30" s="621"/>
      <c r="M30" s="621"/>
      <c r="N30" s="621"/>
      <c r="O30" s="621"/>
      <c r="P30" s="621"/>
      <c r="Q30" s="621"/>
      <c r="R30" s="621"/>
      <c r="S30" s="621"/>
      <c r="T30" s="621"/>
      <c r="U30" s="621"/>
      <c r="V30" s="621"/>
      <c r="W30" s="621"/>
      <c r="X30" s="621"/>
      <c r="Y30" s="621"/>
      <c r="Z30" s="621"/>
      <c r="AA30" s="622"/>
      <c r="AB30" s="623"/>
      <c r="AC30" s="623"/>
      <c r="AD30" s="623"/>
      <c r="AE30" s="623"/>
      <c r="AF30" s="624"/>
      <c r="AG30" s="656"/>
      <c r="AH30" s="657"/>
      <c r="AI30" s="657"/>
      <c r="AJ30" s="657"/>
      <c r="AK30" s="656"/>
      <c r="AL30" s="657"/>
      <c r="AM30" s="657"/>
      <c r="AN30" s="657"/>
      <c r="AO30" s="650">
        <f>AK30-AG30</f>
        <v>0</v>
      </c>
      <c r="AP30" s="651"/>
      <c r="AQ30" s="651"/>
      <c r="AR30" s="651"/>
      <c r="AS30" s="651"/>
      <c r="AT30" s="651"/>
      <c r="AU30" s="652"/>
      <c r="AV30" s="14"/>
      <c r="AW30" s="8"/>
      <c r="AZ30" s="133">
        <v>2023</v>
      </c>
      <c r="BA30" s="133"/>
      <c r="BB30" s="133">
        <v>19</v>
      </c>
      <c r="CL30" s="18"/>
      <c r="CM30" s="18"/>
      <c r="CN30" s="18"/>
      <c r="CO30" s="18"/>
    </row>
    <row r="31" spans="1:80" ht="12" customHeight="1">
      <c r="A31" s="12"/>
      <c r="B31" s="13"/>
      <c r="C31" s="664"/>
      <c r="D31" s="665"/>
      <c r="E31" s="621"/>
      <c r="F31" s="621"/>
      <c r="G31" s="621"/>
      <c r="H31" s="621"/>
      <c r="I31" s="621"/>
      <c r="J31" s="621"/>
      <c r="K31" s="621"/>
      <c r="L31" s="621"/>
      <c r="M31" s="621"/>
      <c r="N31" s="621"/>
      <c r="O31" s="621"/>
      <c r="P31" s="621"/>
      <c r="Q31" s="621"/>
      <c r="R31" s="621"/>
      <c r="S31" s="621"/>
      <c r="T31" s="621"/>
      <c r="U31" s="621"/>
      <c r="V31" s="621"/>
      <c r="W31" s="621"/>
      <c r="X31" s="621"/>
      <c r="Y31" s="621"/>
      <c r="Z31" s="621"/>
      <c r="AA31" s="625"/>
      <c r="AB31" s="626"/>
      <c r="AC31" s="626"/>
      <c r="AD31" s="626"/>
      <c r="AE31" s="626"/>
      <c r="AF31" s="627"/>
      <c r="AG31" s="658"/>
      <c r="AH31" s="659"/>
      <c r="AI31" s="659"/>
      <c r="AJ31" s="659"/>
      <c r="AK31" s="658"/>
      <c r="AL31" s="659"/>
      <c r="AM31" s="659"/>
      <c r="AN31" s="659"/>
      <c r="AO31" s="653"/>
      <c r="AP31" s="654"/>
      <c r="AQ31" s="654"/>
      <c r="AR31" s="654"/>
      <c r="AS31" s="654"/>
      <c r="AT31" s="654"/>
      <c r="AU31" s="655"/>
      <c r="AV31" s="14"/>
      <c r="AW31" s="8"/>
      <c r="AZ31" s="133">
        <v>2024</v>
      </c>
      <c r="BA31" s="133"/>
      <c r="BB31" s="133">
        <v>20</v>
      </c>
      <c r="BX31" s="20"/>
      <c r="BY31" s="20"/>
      <c r="BZ31" s="20"/>
      <c r="CA31" s="20"/>
      <c r="CB31" s="20"/>
    </row>
    <row r="32" spans="1:93" ht="12" customHeight="1">
      <c r="A32" s="12"/>
      <c r="B32" s="13"/>
      <c r="C32" s="662">
        <v>8</v>
      </c>
      <c r="D32" s="663"/>
      <c r="E32" s="621"/>
      <c r="F32" s="621"/>
      <c r="G32" s="621"/>
      <c r="H32" s="621"/>
      <c r="I32" s="621"/>
      <c r="J32" s="621"/>
      <c r="K32" s="621"/>
      <c r="L32" s="621"/>
      <c r="M32" s="621"/>
      <c r="N32" s="621"/>
      <c r="O32" s="621"/>
      <c r="P32" s="621"/>
      <c r="Q32" s="621"/>
      <c r="R32" s="621"/>
      <c r="S32" s="621"/>
      <c r="T32" s="621"/>
      <c r="U32" s="621"/>
      <c r="V32" s="621"/>
      <c r="W32" s="621"/>
      <c r="X32" s="621"/>
      <c r="Y32" s="621"/>
      <c r="Z32" s="621"/>
      <c r="AA32" s="622"/>
      <c r="AB32" s="623"/>
      <c r="AC32" s="623"/>
      <c r="AD32" s="623"/>
      <c r="AE32" s="623"/>
      <c r="AF32" s="624"/>
      <c r="AG32" s="656"/>
      <c r="AH32" s="657"/>
      <c r="AI32" s="657"/>
      <c r="AJ32" s="657"/>
      <c r="AK32" s="656"/>
      <c r="AL32" s="657"/>
      <c r="AM32" s="657"/>
      <c r="AN32" s="657"/>
      <c r="AO32" s="650">
        <f>AK32-AG32</f>
        <v>0</v>
      </c>
      <c r="AP32" s="651"/>
      <c r="AQ32" s="651"/>
      <c r="AR32" s="651"/>
      <c r="AS32" s="651"/>
      <c r="AT32" s="651"/>
      <c r="AU32" s="652"/>
      <c r="AV32" s="14"/>
      <c r="AW32" s="8"/>
      <c r="AZ32" s="133">
        <v>2025</v>
      </c>
      <c r="BA32" s="133"/>
      <c r="BB32" s="133">
        <v>21</v>
      </c>
      <c r="CL32" s="18"/>
      <c r="CM32" s="18"/>
      <c r="CN32" s="18"/>
      <c r="CO32" s="18"/>
    </row>
    <row r="33" spans="1:80" ht="12" customHeight="1">
      <c r="A33" s="12"/>
      <c r="B33" s="13"/>
      <c r="C33" s="664"/>
      <c r="D33" s="665"/>
      <c r="E33" s="621"/>
      <c r="F33" s="621"/>
      <c r="G33" s="621"/>
      <c r="H33" s="621"/>
      <c r="I33" s="621"/>
      <c r="J33" s="621"/>
      <c r="K33" s="621"/>
      <c r="L33" s="621"/>
      <c r="M33" s="621"/>
      <c r="N33" s="621"/>
      <c r="O33" s="621"/>
      <c r="P33" s="621"/>
      <c r="Q33" s="621"/>
      <c r="R33" s="621"/>
      <c r="S33" s="621"/>
      <c r="T33" s="621"/>
      <c r="U33" s="621"/>
      <c r="V33" s="621"/>
      <c r="W33" s="621"/>
      <c r="X33" s="621"/>
      <c r="Y33" s="621"/>
      <c r="Z33" s="621"/>
      <c r="AA33" s="625"/>
      <c r="AB33" s="626"/>
      <c r="AC33" s="626"/>
      <c r="AD33" s="626"/>
      <c r="AE33" s="626"/>
      <c r="AF33" s="627"/>
      <c r="AG33" s="658"/>
      <c r="AH33" s="659"/>
      <c r="AI33" s="659"/>
      <c r="AJ33" s="659"/>
      <c r="AK33" s="658"/>
      <c r="AL33" s="659"/>
      <c r="AM33" s="659"/>
      <c r="AN33" s="659"/>
      <c r="AO33" s="653"/>
      <c r="AP33" s="654"/>
      <c r="AQ33" s="654"/>
      <c r="AR33" s="654"/>
      <c r="AS33" s="654"/>
      <c r="AT33" s="654"/>
      <c r="AU33" s="655"/>
      <c r="AV33" s="14"/>
      <c r="AW33" s="8"/>
      <c r="AZ33" s="133">
        <v>2026</v>
      </c>
      <c r="BA33" s="133"/>
      <c r="BB33" s="133">
        <v>22</v>
      </c>
      <c r="BX33" s="20"/>
      <c r="BY33" s="20"/>
      <c r="BZ33" s="20"/>
      <c r="CA33" s="20"/>
      <c r="CB33" s="20"/>
    </row>
    <row r="34" spans="1:93" ht="12" customHeight="1">
      <c r="A34" s="12"/>
      <c r="B34" s="13"/>
      <c r="C34" s="662">
        <v>9</v>
      </c>
      <c r="D34" s="663"/>
      <c r="E34" s="621"/>
      <c r="F34" s="621"/>
      <c r="G34" s="621"/>
      <c r="H34" s="621"/>
      <c r="I34" s="621"/>
      <c r="J34" s="621"/>
      <c r="K34" s="621"/>
      <c r="L34" s="621"/>
      <c r="M34" s="621"/>
      <c r="N34" s="621"/>
      <c r="O34" s="621"/>
      <c r="P34" s="621"/>
      <c r="Q34" s="621"/>
      <c r="R34" s="621"/>
      <c r="S34" s="621"/>
      <c r="T34" s="621"/>
      <c r="U34" s="621"/>
      <c r="V34" s="621"/>
      <c r="W34" s="621"/>
      <c r="X34" s="621"/>
      <c r="Y34" s="621"/>
      <c r="Z34" s="621"/>
      <c r="AA34" s="622"/>
      <c r="AB34" s="623"/>
      <c r="AC34" s="623"/>
      <c r="AD34" s="623"/>
      <c r="AE34" s="623"/>
      <c r="AF34" s="624"/>
      <c r="AG34" s="656"/>
      <c r="AH34" s="657"/>
      <c r="AI34" s="657"/>
      <c r="AJ34" s="657"/>
      <c r="AK34" s="656"/>
      <c r="AL34" s="657"/>
      <c r="AM34" s="657"/>
      <c r="AN34" s="657"/>
      <c r="AO34" s="650">
        <f>AK34-AG34</f>
        <v>0</v>
      </c>
      <c r="AP34" s="651"/>
      <c r="AQ34" s="651"/>
      <c r="AR34" s="651"/>
      <c r="AS34" s="651"/>
      <c r="AT34" s="651"/>
      <c r="AU34" s="652"/>
      <c r="AV34" s="14"/>
      <c r="AW34" s="8"/>
      <c r="AZ34" s="133">
        <v>2027</v>
      </c>
      <c r="BA34" s="133"/>
      <c r="BB34" s="133">
        <v>23</v>
      </c>
      <c r="CL34" s="18"/>
      <c r="CM34" s="18"/>
      <c r="CN34" s="18"/>
      <c r="CO34" s="18"/>
    </row>
    <row r="35" spans="1:80" ht="12" customHeight="1">
      <c r="A35" s="12"/>
      <c r="B35" s="13"/>
      <c r="C35" s="664"/>
      <c r="D35" s="665"/>
      <c r="E35" s="621"/>
      <c r="F35" s="621"/>
      <c r="G35" s="621"/>
      <c r="H35" s="621"/>
      <c r="I35" s="621"/>
      <c r="J35" s="621"/>
      <c r="K35" s="621"/>
      <c r="L35" s="621"/>
      <c r="M35" s="621"/>
      <c r="N35" s="621"/>
      <c r="O35" s="621"/>
      <c r="P35" s="621"/>
      <c r="Q35" s="621"/>
      <c r="R35" s="621"/>
      <c r="S35" s="621"/>
      <c r="T35" s="621"/>
      <c r="U35" s="621"/>
      <c r="V35" s="621"/>
      <c r="W35" s="621"/>
      <c r="X35" s="621"/>
      <c r="Y35" s="621"/>
      <c r="Z35" s="621"/>
      <c r="AA35" s="625"/>
      <c r="AB35" s="626"/>
      <c r="AC35" s="626"/>
      <c r="AD35" s="626"/>
      <c r="AE35" s="626"/>
      <c r="AF35" s="627"/>
      <c r="AG35" s="658"/>
      <c r="AH35" s="659"/>
      <c r="AI35" s="659"/>
      <c r="AJ35" s="659"/>
      <c r="AK35" s="658"/>
      <c r="AL35" s="659"/>
      <c r="AM35" s="659"/>
      <c r="AN35" s="659"/>
      <c r="AO35" s="653"/>
      <c r="AP35" s="654"/>
      <c r="AQ35" s="654"/>
      <c r="AR35" s="654"/>
      <c r="AS35" s="654"/>
      <c r="AT35" s="654"/>
      <c r="AU35" s="655"/>
      <c r="AV35" s="14"/>
      <c r="AW35" s="8"/>
      <c r="AZ35" s="133">
        <v>2028</v>
      </c>
      <c r="BA35" s="133"/>
      <c r="BB35" s="133">
        <v>24</v>
      </c>
      <c r="BX35" s="20"/>
      <c r="BY35" s="20"/>
      <c r="BZ35" s="20"/>
      <c r="CA35" s="20"/>
      <c r="CB35" s="20"/>
    </row>
    <row r="36" spans="1:93" ht="12" customHeight="1">
      <c r="A36" s="12"/>
      <c r="B36" s="13"/>
      <c r="C36" s="662">
        <v>10</v>
      </c>
      <c r="D36" s="663"/>
      <c r="E36" s="621"/>
      <c r="F36" s="621"/>
      <c r="G36" s="621"/>
      <c r="H36" s="621"/>
      <c r="I36" s="621"/>
      <c r="J36" s="621"/>
      <c r="K36" s="621"/>
      <c r="L36" s="621"/>
      <c r="M36" s="621"/>
      <c r="N36" s="621"/>
      <c r="O36" s="621"/>
      <c r="P36" s="621"/>
      <c r="Q36" s="621"/>
      <c r="R36" s="621"/>
      <c r="S36" s="621"/>
      <c r="T36" s="621"/>
      <c r="U36" s="621"/>
      <c r="V36" s="621"/>
      <c r="W36" s="621"/>
      <c r="X36" s="621"/>
      <c r="Y36" s="621"/>
      <c r="Z36" s="621"/>
      <c r="AA36" s="622"/>
      <c r="AB36" s="623"/>
      <c r="AC36" s="623"/>
      <c r="AD36" s="623"/>
      <c r="AE36" s="623"/>
      <c r="AF36" s="624"/>
      <c r="AG36" s="656"/>
      <c r="AH36" s="657"/>
      <c r="AI36" s="657"/>
      <c r="AJ36" s="657"/>
      <c r="AK36" s="656"/>
      <c r="AL36" s="657"/>
      <c r="AM36" s="657"/>
      <c r="AN36" s="657"/>
      <c r="AO36" s="650">
        <f>AK36-AG36</f>
        <v>0</v>
      </c>
      <c r="AP36" s="651"/>
      <c r="AQ36" s="651"/>
      <c r="AR36" s="651"/>
      <c r="AS36" s="651"/>
      <c r="AT36" s="651"/>
      <c r="AU36" s="652"/>
      <c r="AV36" s="14"/>
      <c r="AW36" s="8"/>
      <c r="AZ36" s="133">
        <v>2029</v>
      </c>
      <c r="BA36" s="133"/>
      <c r="BB36" s="133">
        <v>25</v>
      </c>
      <c r="CL36" s="18"/>
      <c r="CM36" s="18"/>
      <c r="CN36" s="18"/>
      <c r="CO36" s="18"/>
    </row>
    <row r="37" spans="1:80" ht="12" customHeight="1">
      <c r="A37" s="12"/>
      <c r="B37" s="13"/>
      <c r="C37" s="664"/>
      <c r="D37" s="665"/>
      <c r="E37" s="621"/>
      <c r="F37" s="621"/>
      <c r="G37" s="621"/>
      <c r="H37" s="621"/>
      <c r="I37" s="621"/>
      <c r="J37" s="621"/>
      <c r="K37" s="621"/>
      <c r="L37" s="621"/>
      <c r="M37" s="621"/>
      <c r="N37" s="621"/>
      <c r="O37" s="621"/>
      <c r="P37" s="621"/>
      <c r="Q37" s="621"/>
      <c r="R37" s="621"/>
      <c r="S37" s="621"/>
      <c r="T37" s="621"/>
      <c r="U37" s="621"/>
      <c r="V37" s="621"/>
      <c r="W37" s="621"/>
      <c r="X37" s="621"/>
      <c r="Y37" s="621"/>
      <c r="Z37" s="621"/>
      <c r="AA37" s="625"/>
      <c r="AB37" s="626"/>
      <c r="AC37" s="626"/>
      <c r="AD37" s="626"/>
      <c r="AE37" s="626"/>
      <c r="AF37" s="627"/>
      <c r="AG37" s="658"/>
      <c r="AH37" s="659"/>
      <c r="AI37" s="659"/>
      <c r="AJ37" s="659"/>
      <c r="AK37" s="658"/>
      <c r="AL37" s="659"/>
      <c r="AM37" s="659"/>
      <c r="AN37" s="659"/>
      <c r="AO37" s="653"/>
      <c r="AP37" s="654"/>
      <c r="AQ37" s="654"/>
      <c r="AR37" s="654"/>
      <c r="AS37" s="654"/>
      <c r="AT37" s="654"/>
      <c r="AU37" s="655"/>
      <c r="AV37" s="14"/>
      <c r="AW37" s="8"/>
      <c r="AZ37" s="133">
        <v>2030</v>
      </c>
      <c r="BA37" s="133"/>
      <c r="BB37" s="133">
        <v>26</v>
      </c>
      <c r="BX37" s="20"/>
      <c r="BY37" s="20"/>
      <c r="BZ37" s="20"/>
      <c r="CA37" s="20"/>
      <c r="CB37" s="20"/>
    </row>
    <row r="38" spans="1:93" ht="12" customHeight="1">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4"/>
      <c r="AW38" s="8"/>
      <c r="AZ38" s="133">
        <v>2031</v>
      </c>
      <c r="BA38" s="133"/>
      <c r="BB38" s="133">
        <v>27</v>
      </c>
      <c r="CL38" s="18"/>
      <c r="CM38" s="18"/>
      <c r="CN38" s="18"/>
      <c r="CO38" s="18"/>
    </row>
    <row r="39" spans="1:80" ht="12" customHeight="1">
      <c r="A39" s="12"/>
      <c r="B39" s="13"/>
      <c r="C39" s="318" t="s">
        <v>267</v>
      </c>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459"/>
      <c r="AV39" s="14"/>
      <c r="AW39" s="8"/>
      <c r="AZ39" s="133">
        <v>2032</v>
      </c>
      <c r="BA39" s="133"/>
      <c r="BB39" s="133">
        <v>28</v>
      </c>
      <c r="BX39" s="20"/>
      <c r="BY39" s="20"/>
      <c r="BZ39" s="20"/>
      <c r="CA39" s="20"/>
      <c r="CB39" s="20"/>
    </row>
    <row r="40" spans="1:93" ht="12" customHeight="1">
      <c r="A40" s="12"/>
      <c r="B40" s="13"/>
      <c r="C40" s="320"/>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460"/>
      <c r="AV40" s="14"/>
      <c r="AW40" s="8"/>
      <c r="AZ40" s="133">
        <v>2033</v>
      </c>
      <c r="BA40" s="133"/>
      <c r="BB40" s="133">
        <v>29</v>
      </c>
      <c r="CL40" s="18"/>
      <c r="CM40" s="18"/>
      <c r="CN40" s="18"/>
      <c r="CO40" s="18"/>
    </row>
    <row r="41" spans="1:80" ht="12" customHeight="1">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69"/>
      <c r="AV41" s="14"/>
      <c r="AW41" s="8"/>
      <c r="AZ41" s="133">
        <v>2034</v>
      </c>
      <c r="BA41" s="133"/>
      <c r="BB41" s="133">
        <v>30</v>
      </c>
      <c r="BX41" s="20"/>
      <c r="BY41" s="20"/>
      <c r="BZ41" s="20"/>
      <c r="CA41" s="20"/>
      <c r="CB41" s="20"/>
    </row>
    <row r="42" spans="1:93" ht="12" customHeight="1">
      <c r="A42" s="12"/>
      <c r="B42" s="13"/>
      <c r="C42" s="13"/>
      <c r="D42" s="13"/>
      <c r="E42" s="562" t="s">
        <v>264</v>
      </c>
      <c r="F42" s="563"/>
      <c r="G42" s="563"/>
      <c r="H42" s="563"/>
      <c r="I42" s="563"/>
      <c r="J42" s="644"/>
      <c r="K42" s="645"/>
      <c r="L42" s="562" t="s">
        <v>270</v>
      </c>
      <c r="M42" s="563"/>
      <c r="N42" s="563"/>
      <c r="O42" s="563"/>
      <c r="P42" s="563"/>
      <c r="Q42" s="563"/>
      <c r="R42" s="660"/>
      <c r="S42" s="49"/>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14"/>
      <c r="AW42" s="264" t="str">
        <f>IF($J$67=""," ",$J$67)</f>
        <v>自家用車燃費管理</v>
      </c>
      <c r="AZ42" s="133">
        <v>2035</v>
      </c>
      <c r="BA42" s="133"/>
      <c r="BB42" s="133">
        <v>31</v>
      </c>
      <c r="CL42" s="18"/>
      <c r="CM42" s="18"/>
      <c r="CN42" s="18"/>
      <c r="CO42" s="18"/>
    </row>
    <row r="43" spans="1:80" ht="12" customHeight="1">
      <c r="A43" s="12"/>
      <c r="B43" s="13"/>
      <c r="C43" s="13"/>
      <c r="D43" s="13"/>
      <c r="E43" s="564"/>
      <c r="F43" s="565"/>
      <c r="G43" s="565"/>
      <c r="H43" s="565"/>
      <c r="I43" s="565"/>
      <c r="J43" s="646"/>
      <c r="K43" s="647"/>
      <c r="L43" s="564"/>
      <c r="M43" s="565"/>
      <c r="N43" s="565"/>
      <c r="O43" s="565"/>
      <c r="P43" s="565"/>
      <c r="Q43" s="565"/>
      <c r="R43" s="661"/>
      <c r="S43" s="49"/>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14"/>
      <c r="AW43" s="265"/>
      <c r="BA43" s="68" t="str">
        <f>L62</f>
        <v> </v>
      </c>
      <c r="BB43" s="68"/>
      <c r="BT43" s="20"/>
      <c r="BU43" s="20"/>
      <c r="BV43" s="20"/>
      <c r="BW43" s="20"/>
      <c r="BX43" s="20"/>
      <c r="BY43" s="20"/>
      <c r="BZ43" s="20"/>
      <c r="CA43" s="20"/>
      <c r="CB43" s="20"/>
    </row>
    <row r="44" spans="1:54" ht="12" customHeight="1">
      <c r="A44" s="12"/>
      <c r="B44" s="13"/>
      <c r="C44" s="662">
        <v>1</v>
      </c>
      <c r="D44" s="663"/>
      <c r="E44" s="638"/>
      <c r="F44" s="638"/>
      <c r="G44" s="638"/>
      <c r="H44" s="638"/>
      <c r="I44" s="639"/>
      <c r="J44" s="642" t="s">
        <v>714</v>
      </c>
      <c r="K44" s="465"/>
      <c r="L44" s="632" t="str">
        <f>IF($E44=""," ",AO18/E44)</f>
        <v> </v>
      </c>
      <c r="M44" s="633"/>
      <c r="N44" s="633"/>
      <c r="O44" s="633"/>
      <c r="P44" s="634"/>
      <c r="Q44" s="628" t="s">
        <v>715</v>
      </c>
      <c r="R44" s="629"/>
      <c r="S44" s="49"/>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14"/>
      <c r="AW44" s="265"/>
      <c r="BA44" s="68" t="str">
        <f>L60</f>
        <v> </v>
      </c>
      <c r="BB44" s="68"/>
    </row>
    <row r="45" spans="1:54" ht="12" customHeight="1">
      <c r="A45" s="12"/>
      <c r="B45" s="13"/>
      <c r="C45" s="664"/>
      <c r="D45" s="665"/>
      <c r="E45" s="640"/>
      <c r="F45" s="640"/>
      <c r="G45" s="640"/>
      <c r="H45" s="640"/>
      <c r="I45" s="641"/>
      <c r="J45" s="643"/>
      <c r="K45" s="471"/>
      <c r="L45" s="635"/>
      <c r="M45" s="636"/>
      <c r="N45" s="636"/>
      <c r="O45" s="636"/>
      <c r="P45" s="637"/>
      <c r="Q45" s="630"/>
      <c r="R45" s="631"/>
      <c r="S45" s="49"/>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14"/>
      <c r="AW45" s="265"/>
      <c r="BA45" s="68" t="str">
        <f>L58</f>
        <v> </v>
      </c>
      <c r="BB45" s="68"/>
    </row>
    <row r="46" spans="1:54" ht="12" customHeight="1">
      <c r="A46" s="12"/>
      <c r="B46" s="13"/>
      <c r="C46" s="662">
        <v>2</v>
      </c>
      <c r="D46" s="663"/>
      <c r="E46" s="638"/>
      <c r="F46" s="638"/>
      <c r="G46" s="638"/>
      <c r="H46" s="638"/>
      <c r="I46" s="639"/>
      <c r="J46" s="642" t="s">
        <v>265</v>
      </c>
      <c r="K46" s="465"/>
      <c r="L46" s="632" t="str">
        <f>IF($E46=""," ",AO20/E46)</f>
        <v> </v>
      </c>
      <c r="M46" s="633"/>
      <c r="N46" s="633"/>
      <c r="O46" s="633"/>
      <c r="P46" s="634"/>
      <c r="Q46" s="628" t="s">
        <v>715</v>
      </c>
      <c r="R46" s="629"/>
      <c r="S46" s="49"/>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14"/>
      <c r="AW46" s="265"/>
      <c r="BA46" s="68" t="str">
        <f>L56</f>
        <v> </v>
      </c>
      <c r="BB46" s="68"/>
    </row>
    <row r="47" spans="1:54" ht="12" customHeight="1">
      <c r="A47" s="12"/>
      <c r="B47" s="13"/>
      <c r="C47" s="664"/>
      <c r="D47" s="665"/>
      <c r="E47" s="640"/>
      <c r="F47" s="640"/>
      <c r="G47" s="640"/>
      <c r="H47" s="640"/>
      <c r="I47" s="641"/>
      <c r="J47" s="643"/>
      <c r="K47" s="471"/>
      <c r="L47" s="635"/>
      <c r="M47" s="636"/>
      <c r="N47" s="636"/>
      <c r="O47" s="636"/>
      <c r="P47" s="637"/>
      <c r="Q47" s="630"/>
      <c r="R47" s="631"/>
      <c r="S47" s="49"/>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14"/>
      <c r="AW47" s="265"/>
      <c r="BA47" s="68" t="str">
        <f>L54</f>
        <v> </v>
      </c>
      <c r="BB47" s="68"/>
    </row>
    <row r="48" spans="1:54" ht="12" customHeight="1">
      <c r="A48" s="12"/>
      <c r="B48" s="13"/>
      <c r="C48" s="662">
        <v>3</v>
      </c>
      <c r="D48" s="663"/>
      <c r="E48" s="638"/>
      <c r="F48" s="638"/>
      <c r="G48" s="638"/>
      <c r="H48" s="638"/>
      <c r="I48" s="639"/>
      <c r="J48" s="642" t="s">
        <v>265</v>
      </c>
      <c r="K48" s="465"/>
      <c r="L48" s="632" t="str">
        <f>IF($E48=""," ",AO22/E48)</f>
        <v> </v>
      </c>
      <c r="M48" s="633"/>
      <c r="N48" s="633"/>
      <c r="O48" s="633"/>
      <c r="P48" s="634"/>
      <c r="Q48" s="628" t="s">
        <v>715</v>
      </c>
      <c r="R48" s="629"/>
      <c r="S48" s="49"/>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14"/>
      <c r="AW48" s="265"/>
      <c r="BA48" s="68" t="str">
        <f>L52</f>
        <v> </v>
      </c>
      <c r="BB48" s="68"/>
    </row>
    <row r="49" spans="1:57" ht="12" customHeight="1">
      <c r="A49" s="12"/>
      <c r="B49" s="13"/>
      <c r="C49" s="664"/>
      <c r="D49" s="665"/>
      <c r="E49" s="640"/>
      <c r="F49" s="640"/>
      <c r="G49" s="640"/>
      <c r="H49" s="640"/>
      <c r="I49" s="641"/>
      <c r="J49" s="643"/>
      <c r="K49" s="471"/>
      <c r="L49" s="635"/>
      <c r="M49" s="636"/>
      <c r="N49" s="636"/>
      <c r="O49" s="636"/>
      <c r="P49" s="637"/>
      <c r="Q49" s="630"/>
      <c r="R49" s="631"/>
      <c r="S49" s="49"/>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14"/>
      <c r="AW49" s="265"/>
      <c r="BA49" s="68" t="str">
        <f>L50</f>
        <v> </v>
      </c>
      <c r="BB49" s="68"/>
      <c r="BC49" s="83">
        <v>2005</v>
      </c>
      <c r="BD49" s="83">
        <v>1</v>
      </c>
      <c r="BE49" s="83">
        <v>1</v>
      </c>
    </row>
    <row r="50" spans="1:57" ht="12" customHeight="1">
      <c r="A50" s="12"/>
      <c r="B50" s="13"/>
      <c r="C50" s="662">
        <v>4</v>
      </c>
      <c r="D50" s="663"/>
      <c r="E50" s="638"/>
      <c r="F50" s="638"/>
      <c r="G50" s="638"/>
      <c r="H50" s="638"/>
      <c r="I50" s="639"/>
      <c r="J50" s="642" t="s">
        <v>265</v>
      </c>
      <c r="K50" s="465"/>
      <c r="L50" s="632" t="str">
        <f>IF($E50=""," ",AO24/E50)</f>
        <v> </v>
      </c>
      <c r="M50" s="633"/>
      <c r="N50" s="633"/>
      <c r="O50" s="633"/>
      <c r="P50" s="634"/>
      <c r="Q50" s="628" t="s">
        <v>715</v>
      </c>
      <c r="R50" s="629"/>
      <c r="S50" s="49"/>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14"/>
      <c r="AW50" s="265"/>
      <c r="BA50" s="68" t="str">
        <f>L48</f>
        <v> </v>
      </c>
      <c r="BB50" s="68"/>
      <c r="BC50" s="83">
        <v>2006</v>
      </c>
      <c r="BD50" s="83">
        <v>2</v>
      </c>
      <c r="BE50" s="83">
        <v>2</v>
      </c>
    </row>
    <row r="51" spans="1:57" ht="12" customHeight="1">
      <c r="A51" s="12"/>
      <c r="B51" s="13"/>
      <c r="C51" s="664"/>
      <c r="D51" s="665"/>
      <c r="E51" s="640"/>
      <c r="F51" s="640"/>
      <c r="G51" s="640"/>
      <c r="H51" s="640"/>
      <c r="I51" s="641"/>
      <c r="J51" s="643"/>
      <c r="K51" s="471"/>
      <c r="L51" s="635"/>
      <c r="M51" s="636"/>
      <c r="N51" s="636"/>
      <c r="O51" s="636"/>
      <c r="P51" s="637"/>
      <c r="Q51" s="630"/>
      <c r="R51" s="631"/>
      <c r="S51" s="49"/>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14"/>
      <c r="AW51" s="265"/>
      <c r="BA51" s="68" t="str">
        <f>L46</f>
        <v> </v>
      </c>
      <c r="BB51" s="68"/>
      <c r="BC51" s="83">
        <v>2007</v>
      </c>
      <c r="BD51" s="83">
        <v>3</v>
      </c>
      <c r="BE51" s="83">
        <v>3</v>
      </c>
    </row>
    <row r="52" spans="1:57" ht="12" customHeight="1">
      <c r="A52" s="12"/>
      <c r="B52" s="13"/>
      <c r="C52" s="662">
        <v>5</v>
      </c>
      <c r="D52" s="663"/>
      <c r="E52" s="638"/>
      <c r="F52" s="638"/>
      <c r="G52" s="638"/>
      <c r="H52" s="638"/>
      <c r="I52" s="639"/>
      <c r="J52" s="642" t="s">
        <v>265</v>
      </c>
      <c r="K52" s="465"/>
      <c r="L52" s="632" t="str">
        <f>IF($E52=""," ",AO26/E52)</f>
        <v> </v>
      </c>
      <c r="M52" s="633"/>
      <c r="N52" s="633"/>
      <c r="O52" s="633"/>
      <c r="P52" s="634"/>
      <c r="Q52" s="628" t="s">
        <v>715</v>
      </c>
      <c r="R52" s="629"/>
      <c r="S52" s="49"/>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14"/>
      <c r="AW52" s="265"/>
      <c r="BA52" s="68" t="str">
        <f>L44</f>
        <v> </v>
      </c>
      <c r="BB52" s="68"/>
      <c r="BC52" s="83">
        <v>2008</v>
      </c>
      <c r="BD52" s="83">
        <v>4</v>
      </c>
      <c r="BE52" s="83">
        <v>4</v>
      </c>
    </row>
    <row r="53" spans="1:57" ht="12" customHeight="1">
      <c r="A53" s="12"/>
      <c r="B53" s="13"/>
      <c r="C53" s="664"/>
      <c r="D53" s="665"/>
      <c r="E53" s="640"/>
      <c r="F53" s="640"/>
      <c r="G53" s="640"/>
      <c r="H53" s="640"/>
      <c r="I53" s="641"/>
      <c r="J53" s="643"/>
      <c r="K53" s="471"/>
      <c r="L53" s="635"/>
      <c r="M53" s="636"/>
      <c r="N53" s="636"/>
      <c r="O53" s="636"/>
      <c r="P53" s="637"/>
      <c r="Q53" s="630"/>
      <c r="R53" s="631"/>
      <c r="S53" s="49"/>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14"/>
      <c r="AW53" s="265"/>
      <c r="BA53" s="68"/>
      <c r="BC53" s="83">
        <v>2009</v>
      </c>
      <c r="BD53" s="83">
        <v>5</v>
      </c>
      <c r="BE53" s="83">
        <v>5</v>
      </c>
    </row>
    <row r="54" spans="1:57" ht="12" customHeight="1">
      <c r="A54" s="12"/>
      <c r="B54" s="13"/>
      <c r="C54" s="662">
        <v>6</v>
      </c>
      <c r="D54" s="663"/>
      <c r="E54" s="638"/>
      <c r="F54" s="638"/>
      <c r="G54" s="638"/>
      <c r="H54" s="638"/>
      <c r="I54" s="639"/>
      <c r="J54" s="642" t="s">
        <v>265</v>
      </c>
      <c r="K54" s="465"/>
      <c r="L54" s="632" t="str">
        <f>IF($E54=""," ",AO28/E54)</f>
        <v> </v>
      </c>
      <c r="M54" s="633"/>
      <c r="N54" s="633"/>
      <c r="O54" s="633"/>
      <c r="P54" s="634"/>
      <c r="Q54" s="628" t="s">
        <v>715</v>
      </c>
      <c r="R54" s="629"/>
      <c r="S54" s="49"/>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14"/>
      <c r="AW54" s="265"/>
      <c r="BA54" s="68"/>
      <c r="BC54" s="83">
        <v>2010</v>
      </c>
      <c r="BD54" s="83">
        <v>6</v>
      </c>
      <c r="BE54" s="83">
        <v>6</v>
      </c>
    </row>
    <row r="55" spans="1:57" ht="12" customHeight="1">
      <c r="A55" s="12"/>
      <c r="B55" s="13"/>
      <c r="C55" s="664"/>
      <c r="D55" s="665"/>
      <c r="E55" s="640"/>
      <c r="F55" s="640"/>
      <c r="G55" s="640"/>
      <c r="H55" s="640"/>
      <c r="I55" s="641"/>
      <c r="J55" s="643"/>
      <c r="K55" s="471"/>
      <c r="L55" s="635"/>
      <c r="M55" s="636"/>
      <c r="N55" s="636"/>
      <c r="O55" s="636"/>
      <c r="P55" s="637"/>
      <c r="Q55" s="630"/>
      <c r="R55" s="631"/>
      <c r="S55" s="49"/>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14"/>
      <c r="AW55" s="265"/>
      <c r="BA55" s="68"/>
      <c r="BC55" s="83">
        <v>2011</v>
      </c>
      <c r="BD55" s="83">
        <v>7</v>
      </c>
      <c r="BE55" s="83">
        <v>7</v>
      </c>
    </row>
    <row r="56" spans="1:57" ht="12" customHeight="1">
      <c r="A56" s="12"/>
      <c r="B56" s="13"/>
      <c r="C56" s="662">
        <v>7</v>
      </c>
      <c r="D56" s="663"/>
      <c r="E56" s="638"/>
      <c r="F56" s="638"/>
      <c r="G56" s="638"/>
      <c r="H56" s="638"/>
      <c r="I56" s="639"/>
      <c r="J56" s="642" t="s">
        <v>265</v>
      </c>
      <c r="K56" s="465"/>
      <c r="L56" s="632" t="str">
        <f>IF($E56=""," ",AO30/E56)</f>
        <v> </v>
      </c>
      <c r="M56" s="633"/>
      <c r="N56" s="633"/>
      <c r="O56" s="633"/>
      <c r="P56" s="634"/>
      <c r="Q56" s="628" t="s">
        <v>715</v>
      </c>
      <c r="R56" s="629"/>
      <c r="S56" s="49"/>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14"/>
      <c r="AW56" s="265"/>
      <c r="BA56" s="68"/>
      <c r="BC56" s="83">
        <v>2012</v>
      </c>
      <c r="BD56" s="83">
        <v>8</v>
      </c>
      <c r="BE56" s="83">
        <v>8</v>
      </c>
    </row>
    <row r="57" spans="1:57" ht="12" customHeight="1">
      <c r="A57" s="12"/>
      <c r="B57" s="13"/>
      <c r="C57" s="664"/>
      <c r="D57" s="665"/>
      <c r="E57" s="640"/>
      <c r="F57" s="640"/>
      <c r="G57" s="640"/>
      <c r="H57" s="640"/>
      <c r="I57" s="641"/>
      <c r="J57" s="643"/>
      <c r="K57" s="471"/>
      <c r="L57" s="635"/>
      <c r="M57" s="636"/>
      <c r="N57" s="636"/>
      <c r="O57" s="636"/>
      <c r="P57" s="637"/>
      <c r="Q57" s="630"/>
      <c r="R57" s="631"/>
      <c r="S57" s="49"/>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14"/>
      <c r="AW57" s="265"/>
      <c r="BA57" s="68"/>
      <c r="BC57" s="83">
        <v>2013</v>
      </c>
      <c r="BD57" s="83">
        <v>9</v>
      </c>
      <c r="BE57" s="83">
        <v>9</v>
      </c>
    </row>
    <row r="58" spans="1:57" ht="12" customHeight="1">
      <c r="A58" s="12"/>
      <c r="B58" s="13"/>
      <c r="C58" s="662">
        <v>8</v>
      </c>
      <c r="D58" s="663"/>
      <c r="E58" s="638"/>
      <c r="F58" s="638"/>
      <c r="G58" s="638"/>
      <c r="H58" s="638"/>
      <c r="I58" s="639"/>
      <c r="J58" s="642" t="s">
        <v>265</v>
      </c>
      <c r="K58" s="465"/>
      <c r="L58" s="632" t="str">
        <f>IF($E58=""," ",AO32/E58)</f>
        <v> </v>
      </c>
      <c r="M58" s="633"/>
      <c r="N58" s="633"/>
      <c r="O58" s="633"/>
      <c r="P58" s="634"/>
      <c r="Q58" s="628" t="s">
        <v>715</v>
      </c>
      <c r="R58" s="629"/>
      <c r="S58" s="49"/>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14"/>
      <c r="AW58" s="265"/>
      <c r="BC58" s="83">
        <v>2014</v>
      </c>
      <c r="BD58" s="83">
        <v>10</v>
      </c>
      <c r="BE58" s="83">
        <v>10</v>
      </c>
    </row>
    <row r="59" spans="1:57" ht="12" customHeight="1">
      <c r="A59" s="12"/>
      <c r="B59" s="13"/>
      <c r="C59" s="664"/>
      <c r="D59" s="665"/>
      <c r="E59" s="640"/>
      <c r="F59" s="640"/>
      <c r="G59" s="640"/>
      <c r="H59" s="640"/>
      <c r="I59" s="641"/>
      <c r="J59" s="643"/>
      <c r="K59" s="471"/>
      <c r="L59" s="635"/>
      <c r="M59" s="636"/>
      <c r="N59" s="636"/>
      <c r="O59" s="636"/>
      <c r="P59" s="637"/>
      <c r="Q59" s="630"/>
      <c r="R59" s="631"/>
      <c r="S59" s="49"/>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14"/>
      <c r="AW59" s="265"/>
      <c r="BC59" s="83">
        <v>2015</v>
      </c>
      <c r="BD59" s="83">
        <v>11</v>
      </c>
      <c r="BE59" s="83">
        <v>11</v>
      </c>
    </row>
    <row r="60" spans="1:57" ht="12" customHeight="1">
      <c r="A60" s="12"/>
      <c r="B60" s="13"/>
      <c r="C60" s="662">
        <v>9</v>
      </c>
      <c r="D60" s="663"/>
      <c r="E60" s="638"/>
      <c r="F60" s="638"/>
      <c r="G60" s="638"/>
      <c r="H60" s="638"/>
      <c r="I60" s="639"/>
      <c r="J60" s="642" t="s">
        <v>265</v>
      </c>
      <c r="K60" s="465"/>
      <c r="L60" s="632" t="str">
        <f>IF($E60=""," ",AO34/E60)</f>
        <v> </v>
      </c>
      <c r="M60" s="633"/>
      <c r="N60" s="633"/>
      <c r="O60" s="633"/>
      <c r="P60" s="634"/>
      <c r="Q60" s="628" t="s">
        <v>715</v>
      </c>
      <c r="R60" s="629"/>
      <c r="S60" s="49"/>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14"/>
      <c r="AW60" s="265"/>
      <c r="BC60" s="83">
        <v>2016</v>
      </c>
      <c r="BD60" s="83">
        <v>12</v>
      </c>
      <c r="BE60" s="83">
        <v>12</v>
      </c>
    </row>
    <row r="61" spans="1:57" ht="12" customHeight="1">
      <c r="A61" s="12"/>
      <c r="B61" s="13"/>
      <c r="C61" s="664"/>
      <c r="D61" s="665"/>
      <c r="E61" s="640"/>
      <c r="F61" s="640"/>
      <c r="G61" s="640"/>
      <c r="H61" s="640"/>
      <c r="I61" s="641"/>
      <c r="J61" s="643"/>
      <c r="K61" s="471"/>
      <c r="L61" s="635"/>
      <c r="M61" s="636"/>
      <c r="N61" s="636"/>
      <c r="O61" s="636"/>
      <c r="P61" s="637"/>
      <c r="Q61" s="630"/>
      <c r="R61" s="631"/>
      <c r="S61" s="49"/>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14"/>
      <c r="AW61" s="265"/>
      <c r="BC61" s="83">
        <v>2017</v>
      </c>
      <c r="BD61" s="83"/>
      <c r="BE61" s="83">
        <v>13</v>
      </c>
    </row>
    <row r="62" spans="1:57" ht="12" customHeight="1">
      <c r="A62" s="12"/>
      <c r="B62" s="13"/>
      <c r="C62" s="662">
        <v>10</v>
      </c>
      <c r="D62" s="663"/>
      <c r="E62" s="638"/>
      <c r="F62" s="638"/>
      <c r="G62" s="638"/>
      <c r="H62" s="638"/>
      <c r="I62" s="639"/>
      <c r="J62" s="642" t="s">
        <v>265</v>
      </c>
      <c r="K62" s="465"/>
      <c r="L62" s="632" t="str">
        <f>IF($E62=""," ",AO36/E62)</f>
        <v> </v>
      </c>
      <c r="M62" s="633"/>
      <c r="N62" s="633"/>
      <c r="O62" s="633"/>
      <c r="P62" s="634"/>
      <c r="Q62" s="628" t="s">
        <v>716</v>
      </c>
      <c r="R62" s="629"/>
      <c r="S62" s="49"/>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14"/>
      <c r="AW62" s="265"/>
      <c r="BC62" s="83">
        <v>2018</v>
      </c>
      <c r="BD62" s="83"/>
      <c r="BE62" s="83">
        <v>14</v>
      </c>
    </row>
    <row r="63" spans="1:57" ht="12" customHeight="1">
      <c r="A63" s="12"/>
      <c r="B63" s="13"/>
      <c r="C63" s="664"/>
      <c r="D63" s="665"/>
      <c r="E63" s="640"/>
      <c r="F63" s="640"/>
      <c r="G63" s="640"/>
      <c r="H63" s="640"/>
      <c r="I63" s="641"/>
      <c r="J63" s="643"/>
      <c r="K63" s="471"/>
      <c r="L63" s="635"/>
      <c r="M63" s="636"/>
      <c r="N63" s="636"/>
      <c r="O63" s="636"/>
      <c r="P63" s="637"/>
      <c r="Q63" s="630"/>
      <c r="R63" s="631"/>
      <c r="S63" s="49"/>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14"/>
      <c r="AW63" s="265"/>
      <c r="BC63" s="83">
        <v>2019</v>
      </c>
      <c r="BD63" s="83"/>
      <c r="BE63" s="83">
        <v>15</v>
      </c>
    </row>
    <row r="64" spans="1:57" ht="12"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21"/>
      <c r="AW64" s="265"/>
      <c r="BC64" s="83">
        <v>2020</v>
      </c>
      <c r="BD64" s="83"/>
      <c r="BE64" s="83">
        <v>16</v>
      </c>
    </row>
    <row r="65" spans="1:93" ht="12"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4"/>
      <c r="AW65" s="265"/>
      <c r="BA65" s="22"/>
      <c r="BB65" s="22"/>
      <c r="BC65" s="83">
        <v>2021</v>
      </c>
      <c r="BD65" s="83"/>
      <c r="BE65" s="83">
        <v>17</v>
      </c>
      <c r="BF65" s="22"/>
      <c r="BG65" s="22"/>
      <c r="BH65" s="22"/>
      <c r="BI65" s="22"/>
      <c r="BJ65" s="22"/>
      <c r="BK65" s="22"/>
      <c r="BL65" s="22"/>
      <c r="BM65" s="22"/>
      <c r="BN65" s="22"/>
      <c r="BO65" s="22"/>
      <c r="BP65" s="22"/>
      <c r="BQ65" s="22"/>
      <c r="BR65" s="22"/>
      <c r="BS65" s="22"/>
      <c r="BT65" s="18"/>
      <c r="BU65" s="18"/>
      <c r="BV65" s="18"/>
      <c r="BW65" s="18"/>
      <c r="BX65" s="18"/>
      <c r="BY65" s="18"/>
      <c r="BZ65" s="18"/>
      <c r="CA65" s="18"/>
      <c r="CB65" s="18"/>
      <c r="CC65" s="18"/>
      <c r="CD65" s="18"/>
      <c r="CE65" s="18"/>
      <c r="CF65" s="18"/>
      <c r="CG65" s="18"/>
      <c r="CH65" s="18"/>
      <c r="CI65" s="18"/>
      <c r="CJ65" s="18"/>
      <c r="CK65" s="18"/>
      <c r="CL65" s="18"/>
      <c r="CM65" s="18"/>
      <c r="CN65" s="18"/>
      <c r="CO65" s="18"/>
    </row>
    <row r="66" spans="1:93" ht="12" customHeight="1">
      <c r="A66" s="12"/>
      <c r="B66" s="13"/>
      <c r="C66" s="13"/>
      <c r="D66" s="13"/>
      <c r="E66" s="13"/>
      <c r="F66" s="353" t="s">
        <v>199</v>
      </c>
      <c r="G66" s="354"/>
      <c r="H66" s="354"/>
      <c r="I66" s="354"/>
      <c r="J66" s="354"/>
      <c r="K66" s="354"/>
      <c r="L66" s="354"/>
      <c r="M66" s="354"/>
      <c r="N66" s="354"/>
      <c r="O66" s="354"/>
      <c r="P66" s="354"/>
      <c r="Q66" s="354"/>
      <c r="R66" s="354"/>
      <c r="S66" s="354"/>
      <c r="T66" s="354"/>
      <c r="U66" s="354"/>
      <c r="V66" s="354"/>
      <c r="W66" s="354"/>
      <c r="X66" s="354"/>
      <c r="Y66" s="354"/>
      <c r="Z66" s="354"/>
      <c r="AA66" s="354"/>
      <c r="AB66" s="355"/>
      <c r="AC66" s="309" t="s">
        <v>168</v>
      </c>
      <c r="AD66" s="310"/>
      <c r="AE66" s="310"/>
      <c r="AF66" s="310"/>
      <c r="AG66" s="310"/>
      <c r="AH66" s="310"/>
      <c r="AI66" s="310"/>
      <c r="AJ66" s="310"/>
      <c r="AK66" s="310"/>
      <c r="AL66" s="310"/>
      <c r="AM66" s="366" t="s">
        <v>169</v>
      </c>
      <c r="AN66" s="367"/>
      <c r="AO66" s="367"/>
      <c r="AP66" s="367"/>
      <c r="AQ66" s="367"/>
      <c r="AR66" s="367"/>
      <c r="AS66" s="367"/>
      <c r="AT66" s="367"/>
      <c r="AU66" s="368"/>
      <c r="AV66" s="14"/>
      <c r="AW66" s="265"/>
      <c r="BA66" s="28"/>
      <c r="BB66" s="28"/>
      <c r="BC66" s="83">
        <v>2022</v>
      </c>
      <c r="BD66" s="83"/>
      <c r="BE66" s="83">
        <v>18</v>
      </c>
      <c r="BF66" s="28"/>
      <c r="BG66" s="28"/>
      <c r="BH66" s="28"/>
      <c r="BI66" s="28"/>
      <c r="BJ66" s="28"/>
      <c r="BK66" s="29"/>
      <c r="BL66" s="29"/>
      <c r="BM66" s="29"/>
      <c r="BN66" s="29"/>
      <c r="BO66" s="29"/>
      <c r="BP66" s="29"/>
      <c r="BQ66" s="29"/>
      <c r="BR66" s="29"/>
      <c r="BS66" s="29"/>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ht="12" customHeight="1">
      <c r="A67" s="12"/>
      <c r="B67" s="13"/>
      <c r="C67" s="356" t="s">
        <v>198</v>
      </c>
      <c r="D67" s="357"/>
      <c r="E67" s="358"/>
      <c r="F67" s="359">
        <v>6</v>
      </c>
      <c r="G67" s="360"/>
      <c r="H67" s="360"/>
      <c r="I67" s="361"/>
      <c r="J67" s="342" t="s">
        <v>262</v>
      </c>
      <c r="K67" s="342"/>
      <c r="L67" s="342"/>
      <c r="M67" s="342"/>
      <c r="N67" s="342"/>
      <c r="O67" s="342"/>
      <c r="P67" s="342"/>
      <c r="Q67" s="342"/>
      <c r="R67" s="342"/>
      <c r="S67" s="342"/>
      <c r="T67" s="342"/>
      <c r="U67" s="342"/>
      <c r="V67" s="342"/>
      <c r="W67" s="342"/>
      <c r="X67" s="342"/>
      <c r="Y67" s="342"/>
      <c r="Z67" s="342"/>
      <c r="AA67" s="342"/>
      <c r="AB67" s="343"/>
      <c r="AC67" s="328" t="s">
        <v>170</v>
      </c>
      <c r="AD67" s="329"/>
      <c r="AE67" s="329"/>
      <c r="AF67" s="329"/>
      <c r="AG67" s="329"/>
      <c r="AH67" s="329"/>
      <c r="AI67" s="329"/>
      <c r="AJ67" s="329"/>
      <c r="AK67" s="329"/>
      <c r="AL67" s="329"/>
      <c r="AM67" s="369">
        <v>2008</v>
      </c>
      <c r="AN67" s="370"/>
      <c r="AO67" s="370"/>
      <c r="AP67" s="362" t="s">
        <v>133</v>
      </c>
      <c r="AQ67" s="362"/>
      <c r="AR67" s="363">
        <v>6</v>
      </c>
      <c r="AS67" s="363"/>
      <c r="AT67" s="364" t="s">
        <v>134</v>
      </c>
      <c r="AU67" s="365"/>
      <c r="AV67" s="14"/>
      <c r="AW67" s="265"/>
      <c r="BA67" s="32"/>
      <c r="BB67" s="32"/>
      <c r="BC67" s="83">
        <v>2023</v>
      </c>
      <c r="BD67" s="83"/>
      <c r="BE67" s="83">
        <v>19</v>
      </c>
      <c r="BF67" s="32"/>
      <c r="BG67" s="32"/>
      <c r="BH67" s="32"/>
      <c r="BI67" s="32"/>
      <c r="BJ67" s="32"/>
      <c r="BK67" s="33"/>
      <c r="BL67" s="33"/>
      <c r="BM67" s="33"/>
      <c r="BN67" s="29"/>
      <c r="BO67" s="29"/>
      <c r="BP67" s="34"/>
      <c r="BQ67" s="34"/>
      <c r="BR67" s="30"/>
      <c r="BS67" s="30"/>
      <c r="BT67" s="18"/>
      <c r="BU67" s="18"/>
      <c r="BV67" s="18"/>
      <c r="BW67" s="18"/>
      <c r="BX67" s="18"/>
      <c r="BY67" s="18"/>
      <c r="BZ67" s="18"/>
      <c r="CA67" s="18"/>
      <c r="CB67" s="18"/>
      <c r="CC67" s="18"/>
      <c r="CD67" s="18"/>
      <c r="CE67" s="18"/>
      <c r="CF67" s="18"/>
      <c r="CG67" s="18"/>
      <c r="CH67" s="18"/>
      <c r="CI67" s="18"/>
      <c r="CJ67" s="18"/>
      <c r="CK67" s="18"/>
      <c r="CL67" s="18"/>
      <c r="CM67" s="18"/>
      <c r="CN67" s="18"/>
      <c r="CO67" s="18"/>
    </row>
    <row r="68" spans="1:93" ht="12" customHeight="1">
      <c r="A68" s="12"/>
      <c r="B68" s="13"/>
      <c r="C68" s="336" t="s">
        <v>135</v>
      </c>
      <c r="D68" s="337"/>
      <c r="E68" s="337"/>
      <c r="F68" s="344" t="s">
        <v>137</v>
      </c>
      <c r="G68" s="345"/>
      <c r="H68" s="345"/>
      <c r="I68" s="346"/>
      <c r="J68" s="322" t="s">
        <v>361</v>
      </c>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4"/>
      <c r="AV68" s="14"/>
      <c r="AW68" s="265"/>
      <c r="BA68" s="22"/>
      <c r="BB68" s="22"/>
      <c r="BC68" s="83">
        <v>2024</v>
      </c>
      <c r="BD68" s="83"/>
      <c r="BE68" s="83">
        <v>20</v>
      </c>
      <c r="BF68" s="22"/>
      <c r="BG68" s="22"/>
      <c r="BH68" s="22"/>
      <c r="BI68" s="22"/>
      <c r="BJ68" s="22"/>
      <c r="BK68" s="22"/>
      <c r="BL68" s="22"/>
      <c r="BM68" s="22"/>
      <c r="BN68" s="22"/>
      <c r="BO68" s="22"/>
      <c r="BP68" s="22"/>
      <c r="BQ68" s="22"/>
      <c r="BR68" s="22"/>
      <c r="BS68" s="22"/>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ht="12" customHeight="1">
      <c r="A69" s="12"/>
      <c r="B69" s="13"/>
      <c r="C69" s="338"/>
      <c r="D69" s="339"/>
      <c r="E69" s="339"/>
      <c r="F69" s="347" t="s">
        <v>194</v>
      </c>
      <c r="G69" s="348"/>
      <c r="H69" s="348"/>
      <c r="I69" s="349"/>
      <c r="J69" s="330" t="s">
        <v>365</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14"/>
      <c r="AW69" s="265"/>
      <c r="BA69" s="31"/>
      <c r="BB69" s="31"/>
      <c r="BC69" s="83">
        <v>2025</v>
      </c>
      <c r="BD69" s="83"/>
      <c r="BE69" s="83">
        <v>21</v>
      </c>
      <c r="BF69" s="31"/>
      <c r="BG69" s="31"/>
      <c r="BH69" s="31"/>
      <c r="BI69" s="31"/>
      <c r="BJ69" s="31"/>
      <c r="BK69" s="31"/>
      <c r="BL69" s="31"/>
      <c r="BM69" s="31"/>
      <c r="BN69" s="31"/>
      <c r="BO69" s="31"/>
      <c r="BP69" s="31"/>
      <c r="BQ69" s="31"/>
      <c r="BR69" s="31"/>
      <c r="BS69" s="31"/>
      <c r="BT69" s="31"/>
      <c r="BU69" s="31"/>
      <c r="BV69" s="31"/>
      <c r="BW69" s="18"/>
      <c r="BX69" s="18"/>
      <c r="BY69" s="18"/>
      <c r="BZ69" s="18"/>
      <c r="CA69" s="18"/>
      <c r="CB69" s="18"/>
      <c r="CC69" s="18"/>
      <c r="CD69" s="18"/>
      <c r="CE69" s="18"/>
      <c r="CF69" s="18"/>
      <c r="CG69" s="18"/>
      <c r="CH69" s="18"/>
      <c r="CI69" s="18"/>
      <c r="CJ69" s="18"/>
      <c r="CK69" s="18"/>
      <c r="CL69" s="18"/>
      <c r="CM69" s="18"/>
      <c r="CN69" s="18"/>
      <c r="CO69" s="18"/>
    </row>
    <row r="70" spans="1:93" ht="12" customHeight="1">
      <c r="A70" s="12"/>
      <c r="B70" s="13"/>
      <c r="C70" s="340"/>
      <c r="D70" s="341"/>
      <c r="E70" s="341"/>
      <c r="F70" s="350"/>
      <c r="G70" s="351"/>
      <c r="H70" s="351"/>
      <c r="I70" s="352"/>
      <c r="J70" s="333"/>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5"/>
      <c r="AV70" s="14"/>
      <c r="AW70" s="265"/>
      <c r="BA70" s="31"/>
      <c r="BB70" s="31"/>
      <c r="BC70" s="83">
        <v>2026</v>
      </c>
      <c r="BD70" s="83"/>
      <c r="BE70" s="83">
        <v>22</v>
      </c>
      <c r="BF70" s="31"/>
      <c r="BG70" s="31"/>
      <c r="BH70" s="31"/>
      <c r="BI70" s="31"/>
      <c r="BJ70" s="31"/>
      <c r="BK70" s="31"/>
      <c r="BL70" s="31"/>
      <c r="BM70" s="31"/>
      <c r="BN70" s="31"/>
      <c r="BO70" s="31"/>
      <c r="BP70" s="31"/>
      <c r="BQ70" s="31"/>
      <c r="BR70" s="31"/>
      <c r="BS70" s="31"/>
      <c r="BT70" s="31"/>
      <c r="BU70" s="31"/>
      <c r="BV70" s="31"/>
      <c r="BW70" s="18"/>
      <c r="BX70" s="18"/>
      <c r="BY70" s="18"/>
      <c r="BZ70" s="18"/>
      <c r="CA70" s="18"/>
      <c r="CB70" s="18"/>
      <c r="CC70" s="18"/>
      <c r="CD70" s="18"/>
      <c r="CE70" s="18"/>
      <c r="CF70" s="18"/>
      <c r="CG70" s="18"/>
      <c r="CH70" s="18"/>
      <c r="CI70" s="18"/>
      <c r="CJ70" s="18"/>
      <c r="CK70" s="18"/>
      <c r="CL70" s="18"/>
      <c r="CM70" s="18"/>
      <c r="CN70" s="18"/>
      <c r="CO70" s="18"/>
    </row>
    <row r="71" spans="1:93" ht="12" customHeight="1">
      <c r="A71" s="12"/>
      <c r="B71" s="13"/>
      <c r="C71" s="309" t="s">
        <v>136</v>
      </c>
      <c r="D71" s="310"/>
      <c r="E71" s="310"/>
      <c r="F71" s="310"/>
      <c r="G71" s="310"/>
      <c r="H71" s="310"/>
      <c r="I71" s="311"/>
      <c r="J71" s="325" t="s">
        <v>362</v>
      </c>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7"/>
      <c r="AV71" s="14"/>
      <c r="AW71" s="265"/>
      <c r="BA71" s="31"/>
      <c r="BB71" s="31"/>
      <c r="BC71" s="83">
        <v>2027</v>
      </c>
      <c r="BD71" s="83"/>
      <c r="BE71" s="83">
        <v>23</v>
      </c>
      <c r="BF71" s="31"/>
      <c r="BG71" s="31"/>
      <c r="BH71" s="31"/>
      <c r="BI71" s="31"/>
      <c r="BJ71" s="31"/>
      <c r="BK71" s="31"/>
      <c r="BL71" s="31"/>
      <c r="BM71" s="31"/>
      <c r="BN71" s="31"/>
      <c r="BO71" s="31"/>
      <c r="BP71" s="31"/>
      <c r="BQ71" s="31"/>
      <c r="BR71" s="31"/>
      <c r="BS71" s="31"/>
      <c r="BT71" s="31"/>
      <c r="BU71" s="31"/>
      <c r="BV71" s="31"/>
      <c r="BW71" s="18"/>
      <c r="BX71" s="18"/>
      <c r="BY71" s="18"/>
      <c r="BZ71" s="18"/>
      <c r="CA71" s="18"/>
      <c r="CB71" s="18"/>
      <c r="CC71" s="18"/>
      <c r="CD71" s="18"/>
      <c r="CE71" s="18"/>
      <c r="CF71" s="18"/>
      <c r="CG71" s="18"/>
      <c r="CH71" s="18"/>
      <c r="CI71" s="18"/>
      <c r="CJ71" s="18"/>
      <c r="CK71" s="18"/>
      <c r="CL71" s="18"/>
      <c r="CM71" s="18"/>
      <c r="CN71" s="18"/>
      <c r="CO71" s="18"/>
    </row>
    <row r="72" spans="1:93" ht="12" customHeight="1">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1"/>
      <c r="AW72" s="266"/>
      <c r="BA72" s="35"/>
      <c r="BB72" s="35"/>
      <c r="BC72" s="83">
        <v>2028</v>
      </c>
      <c r="BD72" s="83"/>
      <c r="BE72" s="83">
        <v>24</v>
      </c>
      <c r="BF72" s="35"/>
      <c r="BG72" s="35"/>
      <c r="BH72" s="35"/>
      <c r="BI72" s="35"/>
      <c r="BJ72" s="35"/>
      <c r="BK72" s="35"/>
      <c r="BL72" s="35"/>
      <c r="BM72" s="35"/>
      <c r="BN72" s="35"/>
      <c r="BO72" s="35"/>
      <c r="BP72" s="35"/>
      <c r="BQ72" s="35"/>
      <c r="BR72" s="35"/>
      <c r="BS72" s="35"/>
      <c r="BT72" s="35"/>
      <c r="BU72" s="35"/>
      <c r="BV72" s="35"/>
      <c r="BW72" s="18"/>
      <c r="BX72" s="18"/>
      <c r="BY72" s="18"/>
      <c r="BZ72" s="18"/>
      <c r="CA72" s="18"/>
      <c r="CB72" s="18"/>
      <c r="CC72" s="18"/>
      <c r="CD72" s="18"/>
      <c r="CE72" s="18"/>
      <c r="CF72" s="18"/>
      <c r="CG72" s="18"/>
      <c r="CH72" s="18"/>
      <c r="CI72" s="18"/>
      <c r="CJ72" s="18"/>
      <c r="CK72" s="18"/>
      <c r="CL72" s="18"/>
      <c r="CM72" s="18"/>
      <c r="CN72" s="18"/>
      <c r="CO72" s="18"/>
    </row>
    <row r="73" spans="49:57" ht="12" customHeight="1">
      <c r="AW73" s="8"/>
      <c r="BC73" s="83">
        <v>2029</v>
      </c>
      <c r="BD73" s="83"/>
      <c r="BE73" s="83">
        <v>25</v>
      </c>
    </row>
    <row r="74" spans="49:57" ht="12" customHeight="1">
      <c r="AW74" s="8"/>
      <c r="BC74" s="83">
        <v>2030</v>
      </c>
      <c r="BD74" s="84"/>
      <c r="BE74" s="83">
        <v>26</v>
      </c>
    </row>
    <row r="75" spans="49:57" ht="12" customHeight="1">
      <c r="AW75" s="8"/>
      <c r="BC75" s="83">
        <v>2031</v>
      </c>
      <c r="BD75" s="84"/>
      <c r="BE75" s="83">
        <v>27</v>
      </c>
    </row>
    <row r="76" spans="49:57" ht="12" customHeight="1">
      <c r="AW76" s="8"/>
      <c r="BC76" s="83">
        <v>2032</v>
      </c>
      <c r="BD76" s="84"/>
      <c r="BE76" s="83">
        <v>28</v>
      </c>
    </row>
    <row r="77" spans="49:57" ht="12" customHeight="1">
      <c r="AW77" s="8"/>
      <c r="BC77" s="83">
        <v>2033</v>
      </c>
      <c r="BD77" s="84"/>
      <c r="BE77" s="83">
        <v>29</v>
      </c>
    </row>
    <row r="78" spans="49:57" ht="12" customHeight="1">
      <c r="AW78" s="8"/>
      <c r="BC78" s="83">
        <v>2034</v>
      </c>
      <c r="BD78" s="84"/>
      <c r="BE78" s="83">
        <v>30</v>
      </c>
    </row>
    <row r="79" spans="49:57" ht="12" customHeight="1">
      <c r="AW79" s="8"/>
      <c r="BC79" s="83">
        <v>2035</v>
      </c>
      <c r="BD79" s="84"/>
      <c r="BE79" s="83">
        <v>31</v>
      </c>
    </row>
    <row r="80" spans="2:49" ht="12" customHeight="1">
      <c r="B80" s="19"/>
      <c r="AW80" s="8"/>
    </row>
    <row r="81" ht="12" customHeight="1">
      <c r="AW81" s="8"/>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sheetProtection password="D922" sheet="1" objects="1" scenarios="1"/>
  <mergeCells count="169">
    <mergeCell ref="F68:I68"/>
    <mergeCell ref="J71:AU71"/>
    <mergeCell ref="AP67:AQ67"/>
    <mergeCell ref="AM67:AO67"/>
    <mergeCell ref="L56:P57"/>
    <mergeCell ref="Q48:R49"/>
    <mergeCell ref="C71:I71"/>
    <mergeCell ref="AT67:AU67"/>
    <mergeCell ref="AC66:AL66"/>
    <mergeCell ref="J69:AU70"/>
    <mergeCell ref="J67:AB67"/>
    <mergeCell ref="J68:AU68"/>
    <mergeCell ref="F66:AB66"/>
    <mergeCell ref="AQ2:AU2"/>
    <mergeCell ref="Q60:R61"/>
    <mergeCell ref="L58:P59"/>
    <mergeCell ref="C68:E70"/>
    <mergeCell ref="AM66:AU66"/>
    <mergeCell ref="AC2:AI2"/>
    <mergeCell ref="AJ4:AU5"/>
    <mergeCell ref="AO16:AU17"/>
    <mergeCell ref="AO18:AU19"/>
    <mergeCell ref="AO20:AU21"/>
    <mergeCell ref="L62:P63"/>
    <mergeCell ref="Q62:R63"/>
    <mergeCell ref="Q58:R59"/>
    <mergeCell ref="L54:P55"/>
    <mergeCell ref="AJ2:AP2"/>
    <mergeCell ref="AR67:AS67"/>
    <mergeCell ref="AA36:AF37"/>
    <mergeCell ref="AA32:AF33"/>
    <mergeCell ref="N30:Z31"/>
    <mergeCell ref="N34:Z35"/>
    <mergeCell ref="AK34:AN35"/>
    <mergeCell ref="Q52:R53"/>
    <mergeCell ref="AG28:AJ29"/>
    <mergeCell ref="F69:I70"/>
    <mergeCell ref="Q56:R57"/>
    <mergeCell ref="E44:I45"/>
    <mergeCell ref="J44:K45"/>
    <mergeCell ref="E46:I47"/>
    <mergeCell ref="E48:I49"/>
    <mergeCell ref="J46:K47"/>
    <mergeCell ref="AK22:AN23"/>
    <mergeCell ref="AK18:AN19"/>
    <mergeCell ref="AG20:AJ21"/>
    <mergeCell ref="L60:P61"/>
    <mergeCell ref="AO22:AU23"/>
    <mergeCell ref="E30:M31"/>
    <mergeCell ref="AK26:AN27"/>
    <mergeCell ref="AO32:AU33"/>
    <mergeCell ref="AO34:AU35"/>
    <mergeCell ref="Q46:R47"/>
    <mergeCell ref="AA16:AF17"/>
    <mergeCell ref="AA18:AF19"/>
    <mergeCell ref="AA24:AF25"/>
    <mergeCell ref="AA26:AF27"/>
    <mergeCell ref="E22:M23"/>
    <mergeCell ref="AK20:AN21"/>
    <mergeCell ref="AK16:AN17"/>
    <mergeCell ref="AG16:AJ17"/>
    <mergeCell ref="AG18:AJ19"/>
    <mergeCell ref="AG22:AJ23"/>
    <mergeCell ref="C7:H8"/>
    <mergeCell ref="C18:D19"/>
    <mergeCell ref="C20:D21"/>
    <mergeCell ref="C22:D23"/>
    <mergeCell ref="C28:D29"/>
    <mergeCell ref="C26:D27"/>
    <mergeCell ref="AP8:AU11"/>
    <mergeCell ref="C67:E67"/>
    <mergeCell ref="F67:I67"/>
    <mergeCell ref="C4:G5"/>
    <mergeCell ref="H4:AI5"/>
    <mergeCell ref="AC67:AL67"/>
    <mergeCell ref="AD8:AI11"/>
    <mergeCell ref="AJ8:AO11"/>
    <mergeCell ref="AD7:AI7"/>
    <mergeCell ref="C24:D25"/>
    <mergeCell ref="AG36:AJ37"/>
    <mergeCell ref="I7:M8"/>
    <mergeCell ref="N7:O8"/>
    <mergeCell ref="C13:AU14"/>
    <mergeCell ref="AJ7:AO7"/>
    <mergeCell ref="S7:T8"/>
    <mergeCell ref="U7:W8"/>
    <mergeCell ref="X7:Y8"/>
    <mergeCell ref="P7:R8"/>
    <mergeCell ref="AP7:AU7"/>
    <mergeCell ref="AA30:AF31"/>
    <mergeCell ref="E28:M29"/>
    <mergeCell ref="AA28:AF29"/>
    <mergeCell ref="J56:K57"/>
    <mergeCell ref="E56:I57"/>
    <mergeCell ref="E52:I53"/>
    <mergeCell ref="J52:K53"/>
    <mergeCell ref="E54:I55"/>
    <mergeCell ref="C36:D37"/>
    <mergeCell ref="C30:D31"/>
    <mergeCell ref="C32:D33"/>
    <mergeCell ref="C34:D35"/>
    <mergeCell ref="E32:M33"/>
    <mergeCell ref="E34:M35"/>
    <mergeCell ref="C62:D63"/>
    <mergeCell ref="C58:D59"/>
    <mergeCell ref="C44:D45"/>
    <mergeCell ref="C46:D47"/>
    <mergeCell ref="C60:D61"/>
    <mergeCell ref="C52:D53"/>
    <mergeCell ref="C54:D55"/>
    <mergeCell ref="C56:D57"/>
    <mergeCell ref="C48:D49"/>
    <mergeCell ref="C50:D51"/>
    <mergeCell ref="AK32:AN33"/>
    <mergeCell ref="AA34:AF35"/>
    <mergeCell ref="AG32:AJ33"/>
    <mergeCell ref="J62:K63"/>
    <mergeCell ref="E58:I59"/>
    <mergeCell ref="E60:I61"/>
    <mergeCell ref="J58:K59"/>
    <mergeCell ref="J60:K61"/>
    <mergeCell ref="E62:I63"/>
    <mergeCell ref="AG34:AJ35"/>
    <mergeCell ref="J54:K55"/>
    <mergeCell ref="N36:Z37"/>
    <mergeCell ref="C39:AU40"/>
    <mergeCell ref="AO36:AU37"/>
    <mergeCell ref="E36:M37"/>
    <mergeCell ref="AK36:AN37"/>
    <mergeCell ref="L52:P53"/>
    <mergeCell ref="L48:P49"/>
    <mergeCell ref="L50:P51"/>
    <mergeCell ref="L42:R43"/>
    <mergeCell ref="AO24:AU25"/>
    <mergeCell ref="AO26:AU27"/>
    <mergeCell ref="AO28:AU29"/>
    <mergeCell ref="AG30:AJ31"/>
    <mergeCell ref="AK30:AN31"/>
    <mergeCell ref="AK28:AN29"/>
    <mergeCell ref="AG26:AJ27"/>
    <mergeCell ref="AK24:AN25"/>
    <mergeCell ref="AO30:AU31"/>
    <mergeCell ref="AG24:AJ25"/>
    <mergeCell ref="E16:M17"/>
    <mergeCell ref="N16:Z17"/>
    <mergeCell ref="E18:M19"/>
    <mergeCell ref="E20:M21"/>
    <mergeCell ref="N18:Z19"/>
    <mergeCell ref="Q44:R45"/>
    <mergeCell ref="L44:P45"/>
    <mergeCell ref="N20:Z21"/>
    <mergeCell ref="N32:Z33"/>
    <mergeCell ref="N26:Z27"/>
    <mergeCell ref="N24:Z25"/>
    <mergeCell ref="E50:I51"/>
    <mergeCell ref="J50:K51"/>
    <mergeCell ref="Q50:R51"/>
    <mergeCell ref="J48:K49"/>
    <mergeCell ref="E42:K43"/>
    <mergeCell ref="AW2:AW11"/>
    <mergeCell ref="AW42:AW72"/>
    <mergeCell ref="N22:Z23"/>
    <mergeCell ref="AA20:AF21"/>
    <mergeCell ref="N28:Z29"/>
    <mergeCell ref="Q54:R55"/>
    <mergeCell ref="L46:P47"/>
    <mergeCell ref="AA22:AF23"/>
    <mergeCell ref="E24:M25"/>
    <mergeCell ref="E26:M27"/>
  </mergeCells>
  <dataValidations count="5">
    <dataValidation type="list" allowBlank="1" showInputMessage="1" showErrorMessage="1" sqref="I7:M8">
      <formula1>$BC$52:$BC$79</formula1>
    </dataValidation>
    <dataValidation type="list" allowBlank="1" showInputMessage="1" showErrorMessage="1" sqref="P7:R8">
      <formula1>$BD$49:$BD$60</formula1>
    </dataValidation>
    <dataValidation type="list" allowBlank="1" showInputMessage="1" showErrorMessage="1" sqref="U7:W8">
      <formula1>$BE$49:$BE$79</formula1>
    </dataValidation>
    <dataValidation type="list" allowBlank="1" showInputMessage="1" showErrorMessage="1" sqref="AM67:AO67">
      <formula1>$AZ$12:$AZ$42</formula1>
    </dataValidation>
    <dataValidation type="list" allowBlank="1" showInputMessage="1" showErrorMessage="1" sqref="AR67:AS67">
      <formula1>$BA$12:$BA$23</formula1>
    </dataValidation>
  </dataValidations>
  <printOptions/>
  <pageMargins left="0.984251968503937" right="0.1968503937007874" top="0.7874015748031497" bottom="0.3937007874015748" header="0.5905511811023623" footer="0.5118110236220472"/>
  <pageSetup fitToHeight="1" fitToWidth="1" horizontalDpi="600" verticalDpi="600" orientation="portrait" paperSize="9" scale="94" r:id="rId2"/>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drawing r:id="rId1"/>
</worksheet>
</file>

<file path=xl/worksheets/sheet9.xml><?xml version="1.0" encoding="utf-8"?>
<worksheet xmlns="http://schemas.openxmlformats.org/spreadsheetml/2006/main" xmlns:r="http://schemas.openxmlformats.org/officeDocument/2006/relationships">
  <sheetPr>
    <tabColor indexed="46"/>
    <pageSetUpPr fitToPage="1"/>
  </sheetPr>
  <dimension ref="A1:CO81"/>
  <sheetViews>
    <sheetView zoomScalePageLayoutView="0" workbookViewId="0" topLeftCell="A1">
      <selection activeCell="U7" sqref="U7:W8"/>
    </sheetView>
  </sheetViews>
  <sheetFormatPr defaultColWidth="2.00390625" defaultRowHeight="12" customHeight="1" zeroHeight="1"/>
  <cols>
    <col min="1" max="51" width="2.00390625" style="9" customWidth="1"/>
    <col min="52" max="71" width="2.00390625" style="20" customWidth="1"/>
    <col min="72" max="16384" width="2.00390625" style="9" customWidth="1"/>
  </cols>
  <sheetData>
    <row r="1" spans="1:49" ht="12" customHeight="1">
      <c r="A1" s="82" t="s">
        <v>486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1"/>
      <c r="AW1" s="8"/>
    </row>
    <row r="2" spans="1:49" ht="12" customHeight="1">
      <c r="A2" s="12"/>
      <c r="B2" s="13"/>
      <c r="C2" s="13"/>
      <c r="D2" s="13"/>
      <c r="E2" s="13"/>
      <c r="F2" s="13"/>
      <c r="G2" s="13"/>
      <c r="H2" s="13"/>
      <c r="I2" s="13"/>
      <c r="J2" s="13"/>
      <c r="K2" s="13"/>
      <c r="L2" s="13"/>
      <c r="M2" s="13"/>
      <c r="N2" s="36"/>
      <c r="O2" s="36"/>
      <c r="P2" s="36"/>
      <c r="Q2" s="36"/>
      <c r="R2" s="36"/>
      <c r="S2" s="36"/>
      <c r="T2" s="36"/>
      <c r="U2" s="36"/>
      <c r="V2" s="36"/>
      <c r="W2" s="37"/>
      <c r="X2" s="37"/>
      <c r="Y2" s="37"/>
      <c r="Z2" s="37"/>
      <c r="AA2" s="37"/>
      <c r="AB2" s="13"/>
      <c r="AC2" s="309" t="s">
        <v>71</v>
      </c>
      <c r="AD2" s="310"/>
      <c r="AE2" s="310"/>
      <c r="AF2" s="310"/>
      <c r="AG2" s="310"/>
      <c r="AH2" s="310"/>
      <c r="AI2" s="311"/>
      <c r="AJ2" s="301" t="s">
        <v>351</v>
      </c>
      <c r="AK2" s="302"/>
      <c r="AL2" s="302"/>
      <c r="AM2" s="302"/>
      <c r="AN2" s="302"/>
      <c r="AO2" s="302"/>
      <c r="AP2" s="302"/>
      <c r="AQ2" s="303"/>
      <c r="AR2" s="303"/>
      <c r="AS2" s="303"/>
      <c r="AT2" s="303"/>
      <c r="AU2" s="304"/>
      <c r="AV2" s="14"/>
      <c r="AW2" s="261" t="str">
        <f>CONCATENATE("強化シート",TEXT($F$67,"000"))</f>
        <v>強化シート007</v>
      </c>
    </row>
    <row r="3" spans="1:49" ht="12" customHeight="1">
      <c r="A3" s="12"/>
      <c r="B3" s="13"/>
      <c r="C3" s="13"/>
      <c r="D3" s="13"/>
      <c r="E3" s="13"/>
      <c r="F3" s="13"/>
      <c r="G3" s="13"/>
      <c r="H3" s="13"/>
      <c r="I3" s="13"/>
      <c r="J3" s="13"/>
      <c r="K3" s="13"/>
      <c r="L3" s="13"/>
      <c r="M3" s="13"/>
      <c r="N3" s="15"/>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4"/>
      <c r="AW3" s="262"/>
    </row>
    <row r="4" spans="1:93" ht="12" customHeight="1">
      <c r="A4" s="12"/>
      <c r="B4" s="13"/>
      <c r="C4" s="399" t="s">
        <v>201</v>
      </c>
      <c r="D4" s="400"/>
      <c r="E4" s="400"/>
      <c r="F4" s="400"/>
      <c r="G4" s="400"/>
      <c r="H4" s="307" t="str">
        <f>IF(J67=""," ",J67)</f>
        <v>法令順守（高圧ガス保安法）no.1</v>
      </c>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t="str">
        <f>IF(AC67=""," ",CONCATENATE("&lt;",AC67,"&gt;"))</f>
        <v>&lt;板橋エコアクション事務局&gt;</v>
      </c>
      <c r="AK4" s="307"/>
      <c r="AL4" s="307"/>
      <c r="AM4" s="307"/>
      <c r="AN4" s="307"/>
      <c r="AO4" s="307"/>
      <c r="AP4" s="307"/>
      <c r="AQ4" s="307"/>
      <c r="AR4" s="307"/>
      <c r="AS4" s="307"/>
      <c r="AT4" s="307"/>
      <c r="AU4" s="388"/>
      <c r="AV4" s="14"/>
      <c r="AW4" s="262"/>
      <c r="AZ4" s="132" t="s">
        <v>697</v>
      </c>
      <c r="BA4" s="132" t="s">
        <v>697</v>
      </c>
      <c r="BB4" s="133"/>
      <c r="BC4" s="22"/>
      <c r="BD4" s="22"/>
      <c r="BE4" s="22"/>
      <c r="BF4" s="22"/>
      <c r="BG4" s="22"/>
      <c r="BH4" s="22"/>
      <c r="BI4" s="22"/>
      <c r="BJ4" s="22"/>
      <c r="BK4" s="22"/>
      <c r="BL4" s="22"/>
      <c r="BM4" s="22"/>
      <c r="BN4" s="22"/>
      <c r="BO4" s="22"/>
      <c r="BP4" s="22"/>
      <c r="BQ4" s="22"/>
      <c r="BR4" s="22"/>
      <c r="BS4" s="22"/>
      <c r="BT4" s="18"/>
      <c r="BU4" s="18"/>
      <c r="BV4" s="18"/>
      <c r="BW4" s="18"/>
      <c r="BX4" s="18"/>
      <c r="BY4" s="18"/>
      <c r="BZ4" s="18"/>
      <c r="CA4" s="18"/>
      <c r="CB4" s="18"/>
      <c r="CC4" s="18"/>
      <c r="CD4" s="18"/>
      <c r="CE4" s="18"/>
      <c r="CF4" s="18"/>
      <c r="CG4" s="18"/>
      <c r="CH4" s="18"/>
      <c r="CI4" s="18"/>
      <c r="CJ4" s="18"/>
      <c r="CK4" s="18"/>
      <c r="CL4" s="18"/>
      <c r="CM4" s="18"/>
      <c r="CN4" s="18"/>
      <c r="CO4" s="18"/>
    </row>
    <row r="5" spans="1:93" ht="12" customHeight="1">
      <c r="A5" s="12"/>
      <c r="B5" s="13"/>
      <c r="C5" s="401"/>
      <c r="D5" s="402"/>
      <c r="E5" s="402"/>
      <c r="F5" s="402"/>
      <c r="G5" s="402"/>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89"/>
      <c r="AV5" s="14"/>
      <c r="AW5" s="262"/>
      <c r="AZ5" s="133" t="s">
        <v>699</v>
      </c>
      <c r="BA5" s="133"/>
      <c r="BB5" s="133"/>
      <c r="BC5" s="22"/>
      <c r="BD5" s="22"/>
      <c r="BE5" s="22"/>
      <c r="BF5" s="22"/>
      <c r="BG5" s="22"/>
      <c r="BH5" s="22"/>
      <c r="BI5" s="22"/>
      <c r="BJ5" s="22"/>
      <c r="BK5" s="22"/>
      <c r="BL5" s="22"/>
      <c r="BM5" s="22"/>
      <c r="BN5" s="22"/>
      <c r="BO5" s="22"/>
      <c r="BP5" s="22"/>
      <c r="BQ5" s="22"/>
      <c r="BR5" s="22"/>
      <c r="BS5" s="22"/>
      <c r="BT5" s="18"/>
      <c r="BU5" s="18"/>
      <c r="BV5" s="18"/>
      <c r="BW5" s="18"/>
      <c r="BX5" s="18"/>
      <c r="BY5" s="18"/>
      <c r="BZ5" s="18"/>
      <c r="CA5" s="18"/>
      <c r="CB5" s="18"/>
      <c r="CC5" s="18"/>
      <c r="CD5" s="18"/>
      <c r="CE5" s="18"/>
      <c r="CF5" s="18"/>
      <c r="CG5" s="18"/>
      <c r="CH5" s="18"/>
      <c r="CI5" s="18"/>
      <c r="CJ5" s="18"/>
      <c r="CK5" s="18"/>
      <c r="CL5" s="18"/>
      <c r="CM5" s="18"/>
      <c r="CN5" s="18"/>
      <c r="CO5" s="18"/>
    </row>
    <row r="6" spans="1:93" ht="12" customHeight="1">
      <c r="A6" s="12"/>
      <c r="B6" s="13"/>
      <c r="C6" s="13"/>
      <c r="D6" s="24"/>
      <c r="E6" s="24"/>
      <c r="F6" s="24"/>
      <c r="G6" s="24"/>
      <c r="H6" s="24"/>
      <c r="I6" s="24"/>
      <c r="J6" s="24"/>
      <c r="K6" s="25"/>
      <c r="L6" s="25"/>
      <c r="M6" s="25"/>
      <c r="N6" s="25"/>
      <c r="O6" s="25"/>
      <c r="P6" s="25"/>
      <c r="Q6" s="25"/>
      <c r="R6" s="25"/>
      <c r="S6" s="25"/>
      <c r="T6" s="25"/>
      <c r="U6" s="25"/>
      <c r="V6" s="25"/>
      <c r="W6" s="25"/>
      <c r="X6" s="25"/>
      <c r="Y6" s="25"/>
      <c r="Z6" s="25"/>
      <c r="AA6" s="26"/>
      <c r="AB6" s="26"/>
      <c r="AC6" s="23"/>
      <c r="AD6" s="23"/>
      <c r="AE6" s="23"/>
      <c r="AF6" s="25"/>
      <c r="AG6" s="25"/>
      <c r="AH6" s="25"/>
      <c r="AI6" s="25"/>
      <c r="AJ6" s="25"/>
      <c r="AK6" s="25"/>
      <c r="AL6" s="25"/>
      <c r="AM6" s="25"/>
      <c r="AN6" s="25"/>
      <c r="AO6" s="25"/>
      <c r="AP6" s="25"/>
      <c r="AQ6" s="25"/>
      <c r="AR6" s="25"/>
      <c r="AS6" s="25"/>
      <c r="AT6" s="25"/>
      <c r="AU6" s="25"/>
      <c r="AV6" s="14"/>
      <c r="AW6" s="262"/>
      <c r="BA6" s="22"/>
      <c r="BB6" s="22"/>
      <c r="BC6" s="22"/>
      <c r="BD6" s="22"/>
      <c r="BE6" s="22"/>
      <c r="BF6" s="22"/>
      <c r="BG6" s="22"/>
      <c r="BH6" s="22"/>
      <c r="BI6" s="22"/>
      <c r="BJ6" s="22"/>
      <c r="BK6" s="22"/>
      <c r="BL6" s="22"/>
      <c r="BM6" s="22"/>
      <c r="BN6" s="22"/>
      <c r="BO6" s="22"/>
      <c r="BP6" s="22"/>
      <c r="BQ6" s="22"/>
      <c r="BR6" s="22"/>
      <c r="BS6" s="22"/>
      <c r="BT6" s="18"/>
      <c r="BU6" s="18"/>
      <c r="BV6" s="18"/>
      <c r="BW6" s="18"/>
      <c r="BX6" s="18"/>
      <c r="BY6" s="18"/>
      <c r="BZ6" s="18"/>
      <c r="CA6" s="18"/>
      <c r="CB6" s="18"/>
      <c r="CC6" s="18"/>
      <c r="CD6" s="18"/>
      <c r="CE6" s="18"/>
      <c r="CF6" s="18"/>
      <c r="CG6" s="18"/>
      <c r="CH6" s="18"/>
      <c r="CI6" s="18"/>
      <c r="CJ6" s="18"/>
      <c r="CK6" s="18"/>
      <c r="CL6" s="18"/>
      <c r="CM6" s="18"/>
      <c r="CN6" s="18"/>
      <c r="CO6" s="18"/>
    </row>
    <row r="7" spans="1:93" ht="12" customHeight="1">
      <c r="A7" s="12"/>
      <c r="B7" s="13"/>
      <c r="C7" s="473" t="s">
        <v>152</v>
      </c>
      <c r="D7" s="474"/>
      <c r="E7" s="474"/>
      <c r="F7" s="474"/>
      <c r="G7" s="474"/>
      <c r="H7" s="475"/>
      <c r="I7" s="502"/>
      <c r="J7" s="503"/>
      <c r="K7" s="503"/>
      <c r="L7" s="503"/>
      <c r="M7" s="503"/>
      <c r="N7" s="506" t="s">
        <v>133</v>
      </c>
      <c r="O7" s="506"/>
      <c r="P7" s="508"/>
      <c r="Q7" s="508"/>
      <c r="R7" s="508"/>
      <c r="S7" s="506" t="s">
        <v>134</v>
      </c>
      <c r="T7" s="506"/>
      <c r="U7" s="508"/>
      <c r="V7" s="508"/>
      <c r="W7" s="508"/>
      <c r="X7" s="506" t="s">
        <v>642</v>
      </c>
      <c r="Y7" s="510"/>
      <c r="Z7" s="13"/>
      <c r="AA7" s="13"/>
      <c r="AB7" s="13"/>
      <c r="AC7" s="13"/>
      <c r="AD7" s="461" t="s">
        <v>291</v>
      </c>
      <c r="AE7" s="462"/>
      <c r="AF7" s="462"/>
      <c r="AG7" s="462"/>
      <c r="AH7" s="462"/>
      <c r="AI7" s="463"/>
      <c r="AJ7" s="461" t="s">
        <v>229</v>
      </c>
      <c r="AK7" s="462"/>
      <c r="AL7" s="462"/>
      <c r="AM7" s="462"/>
      <c r="AN7" s="462"/>
      <c r="AO7" s="463"/>
      <c r="AP7" s="461" t="s">
        <v>230</v>
      </c>
      <c r="AQ7" s="462"/>
      <c r="AR7" s="462"/>
      <c r="AS7" s="462"/>
      <c r="AT7" s="462"/>
      <c r="AU7" s="463"/>
      <c r="AV7" s="14"/>
      <c r="AW7" s="262"/>
      <c r="BA7" s="22"/>
      <c r="BB7" s="22"/>
      <c r="BC7" s="22"/>
      <c r="BD7" s="22"/>
      <c r="BE7" s="22"/>
      <c r="BF7" s="22"/>
      <c r="BG7" s="22"/>
      <c r="BH7" s="22"/>
      <c r="BI7" s="22"/>
      <c r="BJ7" s="22"/>
      <c r="BK7" s="22"/>
      <c r="BL7" s="22"/>
      <c r="BM7" s="22"/>
      <c r="BN7" s="22"/>
      <c r="BO7" s="22"/>
      <c r="BP7" s="22"/>
      <c r="BQ7" s="22"/>
      <c r="BR7" s="22"/>
      <c r="BS7" s="22"/>
      <c r="BT7" s="18"/>
      <c r="BU7" s="18"/>
      <c r="BV7" s="18"/>
      <c r="BW7" s="18"/>
      <c r="BX7" s="18"/>
      <c r="BY7" s="18"/>
      <c r="BZ7" s="18"/>
      <c r="CA7" s="18"/>
      <c r="CB7" s="18"/>
      <c r="CC7" s="18"/>
      <c r="CD7" s="18"/>
      <c r="CE7" s="18"/>
      <c r="CF7" s="18"/>
      <c r="CG7" s="18"/>
      <c r="CH7" s="18"/>
      <c r="CI7" s="18"/>
      <c r="CJ7" s="18"/>
      <c r="CK7" s="18"/>
      <c r="CL7" s="18"/>
      <c r="CM7" s="18"/>
      <c r="CN7" s="18"/>
      <c r="CO7" s="18"/>
    </row>
    <row r="8" spans="1:93" ht="12" customHeight="1">
      <c r="A8" s="12"/>
      <c r="B8" s="13"/>
      <c r="C8" s="476"/>
      <c r="D8" s="477"/>
      <c r="E8" s="477"/>
      <c r="F8" s="477"/>
      <c r="G8" s="477"/>
      <c r="H8" s="478"/>
      <c r="I8" s="504"/>
      <c r="J8" s="505"/>
      <c r="K8" s="505"/>
      <c r="L8" s="505"/>
      <c r="M8" s="505"/>
      <c r="N8" s="507"/>
      <c r="O8" s="507"/>
      <c r="P8" s="509"/>
      <c r="Q8" s="509"/>
      <c r="R8" s="509"/>
      <c r="S8" s="507"/>
      <c r="T8" s="507"/>
      <c r="U8" s="509"/>
      <c r="V8" s="509"/>
      <c r="W8" s="509"/>
      <c r="X8" s="507"/>
      <c r="Y8" s="511"/>
      <c r="Z8" s="13"/>
      <c r="AA8" s="13"/>
      <c r="AB8" s="13"/>
      <c r="AC8" s="13"/>
      <c r="AD8" s="464"/>
      <c r="AE8" s="465"/>
      <c r="AF8" s="465"/>
      <c r="AG8" s="465"/>
      <c r="AH8" s="465"/>
      <c r="AI8" s="466"/>
      <c r="AJ8" s="464"/>
      <c r="AK8" s="465"/>
      <c r="AL8" s="465"/>
      <c r="AM8" s="465"/>
      <c r="AN8" s="465"/>
      <c r="AO8" s="466"/>
      <c r="AP8" s="464"/>
      <c r="AQ8" s="465"/>
      <c r="AR8" s="465"/>
      <c r="AS8" s="465"/>
      <c r="AT8" s="465"/>
      <c r="AU8" s="466"/>
      <c r="AV8" s="14"/>
      <c r="AW8" s="262"/>
      <c r="BA8" s="22"/>
      <c r="BC8" s="22"/>
      <c r="BD8" s="22"/>
      <c r="BE8" s="22"/>
      <c r="BF8" s="22"/>
      <c r="BG8" s="22"/>
      <c r="BH8" s="22"/>
      <c r="BI8" s="22"/>
      <c r="BJ8" s="22"/>
      <c r="BK8" s="22"/>
      <c r="BL8" s="22"/>
      <c r="BM8" s="22"/>
      <c r="BN8" s="22"/>
      <c r="BO8" s="22"/>
      <c r="BP8" s="22"/>
      <c r="BQ8" s="22"/>
      <c r="BR8" s="22"/>
      <c r="BS8" s="22"/>
      <c r="BT8" s="18"/>
      <c r="BU8" s="18"/>
      <c r="BV8" s="18"/>
      <c r="BW8" s="18"/>
      <c r="BX8" s="18"/>
      <c r="BY8" s="18"/>
      <c r="BZ8" s="18"/>
      <c r="CA8" s="18"/>
      <c r="CB8" s="18"/>
      <c r="CC8" s="18"/>
      <c r="CD8" s="18"/>
      <c r="CE8" s="18"/>
      <c r="CF8" s="18"/>
      <c r="CG8" s="18"/>
      <c r="CH8" s="18"/>
      <c r="CI8" s="18"/>
      <c r="CJ8" s="18"/>
      <c r="CK8" s="18"/>
      <c r="CL8" s="18"/>
      <c r="CM8" s="18"/>
      <c r="CN8" s="18"/>
      <c r="CO8" s="18"/>
    </row>
    <row r="9" spans="1:93" ht="12"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467"/>
      <c r="AE9" s="468"/>
      <c r="AF9" s="468"/>
      <c r="AG9" s="468"/>
      <c r="AH9" s="468"/>
      <c r="AI9" s="469"/>
      <c r="AJ9" s="467"/>
      <c r="AK9" s="468"/>
      <c r="AL9" s="468"/>
      <c r="AM9" s="468"/>
      <c r="AN9" s="468"/>
      <c r="AO9" s="469"/>
      <c r="AP9" s="467"/>
      <c r="AQ9" s="468"/>
      <c r="AR9" s="468"/>
      <c r="AS9" s="468"/>
      <c r="AT9" s="468"/>
      <c r="AU9" s="469"/>
      <c r="AV9" s="14"/>
      <c r="AW9" s="262"/>
      <c r="BA9" s="22"/>
      <c r="BC9" s="22"/>
      <c r="BD9" s="22"/>
      <c r="BE9" s="22"/>
      <c r="BF9" s="22"/>
      <c r="BG9" s="22"/>
      <c r="BH9" s="22"/>
      <c r="BI9" s="22"/>
      <c r="BJ9" s="22"/>
      <c r="BK9" s="22"/>
      <c r="BL9" s="22"/>
      <c r="BM9" s="22"/>
      <c r="BN9" s="22"/>
      <c r="BO9" s="22"/>
      <c r="BP9" s="22"/>
      <c r="BQ9" s="22"/>
      <c r="BR9" s="22"/>
      <c r="BS9" s="22"/>
      <c r="BT9" s="18"/>
      <c r="BU9" s="18"/>
      <c r="BV9" s="18"/>
      <c r="BW9" s="18"/>
      <c r="BX9" s="18"/>
      <c r="BY9" s="18"/>
      <c r="BZ9" s="18"/>
      <c r="CA9" s="18"/>
      <c r="CB9" s="18"/>
      <c r="CC9" s="18"/>
      <c r="CD9" s="18"/>
      <c r="CE9" s="18"/>
      <c r="CF9" s="18"/>
      <c r="CG9" s="18"/>
      <c r="CH9" s="18"/>
      <c r="CI9" s="18"/>
      <c r="CJ9" s="18"/>
      <c r="CK9" s="18"/>
      <c r="CL9" s="18"/>
      <c r="CM9" s="18"/>
      <c r="CN9" s="18"/>
      <c r="CO9" s="18"/>
    </row>
    <row r="10" spans="1:93" ht="12" customHeigh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467"/>
      <c r="AE10" s="468"/>
      <c r="AF10" s="468"/>
      <c r="AG10" s="468"/>
      <c r="AH10" s="468"/>
      <c r="AI10" s="469"/>
      <c r="AJ10" s="467"/>
      <c r="AK10" s="468"/>
      <c r="AL10" s="468"/>
      <c r="AM10" s="468"/>
      <c r="AN10" s="468"/>
      <c r="AO10" s="469"/>
      <c r="AP10" s="467"/>
      <c r="AQ10" s="468"/>
      <c r="AR10" s="468"/>
      <c r="AS10" s="468"/>
      <c r="AT10" s="468"/>
      <c r="AU10" s="469"/>
      <c r="AV10" s="14"/>
      <c r="AW10" s="262"/>
      <c r="BA10" s="22"/>
      <c r="BB10" s="22"/>
      <c r="BC10" s="22"/>
      <c r="BD10" s="22"/>
      <c r="BE10" s="22"/>
      <c r="BF10" s="22"/>
      <c r="BG10" s="22"/>
      <c r="BH10" s="22"/>
      <c r="BI10" s="22"/>
      <c r="BJ10" s="22"/>
      <c r="BK10" s="22"/>
      <c r="BL10" s="22"/>
      <c r="BM10" s="22"/>
      <c r="BN10" s="22"/>
      <c r="BO10" s="22"/>
      <c r="BP10" s="22"/>
      <c r="BQ10" s="22"/>
      <c r="BR10" s="22"/>
      <c r="BS10" s="22"/>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ht="12"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470"/>
      <c r="AE11" s="471"/>
      <c r="AF11" s="471"/>
      <c r="AG11" s="471"/>
      <c r="AH11" s="471"/>
      <c r="AI11" s="472"/>
      <c r="AJ11" s="470"/>
      <c r="AK11" s="471"/>
      <c r="AL11" s="471"/>
      <c r="AM11" s="471"/>
      <c r="AN11" s="471"/>
      <c r="AO11" s="472"/>
      <c r="AP11" s="470"/>
      <c r="AQ11" s="471"/>
      <c r="AR11" s="471"/>
      <c r="AS11" s="471"/>
      <c r="AT11" s="471"/>
      <c r="AU11" s="472"/>
      <c r="AV11" s="14"/>
      <c r="AW11" s="263"/>
      <c r="AZ11" s="132" t="s">
        <v>697</v>
      </c>
      <c r="BA11" s="132" t="s">
        <v>697</v>
      </c>
      <c r="BB11" s="132" t="s">
        <v>697</v>
      </c>
      <c r="BC11" s="22"/>
      <c r="BD11" s="22"/>
      <c r="BE11" s="22"/>
      <c r="BF11" s="22"/>
      <c r="BG11" s="22"/>
      <c r="BH11" s="22"/>
      <c r="BI11" s="22"/>
      <c r="BJ11" s="22"/>
      <c r="BK11" s="22"/>
      <c r="BL11" s="22"/>
      <c r="BM11" s="22"/>
      <c r="BN11" s="22"/>
      <c r="BO11" s="22"/>
      <c r="BP11" s="22"/>
      <c r="BQ11" s="22"/>
      <c r="BR11" s="22"/>
      <c r="BS11" s="22"/>
      <c r="BT11" s="18"/>
      <c r="BU11" s="18"/>
      <c r="BV11" s="18"/>
      <c r="BW11" s="18"/>
      <c r="BX11" s="18"/>
      <c r="BY11" s="18"/>
      <c r="BZ11" s="18"/>
      <c r="CA11" s="18"/>
      <c r="CB11" s="18"/>
      <c r="CC11" s="18"/>
      <c r="CD11" s="18"/>
      <c r="CE11" s="18"/>
      <c r="CF11" s="18"/>
      <c r="CG11" s="18"/>
      <c r="CH11" s="18"/>
      <c r="CI11" s="18"/>
      <c r="CJ11" s="18"/>
      <c r="CK11" s="18"/>
      <c r="CL11" s="18"/>
      <c r="CM11" s="18"/>
      <c r="CN11" s="18"/>
      <c r="CO11" s="18"/>
    </row>
    <row r="12" spans="1:93" ht="12" customHeight="1">
      <c r="A12" s="12"/>
      <c r="B12" s="13"/>
      <c r="C12" s="27"/>
      <c r="D12" s="24"/>
      <c r="E12" s="24"/>
      <c r="F12" s="24"/>
      <c r="G12" s="24"/>
      <c r="H12" s="24"/>
      <c r="I12" s="24"/>
      <c r="J12" s="24"/>
      <c r="K12" s="25"/>
      <c r="L12" s="25"/>
      <c r="M12" s="25"/>
      <c r="N12" s="25"/>
      <c r="O12" s="25"/>
      <c r="P12" s="25"/>
      <c r="Q12" s="25"/>
      <c r="R12" s="25"/>
      <c r="S12" s="25"/>
      <c r="T12" s="25"/>
      <c r="U12" s="25"/>
      <c r="V12" s="25"/>
      <c r="W12" s="25"/>
      <c r="X12" s="25"/>
      <c r="Y12" s="25"/>
      <c r="Z12" s="25"/>
      <c r="AA12" s="26"/>
      <c r="AB12" s="26"/>
      <c r="AC12" s="23"/>
      <c r="AD12" s="23"/>
      <c r="AE12" s="23"/>
      <c r="AF12" s="25"/>
      <c r="AG12" s="25"/>
      <c r="AH12" s="25"/>
      <c r="AI12" s="25"/>
      <c r="AJ12" s="25"/>
      <c r="AK12" s="25"/>
      <c r="AL12" s="25"/>
      <c r="AM12" s="25"/>
      <c r="AN12" s="25"/>
      <c r="AO12" s="25"/>
      <c r="AP12" s="25"/>
      <c r="AQ12" s="25"/>
      <c r="AR12" s="25"/>
      <c r="AS12" s="25"/>
      <c r="AT12" s="25"/>
      <c r="AU12" s="25"/>
      <c r="AV12" s="14"/>
      <c r="AW12" s="8"/>
      <c r="AZ12" s="133">
        <v>2005</v>
      </c>
      <c r="BA12" s="133">
        <v>1</v>
      </c>
      <c r="BB12" s="133">
        <v>1</v>
      </c>
      <c r="BC12" s="22"/>
      <c r="BD12" s="22"/>
      <c r="BE12" s="22"/>
      <c r="BF12" s="22"/>
      <c r="BG12" s="22"/>
      <c r="BH12" s="22"/>
      <c r="BI12" s="22"/>
      <c r="BJ12" s="22"/>
      <c r="BK12" s="22"/>
      <c r="BL12" s="22"/>
      <c r="BM12" s="22"/>
      <c r="BN12" s="22"/>
      <c r="BO12" s="22"/>
      <c r="BP12" s="22"/>
      <c r="BQ12" s="22"/>
      <c r="BR12" s="22"/>
      <c r="BS12" s="22"/>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ht="12" customHeight="1">
      <c r="A13" s="12"/>
      <c r="B13" s="13"/>
      <c r="C13" s="318" t="s">
        <v>139</v>
      </c>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459"/>
      <c r="AV13" s="14"/>
      <c r="AW13" s="8"/>
      <c r="AZ13" s="133">
        <v>2006</v>
      </c>
      <c r="BA13" s="133">
        <v>2</v>
      </c>
      <c r="BB13" s="133">
        <v>2</v>
      </c>
      <c r="BC13" s="22"/>
      <c r="BD13" s="22"/>
      <c r="BE13" s="22"/>
      <c r="BF13" s="22"/>
      <c r="BG13" s="22"/>
      <c r="BH13" s="22"/>
      <c r="BI13" s="22"/>
      <c r="BJ13" s="22"/>
      <c r="BK13" s="22"/>
      <c r="BL13" s="22"/>
      <c r="BM13" s="22"/>
      <c r="BN13" s="22"/>
      <c r="BO13" s="22"/>
      <c r="BP13" s="22"/>
      <c r="BQ13" s="22"/>
      <c r="BR13" s="22"/>
      <c r="BS13" s="22"/>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ht="12" customHeight="1">
      <c r="A14" s="12"/>
      <c r="B14" s="13"/>
      <c r="C14" s="320"/>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460"/>
      <c r="AV14" s="14"/>
      <c r="AW14" s="8"/>
      <c r="AZ14" s="133">
        <v>2007</v>
      </c>
      <c r="BA14" s="133">
        <v>3</v>
      </c>
      <c r="BB14" s="133">
        <v>3</v>
      </c>
      <c r="BC14" s="22"/>
      <c r="BD14" s="22"/>
      <c r="BE14" s="22"/>
      <c r="BF14" s="22"/>
      <c r="BG14" s="22"/>
      <c r="BH14" s="22"/>
      <c r="BI14" s="22"/>
      <c r="BJ14" s="22"/>
      <c r="BK14" s="22"/>
      <c r="BL14" s="22"/>
      <c r="BM14" s="22"/>
      <c r="BN14" s="22"/>
      <c r="BO14" s="22"/>
      <c r="BP14" s="22"/>
      <c r="BQ14" s="22"/>
      <c r="BR14" s="22"/>
      <c r="BS14" s="22"/>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ht="12"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4"/>
      <c r="AW15" s="8"/>
      <c r="AZ15" s="133">
        <v>2008</v>
      </c>
      <c r="BA15" s="133">
        <v>4</v>
      </c>
      <c r="BB15" s="133">
        <v>4</v>
      </c>
      <c r="BC15" s="22"/>
      <c r="BD15" s="22"/>
      <c r="BE15" s="22"/>
      <c r="BF15" s="22"/>
      <c r="BG15" s="22"/>
      <c r="BH15" s="22"/>
      <c r="BI15" s="22"/>
      <c r="BJ15" s="22"/>
      <c r="BK15" s="22"/>
      <c r="BL15" s="22"/>
      <c r="BM15" s="22"/>
      <c r="BN15" s="22"/>
      <c r="BO15" s="22"/>
      <c r="BP15" s="22"/>
      <c r="BQ15" s="22"/>
      <c r="BR15" s="22"/>
      <c r="BS15" s="22"/>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ht="12" customHeight="1">
      <c r="A16" s="12"/>
      <c r="B16" s="13"/>
      <c r="C16" s="728" t="s">
        <v>140</v>
      </c>
      <c r="D16" s="729"/>
      <c r="E16" s="729"/>
      <c r="F16" s="729"/>
      <c r="G16" s="729"/>
      <c r="H16" s="729"/>
      <c r="I16" s="729"/>
      <c r="J16" s="729"/>
      <c r="K16" s="729"/>
      <c r="L16" s="729"/>
      <c r="M16" s="750"/>
      <c r="N16" s="682"/>
      <c r="O16" s="683"/>
      <c r="P16" s="686" t="s">
        <v>141</v>
      </c>
      <c r="Q16" s="687"/>
      <c r="R16" s="687"/>
      <c r="S16" s="687"/>
      <c r="T16" s="687"/>
      <c r="U16" s="687"/>
      <c r="V16" s="687"/>
      <c r="W16" s="687"/>
      <c r="X16" s="687"/>
      <c r="Y16" s="687"/>
      <c r="Z16" s="687"/>
      <c r="AA16" s="687"/>
      <c r="AB16" s="687"/>
      <c r="AC16" s="687"/>
      <c r="AD16" s="687"/>
      <c r="AE16" s="682"/>
      <c r="AF16" s="683"/>
      <c r="AG16" s="686" t="s">
        <v>142</v>
      </c>
      <c r="AH16" s="687"/>
      <c r="AI16" s="687" t="s">
        <v>142</v>
      </c>
      <c r="AJ16" s="687"/>
      <c r="AK16" s="687"/>
      <c r="AL16" s="687"/>
      <c r="AM16" s="687"/>
      <c r="AN16" s="687"/>
      <c r="AO16" s="687"/>
      <c r="AP16" s="687"/>
      <c r="AQ16" s="687"/>
      <c r="AR16" s="687"/>
      <c r="AS16" s="687"/>
      <c r="AT16" s="687"/>
      <c r="AU16" s="688"/>
      <c r="AV16" s="14"/>
      <c r="AW16" s="8"/>
      <c r="AZ16" s="133">
        <v>2009</v>
      </c>
      <c r="BA16" s="133">
        <v>5</v>
      </c>
      <c r="BB16" s="133">
        <v>5</v>
      </c>
      <c r="BC16" s="22"/>
      <c r="BD16" s="22"/>
      <c r="BE16" s="22"/>
      <c r="BF16" s="22"/>
      <c r="BG16" s="22"/>
      <c r="BH16" s="22"/>
      <c r="BI16" s="22"/>
      <c r="BJ16" s="22"/>
      <c r="BK16" s="22"/>
      <c r="BL16" s="22"/>
      <c r="BM16" s="22"/>
      <c r="BN16" s="22"/>
      <c r="BO16" s="22"/>
      <c r="BP16" s="22"/>
      <c r="BQ16" s="22"/>
      <c r="BR16" s="22"/>
      <c r="BS16" s="22"/>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ht="12" customHeight="1">
      <c r="A17" s="12"/>
      <c r="B17" s="13"/>
      <c r="C17" s="751"/>
      <c r="D17" s="752"/>
      <c r="E17" s="752"/>
      <c r="F17" s="752"/>
      <c r="G17" s="752"/>
      <c r="H17" s="752"/>
      <c r="I17" s="752"/>
      <c r="J17" s="752"/>
      <c r="K17" s="752"/>
      <c r="L17" s="752"/>
      <c r="M17" s="753"/>
      <c r="N17" s="684"/>
      <c r="O17" s="685"/>
      <c r="P17" s="689"/>
      <c r="Q17" s="690"/>
      <c r="R17" s="690"/>
      <c r="S17" s="690"/>
      <c r="T17" s="690"/>
      <c r="U17" s="690"/>
      <c r="V17" s="690"/>
      <c r="W17" s="690"/>
      <c r="X17" s="690"/>
      <c r="Y17" s="690"/>
      <c r="Z17" s="690"/>
      <c r="AA17" s="690"/>
      <c r="AB17" s="690"/>
      <c r="AC17" s="690"/>
      <c r="AD17" s="690"/>
      <c r="AE17" s="684"/>
      <c r="AF17" s="685"/>
      <c r="AG17" s="689"/>
      <c r="AH17" s="690"/>
      <c r="AI17" s="690"/>
      <c r="AJ17" s="690"/>
      <c r="AK17" s="690"/>
      <c r="AL17" s="690"/>
      <c r="AM17" s="690"/>
      <c r="AN17" s="690"/>
      <c r="AO17" s="690"/>
      <c r="AP17" s="690"/>
      <c r="AQ17" s="690"/>
      <c r="AR17" s="690"/>
      <c r="AS17" s="690"/>
      <c r="AT17" s="690"/>
      <c r="AU17" s="691"/>
      <c r="AV17" s="14"/>
      <c r="AW17" s="8"/>
      <c r="AZ17" s="133">
        <v>2010</v>
      </c>
      <c r="BA17" s="133">
        <v>6</v>
      </c>
      <c r="BB17" s="133">
        <v>6</v>
      </c>
      <c r="BC17" s="22"/>
      <c r="BD17" s="22"/>
      <c r="BE17" s="22"/>
      <c r="BF17" s="22"/>
      <c r="BG17" s="22"/>
      <c r="BH17" s="22"/>
      <c r="BI17" s="22"/>
      <c r="BJ17" s="22"/>
      <c r="BK17" s="22"/>
      <c r="BL17" s="22"/>
      <c r="BM17" s="22"/>
      <c r="BN17" s="22"/>
      <c r="BO17" s="22"/>
      <c r="BP17" s="22"/>
      <c r="BQ17" s="22"/>
      <c r="BR17" s="22"/>
      <c r="BS17" s="22"/>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ht="12" customHeight="1">
      <c r="A18" s="12"/>
      <c r="B18" s="13"/>
      <c r="C18" s="751"/>
      <c r="D18" s="752"/>
      <c r="E18" s="752"/>
      <c r="F18" s="752"/>
      <c r="G18" s="752"/>
      <c r="H18" s="752"/>
      <c r="I18" s="752"/>
      <c r="J18" s="752"/>
      <c r="K18" s="752"/>
      <c r="L18" s="752"/>
      <c r="M18" s="753"/>
      <c r="N18" s="682"/>
      <c r="O18" s="683"/>
      <c r="P18" s="686" t="s">
        <v>143</v>
      </c>
      <c r="Q18" s="687"/>
      <c r="R18" s="687"/>
      <c r="S18" s="687"/>
      <c r="T18" s="687"/>
      <c r="U18" s="687"/>
      <c r="V18" s="687"/>
      <c r="W18" s="687"/>
      <c r="X18" s="687"/>
      <c r="Y18" s="687"/>
      <c r="Z18" s="687"/>
      <c r="AA18" s="687"/>
      <c r="AB18" s="687"/>
      <c r="AC18" s="687"/>
      <c r="AD18" s="687"/>
      <c r="AE18" s="682"/>
      <c r="AF18" s="683"/>
      <c r="AG18" s="686" t="s">
        <v>144</v>
      </c>
      <c r="AH18" s="687"/>
      <c r="AI18" s="687"/>
      <c r="AJ18" s="687"/>
      <c r="AK18" s="687"/>
      <c r="AL18" s="687"/>
      <c r="AM18" s="687"/>
      <c r="AN18" s="687"/>
      <c r="AO18" s="687"/>
      <c r="AP18" s="687"/>
      <c r="AQ18" s="687"/>
      <c r="AR18" s="687"/>
      <c r="AS18" s="687"/>
      <c r="AT18" s="687"/>
      <c r="AU18" s="688"/>
      <c r="AV18" s="14"/>
      <c r="AW18" s="8"/>
      <c r="AZ18" s="133">
        <v>2011</v>
      </c>
      <c r="BA18" s="133">
        <v>7</v>
      </c>
      <c r="BB18" s="133">
        <v>7</v>
      </c>
      <c r="BC18" s="22"/>
      <c r="BD18" s="22"/>
      <c r="BE18" s="22"/>
      <c r="BF18" s="22"/>
      <c r="BG18" s="22"/>
      <c r="BH18" s="22"/>
      <c r="BI18" s="22"/>
      <c r="BJ18" s="22"/>
      <c r="BK18" s="22"/>
      <c r="BL18" s="22"/>
      <c r="BM18" s="22"/>
      <c r="BN18" s="22"/>
      <c r="BO18" s="22"/>
      <c r="BP18" s="22"/>
      <c r="BQ18" s="22"/>
      <c r="BR18" s="22"/>
      <c r="BS18" s="22"/>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ht="12" customHeight="1">
      <c r="A19" s="12"/>
      <c r="B19" s="13"/>
      <c r="C19" s="730"/>
      <c r="D19" s="731"/>
      <c r="E19" s="731"/>
      <c r="F19" s="731"/>
      <c r="G19" s="731"/>
      <c r="H19" s="731"/>
      <c r="I19" s="731"/>
      <c r="J19" s="731"/>
      <c r="K19" s="731"/>
      <c r="L19" s="731"/>
      <c r="M19" s="754"/>
      <c r="N19" s="684"/>
      <c r="O19" s="685"/>
      <c r="P19" s="689"/>
      <c r="Q19" s="690"/>
      <c r="R19" s="690"/>
      <c r="S19" s="690"/>
      <c r="T19" s="690"/>
      <c r="U19" s="690"/>
      <c r="V19" s="690"/>
      <c r="W19" s="690"/>
      <c r="X19" s="690"/>
      <c r="Y19" s="690"/>
      <c r="Z19" s="690"/>
      <c r="AA19" s="690"/>
      <c r="AB19" s="690"/>
      <c r="AC19" s="690"/>
      <c r="AD19" s="690"/>
      <c r="AE19" s="684"/>
      <c r="AF19" s="685"/>
      <c r="AG19" s="689"/>
      <c r="AH19" s="690"/>
      <c r="AI19" s="690"/>
      <c r="AJ19" s="690"/>
      <c r="AK19" s="690"/>
      <c r="AL19" s="690"/>
      <c r="AM19" s="690"/>
      <c r="AN19" s="690"/>
      <c r="AO19" s="690"/>
      <c r="AP19" s="690"/>
      <c r="AQ19" s="690"/>
      <c r="AR19" s="690"/>
      <c r="AS19" s="690"/>
      <c r="AT19" s="690"/>
      <c r="AU19" s="691"/>
      <c r="AV19" s="14"/>
      <c r="AW19" s="8"/>
      <c r="AZ19" s="133">
        <v>2012</v>
      </c>
      <c r="BA19" s="133">
        <v>8</v>
      </c>
      <c r="BB19" s="133">
        <v>8</v>
      </c>
      <c r="BC19" s="22"/>
      <c r="BD19" s="22"/>
      <c r="BE19" s="22"/>
      <c r="BF19" s="22"/>
      <c r="BG19" s="22"/>
      <c r="BH19" s="22"/>
      <c r="BI19" s="22"/>
      <c r="BJ19" s="22"/>
      <c r="BK19" s="22"/>
      <c r="BL19" s="22"/>
      <c r="BM19" s="22"/>
      <c r="BN19" s="22"/>
      <c r="BO19" s="22"/>
      <c r="BP19" s="22"/>
      <c r="BQ19" s="22"/>
      <c r="BR19" s="22"/>
      <c r="BS19" s="22"/>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ht="12" customHeight="1">
      <c r="A20" s="12"/>
      <c r="B20" s="13"/>
      <c r="C20" s="728" t="s">
        <v>145</v>
      </c>
      <c r="D20" s="729"/>
      <c r="E20" s="729"/>
      <c r="F20" s="729"/>
      <c r="G20" s="729"/>
      <c r="H20" s="729"/>
      <c r="I20" s="729"/>
      <c r="J20" s="729"/>
      <c r="K20" s="729"/>
      <c r="L20" s="729"/>
      <c r="M20" s="729"/>
      <c r="N20" s="682"/>
      <c r="O20" s="683"/>
      <c r="P20" s="738" t="s">
        <v>474</v>
      </c>
      <c r="Q20" s="739"/>
      <c r="R20" s="739"/>
      <c r="S20" s="739"/>
      <c r="T20" s="739"/>
      <c r="U20" s="739"/>
      <c r="V20" s="739"/>
      <c r="W20" s="739"/>
      <c r="X20" s="739"/>
      <c r="Y20" s="739"/>
      <c r="Z20" s="740"/>
      <c r="AA20" s="682"/>
      <c r="AB20" s="683"/>
      <c r="AC20" s="738" t="s">
        <v>473</v>
      </c>
      <c r="AD20" s="739"/>
      <c r="AE20" s="739"/>
      <c r="AF20" s="739"/>
      <c r="AG20" s="739"/>
      <c r="AH20" s="739"/>
      <c r="AI20" s="739"/>
      <c r="AJ20" s="739"/>
      <c r="AK20" s="739"/>
      <c r="AL20" s="739"/>
      <c r="AM20" s="739"/>
      <c r="AN20" s="739"/>
      <c r="AO20" s="739"/>
      <c r="AP20" s="739"/>
      <c r="AQ20" s="739"/>
      <c r="AR20" s="739"/>
      <c r="AS20" s="739"/>
      <c r="AT20" s="739"/>
      <c r="AU20" s="740"/>
      <c r="AV20" s="14"/>
      <c r="AW20" s="8"/>
      <c r="AZ20" s="133">
        <v>2013</v>
      </c>
      <c r="BA20" s="133">
        <v>9</v>
      </c>
      <c r="BB20" s="133">
        <v>9</v>
      </c>
      <c r="BC20" s="22"/>
      <c r="BD20" s="22"/>
      <c r="BE20" s="22"/>
      <c r="BF20" s="22"/>
      <c r="BG20" s="22"/>
      <c r="BH20" s="22"/>
      <c r="BI20" s="22"/>
      <c r="BJ20" s="22"/>
      <c r="BK20" s="22"/>
      <c r="BL20" s="22"/>
      <c r="BM20" s="22"/>
      <c r="BN20" s="22"/>
      <c r="BO20" s="22"/>
      <c r="BP20" s="22"/>
      <c r="BQ20" s="22"/>
      <c r="BR20" s="22"/>
      <c r="BS20" s="22"/>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ht="12" customHeight="1">
      <c r="A21" s="12"/>
      <c r="B21" s="13"/>
      <c r="C21" s="751"/>
      <c r="D21" s="752"/>
      <c r="E21" s="752"/>
      <c r="F21" s="752"/>
      <c r="G21" s="752"/>
      <c r="H21" s="752"/>
      <c r="I21" s="752"/>
      <c r="J21" s="752"/>
      <c r="K21" s="752"/>
      <c r="L21" s="752"/>
      <c r="M21" s="752"/>
      <c r="N21" s="684"/>
      <c r="O21" s="685"/>
      <c r="P21" s="741"/>
      <c r="Q21" s="742"/>
      <c r="R21" s="742"/>
      <c r="S21" s="742"/>
      <c r="T21" s="742"/>
      <c r="U21" s="742"/>
      <c r="V21" s="742"/>
      <c r="W21" s="742"/>
      <c r="X21" s="742"/>
      <c r="Y21" s="742"/>
      <c r="Z21" s="743"/>
      <c r="AA21" s="684"/>
      <c r="AB21" s="685"/>
      <c r="AC21" s="741"/>
      <c r="AD21" s="742"/>
      <c r="AE21" s="742"/>
      <c r="AF21" s="742"/>
      <c r="AG21" s="742"/>
      <c r="AH21" s="742"/>
      <c r="AI21" s="742"/>
      <c r="AJ21" s="742"/>
      <c r="AK21" s="742"/>
      <c r="AL21" s="742"/>
      <c r="AM21" s="742"/>
      <c r="AN21" s="742"/>
      <c r="AO21" s="742"/>
      <c r="AP21" s="742"/>
      <c r="AQ21" s="742"/>
      <c r="AR21" s="742"/>
      <c r="AS21" s="742"/>
      <c r="AT21" s="742"/>
      <c r="AU21" s="743"/>
      <c r="AV21" s="14"/>
      <c r="AW21" s="8"/>
      <c r="AZ21" s="133">
        <v>2014</v>
      </c>
      <c r="BA21" s="133">
        <v>10</v>
      </c>
      <c r="BB21" s="133">
        <v>10</v>
      </c>
      <c r="BC21" s="22"/>
      <c r="BD21" s="22"/>
      <c r="BE21" s="22"/>
      <c r="BF21" s="22"/>
      <c r="BG21" s="22"/>
      <c r="BH21" s="22"/>
      <c r="BI21" s="22"/>
      <c r="BJ21" s="22"/>
      <c r="BK21" s="22"/>
      <c r="BL21" s="22"/>
      <c r="BM21" s="22"/>
      <c r="BN21" s="22"/>
      <c r="BO21" s="22"/>
      <c r="BP21" s="22"/>
      <c r="BQ21" s="22"/>
      <c r="BR21" s="22"/>
      <c r="BS21" s="22"/>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ht="12" customHeight="1">
      <c r="A22" s="12"/>
      <c r="B22" s="13"/>
      <c r="C22" s="751"/>
      <c r="D22" s="752"/>
      <c r="E22" s="752"/>
      <c r="F22" s="752"/>
      <c r="G22" s="752"/>
      <c r="H22" s="752"/>
      <c r="I22" s="752"/>
      <c r="J22" s="752"/>
      <c r="K22" s="752"/>
      <c r="L22" s="752"/>
      <c r="M22" s="752"/>
      <c r="N22" s="682"/>
      <c r="O22" s="683"/>
      <c r="P22" s="738" t="s">
        <v>475</v>
      </c>
      <c r="Q22" s="739"/>
      <c r="R22" s="739"/>
      <c r="S22" s="739"/>
      <c r="T22" s="739"/>
      <c r="U22" s="739"/>
      <c r="V22" s="739"/>
      <c r="W22" s="739"/>
      <c r="X22" s="739"/>
      <c r="Y22" s="739"/>
      <c r="Z22" s="739"/>
      <c r="AA22" s="739"/>
      <c r="AB22" s="739"/>
      <c r="AC22" s="739"/>
      <c r="AD22" s="739"/>
      <c r="AE22" s="739"/>
      <c r="AF22" s="739"/>
      <c r="AG22" s="739"/>
      <c r="AH22" s="739"/>
      <c r="AI22" s="739"/>
      <c r="AJ22" s="739"/>
      <c r="AK22" s="739"/>
      <c r="AL22" s="739"/>
      <c r="AM22" s="740"/>
      <c r="AN22" s="682"/>
      <c r="AO22" s="683"/>
      <c r="AP22" s="732" t="s">
        <v>146</v>
      </c>
      <c r="AQ22" s="733"/>
      <c r="AR22" s="733"/>
      <c r="AS22" s="733"/>
      <c r="AT22" s="733"/>
      <c r="AU22" s="734"/>
      <c r="AV22" s="14"/>
      <c r="AW22" s="8"/>
      <c r="AZ22" s="133">
        <v>2015</v>
      </c>
      <c r="BA22" s="133">
        <v>11</v>
      </c>
      <c r="BB22" s="133">
        <v>11</v>
      </c>
      <c r="BC22" s="22"/>
      <c r="BD22" s="22"/>
      <c r="BE22" s="22"/>
      <c r="BF22" s="22"/>
      <c r="BG22" s="22"/>
      <c r="BH22" s="22"/>
      <c r="BI22" s="22"/>
      <c r="BJ22" s="22"/>
      <c r="BK22" s="22"/>
      <c r="BL22" s="22"/>
      <c r="BM22" s="22"/>
      <c r="BN22" s="22"/>
      <c r="BO22" s="22"/>
      <c r="BP22" s="22"/>
      <c r="BQ22" s="22"/>
      <c r="BR22" s="22"/>
      <c r="BS22" s="22"/>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ht="12" customHeight="1">
      <c r="A23" s="12"/>
      <c r="B23" s="13"/>
      <c r="C23" s="730"/>
      <c r="D23" s="731"/>
      <c r="E23" s="731"/>
      <c r="F23" s="731"/>
      <c r="G23" s="731"/>
      <c r="H23" s="731"/>
      <c r="I23" s="731"/>
      <c r="J23" s="731"/>
      <c r="K23" s="731"/>
      <c r="L23" s="731"/>
      <c r="M23" s="731"/>
      <c r="N23" s="684"/>
      <c r="O23" s="685"/>
      <c r="P23" s="741"/>
      <c r="Q23" s="742"/>
      <c r="R23" s="742"/>
      <c r="S23" s="742"/>
      <c r="T23" s="742"/>
      <c r="U23" s="742"/>
      <c r="V23" s="742"/>
      <c r="W23" s="742"/>
      <c r="X23" s="742"/>
      <c r="Y23" s="742"/>
      <c r="Z23" s="742"/>
      <c r="AA23" s="742"/>
      <c r="AB23" s="742"/>
      <c r="AC23" s="742"/>
      <c r="AD23" s="742"/>
      <c r="AE23" s="742"/>
      <c r="AF23" s="742"/>
      <c r="AG23" s="742"/>
      <c r="AH23" s="742"/>
      <c r="AI23" s="742"/>
      <c r="AJ23" s="742"/>
      <c r="AK23" s="742"/>
      <c r="AL23" s="742"/>
      <c r="AM23" s="743"/>
      <c r="AN23" s="684"/>
      <c r="AO23" s="685"/>
      <c r="AP23" s="735"/>
      <c r="AQ23" s="736"/>
      <c r="AR23" s="736"/>
      <c r="AS23" s="736"/>
      <c r="AT23" s="736"/>
      <c r="AU23" s="737"/>
      <c r="AV23" s="14"/>
      <c r="AW23" s="8"/>
      <c r="AZ23" s="133">
        <v>2016</v>
      </c>
      <c r="BA23" s="133">
        <v>12</v>
      </c>
      <c r="BB23" s="133">
        <v>12</v>
      </c>
      <c r="BC23" s="22"/>
      <c r="BD23" s="22"/>
      <c r="BE23" s="22"/>
      <c r="BF23" s="22"/>
      <c r="BG23" s="22"/>
      <c r="BH23" s="22"/>
      <c r="BI23" s="22"/>
      <c r="BJ23" s="22"/>
      <c r="BK23" s="22"/>
      <c r="BL23" s="22"/>
      <c r="BM23" s="22"/>
      <c r="BN23" s="22"/>
      <c r="BO23" s="22"/>
      <c r="BP23" s="22"/>
      <c r="BQ23" s="22"/>
      <c r="BR23" s="22"/>
      <c r="BS23" s="22"/>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93" ht="12" customHeight="1">
      <c r="A24" s="12"/>
      <c r="B24" s="13"/>
      <c r="C24" s="728" t="s">
        <v>147</v>
      </c>
      <c r="D24" s="729"/>
      <c r="E24" s="729"/>
      <c r="F24" s="729"/>
      <c r="G24" s="729"/>
      <c r="H24" s="729"/>
      <c r="I24" s="729"/>
      <c r="J24" s="729"/>
      <c r="K24" s="729"/>
      <c r="L24" s="729"/>
      <c r="M24" s="729"/>
      <c r="N24" s="682"/>
      <c r="O24" s="683"/>
      <c r="P24" s="686" t="s">
        <v>476</v>
      </c>
      <c r="Q24" s="687"/>
      <c r="R24" s="687"/>
      <c r="S24" s="687"/>
      <c r="T24" s="687"/>
      <c r="U24" s="687"/>
      <c r="V24" s="687"/>
      <c r="W24" s="687"/>
      <c r="X24" s="687"/>
      <c r="Y24" s="687"/>
      <c r="Z24" s="688"/>
      <c r="AA24" s="682"/>
      <c r="AB24" s="683"/>
      <c r="AC24" s="686" t="s">
        <v>148</v>
      </c>
      <c r="AD24" s="687"/>
      <c r="AE24" s="687"/>
      <c r="AF24" s="687"/>
      <c r="AG24" s="687"/>
      <c r="AH24" s="687"/>
      <c r="AI24" s="687"/>
      <c r="AJ24" s="687"/>
      <c r="AK24" s="687"/>
      <c r="AL24" s="687"/>
      <c r="AM24" s="688"/>
      <c r="AN24" s="682"/>
      <c r="AO24" s="683"/>
      <c r="AP24" s="732" t="s">
        <v>146</v>
      </c>
      <c r="AQ24" s="733"/>
      <c r="AR24" s="733"/>
      <c r="AS24" s="733"/>
      <c r="AT24" s="733"/>
      <c r="AU24" s="734"/>
      <c r="AV24" s="14"/>
      <c r="AW24" s="8"/>
      <c r="AZ24" s="133">
        <v>2017</v>
      </c>
      <c r="BA24" s="133"/>
      <c r="BB24" s="133">
        <v>13</v>
      </c>
      <c r="BC24" s="22"/>
      <c r="BD24" s="22"/>
      <c r="BE24" s="22"/>
      <c r="BF24" s="22"/>
      <c r="BG24" s="22"/>
      <c r="BH24" s="22"/>
      <c r="BI24" s="22"/>
      <c r="BJ24" s="22"/>
      <c r="BK24" s="22"/>
      <c r="BL24" s="22"/>
      <c r="BM24" s="22"/>
      <c r="BN24" s="22"/>
      <c r="BO24" s="22"/>
      <c r="BP24" s="22"/>
      <c r="BQ24" s="22"/>
      <c r="BR24" s="22"/>
      <c r="BS24" s="22"/>
      <c r="BT24" s="18"/>
      <c r="BU24" s="18"/>
      <c r="BV24" s="18"/>
      <c r="BW24" s="18"/>
      <c r="BX24" s="18"/>
      <c r="BY24" s="18"/>
      <c r="BZ24" s="18"/>
      <c r="CA24" s="18"/>
      <c r="CB24" s="18"/>
      <c r="CC24" s="18"/>
      <c r="CD24" s="18"/>
      <c r="CE24" s="18"/>
      <c r="CF24" s="18"/>
      <c r="CG24" s="18"/>
      <c r="CH24" s="18"/>
      <c r="CI24" s="18"/>
      <c r="CJ24" s="18"/>
      <c r="CK24" s="18"/>
      <c r="CL24" s="18"/>
      <c r="CM24" s="18"/>
      <c r="CN24" s="18"/>
      <c r="CO24" s="18"/>
    </row>
    <row r="25" spans="1:93" ht="12" customHeight="1">
      <c r="A25" s="12"/>
      <c r="B25" s="13"/>
      <c r="C25" s="730"/>
      <c r="D25" s="731"/>
      <c r="E25" s="731"/>
      <c r="F25" s="731"/>
      <c r="G25" s="731"/>
      <c r="H25" s="731"/>
      <c r="I25" s="731"/>
      <c r="J25" s="731"/>
      <c r="K25" s="731"/>
      <c r="L25" s="731"/>
      <c r="M25" s="731"/>
      <c r="N25" s="684"/>
      <c r="O25" s="685"/>
      <c r="P25" s="689"/>
      <c r="Q25" s="690"/>
      <c r="R25" s="690"/>
      <c r="S25" s="690"/>
      <c r="T25" s="690"/>
      <c r="U25" s="690"/>
      <c r="V25" s="690"/>
      <c r="W25" s="690"/>
      <c r="X25" s="690"/>
      <c r="Y25" s="690"/>
      <c r="Z25" s="691"/>
      <c r="AA25" s="684"/>
      <c r="AB25" s="685"/>
      <c r="AC25" s="689"/>
      <c r="AD25" s="690"/>
      <c r="AE25" s="690"/>
      <c r="AF25" s="690"/>
      <c r="AG25" s="690"/>
      <c r="AH25" s="690"/>
      <c r="AI25" s="690"/>
      <c r="AJ25" s="690"/>
      <c r="AK25" s="690"/>
      <c r="AL25" s="690"/>
      <c r="AM25" s="691"/>
      <c r="AN25" s="684"/>
      <c r="AO25" s="685"/>
      <c r="AP25" s="735"/>
      <c r="AQ25" s="736"/>
      <c r="AR25" s="736"/>
      <c r="AS25" s="736"/>
      <c r="AT25" s="736"/>
      <c r="AU25" s="737"/>
      <c r="AV25" s="14"/>
      <c r="AW25" s="8"/>
      <c r="AZ25" s="133">
        <v>2018</v>
      </c>
      <c r="BA25" s="133"/>
      <c r="BB25" s="133">
        <v>14</v>
      </c>
      <c r="BC25" s="22"/>
      <c r="BD25" s="22"/>
      <c r="BE25" s="22"/>
      <c r="BF25" s="22"/>
      <c r="BG25" s="22"/>
      <c r="BH25" s="22"/>
      <c r="BI25" s="22"/>
      <c r="BJ25" s="22"/>
      <c r="BK25" s="22"/>
      <c r="BL25" s="22"/>
      <c r="BM25" s="22"/>
      <c r="BN25" s="22"/>
      <c r="BO25" s="22"/>
      <c r="BP25" s="22"/>
      <c r="BQ25" s="22"/>
      <c r="BR25" s="22"/>
      <c r="BS25" s="22"/>
      <c r="BT25" s="18"/>
      <c r="BU25" s="18"/>
      <c r="BV25" s="18"/>
      <c r="BW25" s="18"/>
      <c r="BX25" s="18"/>
      <c r="BY25" s="18"/>
      <c r="BZ25" s="18"/>
      <c r="CA25" s="18"/>
      <c r="CB25" s="18"/>
      <c r="CC25" s="18"/>
      <c r="CD25" s="18"/>
      <c r="CE25" s="18"/>
      <c r="CF25" s="18"/>
      <c r="CG25" s="18"/>
      <c r="CH25" s="18"/>
      <c r="CI25" s="18"/>
      <c r="CJ25" s="18"/>
      <c r="CK25" s="18"/>
      <c r="CL25" s="18"/>
      <c r="CM25" s="18"/>
      <c r="CN25" s="18"/>
      <c r="CO25" s="18"/>
    </row>
    <row r="26" spans="1:93" ht="12" customHeight="1">
      <c r="A26" s="12"/>
      <c r="B26" s="13"/>
      <c r="C26" s="728" t="s">
        <v>149</v>
      </c>
      <c r="D26" s="729"/>
      <c r="E26" s="729"/>
      <c r="F26" s="729"/>
      <c r="G26" s="729"/>
      <c r="H26" s="729"/>
      <c r="I26" s="729"/>
      <c r="J26" s="729"/>
      <c r="K26" s="729"/>
      <c r="L26" s="729"/>
      <c r="M26" s="729"/>
      <c r="N26" s="682"/>
      <c r="O26" s="683"/>
      <c r="P26" s="686" t="s">
        <v>150</v>
      </c>
      <c r="Q26" s="687"/>
      <c r="R26" s="687"/>
      <c r="S26" s="687"/>
      <c r="T26" s="687"/>
      <c r="U26" s="687"/>
      <c r="V26" s="687"/>
      <c r="W26" s="687"/>
      <c r="X26" s="687"/>
      <c r="Y26" s="687"/>
      <c r="Z26" s="687"/>
      <c r="AA26" s="687"/>
      <c r="AB26" s="687"/>
      <c r="AC26" s="687"/>
      <c r="AD26" s="687"/>
      <c r="AE26" s="682"/>
      <c r="AF26" s="683"/>
      <c r="AG26" s="686" t="s">
        <v>151</v>
      </c>
      <c r="AH26" s="687" t="s">
        <v>151</v>
      </c>
      <c r="AI26" s="687"/>
      <c r="AJ26" s="687"/>
      <c r="AK26" s="687"/>
      <c r="AL26" s="687"/>
      <c r="AM26" s="687"/>
      <c r="AN26" s="687"/>
      <c r="AO26" s="687"/>
      <c r="AP26" s="687"/>
      <c r="AQ26" s="687"/>
      <c r="AR26" s="687"/>
      <c r="AS26" s="687"/>
      <c r="AT26" s="687"/>
      <c r="AU26" s="688"/>
      <c r="AV26" s="14"/>
      <c r="AW26" s="8"/>
      <c r="AZ26" s="133">
        <v>2019</v>
      </c>
      <c r="BA26" s="133"/>
      <c r="BB26" s="133">
        <v>15</v>
      </c>
      <c r="BC26" s="22"/>
      <c r="BD26" s="22"/>
      <c r="BE26" s="22"/>
      <c r="BF26" s="22"/>
      <c r="BG26" s="22"/>
      <c r="BH26" s="22"/>
      <c r="BI26" s="22"/>
      <c r="BJ26" s="22"/>
      <c r="BK26" s="22"/>
      <c r="BL26" s="22"/>
      <c r="BM26" s="22"/>
      <c r="BN26" s="22"/>
      <c r="BO26" s="22"/>
      <c r="BP26" s="22"/>
      <c r="BQ26" s="22"/>
      <c r="BR26" s="22"/>
      <c r="BS26" s="22"/>
      <c r="BT26" s="18"/>
      <c r="BU26" s="18"/>
      <c r="BV26" s="18"/>
      <c r="BW26" s="18"/>
      <c r="BX26" s="18"/>
      <c r="BY26" s="18"/>
      <c r="BZ26" s="18"/>
      <c r="CA26" s="18"/>
      <c r="CB26" s="18"/>
      <c r="CC26" s="18"/>
      <c r="CD26" s="18"/>
      <c r="CE26" s="18"/>
      <c r="CF26" s="18"/>
      <c r="CG26" s="18"/>
      <c r="CH26" s="18"/>
      <c r="CI26" s="18"/>
      <c r="CJ26" s="18"/>
      <c r="CK26" s="18"/>
      <c r="CL26" s="18"/>
      <c r="CM26" s="18"/>
      <c r="CN26" s="18"/>
      <c r="CO26" s="18"/>
    </row>
    <row r="27" spans="1:93" ht="12" customHeight="1">
      <c r="A27" s="12"/>
      <c r="B27" s="13"/>
      <c r="C27" s="730"/>
      <c r="D27" s="731"/>
      <c r="E27" s="731"/>
      <c r="F27" s="731"/>
      <c r="G27" s="731"/>
      <c r="H27" s="731"/>
      <c r="I27" s="731"/>
      <c r="J27" s="731"/>
      <c r="K27" s="731"/>
      <c r="L27" s="731"/>
      <c r="M27" s="731"/>
      <c r="N27" s="684"/>
      <c r="O27" s="685"/>
      <c r="P27" s="689"/>
      <c r="Q27" s="690"/>
      <c r="R27" s="690"/>
      <c r="S27" s="690"/>
      <c r="T27" s="690"/>
      <c r="U27" s="690"/>
      <c r="V27" s="690"/>
      <c r="W27" s="690"/>
      <c r="X27" s="690"/>
      <c r="Y27" s="690"/>
      <c r="Z27" s="690"/>
      <c r="AA27" s="690"/>
      <c r="AB27" s="690"/>
      <c r="AC27" s="690"/>
      <c r="AD27" s="690"/>
      <c r="AE27" s="684"/>
      <c r="AF27" s="685"/>
      <c r="AG27" s="689"/>
      <c r="AH27" s="690"/>
      <c r="AI27" s="690"/>
      <c r="AJ27" s="690"/>
      <c r="AK27" s="690"/>
      <c r="AL27" s="690"/>
      <c r="AM27" s="690"/>
      <c r="AN27" s="690"/>
      <c r="AO27" s="690"/>
      <c r="AP27" s="690"/>
      <c r="AQ27" s="690"/>
      <c r="AR27" s="690"/>
      <c r="AS27" s="690"/>
      <c r="AT27" s="690"/>
      <c r="AU27" s="691"/>
      <c r="AV27" s="14"/>
      <c r="AW27" s="8"/>
      <c r="AZ27" s="133">
        <v>2020</v>
      </c>
      <c r="BA27" s="133"/>
      <c r="BB27" s="133">
        <v>16</v>
      </c>
      <c r="BC27" s="22"/>
      <c r="BD27" s="22"/>
      <c r="BE27" s="22"/>
      <c r="BF27" s="22"/>
      <c r="BG27" s="22"/>
      <c r="BH27" s="22"/>
      <c r="BI27" s="22"/>
      <c r="BJ27" s="22"/>
      <c r="BK27" s="22"/>
      <c r="BL27" s="22"/>
      <c r="BM27" s="22"/>
      <c r="BN27" s="22"/>
      <c r="BO27" s="22"/>
      <c r="BP27" s="22"/>
      <c r="BQ27" s="22"/>
      <c r="BR27" s="22"/>
      <c r="BS27" s="22"/>
      <c r="BT27" s="18"/>
      <c r="BU27" s="18"/>
      <c r="BV27" s="18"/>
      <c r="BW27" s="18"/>
      <c r="BX27" s="18"/>
      <c r="BY27" s="18"/>
      <c r="BZ27" s="18"/>
      <c r="CA27" s="18"/>
      <c r="CB27" s="18"/>
      <c r="CC27" s="18"/>
      <c r="CD27" s="18"/>
      <c r="CE27" s="18"/>
      <c r="CF27" s="18"/>
      <c r="CG27" s="18"/>
      <c r="CH27" s="18"/>
      <c r="CI27" s="18"/>
      <c r="CJ27" s="18"/>
      <c r="CK27" s="18"/>
      <c r="CL27" s="18"/>
      <c r="CM27" s="18"/>
      <c r="CN27" s="18"/>
      <c r="CO27" s="18"/>
    </row>
    <row r="28" spans="1:93" ht="12" customHeight="1">
      <c r="A28" s="12"/>
      <c r="B28" s="13"/>
      <c r="C28" s="6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4"/>
      <c r="AW28" s="8"/>
      <c r="AZ28" s="133">
        <v>2021</v>
      </c>
      <c r="BA28" s="133"/>
      <c r="BB28" s="133">
        <v>17</v>
      </c>
      <c r="BC28" s="22"/>
      <c r="BD28" s="22"/>
      <c r="BE28" s="22"/>
      <c r="BF28" s="22"/>
      <c r="BG28" s="22"/>
      <c r="BH28" s="22"/>
      <c r="BI28" s="22"/>
      <c r="BJ28" s="22"/>
      <c r="BK28" s="22"/>
      <c r="BL28" s="22"/>
      <c r="BM28" s="22"/>
      <c r="BN28" s="22"/>
      <c r="BO28" s="22"/>
      <c r="BP28" s="22"/>
      <c r="BQ28" s="22"/>
      <c r="BR28" s="22"/>
      <c r="BS28" s="22"/>
      <c r="BT28" s="18"/>
      <c r="BU28" s="18"/>
      <c r="BV28" s="18"/>
      <c r="BW28" s="18"/>
      <c r="BX28" s="18"/>
      <c r="BY28" s="18"/>
      <c r="BZ28" s="18"/>
      <c r="CA28" s="18"/>
      <c r="CB28" s="18"/>
      <c r="CC28" s="18"/>
      <c r="CD28" s="18"/>
      <c r="CE28" s="18"/>
      <c r="CF28" s="18"/>
      <c r="CG28" s="18"/>
      <c r="CH28" s="18"/>
      <c r="CI28" s="18"/>
      <c r="CJ28" s="18"/>
      <c r="CK28" s="18"/>
      <c r="CL28" s="18"/>
      <c r="CM28" s="18"/>
      <c r="CN28" s="18"/>
      <c r="CO28" s="18"/>
    </row>
    <row r="29" spans="1:93" ht="12" customHeight="1">
      <c r="A29" s="12"/>
      <c r="B29" s="13"/>
      <c r="C29" s="6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4"/>
      <c r="AW29" s="8"/>
      <c r="AZ29" s="133">
        <v>2022</v>
      </c>
      <c r="BA29" s="133"/>
      <c r="BB29" s="133">
        <v>18</v>
      </c>
      <c r="BC29" s="22"/>
      <c r="BD29" s="22"/>
      <c r="BE29" s="22"/>
      <c r="BF29" s="22"/>
      <c r="BG29" s="22"/>
      <c r="BH29" s="22"/>
      <c r="BI29" s="22"/>
      <c r="BJ29" s="22"/>
      <c r="BK29" s="22"/>
      <c r="BL29" s="22"/>
      <c r="BM29" s="22"/>
      <c r="BN29" s="22"/>
      <c r="BO29" s="22"/>
      <c r="BP29" s="22"/>
      <c r="BQ29" s="22"/>
      <c r="BR29" s="22"/>
      <c r="BS29" s="22"/>
      <c r="BT29" s="18"/>
      <c r="BU29" s="18"/>
      <c r="BV29" s="18"/>
      <c r="BW29" s="18"/>
      <c r="BX29" s="18"/>
      <c r="BY29" s="18"/>
      <c r="BZ29" s="18"/>
      <c r="CA29" s="18"/>
      <c r="CB29" s="18"/>
      <c r="CC29" s="18"/>
      <c r="CD29" s="18"/>
      <c r="CE29" s="18"/>
      <c r="CF29" s="18"/>
      <c r="CG29" s="18"/>
      <c r="CH29" s="18"/>
      <c r="CI29" s="18"/>
      <c r="CJ29" s="18"/>
      <c r="CK29" s="18"/>
      <c r="CL29" s="18"/>
      <c r="CM29" s="18"/>
      <c r="CN29" s="18"/>
      <c r="CO29" s="18"/>
    </row>
    <row r="30" spans="1:93" ht="12" customHeight="1">
      <c r="A30" s="12"/>
      <c r="B30" s="13"/>
      <c r="C30" s="318" t="s">
        <v>477</v>
      </c>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459"/>
      <c r="AV30" s="14"/>
      <c r="AW30" s="8"/>
      <c r="AZ30" s="133">
        <v>2023</v>
      </c>
      <c r="BA30" s="133"/>
      <c r="BB30" s="133">
        <v>19</v>
      </c>
      <c r="BC30" s="22"/>
      <c r="BD30" s="22"/>
      <c r="BE30" s="22"/>
      <c r="BF30" s="22"/>
      <c r="BG30" s="22"/>
      <c r="BH30" s="22"/>
      <c r="BI30" s="22"/>
      <c r="BJ30" s="22"/>
      <c r="BK30" s="22"/>
      <c r="BL30" s="22"/>
      <c r="BM30" s="22"/>
      <c r="BN30" s="22"/>
      <c r="BO30" s="22"/>
      <c r="BP30" s="22"/>
      <c r="BQ30" s="22"/>
      <c r="BR30" s="22"/>
      <c r="BS30" s="22"/>
      <c r="BT30" s="18"/>
      <c r="BU30" s="18"/>
      <c r="BV30" s="18"/>
      <c r="BW30" s="18"/>
      <c r="BX30" s="18"/>
      <c r="BY30" s="18"/>
      <c r="BZ30" s="18"/>
      <c r="CA30" s="18"/>
      <c r="CB30" s="18"/>
      <c r="CC30" s="18"/>
      <c r="CD30" s="18"/>
      <c r="CE30" s="18"/>
      <c r="CF30" s="18"/>
      <c r="CG30" s="18"/>
      <c r="CH30" s="18"/>
      <c r="CI30" s="18"/>
      <c r="CJ30" s="18"/>
      <c r="CK30" s="18"/>
      <c r="CL30" s="18"/>
      <c r="CM30" s="18"/>
      <c r="CN30" s="18"/>
      <c r="CO30" s="18"/>
    </row>
    <row r="31" spans="1:54" ht="12" customHeight="1">
      <c r="A31" s="12"/>
      <c r="B31" s="13"/>
      <c r="C31" s="320"/>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460"/>
      <c r="AV31" s="14"/>
      <c r="AW31" s="8"/>
      <c r="AZ31" s="133">
        <v>2024</v>
      </c>
      <c r="BA31" s="133"/>
      <c r="BB31" s="133">
        <v>20</v>
      </c>
    </row>
    <row r="32" spans="1:54" ht="12" customHeight="1">
      <c r="A32" s="12"/>
      <c r="B32" s="1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14"/>
      <c r="AW32" s="8"/>
      <c r="AZ32" s="133">
        <v>2025</v>
      </c>
      <c r="BA32" s="133"/>
      <c r="BB32" s="133">
        <v>21</v>
      </c>
    </row>
    <row r="33" spans="1:54" ht="12" customHeight="1">
      <c r="A33" s="12"/>
      <c r="B33" s="13"/>
      <c r="C33" s="65" t="s">
        <v>153</v>
      </c>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14"/>
      <c r="AW33" s="8"/>
      <c r="AZ33" s="133">
        <v>2026</v>
      </c>
      <c r="BA33" s="133"/>
      <c r="BB33" s="133">
        <v>22</v>
      </c>
    </row>
    <row r="34" spans="1:54" ht="12" customHeight="1">
      <c r="A34" s="12"/>
      <c r="B34" s="13"/>
      <c r="C34" s="700" t="s">
        <v>154</v>
      </c>
      <c r="D34" s="701"/>
      <c r="E34" s="701"/>
      <c r="F34" s="701"/>
      <c r="G34" s="701"/>
      <c r="H34" s="701"/>
      <c r="I34" s="701"/>
      <c r="J34" s="701"/>
      <c r="K34" s="701"/>
      <c r="L34" s="701"/>
      <c r="M34" s="702"/>
      <c r="N34" s="700" t="s">
        <v>155</v>
      </c>
      <c r="O34" s="701"/>
      <c r="P34" s="701"/>
      <c r="Q34" s="701"/>
      <c r="R34" s="701"/>
      <c r="S34" s="701"/>
      <c r="T34" s="701"/>
      <c r="U34" s="701"/>
      <c r="V34" s="701"/>
      <c r="W34" s="702"/>
      <c r="X34" s="700" t="s">
        <v>156</v>
      </c>
      <c r="Y34" s="701"/>
      <c r="Z34" s="701"/>
      <c r="AA34" s="701"/>
      <c r="AB34" s="701"/>
      <c r="AC34" s="701"/>
      <c r="AD34" s="701"/>
      <c r="AE34" s="701"/>
      <c r="AF34" s="701"/>
      <c r="AG34" s="701"/>
      <c r="AH34" s="701"/>
      <c r="AI34" s="701"/>
      <c r="AJ34" s="702"/>
      <c r="AK34" s="700" t="s">
        <v>157</v>
      </c>
      <c r="AL34" s="701"/>
      <c r="AM34" s="701"/>
      <c r="AN34" s="701"/>
      <c r="AO34" s="701"/>
      <c r="AP34" s="701"/>
      <c r="AQ34" s="701"/>
      <c r="AR34" s="701"/>
      <c r="AS34" s="701"/>
      <c r="AT34" s="701"/>
      <c r="AU34" s="702"/>
      <c r="AV34" s="14"/>
      <c r="AW34" s="8"/>
      <c r="AZ34" s="133">
        <v>2027</v>
      </c>
      <c r="BA34" s="133"/>
      <c r="BB34" s="133">
        <v>23</v>
      </c>
    </row>
    <row r="35" spans="1:54" ht="12" customHeight="1">
      <c r="A35" s="12"/>
      <c r="B35" s="13"/>
      <c r="C35" s="703"/>
      <c r="D35" s="704"/>
      <c r="E35" s="704"/>
      <c r="F35" s="704"/>
      <c r="G35" s="704"/>
      <c r="H35" s="704"/>
      <c r="I35" s="704"/>
      <c r="J35" s="704"/>
      <c r="K35" s="704"/>
      <c r="L35" s="704"/>
      <c r="M35" s="705"/>
      <c r="N35" s="744"/>
      <c r="O35" s="745"/>
      <c r="P35" s="745"/>
      <c r="Q35" s="745"/>
      <c r="R35" s="745"/>
      <c r="S35" s="745"/>
      <c r="T35" s="745"/>
      <c r="U35" s="745"/>
      <c r="V35" s="745"/>
      <c r="W35" s="746"/>
      <c r="X35" s="703"/>
      <c r="Y35" s="704"/>
      <c r="Z35" s="704"/>
      <c r="AA35" s="704"/>
      <c r="AB35" s="704"/>
      <c r="AC35" s="704"/>
      <c r="AD35" s="704"/>
      <c r="AE35" s="704"/>
      <c r="AF35" s="704"/>
      <c r="AG35" s="704"/>
      <c r="AH35" s="704"/>
      <c r="AI35" s="704"/>
      <c r="AJ35" s="705"/>
      <c r="AK35" s="703"/>
      <c r="AL35" s="704"/>
      <c r="AM35" s="704"/>
      <c r="AN35" s="704"/>
      <c r="AO35" s="704"/>
      <c r="AP35" s="704"/>
      <c r="AQ35" s="704"/>
      <c r="AR35" s="704"/>
      <c r="AS35" s="704"/>
      <c r="AT35" s="704"/>
      <c r="AU35" s="705"/>
      <c r="AV35" s="14"/>
      <c r="AW35" s="8"/>
      <c r="AZ35" s="133">
        <v>2028</v>
      </c>
      <c r="BA35" s="133"/>
      <c r="BB35" s="133">
        <v>24</v>
      </c>
    </row>
    <row r="36" spans="1:54" ht="12" customHeight="1">
      <c r="A36" s="12"/>
      <c r="B36" s="13"/>
      <c r="C36" s="764" t="s">
        <v>167</v>
      </c>
      <c r="D36" s="765"/>
      <c r="E36" s="765"/>
      <c r="F36" s="765"/>
      <c r="G36" s="765"/>
      <c r="H36" s="765"/>
      <c r="I36" s="765"/>
      <c r="J36" s="765"/>
      <c r="K36" s="765"/>
      <c r="L36" s="765"/>
      <c r="M36" s="766"/>
      <c r="N36" s="692" t="s">
        <v>158</v>
      </c>
      <c r="O36" s="693"/>
      <c r="P36" s="706" t="s">
        <v>159</v>
      </c>
      <c r="Q36" s="706"/>
      <c r="R36" s="706" t="s">
        <v>160</v>
      </c>
      <c r="S36" s="706"/>
      <c r="T36" s="706" t="s">
        <v>161</v>
      </c>
      <c r="U36" s="706"/>
      <c r="V36" s="706" t="s">
        <v>162</v>
      </c>
      <c r="W36" s="707"/>
      <c r="X36" s="696" t="s">
        <v>163</v>
      </c>
      <c r="Y36" s="697"/>
      <c r="Z36" s="697"/>
      <c r="AA36" s="697"/>
      <c r="AB36" s="697" t="s">
        <v>164</v>
      </c>
      <c r="AC36" s="697"/>
      <c r="AD36" s="697"/>
      <c r="AE36" s="697"/>
      <c r="AF36" s="697"/>
      <c r="AG36" s="66"/>
      <c r="AH36" s="66"/>
      <c r="AI36" s="66"/>
      <c r="AJ36" s="67"/>
      <c r="AK36" s="703"/>
      <c r="AL36" s="704"/>
      <c r="AM36" s="704"/>
      <c r="AN36" s="704"/>
      <c r="AO36" s="704"/>
      <c r="AP36" s="704"/>
      <c r="AQ36" s="704"/>
      <c r="AR36" s="704"/>
      <c r="AS36" s="704"/>
      <c r="AT36" s="704"/>
      <c r="AU36" s="705"/>
      <c r="AV36" s="14"/>
      <c r="AW36" s="8"/>
      <c r="AZ36" s="133">
        <v>2029</v>
      </c>
      <c r="BA36" s="133"/>
      <c r="BB36" s="133">
        <v>25</v>
      </c>
    </row>
    <row r="37" spans="1:54" ht="12" customHeight="1">
      <c r="A37" s="12"/>
      <c r="B37" s="13"/>
      <c r="C37" s="764"/>
      <c r="D37" s="765"/>
      <c r="E37" s="765"/>
      <c r="F37" s="765"/>
      <c r="G37" s="765"/>
      <c r="H37" s="765"/>
      <c r="I37" s="765"/>
      <c r="J37" s="765"/>
      <c r="K37" s="765"/>
      <c r="L37" s="765"/>
      <c r="M37" s="766"/>
      <c r="N37" s="692"/>
      <c r="O37" s="693"/>
      <c r="P37" s="706"/>
      <c r="Q37" s="706"/>
      <c r="R37" s="706"/>
      <c r="S37" s="706"/>
      <c r="T37" s="706"/>
      <c r="U37" s="706"/>
      <c r="V37" s="706"/>
      <c r="W37" s="707"/>
      <c r="X37" s="698"/>
      <c r="Y37" s="699"/>
      <c r="Z37" s="699"/>
      <c r="AA37" s="699"/>
      <c r="AB37" s="699"/>
      <c r="AC37" s="699"/>
      <c r="AD37" s="699"/>
      <c r="AE37" s="699"/>
      <c r="AF37" s="699"/>
      <c r="AG37" s="66"/>
      <c r="AH37" s="66"/>
      <c r="AI37" s="66"/>
      <c r="AJ37" s="67"/>
      <c r="AK37" s="703"/>
      <c r="AL37" s="704"/>
      <c r="AM37" s="704"/>
      <c r="AN37" s="704"/>
      <c r="AO37" s="704"/>
      <c r="AP37" s="704"/>
      <c r="AQ37" s="704"/>
      <c r="AR37" s="704"/>
      <c r="AS37" s="704"/>
      <c r="AT37" s="704"/>
      <c r="AU37" s="705"/>
      <c r="AV37" s="14"/>
      <c r="AW37" s="8"/>
      <c r="AZ37" s="133">
        <v>2030</v>
      </c>
      <c r="BA37" s="133"/>
      <c r="BB37" s="133">
        <v>26</v>
      </c>
    </row>
    <row r="38" spans="1:54" ht="12" customHeight="1">
      <c r="A38" s="12"/>
      <c r="B38" s="13"/>
      <c r="C38" s="764"/>
      <c r="D38" s="765"/>
      <c r="E38" s="765"/>
      <c r="F38" s="765"/>
      <c r="G38" s="765"/>
      <c r="H38" s="765"/>
      <c r="I38" s="765"/>
      <c r="J38" s="765"/>
      <c r="K38" s="765"/>
      <c r="L38" s="765"/>
      <c r="M38" s="766"/>
      <c r="N38" s="692"/>
      <c r="O38" s="693"/>
      <c r="P38" s="706"/>
      <c r="Q38" s="706"/>
      <c r="R38" s="706"/>
      <c r="S38" s="706"/>
      <c r="T38" s="706"/>
      <c r="U38" s="706"/>
      <c r="V38" s="706"/>
      <c r="W38" s="707"/>
      <c r="X38" s="760" t="s">
        <v>165</v>
      </c>
      <c r="Y38" s="761"/>
      <c r="Z38" s="761"/>
      <c r="AA38" s="761"/>
      <c r="AB38" s="755" t="s">
        <v>478</v>
      </c>
      <c r="AC38" s="704"/>
      <c r="AD38" s="704"/>
      <c r="AE38" s="704"/>
      <c r="AF38" s="770"/>
      <c r="AG38" s="755" t="s">
        <v>166</v>
      </c>
      <c r="AH38" s="704"/>
      <c r="AI38" s="704"/>
      <c r="AJ38" s="705"/>
      <c r="AK38" s="703"/>
      <c r="AL38" s="704"/>
      <c r="AM38" s="704"/>
      <c r="AN38" s="704"/>
      <c r="AO38" s="704"/>
      <c r="AP38" s="704"/>
      <c r="AQ38" s="704"/>
      <c r="AR38" s="704"/>
      <c r="AS38" s="704"/>
      <c r="AT38" s="704"/>
      <c r="AU38" s="705"/>
      <c r="AV38" s="14"/>
      <c r="AW38" s="8"/>
      <c r="AZ38" s="133">
        <v>2031</v>
      </c>
      <c r="BA38" s="133"/>
      <c r="BB38" s="133">
        <v>27</v>
      </c>
    </row>
    <row r="39" spans="1:54" ht="12" customHeight="1">
      <c r="A39" s="12"/>
      <c r="B39" s="13"/>
      <c r="C39" s="764"/>
      <c r="D39" s="765"/>
      <c r="E39" s="765"/>
      <c r="F39" s="765"/>
      <c r="G39" s="765"/>
      <c r="H39" s="765"/>
      <c r="I39" s="765"/>
      <c r="J39" s="765"/>
      <c r="K39" s="765"/>
      <c r="L39" s="765"/>
      <c r="M39" s="766"/>
      <c r="N39" s="692"/>
      <c r="O39" s="693"/>
      <c r="P39" s="706"/>
      <c r="Q39" s="706"/>
      <c r="R39" s="706"/>
      <c r="S39" s="706"/>
      <c r="T39" s="706"/>
      <c r="U39" s="706"/>
      <c r="V39" s="706"/>
      <c r="W39" s="707"/>
      <c r="X39" s="760"/>
      <c r="Y39" s="761"/>
      <c r="Z39" s="761"/>
      <c r="AA39" s="761"/>
      <c r="AB39" s="755"/>
      <c r="AC39" s="704"/>
      <c r="AD39" s="704"/>
      <c r="AE39" s="704"/>
      <c r="AF39" s="770"/>
      <c r="AG39" s="755"/>
      <c r="AH39" s="704"/>
      <c r="AI39" s="704"/>
      <c r="AJ39" s="705"/>
      <c r="AK39" s="703"/>
      <c r="AL39" s="704"/>
      <c r="AM39" s="704"/>
      <c r="AN39" s="704"/>
      <c r="AO39" s="704"/>
      <c r="AP39" s="704"/>
      <c r="AQ39" s="704"/>
      <c r="AR39" s="704"/>
      <c r="AS39" s="704"/>
      <c r="AT39" s="704"/>
      <c r="AU39" s="705"/>
      <c r="AV39" s="14"/>
      <c r="AW39" s="8"/>
      <c r="AZ39" s="133">
        <v>2032</v>
      </c>
      <c r="BA39" s="133"/>
      <c r="BB39" s="133">
        <v>28</v>
      </c>
    </row>
    <row r="40" spans="1:54" ht="12" customHeight="1">
      <c r="A40" s="12"/>
      <c r="B40" s="13"/>
      <c r="C40" s="764"/>
      <c r="D40" s="765"/>
      <c r="E40" s="765"/>
      <c r="F40" s="765"/>
      <c r="G40" s="765"/>
      <c r="H40" s="765"/>
      <c r="I40" s="765"/>
      <c r="J40" s="765"/>
      <c r="K40" s="765"/>
      <c r="L40" s="765"/>
      <c r="M40" s="766"/>
      <c r="N40" s="692"/>
      <c r="O40" s="693"/>
      <c r="P40" s="706"/>
      <c r="Q40" s="706"/>
      <c r="R40" s="706"/>
      <c r="S40" s="706"/>
      <c r="T40" s="706"/>
      <c r="U40" s="706"/>
      <c r="V40" s="706"/>
      <c r="W40" s="707"/>
      <c r="X40" s="760"/>
      <c r="Y40" s="761"/>
      <c r="Z40" s="761"/>
      <c r="AA40" s="761"/>
      <c r="AB40" s="755"/>
      <c r="AC40" s="704"/>
      <c r="AD40" s="704"/>
      <c r="AE40" s="704"/>
      <c r="AF40" s="770"/>
      <c r="AG40" s="755"/>
      <c r="AH40" s="704"/>
      <c r="AI40" s="704"/>
      <c r="AJ40" s="705"/>
      <c r="AK40" s="703"/>
      <c r="AL40" s="704"/>
      <c r="AM40" s="704"/>
      <c r="AN40" s="704"/>
      <c r="AO40" s="704"/>
      <c r="AP40" s="704"/>
      <c r="AQ40" s="704"/>
      <c r="AR40" s="704"/>
      <c r="AS40" s="704"/>
      <c r="AT40" s="704"/>
      <c r="AU40" s="705"/>
      <c r="AV40" s="14"/>
      <c r="AW40" s="8"/>
      <c r="AZ40" s="133">
        <v>2033</v>
      </c>
      <c r="BA40" s="133"/>
      <c r="BB40" s="133">
        <v>29</v>
      </c>
    </row>
    <row r="41" spans="1:54" ht="12" customHeight="1">
      <c r="A41" s="12"/>
      <c r="B41" s="13"/>
      <c r="C41" s="767"/>
      <c r="D41" s="768"/>
      <c r="E41" s="768"/>
      <c r="F41" s="768"/>
      <c r="G41" s="768"/>
      <c r="H41" s="768"/>
      <c r="I41" s="768"/>
      <c r="J41" s="768"/>
      <c r="K41" s="768"/>
      <c r="L41" s="768"/>
      <c r="M41" s="769"/>
      <c r="N41" s="694"/>
      <c r="O41" s="695"/>
      <c r="P41" s="708"/>
      <c r="Q41" s="708"/>
      <c r="R41" s="708"/>
      <c r="S41" s="708"/>
      <c r="T41" s="708"/>
      <c r="U41" s="708"/>
      <c r="V41" s="708"/>
      <c r="W41" s="709"/>
      <c r="X41" s="762"/>
      <c r="Y41" s="763"/>
      <c r="Z41" s="763"/>
      <c r="AA41" s="763"/>
      <c r="AB41" s="756"/>
      <c r="AC41" s="748"/>
      <c r="AD41" s="748"/>
      <c r="AE41" s="748"/>
      <c r="AF41" s="771"/>
      <c r="AG41" s="756"/>
      <c r="AH41" s="748"/>
      <c r="AI41" s="748"/>
      <c r="AJ41" s="749"/>
      <c r="AK41" s="747"/>
      <c r="AL41" s="748"/>
      <c r="AM41" s="748"/>
      <c r="AN41" s="748"/>
      <c r="AO41" s="748"/>
      <c r="AP41" s="748"/>
      <c r="AQ41" s="748"/>
      <c r="AR41" s="748"/>
      <c r="AS41" s="748"/>
      <c r="AT41" s="748"/>
      <c r="AU41" s="749"/>
      <c r="AV41" s="14"/>
      <c r="AW41" s="8"/>
      <c r="AZ41" s="133">
        <v>2034</v>
      </c>
      <c r="BA41" s="133"/>
      <c r="BB41" s="133">
        <v>30</v>
      </c>
    </row>
    <row r="42" spans="1:54" ht="12" customHeight="1">
      <c r="A42" s="12"/>
      <c r="B42" s="13"/>
      <c r="C42" s="672"/>
      <c r="D42" s="673"/>
      <c r="E42" s="673"/>
      <c r="F42" s="673"/>
      <c r="G42" s="673"/>
      <c r="H42" s="673"/>
      <c r="I42" s="673"/>
      <c r="J42" s="673"/>
      <c r="K42" s="673"/>
      <c r="L42" s="673"/>
      <c r="M42" s="674"/>
      <c r="N42" s="426"/>
      <c r="O42" s="679"/>
      <c r="P42" s="678"/>
      <c r="Q42" s="679"/>
      <c r="R42" s="678"/>
      <c r="S42" s="679"/>
      <c r="T42" s="678"/>
      <c r="U42" s="679"/>
      <c r="V42" s="678"/>
      <c r="W42" s="428"/>
      <c r="X42" s="720"/>
      <c r="Y42" s="721"/>
      <c r="Z42" s="721"/>
      <c r="AA42" s="721"/>
      <c r="AB42" s="721"/>
      <c r="AC42" s="721"/>
      <c r="AD42" s="721"/>
      <c r="AE42" s="721"/>
      <c r="AF42" s="721"/>
      <c r="AG42" s="710"/>
      <c r="AH42" s="711"/>
      <c r="AI42" s="711"/>
      <c r="AJ42" s="712"/>
      <c r="AK42" s="716"/>
      <c r="AL42" s="711"/>
      <c r="AM42" s="711"/>
      <c r="AN42" s="711"/>
      <c r="AO42" s="711"/>
      <c r="AP42" s="711"/>
      <c r="AQ42" s="711"/>
      <c r="AR42" s="711"/>
      <c r="AS42" s="711"/>
      <c r="AT42" s="711"/>
      <c r="AU42" s="712"/>
      <c r="AV42" s="14"/>
      <c r="AW42" s="264" t="str">
        <f>IF($J$67=""," ",$J$67)</f>
        <v>法令順守（高圧ガス保安法）no.1</v>
      </c>
      <c r="AZ42" s="133">
        <v>2035</v>
      </c>
      <c r="BA42" s="133"/>
      <c r="BB42" s="133">
        <v>31</v>
      </c>
    </row>
    <row r="43" spans="1:49" ht="12" customHeight="1">
      <c r="A43" s="12"/>
      <c r="B43" s="13"/>
      <c r="C43" s="757"/>
      <c r="D43" s="758"/>
      <c r="E43" s="758"/>
      <c r="F43" s="758"/>
      <c r="G43" s="758"/>
      <c r="H43" s="758"/>
      <c r="I43" s="758"/>
      <c r="J43" s="758"/>
      <c r="K43" s="758"/>
      <c r="L43" s="758"/>
      <c r="M43" s="759"/>
      <c r="N43" s="429"/>
      <c r="O43" s="719"/>
      <c r="P43" s="718"/>
      <c r="Q43" s="719"/>
      <c r="R43" s="718"/>
      <c r="S43" s="719"/>
      <c r="T43" s="718"/>
      <c r="U43" s="719"/>
      <c r="V43" s="718"/>
      <c r="W43" s="431"/>
      <c r="X43" s="722"/>
      <c r="Y43" s="723"/>
      <c r="Z43" s="723"/>
      <c r="AA43" s="723"/>
      <c r="AB43" s="723"/>
      <c r="AC43" s="723"/>
      <c r="AD43" s="723"/>
      <c r="AE43" s="723"/>
      <c r="AF43" s="723"/>
      <c r="AG43" s="727"/>
      <c r="AH43" s="725"/>
      <c r="AI43" s="725"/>
      <c r="AJ43" s="726"/>
      <c r="AK43" s="724"/>
      <c r="AL43" s="725"/>
      <c r="AM43" s="725"/>
      <c r="AN43" s="725"/>
      <c r="AO43" s="725"/>
      <c r="AP43" s="725"/>
      <c r="AQ43" s="725"/>
      <c r="AR43" s="725"/>
      <c r="AS43" s="725"/>
      <c r="AT43" s="725"/>
      <c r="AU43" s="726"/>
      <c r="AV43" s="14"/>
      <c r="AW43" s="265"/>
    </row>
    <row r="44" spans="1:49" ht="12" customHeight="1">
      <c r="A44" s="12"/>
      <c r="B44" s="13"/>
      <c r="C44" s="672"/>
      <c r="D44" s="673"/>
      <c r="E44" s="673"/>
      <c r="F44" s="673"/>
      <c r="G44" s="673"/>
      <c r="H44" s="673"/>
      <c r="I44" s="673"/>
      <c r="J44" s="673"/>
      <c r="K44" s="673"/>
      <c r="L44" s="673"/>
      <c r="M44" s="674"/>
      <c r="N44" s="426"/>
      <c r="O44" s="679"/>
      <c r="P44" s="678"/>
      <c r="Q44" s="679"/>
      <c r="R44" s="678"/>
      <c r="S44" s="679"/>
      <c r="T44" s="678"/>
      <c r="U44" s="679"/>
      <c r="V44" s="678"/>
      <c r="W44" s="428"/>
      <c r="X44" s="720"/>
      <c r="Y44" s="721"/>
      <c r="Z44" s="721"/>
      <c r="AA44" s="721"/>
      <c r="AB44" s="721"/>
      <c r="AC44" s="721"/>
      <c r="AD44" s="721"/>
      <c r="AE44" s="721"/>
      <c r="AF44" s="721"/>
      <c r="AG44" s="710"/>
      <c r="AH44" s="711"/>
      <c r="AI44" s="711"/>
      <c r="AJ44" s="712"/>
      <c r="AK44" s="716"/>
      <c r="AL44" s="711"/>
      <c r="AM44" s="711"/>
      <c r="AN44" s="711"/>
      <c r="AO44" s="711"/>
      <c r="AP44" s="711"/>
      <c r="AQ44" s="711"/>
      <c r="AR44" s="711"/>
      <c r="AS44" s="711"/>
      <c r="AT44" s="711"/>
      <c r="AU44" s="712"/>
      <c r="AV44" s="14"/>
      <c r="AW44" s="265"/>
    </row>
    <row r="45" spans="1:49" ht="12" customHeight="1">
      <c r="A45" s="12"/>
      <c r="B45" s="13"/>
      <c r="C45" s="757"/>
      <c r="D45" s="758"/>
      <c r="E45" s="758"/>
      <c r="F45" s="758"/>
      <c r="G45" s="758"/>
      <c r="H45" s="758"/>
      <c r="I45" s="758"/>
      <c r="J45" s="758"/>
      <c r="K45" s="758"/>
      <c r="L45" s="758"/>
      <c r="M45" s="759"/>
      <c r="N45" s="429"/>
      <c r="O45" s="719"/>
      <c r="P45" s="718"/>
      <c r="Q45" s="719"/>
      <c r="R45" s="718"/>
      <c r="S45" s="719"/>
      <c r="T45" s="718"/>
      <c r="U45" s="719"/>
      <c r="V45" s="718"/>
      <c r="W45" s="431"/>
      <c r="X45" s="722"/>
      <c r="Y45" s="723"/>
      <c r="Z45" s="723"/>
      <c r="AA45" s="723"/>
      <c r="AB45" s="723"/>
      <c r="AC45" s="723"/>
      <c r="AD45" s="723"/>
      <c r="AE45" s="723"/>
      <c r="AF45" s="723"/>
      <c r="AG45" s="727"/>
      <c r="AH45" s="725"/>
      <c r="AI45" s="725"/>
      <c r="AJ45" s="726"/>
      <c r="AK45" s="724"/>
      <c r="AL45" s="725"/>
      <c r="AM45" s="725"/>
      <c r="AN45" s="725"/>
      <c r="AO45" s="725"/>
      <c r="AP45" s="725"/>
      <c r="AQ45" s="725"/>
      <c r="AR45" s="725"/>
      <c r="AS45" s="725"/>
      <c r="AT45" s="725"/>
      <c r="AU45" s="726"/>
      <c r="AV45" s="14"/>
      <c r="AW45" s="265"/>
    </row>
    <row r="46" spans="1:49" ht="12" customHeight="1">
      <c r="A46" s="12"/>
      <c r="B46" s="13"/>
      <c r="C46" s="672"/>
      <c r="D46" s="673"/>
      <c r="E46" s="673"/>
      <c r="F46" s="673"/>
      <c r="G46" s="673"/>
      <c r="H46" s="673"/>
      <c r="I46" s="673"/>
      <c r="J46" s="673"/>
      <c r="K46" s="673"/>
      <c r="L46" s="673"/>
      <c r="M46" s="674"/>
      <c r="N46" s="426"/>
      <c r="O46" s="679"/>
      <c r="P46" s="678"/>
      <c r="Q46" s="679"/>
      <c r="R46" s="678"/>
      <c r="S46" s="679"/>
      <c r="T46" s="678"/>
      <c r="U46" s="679"/>
      <c r="V46" s="678"/>
      <c r="W46" s="428"/>
      <c r="X46" s="720"/>
      <c r="Y46" s="721"/>
      <c r="Z46" s="721"/>
      <c r="AA46" s="721"/>
      <c r="AB46" s="721"/>
      <c r="AC46" s="721"/>
      <c r="AD46" s="721"/>
      <c r="AE46" s="721"/>
      <c r="AF46" s="721"/>
      <c r="AG46" s="710"/>
      <c r="AH46" s="711"/>
      <c r="AI46" s="711"/>
      <c r="AJ46" s="712"/>
      <c r="AK46" s="716"/>
      <c r="AL46" s="711"/>
      <c r="AM46" s="711"/>
      <c r="AN46" s="711"/>
      <c r="AO46" s="711"/>
      <c r="AP46" s="711"/>
      <c r="AQ46" s="711"/>
      <c r="AR46" s="711"/>
      <c r="AS46" s="711"/>
      <c r="AT46" s="711"/>
      <c r="AU46" s="712"/>
      <c r="AV46" s="14"/>
      <c r="AW46" s="265"/>
    </row>
    <row r="47" spans="1:49" ht="12" customHeight="1">
      <c r="A47" s="12"/>
      <c r="B47" s="13"/>
      <c r="C47" s="757"/>
      <c r="D47" s="758"/>
      <c r="E47" s="758"/>
      <c r="F47" s="758"/>
      <c r="G47" s="758"/>
      <c r="H47" s="758"/>
      <c r="I47" s="758"/>
      <c r="J47" s="758"/>
      <c r="K47" s="758"/>
      <c r="L47" s="758"/>
      <c r="M47" s="759"/>
      <c r="N47" s="429"/>
      <c r="O47" s="719"/>
      <c r="P47" s="718"/>
      <c r="Q47" s="719"/>
      <c r="R47" s="718"/>
      <c r="S47" s="719"/>
      <c r="T47" s="718"/>
      <c r="U47" s="719"/>
      <c r="V47" s="718"/>
      <c r="W47" s="431"/>
      <c r="X47" s="722"/>
      <c r="Y47" s="723"/>
      <c r="Z47" s="723"/>
      <c r="AA47" s="723"/>
      <c r="AB47" s="723"/>
      <c r="AC47" s="723"/>
      <c r="AD47" s="723"/>
      <c r="AE47" s="723"/>
      <c r="AF47" s="723"/>
      <c r="AG47" s="727"/>
      <c r="AH47" s="725"/>
      <c r="AI47" s="725"/>
      <c r="AJ47" s="726"/>
      <c r="AK47" s="724"/>
      <c r="AL47" s="725"/>
      <c r="AM47" s="725"/>
      <c r="AN47" s="725"/>
      <c r="AO47" s="725"/>
      <c r="AP47" s="725"/>
      <c r="AQ47" s="725"/>
      <c r="AR47" s="725"/>
      <c r="AS47" s="725"/>
      <c r="AT47" s="725"/>
      <c r="AU47" s="726"/>
      <c r="AV47" s="14"/>
      <c r="AW47" s="265"/>
    </row>
    <row r="48" spans="1:49" ht="12" customHeight="1">
      <c r="A48" s="12"/>
      <c r="B48" s="13"/>
      <c r="C48" s="672"/>
      <c r="D48" s="673"/>
      <c r="E48" s="673"/>
      <c r="F48" s="673"/>
      <c r="G48" s="673"/>
      <c r="H48" s="673"/>
      <c r="I48" s="673"/>
      <c r="J48" s="673"/>
      <c r="K48" s="673"/>
      <c r="L48" s="673"/>
      <c r="M48" s="674"/>
      <c r="N48" s="426"/>
      <c r="O48" s="679"/>
      <c r="P48" s="678"/>
      <c r="Q48" s="679"/>
      <c r="R48" s="678"/>
      <c r="S48" s="679"/>
      <c r="T48" s="678"/>
      <c r="U48" s="679"/>
      <c r="V48" s="678"/>
      <c r="W48" s="428"/>
      <c r="X48" s="772"/>
      <c r="Y48" s="773"/>
      <c r="Z48" s="773"/>
      <c r="AA48" s="774"/>
      <c r="AB48" s="778"/>
      <c r="AC48" s="773"/>
      <c r="AD48" s="773"/>
      <c r="AE48" s="773"/>
      <c r="AF48" s="774"/>
      <c r="AG48" s="710"/>
      <c r="AH48" s="711"/>
      <c r="AI48" s="711"/>
      <c r="AJ48" s="712"/>
      <c r="AK48" s="716"/>
      <c r="AL48" s="711"/>
      <c r="AM48" s="711"/>
      <c r="AN48" s="711"/>
      <c r="AO48" s="711"/>
      <c r="AP48" s="711"/>
      <c r="AQ48" s="711"/>
      <c r="AR48" s="711"/>
      <c r="AS48" s="711"/>
      <c r="AT48" s="711"/>
      <c r="AU48" s="712"/>
      <c r="AV48" s="14"/>
      <c r="AW48" s="265"/>
    </row>
    <row r="49" spans="1:57" ht="12" customHeight="1">
      <c r="A49" s="12"/>
      <c r="B49" s="13"/>
      <c r="C49" s="675"/>
      <c r="D49" s="676"/>
      <c r="E49" s="676"/>
      <c r="F49" s="676"/>
      <c r="G49" s="676"/>
      <c r="H49" s="676"/>
      <c r="I49" s="676"/>
      <c r="J49" s="676"/>
      <c r="K49" s="676"/>
      <c r="L49" s="676"/>
      <c r="M49" s="677"/>
      <c r="N49" s="432"/>
      <c r="O49" s="681"/>
      <c r="P49" s="680"/>
      <c r="Q49" s="681"/>
      <c r="R49" s="680"/>
      <c r="S49" s="681"/>
      <c r="T49" s="680"/>
      <c r="U49" s="681"/>
      <c r="V49" s="680"/>
      <c r="W49" s="434"/>
      <c r="X49" s="775"/>
      <c r="Y49" s="776"/>
      <c r="Z49" s="776"/>
      <c r="AA49" s="777"/>
      <c r="AB49" s="779"/>
      <c r="AC49" s="776"/>
      <c r="AD49" s="776"/>
      <c r="AE49" s="776"/>
      <c r="AF49" s="777"/>
      <c r="AG49" s="713"/>
      <c r="AH49" s="714"/>
      <c r="AI49" s="714"/>
      <c r="AJ49" s="715"/>
      <c r="AK49" s="717"/>
      <c r="AL49" s="714"/>
      <c r="AM49" s="714"/>
      <c r="AN49" s="714"/>
      <c r="AO49" s="714"/>
      <c r="AP49" s="714"/>
      <c r="AQ49" s="714"/>
      <c r="AR49" s="714"/>
      <c r="AS49" s="714"/>
      <c r="AT49" s="714"/>
      <c r="AU49" s="715"/>
      <c r="AV49" s="14"/>
      <c r="AW49" s="265"/>
      <c r="BC49" s="83"/>
      <c r="BD49" s="83"/>
      <c r="BE49" s="83"/>
    </row>
    <row r="50" spans="1:57" ht="12" customHeight="1">
      <c r="A50" s="12"/>
      <c r="B50" s="13"/>
      <c r="C50" s="672"/>
      <c r="D50" s="673"/>
      <c r="E50" s="673"/>
      <c r="F50" s="673"/>
      <c r="G50" s="673"/>
      <c r="H50" s="673"/>
      <c r="I50" s="673"/>
      <c r="J50" s="673"/>
      <c r="K50" s="673"/>
      <c r="L50" s="673"/>
      <c r="M50" s="674"/>
      <c r="N50" s="426"/>
      <c r="O50" s="679"/>
      <c r="P50" s="678"/>
      <c r="Q50" s="679"/>
      <c r="R50" s="678"/>
      <c r="S50" s="679"/>
      <c r="T50" s="678"/>
      <c r="U50" s="679"/>
      <c r="V50" s="678"/>
      <c r="W50" s="428"/>
      <c r="X50" s="772"/>
      <c r="Y50" s="773"/>
      <c r="Z50" s="773"/>
      <c r="AA50" s="774"/>
      <c r="AB50" s="778"/>
      <c r="AC50" s="773"/>
      <c r="AD50" s="773"/>
      <c r="AE50" s="773"/>
      <c r="AF50" s="774"/>
      <c r="AG50" s="710"/>
      <c r="AH50" s="711"/>
      <c r="AI50" s="711"/>
      <c r="AJ50" s="712"/>
      <c r="AK50" s="716"/>
      <c r="AL50" s="711"/>
      <c r="AM50" s="711"/>
      <c r="AN50" s="711"/>
      <c r="AO50" s="711"/>
      <c r="AP50" s="711"/>
      <c r="AQ50" s="711"/>
      <c r="AR50" s="711"/>
      <c r="AS50" s="711"/>
      <c r="AT50" s="711"/>
      <c r="AU50" s="712"/>
      <c r="AV50" s="14"/>
      <c r="AW50" s="265"/>
      <c r="BC50" s="83"/>
      <c r="BD50" s="83"/>
      <c r="BE50" s="83"/>
    </row>
    <row r="51" spans="1:57" ht="12" customHeight="1">
      <c r="A51" s="12"/>
      <c r="B51" s="13"/>
      <c r="C51" s="675"/>
      <c r="D51" s="676"/>
      <c r="E51" s="676"/>
      <c r="F51" s="676"/>
      <c r="G51" s="676"/>
      <c r="H51" s="676"/>
      <c r="I51" s="676"/>
      <c r="J51" s="676"/>
      <c r="K51" s="676"/>
      <c r="L51" s="676"/>
      <c r="M51" s="677"/>
      <c r="N51" s="432"/>
      <c r="O51" s="681"/>
      <c r="P51" s="680"/>
      <c r="Q51" s="681"/>
      <c r="R51" s="680"/>
      <c r="S51" s="681"/>
      <c r="T51" s="680"/>
      <c r="U51" s="681"/>
      <c r="V51" s="680"/>
      <c r="W51" s="434"/>
      <c r="X51" s="775"/>
      <c r="Y51" s="776"/>
      <c r="Z51" s="776"/>
      <c r="AA51" s="777"/>
      <c r="AB51" s="779"/>
      <c r="AC51" s="776"/>
      <c r="AD51" s="776"/>
      <c r="AE51" s="776"/>
      <c r="AF51" s="777"/>
      <c r="AG51" s="713"/>
      <c r="AH51" s="714"/>
      <c r="AI51" s="714"/>
      <c r="AJ51" s="715"/>
      <c r="AK51" s="717"/>
      <c r="AL51" s="714"/>
      <c r="AM51" s="714"/>
      <c r="AN51" s="714"/>
      <c r="AO51" s="714"/>
      <c r="AP51" s="714"/>
      <c r="AQ51" s="714"/>
      <c r="AR51" s="714"/>
      <c r="AS51" s="714"/>
      <c r="AT51" s="714"/>
      <c r="AU51" s="715"/>
      <c r="AV51" s="14"/>
      <c r="AW51" s="265"/>
      <c r="BC51" s="83"/>
      <c r="BD51" s="83"/>
      <c r="BE51" s="83"/>
    </row>
    <row r="52" spans="1:57" ht="12" customHeight="1">
      <c r="A52" s="12"/>
      <c r="B52" s="13"/>
      <c r="C52" s="672"/>
      <c r="D52" s="673"/>
      <c r="E52" s="673"/>
      <c r="F52" s="673"/>
      <c r="G52" s="673"/>
      <c r="H52" s="673"/>
      <c r="I52" s="673"/>
      <c r="J52" s="673"/>
      <c r="K52" s="673"/>
      <c r="L52" s="673"/>
      <c r="M52" s="674"/>
      <c r="N52" s="426"/>
      <c r="O52" s="679"/>
      <c r="P52" s="678"/>
      <c r="Q52" s="679"/>
      <c r="R52" s="678"/>
      <c r="S52" s="679"/>
      <c r="T52" s="678"/>
      <c r="U52" s="679"/>
      <c r="V52" s="678"/>
      <c r="W52" s="428"/>
      <c r="X52" s="720"/>
      <c r="Y52" s="721"/>
      <c r="Z52" s="721"/>
      <c r="AA52" s="721"/>
      <c r="AB52" s="721"/>
      <c r="AC52" s="721"/>
      <c r="AD52" s="721"/>
      <c r="AE52" s="721"/>
      <c r="AF52" s="721"/>
      <c r="AG52" s="710"/>
      <c r="AH52" s="711"/>
      <c r="AI52" s="711"/>
      <c r="AJ52" s="712"/>
      <c r="AK52" s="716"/>
      <c r="AL52" s="711"/>
      <c r="AM52" s="711"/>
      <c r="AN52" s="711"/>
      <c r="AO52" s="711"/>
      <c r="AP52" s="711"/>
      <c r="AQ52" s="711"/>
      <c r="AR52" s="711"/>
      <c r="AS52" s="711"/>
      <c r="AT52" s="711"/>
      <c r="AU52" s="712"/>
      <c r="AV52" s="14"/>
      <c r="AW52" s="265"/>
      <c r="BC52" s="83"/>
      <c r="BD52" s="83"/>
      <c r="BE52" s="83"/>
    </row>
    <row r="53" spans="1:57" ht="12" customHeight="1">
      <c r="A53" s="12"/>
      <c r="B53" s="13"/>
      <c r="C53" s="675"/>
      <c r="D53" s="676"/>
      <c r="E53" s="676"/>
      <c r="F53" s="676"/>
      <c r="G53" s="676"/>
      <c r="H53" s="676"/>
      <c r="I53" s="676"/>
      <c r="J53" s="676"/>
      <c r="K53" s="676"/>
      <c r="L53" s="676"/>
      <c r="M53" s="677"/>
      <c r="N53" s="432"/>
      <c r="O53" s="681"/>
      <c r="P53" s="680"/>
      <c r="Q53" s="681"/>
      <c r="R53" s="680"/>
      <c r="S53" s="681"/>
      <c r="T53" s="680"/>
      <c r="U53" s="681"/>
      <c r="V53" s="680"/>
      <c r="W53" s="434"/>
      <c r="X53" s="780"/>
      <c r="Y53" s="781"/>
      <c r="Z53" s="781"/>
      <c r="AA53" s="781"/>
      <c r="AB53" s="781"/>
      <c r="AC53" s="781"/>
      <c r="AD53" s="781"/>
      <c r="AE53" s="781"/>
      <c r="AF53" s="781"/>
      <c r="AG53" s="713"/>
      <c r="AH53" s="714"/>
      <c r="AI53" s="714"/>
      <c r="AJ53" s="715"/>
      <c r="AK53" s="717"/>
      <c r="AL53" s="714"/>
      <c r="AM53" s="714"/>
      <c r="AN53" s="714"/>
      <c r="AO53" s="714"/>
      <c r="AP53" s="714"/>
      <c r="AQ53" s="714"/>
      <c r="AR53" s="714"/>
      <c r="AS53" s="714"/>
      <c r="AT53" s="714"/>
      <c r="AU53" s="715"/>
      <c r="AV53" s="14"/>
      <c r="AW53" s="265"/>
      <c r="BC53" s="83"/>
      <c r="BD53" s="83"/>
      <c r="BE53" s="83"/>
    </row>
    <row r="54" spans="1:57" ht="12" customHeight="1">
      <c r="A54" s="12"/>
      <c r="B54" s="13"/>
      <c r="C54" s="672"/>
      <c r="D54" s="673"/>
      <c r="E54" s="673"/>
      <c r="F54" s="673"/>
      <c r="G54" s="673"/>
      <c r="H54" s="673"/>
      <c r="I54" s="673"/>
      <c r="J54" s="673"/>
      <c r="K54" s="673"/>
      <c r="L54" s="673"/>
      <c r="M54" s="674"/>
      <c r="N54" s="426"/>
      <c r="O54" s="679"/>
      <c r="P54" s="678"/>
      <c r="Q54" s="679"/>
      <c r="R54" s="678"/>
      <c r="S54" s="679"/>
      <c r="T54" s="678"/>
      <c r="U54" s="679"/>
      <c r="V54" s="678"/>
      <c r="W54" s="428"/>
      <c r="X54" s="720"/>
      <c r="Y54" s="721"/>
      <c r="Z54" s="721"/>
      <c r="AA54" s="721"/>
      <c r="AB54" s="721"/>
      <c r="AC54" s="721"/>
      <c r="AD54" s="721"/>
      <c r="AE54" s="721"/>
      <c r="AF54" s="721"/>
      <c r="AG54" s="710"/>
      <c r="AH54" s="711"/>
      <c r="AI54" s="711"/>
      <c r="AJ54" s="712"/>
      <c r="AK54" s="716"/>
      <c r="AL54" s="711"/>
      <c r="AM54" s="711"/>
      <c r="AN54" s="711"/>
      <c r="AO54" s="711"/>
      <c r="AP54" s="711"/>
      <c r="AQ54" s="711"/>
      <c r="AR54" s="711"/>
      <c r="AS54" s="711"/>
      <c r="AT54" s="711"/>
      <c r="AU54" s="712"/>
      <c r="AV54" s="14"/>
      <c r="AW54" s="265"/>
      <c r="BC54" s="83"/>
      <c r="BD54" s="83"/>
      <c r="BE54" s="83"/>
    </row>
    <row r="55" spans="1:57" ht="12" customHeight="1">
      <c r="A55" s="12"/>
      <c r="B55" s="13"/>
      <c r="C55" s="675"/>
      <c r="D55" s="676"/>
      <c r="E55" s="676"/>
      <c r="F55" s="676"/>
      <c r="G55" s="676"/>
      <c r="H55" s="676"/>
      <c r="I55" s="676"/>
      <c r="J55" s="676"/>
      <c r="K55" s="676"/>
      <c r="L55" s="676"/>
      <c r="M55" s="677"/>
      <c r="N55" s="432"/>
      <c r="O55" s="681"/>
      <c r="P55" s="680"/>
      <c r="Q55" s="681"/>
      <c r="R55" s="680"/>
      <c r="S55" s="681"/>
      <c r="T55" s="680"/>
      <c r="U55" s="681"/>
      <c r="V55" s="680"/>
      <c r="W55" s="434"/>
      <c r="X55" s="780"/>
      <c r="Y55" s="781"/>
      <c r="Z55" s="781"/>
      <c r="AA55" s="781"/>
      <c r="AB55" s="781"/>
      <c r="AC55" s="781"/>
      <c r="AD55" s="781"/>
      <c r="AE55" s="781"/>
      <c r="AF55" s="781"/>
      <c r="AG55" s="713"/>
      <c r="AH55" s="714"/>
      <c r="AI55" s="714"/>
      <c r="AJ55" s="715"/>
      <c r="AK55" s="717"/>
      <c r="AL55" s="714"/>
      <c r="AM55" s="714"/>
      <c r="AN55" s="714"/>
      <c r="AO55" s="714"/>
      <c r="AP55" s="714"/>
      <c r="AQ55" s="714"/>
      <c r="AR55" s="714"/>
      <c r="AS55" s="714"/>
      <c r="AT55" s="714"/>
      <c r="AU55" s="715"/>
      <c r="AV55" s="14"/>
      <c r="AW55" s="265"/>
      <c r="BC55" s="83"/>
      <c r="BD55" s="83"/>
      <c r="BE55" s="83"/>
    </row>
    <row r="56" spans="1:57" ht="12" customHeight="1">
      <c r="A56" s="12"/>
      <c r="B56" s="13"/>
      <c r="C56" s="672"/>
      <c r="D56" s="673"/>
      <c r="E56" s="673"/>
      <c r="F56" s="673"/>
      <c r="G56" s="673"/>
      <c r="H56" s="673"/>
      <c r="I56" s="673"/>
      <c r="J56" s="673"/>
      <c r="K56" s="673"/>
      <c r="L56" s="673"/>
      <c r="M56" s="674"/>
      <c r="N56" s="426"/>
      <c r="O56" s="679"/>
      <c r="P56" s="678"/>
      <c r="Q56" s="679"/>
      <c r="R56" s="678"/>
      <c r="S56" s="679"/>
      <c r="T56" s="678"/>
      <c r="U56" s="679"/>
      <c r="V56" s="678"/>
      <c r="W56" s="428"/>
      <c r="X56" s="720"/>
      <c r="Y56" s="721"/>
      <c r="Z56" s="721"/>
      <c r="AA56" s="721"/>
      <c r="AB56" s="721"/>
      <c r="AC56" s="721"/>
      <c r="AD56" s="721"/>
      <c r="AE56" s="721"/>
      <c r="AF56" s="721"/>
      <c r="AG56" s="710"/>
      <c r="AH56" s="711"/>
      <c r="AI56" s="711"/>
      <c r="AJ56" s="712"/>
      <c r="AK56" s="716"/>
      <c r="AL56" s="711"/>
      <c r="AM56" s="711"/>
      <c r="AN56" s="711"/>
      <c r="AO56" s="711"/>
      <c r="AP56" s="711"/>
      <c r="AQ56" s="711"/>
      <c r="AR56" s="711"/>
      <c r="AS56" s="711"/>
      <c r="AT56" s="711"/>
      <c r="AU56" s="712"/>
      <c r="AV56" s="14"/>
      <c r="AW56" s="265"/>
      <c r="BC56" s="83"/>
      <c r="BD56" s="83"/>
      <c r="BE56" s="83"/>
    </row>
    <row r="57" spans="1:57" ht="12" customHeight="1">
      <c r="A57" s="12"/>
      <c r="B57" s="13"/>
      <c r="C57" s="675"/>
      <c r="D57" s="676"/>
      <c r="E57" s="676"/>
      <c r="F57" s="676"/>
      <c r="G57" s="676"/>
      <c r="H57" s="676"/>
      <c r="I57" s="676"/>
      <c r="J57" s="676"/>
      <c r="K57" s="676"/>
      <c r="L57" s="676"/>
      <c r="M57" s="677"/>
      <c r="N57" s="432"/>
      <c r="O57" s="681"/>
      <c r="P57" s="680"/>
      <c r="Q57" s="681"/>
      <c r="R57" s="680"/>
      <c r="S57" s="681"/>
      <c r="T57" s="680"/>
      <c r="U57" s="681"/>
      <c r="V57" s="680"/>
      <c r="W57" s="434"/>
      <c r="X57" s="780"/>
      <c r="Y57" s="781"/>
      <c r="Z57" s="781"/>
      <c r="AA57" s="781"/>
      <c r="AB57" s="781"/>
      <c r="AC57" s="781"/>
      <c r="AD57" s="781"/>
      <c r="AE57" s="781"/>
      <c r="AF57" s="781"/>
      <c r="AG57" s="713"/>
      <c r="AH57" s="714"/>
      <c r="AI57" s="714"/>
      <c r="AJ57" s="715"/>
      <c r="AK57" s="717"/>
      <c r="AL57" s="714"/>
      <c r="AM57" s="714"/>
      <c r="AN57" s="714"/>
      <c r="AO57" s="714"/>
      <c r="AP57" s="714"/>
      <c r="AQ57" s="714"/>
      <c r="AR57" s="714"/>
      <c r="AS57" s="714"/>
      <c r="AT57" s="714"/>
      <c r="AU57" s="715"/>
      <c r="AV57" s="14"/>
      <c r="AW57" s="265"/>
      <c r="BC57" s="83"/>
      <c r="BD57" s="83"/>
      <c r="BE57" s="83"/>
    </row>
    <row r="58" spans="1:57" ht="12" customHeight="1">
      <c r="A58" s="12"/>
      <c r="B58" s="13"/>
      <c r="C58" s="672"/>
      <c r="D58" s="673"/>
      <c r="E58" s="673"/>
      <c r="F58" s="673"/>
      <c r="G58" s="673"/>
      <c r="H58" s="673"/>
      <c r="I58" s="673"/>
      <c r="J58" s="673"/>
      <c r="K58" s="673"/>
      <c r="L58" s="673"/>
      <c r="M58" s="674"/>
      <c r="N58" s="426"/>
      <c r="O58" s="679"/>
      <c r="P58" s="678"/>
      <c r="Q58" s="679"/>
      <c r="R58" s="678"/>
      <c r="S58" s="679"/>
      <c r="T58" s="678"/>
      <c r="U58" s="679"/>
      <c r="V58" s="678"/>
      <c r="W58" s="428"/>
      <c r="X58" s="720"/>
      <c r="Y58" s="721"/>
      <c r="Z58" s="721"/>
      <c r="AA58" s="721"/>
      <c r="AB58" s="721"/>
      <c r="AC58" s="721"/>
      <c r="AD58" s="721"/>
      <c r="AE58" s="721"/>
      <c r="AF58" s="721"/>
      <c r="AG58" s="710"/>
      <c r="AH58" s="711"/>
      <c r="AI58" s="711"/>
      <c r="AJ58" s="712"/>
      <c r="AK58" s="716"/>
      <c r="AL58" s="711"/>
      <c r="AM58" s="711"/>
      <c r="AN58" s="711"/>
      <c r="AO58" s="711"/>
      <c r="AP58" s="711"/>
      <c r="AQ58" s="711"/>
      <c r="AR58" s="711"/>
      <c r="AS58" s="711"/>
      <c r="AT58" s="711"/>
      <c r="AU58" s="712"/>
      <c r="AV58" s="14"/>
      <c r="AW58" s="265"/>
      <c r="BC58" s="83"/>
      <c r="BD58" s="83"/>
      <c r="BE58" s="83"/>
    </row>
    <row r="59" spans="1:57" ht="12" customHeight="1">
      <c r="A59" s="12"/>
      <c r="B59" s="13"/>
      <c r="C59" s="675"/>
      <c r="D59" s="676"/>
      <c r="E59" s="676"/>
      <c r="F59" s="676"/>
      <c r="G59" s="676"/>
      <c r="H59" s="676"/>
      <c r="I59" s="676"/>
      <c r="J59" s="676"/>
      <c r="K59" s="676"/>
      <c r="L59" s="676"/>
      <c r="M59" s="677"/>
      <c r="N59" s="432"/>
      <c r="O59" s="681"/>
      <c r="P59" s="680"/>
      <c r="Q59" s="681"/>
      <c r="R59" s="680"/>
      <c r="S59" s="681"/>
      <c r="T59" s="680"/>
      <c r="U59" s="681"/>
      <c r="V59" s="680"/>
      <c r="W59" s="434"/>
      <c r="X59" s="780"/>
      <c r="Y59" s="781"/>
      <c r="Z59" s="781"/>
      <c r="AA59" s="781"/>
      <c r="AB59" s="781"/>
      <c r="AC59" s="781"/>
      <c r="AD59" s="781"/>
      <c r="AE59" s="781"/>
      <c r="AF59" s="781"/>
      <c r="AG59" s="713"/>
      <c r="AH59" s="714"/>
      <c r="AI59" s="714"/>
      <c r="AJ59" s="715"/>
      <c r="AK59" s="717"/>
      <c r="AL59" s="714"/>
      <c r="AM59" s="714"/>
      <c r="AN59" s="714"/>
      <c r="AO59" s="714"/>
      <c r="AP59" s="714"/>
      <c r="AQ59" s="714"/>
      <c r="AR59" s="714"/>
      <c r="AS59" s="714"/>
      <c r="AT59" s="714"/>
      <c r="AU59" s="715"/>
      <c r="AV59" s="14"/>
      <c r="AW59" s="265"/>
      <c r="BC59" s="83"/>
      <c r="BD59" s="83"/>
      <c r="BE59" s="83"/>
    </row>
    <row r="60" spans="1:57" ht="12" customHeight="1">
      <c r="A60" s="12"/>
      <c r="B60" s="13"/>
      <c r="C60" s="672"/>
      <c r="D60" s="673"/>
      <c r="E60" s="673"/>
      <c r="F60" s="673"/>
      <c r="G60" s="673"/>
      <c r="H60" s="673"/>
      <c r="I60" s="673"/>
      <c r="J60" s="673"/>
      <c r="K60" s="673"/>
      <c r="L60" s="673"/>
      <c r="M60" s="674"/>
      <c r="N60" s="426"/>
      <c r="O60" s="679"/>
      <c r="P60" s="678"/>
      <c r="Q60" s="679"/>
      <c r="R60" s="678"/>
      <c r="S60" s="679"/>
      <c r="T60" s="678"/>
      <c r="U60" s="679"/>
      <c r="V60" s="678"/>
      <c r="W60" s="428"/>
      <c r="X60" s="720"/>
      <c r="Y60" s="721"/>
      <c r="Z60" s="721"/>
      <c r="AA60" s="721"/>
      <c r="AB60" s="721"/>
      <c r="AC60" s="721"/>
      <c r="AD60" s="721"/>
      <c r="AE60" s="721"/>
      <c r="AF60" s="721"/>
      <c r="AG60" s="710"/>
      <c r="AH60" s="711"/>
      <c r="AI60" s="711"/>
      <c r="AJ60" s="712"/>
      <c r="AK60" s="716"/>
      <c r="AL60" s="711"/>
      <c r="AM60" s="711"/>
      <c r="AN60" s="711"/>
      <c r="AO60" s="711"/>
      <c r="AP60" s="711"/>
      <c r="AQ60" s="711"/>
      <c r="AR60" s="711"/>
      <c r="AS60" s="711"/>
      <c r="AT60" s="711"/>
      <c r="AU60" s="712"/>
      <c r="AV60" s="14"/>
      <c r="AW60" s="265"/>
      <c r="BC60" s="83"/>
      <c r="BD60" s="83"/>
      <c r="BE60" s="83"/>
    </row>
    <row r="61" spans="1:57" ht="12" customHeight="1">
      <c r="A61" s="12"/>
      <c r="B61" s="13"/>
      <c r="C61" s="675"/>
      <c r="D61" s="676"/>
      <c r="E61" s="676"/>
      <c r="F61" s="676"/>
      <c r="G61" s="676"/>
      <c r="H61" s="676"/>
      <c r="I61" s="676"/>
      <c r="J61" s="676"/>
      <c r="K61" s="676"/>
      <c r="L61" s="676"/>
      <c r="M61" s="677"/>
      <c r="N61" s="432"/>
      <c r="O61" s="681"/>
      <c r="P61" s="680"/>
      <c r="Q61" s="681"/>
      <c r="R61" s="680"/>
      <c r="S61" s="681"/>
      <c r="T61" s="680"/>
      <c r="U61" s="681"/>
      <c r="V61" s="680"/>
      <c r="W61" s="434"/>
      <c r="X61" s="780"/>
      <c r="Y61" s="781"/>
      <c r="Z61" s="781"/>
      <c r="AA61" s="781"/>
      <c r="AB61" s="781"/>
      <c r="AC61" s="781"/>
      <c r="AD61" s="781"/>
      <c r="AE61" s="781"/>
      <c r="AF61" s="781"/>
      <c r="AG61" s="713"/>
      <c r="AH61" s="714"/>
      <c r="AI61" s="714"/>
      <c r="AJ61" s="715"/>
      <c r="AK61" s="717"/>
      <c r="AL61" s="714"/>
      <c r="AM61" s="714"/>
      <c r="AN61" s="714"/>
      <c r="AO61" s="714"/>
      <c r="AP61" s="714"/>
      <c r="AQ61" s="714"/>
      <c r="AR61" s="714"/>
      <c r="AS61" s="714"/>
      <c r="AT61" s="714"/>
      <c r="AU61" s="715"/>
      <c r="AV61" s="14"/>
      <c r="AW61" s="265"/>
      <c r="BC61" s="83"/>
      <c r="BD61" s="83"/>
      <c r="BE61" s="83"/>
    </row>
    <row r="62" spans="1:57" ht="12" customHeight="1">
      <c r="A62" s="12"/>
      <c r="B62" s="13"/>
      <c r="C62" s="672"/>
      <c r="D62" s="673"/>
      <c r="E62" s="673"/>
      <c r="F62" s="673"/>
      <c r="G62" s="673"/>
      <c r="H62" s="673"/>
      <c r="I62" s="673"/>
      <c r="J62" s="673"/>
      <c r="K62" s="673"/>
      <c r="L62" s="673"/>
      <c r="M62" s="674"/>
      <c r="N62" s="426"/>
      <c r="O62" s="679"/>
      <c r="P62" s="678"/>
      <c r="Q62" s="679"/>
      <c r="R62" s="678"/>
      <c r="S62" s="679"/>
      <c r="T62" s="678"/>
      <c r="U62" s="679"/>
      <c r="V62" s="678"/>
      <c r="W62" s="428"/>
      <c r="X62" s="720"/>
      <c r="Y62" s="721"/>
      <c r="Z62" s="721"/>
      <c r="AA62" s="721"/>
      <c r="AB62" s="721"/>
      <c r="AC62" s="721"/>
      <c r="AD62" s="721"/>
      <c r="AE62" s="721"/>
      <c r="AF62" s="721"/>
      <c r="AG62" s="710"/>
      <c r="AH62" s="711"/>
      <c r="AI62" s="711"/>
      <c r="AJ62" s="712"/>
      <c r="AK62" s="716"/>
      <c r="AL62" s="711"/>
      <c r="AM62" s="711"/>
      <c r="AN62" s="711"/>
      <c r="AO62" s="711"/>
      <c r="AP62" s="711"/>
      <c r="AQ62" s="711"/>
      <c r="AR62" s="711"/>
      <c r="AS62" s="711"/>
      <c r="AT62" s="711"/>
      <c r="AU62" s="712"/>
      <c r="AV62" s="14"/>
      <c r="AW62" s="265"/>
      <c r="BC62" s="83"/>
      <c r="BD62" s="83"/>
      <c r="BE62" s="83"/>
    </row>
    <row r="63" spans="1:57" ht="12" customHeight="1">
      <c r="A63" s="12"/>
      <c r="B63" s="13"/>
      <c r="C63" s="675"/>
      <c r="D63" s="676"/>
      <c r="E63" s="676"/>
      <c r="F63" s="676"/>
      <c r="G63" s="676"/>
      <c r="H63" s="676"/>
      <c r="I63" s="676"/>
      <c r="J63" s="676"/>
      <c r="K63" s="676"/>
      <c r="L63" s="676"/>
      <c r="M63" s="677"/>
      <c r="N63" s="432"/>
      <c r="O63" s="681"/>
      <c r="P63" s="680"/>
      <c r="Q63" s="681"/>
      <c r="R63" s="680"/>
      <c r="S63" s="681"/>
      <c r="T63" s="680"/>
      <c r="U63" s="681"/>
      <c r="V63" s="680"/>
      <c r="W63" s="434"/>
      <c r="X63" s="780"/>
      <c r="Y63" s="781"/>
      <c r="Z63" s="781"/>
      <c r="AA63" s="781"/>
      <c r="AB63" s="781"/>
      <c r="AC63" s="781"/>
      <c r="AD63" s="781"/>
      <c r="AE63" s="781"/>
      <c r="AF63" s="781"/>
      <c r="AG63" s="713"/>
      <c r="AH63" s="714"/>
      <c r="AI63" s="714"/>
      <c r="AJ63" s="715"/>
      <c r="AK63" s="717"/>
      <c r="AL63" s="714"/>
      <c r="AM63" s="714"/>
      <c r="AN63" s="714"/>
      <c r="AO63" s="714"/>
      <c r="AP63" s="714"/>
      <c r="AQ63" s="714"/>
      <c r="AR63" s="714"/>
      <c r="AS63" s="714"/>
      <c r="AT63" s="714"/>
      <c r="AU63" s="715"/>
      <c r="AV63" s="14"/>
      <c r="AW63" s="265"/>
      <c r="BC63" s="83"/>
      <c r="BD63" s="83"/>
      <c r="BE63" s="83"/>
    </row>
    <row r="64" spans="1:57" ht="12"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21"/>
      <c r="AW64" s="265"/>
      <c r="BC64" s="83"/>
      <c r="BD64" s="83"/>
      <c r="BE64" s="83"/>
    </row>
    <row r="65" spans="1:93" ht="12"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4"/>
      <c r="AW65" s="265"/>
      <c r="BA65" s="22"/>
      <c r="BB65" s="22"/>
      <c r="BC65" s="83"/>
      <c r="BD65" s="83"/>
      <c r="BE65" s="83"/>
      <c r="BF65" s="22"/>
      <c r="BG65" s="22"/>
      <c r="BH65" s="22"/>
      <c r="BI65" s="22"/>
      <c r="BJ65" s="22"/>
      <c r="BK65" s="22"/>
      <c r="BL65" s="22"/>
      <c r="BM65" s="22"/>
      <c r="BN65" s="22"/>
      <c r="BO65" s="22"/>
      <c r="BP65" s="22"/>
      <c r="BQ65" s="22"/>
      <c r="BR65" s="22"/>
      <c r="BS65" s="22"/>
      <c r="BT65" s="18"/>
      <c r="BU65" s="18"/>
      <c r="BV65" s="18"/>
      <c r="BW65" s="18"/>
      <c r="BX65" s="18"/>
      <c r="BY65" s="18"/>
      <c r="BZ65" s="18"/>
      <c r="CA65" s="18"/>
      <c r="CB65" s="18"/>
      <c r="CC65" s="18"/>
      <c r="CD65" s="18"/>
      <c r="CE65" s="18"/>
      <c r="CF65" s="18"/>
      <c r="CG65" s="18"/>
      <c r="CH65" s="18"/>
      <c r="CI65" s="18"/>
      <c r="CJ65" s="18"/>
      <c r="CK65" s="18"/>
      <c r="CL65" s="18"/>
      <c r="CM65" s="18"/>
      <c r="CN65" s="18"/>
      <c r="CO65" s="18"/>
    </row>
    <row r="66" spans="1:93" ht="12" customHeight="1">
      <c r="A66" s="12"/>
      <c r="B66" s="13"/>
      <c r="C66" s="13"/>
      <c r="D66" s="13"/>
      <c r="E66" s="13"/>
      <c r="F66" s="353" t="s">
        <v>199</v>
      </c>
      <c r="G66" s="354"/>
      <c r="H66" s="354"/>
      <c r="I66" s="354"/>
      <c r="J66" s="354"/>
      <c r="K66" s="354"/>
      <c r="L66" s="354"/>
      <c r="M66" s="354"/>
      <c r="N66" s="354"/>
      <c r="O66" s="354"/>
      <c r="P66" s="354"/>
      <c r="Q66" s="354"/>
      <c r="R66" s="354"/>
      <c r="S66" s="354"/>
      <c r="T66" s="354"/>
      <c r="U66" s="354"/>
      <c r="V66" s="354"/>
      <c r="W66" s="354"/>
      <c r="X66" s="354"/>
      <c r="Y66" s="354"/>
      <c r="Z66" s="354"/>
      <c r="AA66" s="354"/>
      <c r="AB66" s="355"/>
      <c r="AC66" s="309" t="s">
        <v>168</v>
      </c>
      <c r="AD66" s="310"/>
      <c r="AE66" s="310"/>
      <c r="AF66" s="310"/>
      <c r="AG66" s="310"/>
      <c r="AH66" s="310"/>
      <c r="AI66" s="310"/>
      <c r="AJ66" s="310"/>
      <c r="AK66" s="310"/>
      <c r="AL66" s="310"/>
      <c r="AM66" s="366" t="s">
        <v>169</v>
      </c>
      <c r="AN66" s="367"/>
      <c r="AO66" s="367"/>
      <c r="AP66" s="367"/>
      <c r="AQ66" s="367"/>
      <c r="AR66" s="367"/>
      <c r="AS66" s="367"/>
      <c r="AT66" s="367"/>
      <c r="AU66" s="368"/>
      <c r="AV66" s="14"/>
      <c r="AW66" s="265"/>
      <c r="BA66" s="28"/>
      <c r="BB66" s="28"/>
      <c r="BC66" s="83"/>
      <c r="BD66" s="83"/>
      <c r="BE66" s="83"/>
      <c r="BF66" s="28"/>
      <c r="BG66" s="28"/>
      <c r="BH66" s="28"/>
      <c r="BI66" s="28"/>
      <c r="BJ66" s="28"/>
      <c r="BK66" s="29"/>
      <c r="BL66" s="29"/>
      <c r="BM66" s="29"/>
      <c r="BN66" s="29"/>
      <c r="BO66" s="29"/>
      <c r="BP66" s="29"/>
      <c r="BQ66" s="29"/>
      <c r="BR66" s="29"/>
      <c r="BS66" s="29"/>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ht="12" customHeight="1">
      <c r="A67" s="12"/>
      <c r="B67" s="13"/>
      <c r="C67" s="356" t="s">
        <v>198</v>
      </c>
      <c r="D67" s="357"/>
      <c r="E67" s="358"/>
      <c r="F67" s="359">
        <v>7</v>
      </c>
      <c r="G67" s="360"/>
      <c r="H67" s="360"/>
      <c r="I67" s="361"/>
      <c r="J67" s="342" t="s">
        <v>484</v>
      </c>
      <c r="K67" s="342"/>
      <c r="L67" s="342"/>
      <c r="M67" s="342"/>
      <c r="N67" s="342"/>
      <c r="O67" s="342"/>
      <c r="P67" s="342"/>
      <c r="Q67" s="342"/>
      <c r="R67" s="342"/>
      <c r="S67" s="342"/>
      <c r="T67" s="342"/>
      <c r="U67" s="342"/>
      <c r="V67" s="342"/>
      <c r="W67" s="342"/>
      <c r="X67" s="342"/>
      <c r="Y67" s="342"/>
      <c r="Z67" s="342"/>
      <c r="AA67" s="342"/>
      <c r="AB67" s="343"/>
      <c r="AC67" s="328" t="s">
        <v>170</v>
      </c>
      <c r="AD67" s="329"/>
      <c r="AE67" s="329"/>
      <c r="AF67" s="329"/>
      <c r="AG67" s="329"/>
      <c r="AH67" s="329"/>
      <c r="AI67" s="329"/>
      <c r="AJ67" s="329"/>
      <c r="AK67" s="329"/>
      <c r="AL67" s="329"/>
      <c r="AM67" s="369">
        <v>2008</v>
      </c>
      <c r="AN67" s="370"/>
      <c r="AO67" s="370"/>
      <c r="AP67" s="362" t="s">
        <v>133</v>
      </c>
      <c r="AQ67" s="362"/>
      <c r="AR67" s="363">
        <v>6</v>
      </c>
      <c r="AS67" s="363"/>
      <c r="AT67" s="364" t="s">
        <v>134</v>
      </c>
      <c r="AU67" s="365"/>
      <c r="AV67" s="14"/>
      <c r="AW67" s="265"/>
      <c r="BA67" s="32"/>
      <c r="BB67" s="32"/>
      <c r="BC67" s="83"/>
      <c r="BD67" s="83"/>
      <c r="BE67" s="83"/>
      <c r="BF67" s="32"/>
      <c r="BG67" s="32"/>
      <c r="BH67" s="32"/>
      <c r="BI67" s="32"/>
      <c r="BJ67" s="32"/>
      <c r="BK67" s="33"/>
      <c r="BL67" s="33"/>
      <c r="BM67" s="33"/>
      <c r="BN67" s="29"/>
      <c r="BO67" s="29"/>
      <c r="BP67" s="34"/>
      <c r="BQ67" s="34"/>
      <c r="BR67" s="30"/>
      <c r="BS67" s="30"/>
      <c r="BT67" s="18"/>
      <c r="BU67" s="18"/>
      <c r="BV67" s="18"/>
      <c r="BW67" s="18"/>
      <c r="BX67" s="18"/>
      <c r="BY67" s="18"/>
      <c r="BZ67" s="18"/>
      <c r="CA67" s="18"/>
      <c r="CB67" s="18"/>
      <c r="CC67" s="18"/>
      <c r="CD67" s="18"/>
      <c r="CE67" s="18"/>
      <c r="CF67" s="18"/>
      <c r="CG67" s="18"/>
      <c r="CH67" s="18"/>
      <c r="CI67" s="18"/>
      <c r="CJ67" s="18"/>
      <c r="CK67" s="18"/>
      <c r="CL67" s="18"/>
      <c r="CM67" s="18"/>
      <c r="CN67" s="18"/>
      <c r="CO67" s="18"/>
    </row>
    <row r="68" spans="1:93" ht="12" customHeight="1">
      <c r="A68" s="12"/>
      <c r="B68" s="13"/>
      <c r="C68" s="336" t="s">
        <v>135</v>
      </c>
      <c r="D68" s="337"/>
      <c r="E68" s="337"/>
      <c r="F68" s="344" t="s">
        <v>137</v>
      </c>
      <c r="G68" s="345"/>
      <c r="H68" s="345"/>
      <c r="I68" s="346"/>
      <c r="J68" s="322" t="s">
        <v>138</v>
      </c>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4"/>
      <c r="AV68" s="14"/>
      <c r="AW68" s="265"/>
      <c r="BA68" s="22"/>
      <c r="BB68" s="22"/>
      <c r="BC68" s="83"/>
      <c r="BD68" s="83"/>
      <c r="BE68" s="83"/>
      <c r="BF68" s="22"/>
      <c r="BG68" s="22"/>
      <c r="BH68" s="22"/>
      <c r="BI68" s="22"/>
      <c r="BJ68" s="22"/>
      <c r="BK68" s="22"/>
      <c r="BL68" s="22"/>
      <c r="BM68" s="22"/>
      <c r="BN68" s="22"/>
      <c r="BO68" s="22"/>
      <c r="BP68" s="22"/>
      <c r="BQ68" s="22"/>
      <c r="BR68" s="22"/>
      <c r="BS68" s="22"/>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ht="12" customHeight="1">
      <c r="A69" s="12"/>
      <c r="B69" s="13"/>
      <c r="C69" s="338"/>
      <c r="D69" s="339"/>
      <c r="E69" s="339"/>
      <c r="F69" s="347" t="s">
        <v>194</v>
      </c>
      <c r="G69" s="348"/>
      <c r="H69" s="348"/>
      <c r="I69" s="349"/>
      <c r="J69" s="330" t="s">
        <v>364</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14"/>
      <c r="AW69" s="265"/>
      <c r="BA69" s="31"/>
      <c r="BB69" s="31"/>
      <c r="BC69" s="83"/>
      <c r="BD69" s="83"/>
      <c r="BE69" s="83"/>
      <c r="BF69" s="31"/>
      <c r="BG69" s="31"/>
      <c r="BH69" s="31"/>
      <c r="BI69" s="31"/>
      <c r="BJ69" s="31"/>
      <c r="BK69" s="31"/>
      <c r="BL69" s="31"/>
      <c r="BM69" s="31"/>
      <c r="BN69" s="31"/>
      <c r="BO69" s="31"/>
      <c r="BP69" s="31"/>
      <c r="BQ69" s="31"/>
      <c r="BR69" s="31"/>
      <c r="BS69" s="31"/>
      <c r="BT69" s="31"/>
      <c r="BU69" s="31"/>
      <c r="BV69" s="31"/>
      <c r="BW69" s="18"/>
      <c r="BX69" s="18"/>
      <c r="BY69" s="18"/>
      <c r="BZ69" s="18"/>
      <c r="CA69" s="18"/>
      <c r="CB69" s="18"/>
      <c r="CC69" s="18"/>
      <c r="CD69" s="18"/>
      <c r="CE69" s="18"/>
      <c r="CF69" s="18"/>
      <c r="CG69" s="18"/>
      <c r="CH69" s="18"/>
      <c r="CI69" s="18"/>
      <c r="CJ69" s="18"/>
      <c r="CK69" s="18"/>
      <c r="CL69" s="18"/>
      <c r="CM69" s="18"/>
      <c r="CN69" s="18"/>
      <c r="CO69" s="18"/>
    </row>
    <row r="70" spans="1:93" ht="12" customHeight="1">
      <c r="A70" s="12"/>
      <c r="B70" s="13"/>
      <c r="C70" s="340"/>
      <c r="D70" s="341"/>
      <c r="E70" s="341"/>
      <c r="F70" s="350"/>
      <c r="G70" s="351"/>
      <c r="H70" s="351"/>
      <c r="I70" s="352"/>
      <c r="J70" s="333"/>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5"/>
      <c r="AV70" s="14"/>
      <c r="AW70" s="265"/>
      <c r="BA70" s="31"/>
      <c r="BB70" s="31"/>
      <c r="BC70" s="83"/>
      <c r="BD70" s="83"/>
      <c r="BE70" s="83"/>
      <c r="BF70" s="31"/>
      <c r="BG70" s="31"/>
      <c r="BH70" s="31"/>
      <c r="BI70" s="31"/>
      <c r="BJ70" s="31"/>
      <c r="BK70" s="31"/>
      <c r="BL70" s="31"/>
      <c r="BM70" s="31"/>
      <c r="BN70" s="31"/>
      <c r="BO70" s="31"/>
      <c r="BP70" s="31"/>
      <c r="BQ70" s="31"/>
      <c r="BR70" s="31"/>
      <c r="BS70" s="31"/>
      <c r="BT70" s="31"/>
      <c r="BU70" s="31"/>
      <c r="BV70" s="31"/>
      <c r="BW70" s="18"/>
      <c r="BX70" s="18"/>
      <c r="BY70" s="18"/>
      <c r="BZ70" s="18"/>
      <c r="CA70" s="18"/>
      <c r="CB70" s="18"/>
      <c r="CC70" s="18"/>
      <c r="CD70" s="18"/>
      <c r="CE70" s="18"/>
      <c r="CF70" s="18"/>
      <c r="CG70" s="18"/>
      <c r="CH70" s="18"/>
      <c r="CI70" s="18"/>
      <c r="CJ70" s="18"/>
      <c r="CK70" s="18"/>
      <c r="CL70" s="18"/>
      <c r="CM70" s="18"/>
      <c r="CN70" s="18"/>
      <c r="CO70" s="18"/>
    </row>
    <row r="71" spans="1:93" ht="12" customHeight="1">
      <c r="A71" s="12"/>
      <c r="B71" s="13"/>
      <c r="C71" s="309" t="s">
        <v>136</v>
      </c>
      <c r="D71" s="310"/>
      <c r="E71" s="310"/>
      <c r="F71" s="310"/>
      <c r="G71" s="310"/>
      <c r="H71" s="310"/>
      <c r="I71" s="311"/>
      <c r="J71" s="325" t="s">
        <v>363</v>
      </c>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7"/>
      <c r="AV71" s="14"/>
      <c r="AW71" s="265"/>
      <c r="BA71" s="31"/>
      <c r="BB71" s="31"/>
      <c r="BC71" s="83"/>
      <c r="BD71" s="83"/>
      <c r="BE71" s="83"/>
      <c r="BF71" s="31"/>
      <c r="BG71" s="31"/>
      <c r="BH71" s="31"/>
      <c r="BI71" s="31"/>
      <c r="BJ71" s="31"/>
      <c r="BK71" s="31"/>
      <c r="BL71" s="31"/>
      <c r="BM71" s="31"/>
      <c r="BN71" s="31"/>
      <c r="BO71" s="31"/>
      <c r="BP71" s="31"/>
      <c r="BQ71" s="31"/>
      <c r="BR71" s="31"/>
      <c r="BS71" s="31"/>
      <c r="BT71" s="31"/>
      <c r="BU71" s="31"/>
      <c r="BV71" s="31"/>
      <c r="BW71" s="18"/>
      <c r="BX71" s="18"/>
      <c r="BY71" s="18"/>
      <c r="BZ71" s="18"/>
      <c r="CA71" s="18"/>
      <c r="CB71" s="18"/>
      <c r="CC71" s="18"/>
      <c r="CD71" s="18"/>
      <c r="CE71" s="18"/>
      <c r="CF71" s="18"/>
      <c r="CG71" s="18"/>
      <c r="CH71" s="18"/>
      <c r="CI71" s="18"/>
      <c r="CJ71" s="18"/>
      <c r="CK71" s="18"/>
      <c r="CL71" s="18"/>
      <c r="CM71" s="18"/>
      <c r="CN71" s="18"/>
      <c r="CO71" s="18"/>
    </row>
    <row r="72" spans="1:93" ht="12" customHeight="1">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21"/>
      <c r="AW72" s="266"/>
      <c r="BA72" s="35"/>
      <c r="BB72" s="35"/>
      <c r="BC72" s="83"/>
      <c r="BD72" s="83"/>
      <c r="BE72" s="83"/>
      <c r="BF72" s="35"/>
      <c r="BG72" s="35"/>
      <c r="BH72" s="35"/>
      <c r="BI72" s="35"/>
      <c r="BJ72" s="35"/>
      <c r="BK72" s="35"/>
      <c r="BL72" s="35"/>
      <c r="BM72" s="35"/>
      <c r="BN72" s="35"/>
      <c r="BO72" s="35"/>
      <c r="BP72" s="35"/>
      <c r="BQ72" s="35"/>
      <c r="BR72" s="35"/>
      <c r="BS72" s="35"/>
      <c r="BT72" s="35"/>
      <c r="BU72" s="35"/>
      <c r="BV72" s="35"/>
      <c r="BW72" s="18"/>
      <c r="BX72" s="18"/>
      <c r="BY72" s="18"/>
      <c r="BZ72" s="18"/>
      <c r="CA72" s="18"/>
      <c r="CB72" s="18"/>
      <c r="CC72" s="18"/>
      <c r="CD72" s="18"/>
      <c r="CE72" s="18"/>
      <c r="CF72" s="18"/>
      <c r="CG72" s="18"/>
      <c r="CH72" s="18"/>
      <c r="CI72" s="18"/>
      <c r="CJ72" s="18"/>
      <c r="CK72" s="18"/>
      <c r="CL72" s="18"/>
      <c r="CM72" s="18"/>
      <c r="CN72" s="18"/>
      <c r="CO72" s="18"/>
    </row>
    <row r="73" spans="49:57" ht="12" customHeight="1">
      <c r="AW73" s="8"/>
      <c r="BC73" s="83"/>
      <c r="BD73" s="83"/>
      <c r="BE73" s="83"/>
    </row>
    <row r="74" spans="49:57" ht="12" customHeight="1">
      <c r="AW74" s="8"/>
      <c r="BC74" s="83"/>
      <c r="BD74" s="84"/>
      <c r="BE74" s="83"/>
    </row>
    <row r="75" spans="49:57" ht="12" customHeight="1">
      <c r="AW75" s="8"/>
      <c r="BC75" s="83"/>
      <c r="BD75" s="84"/>
      <c r="BE75" s="83"/>
    </row>
    <row r="76" spans="49:57" ht="12" customHeight="1">
      <c r="AW76" s="8"/>
      <c r="BC76" s="83"/>
      <c r="BD76" s="84"/>
      <c r="BE76" s="83"/>
    </row>
    <row r="77" spans="49:57" ht="12" customHeight="1">
      <c r="AW77" s="8"/>
      <c r="BC77" s="83"/>
      <c r="BD77" s="84"/>
      <c r="BE77" s="83"/>
    </row>
    <row r="78" spans="49:57" ht="12" customHeight="1">
      <c r="AW78" s="8"/>
      <c r="BC78" s="83"/>
      <c r="BD78" s="84"/>
      <c r="BE78" s="83"/>
    </row>
    <row r="79" spans="49:57" ht="12" customHeight="1">
      <c r="AW79" s="8"/>
      <c r="BC79" s="83"/>
      <c r="BD79" s="84"/>
      <c r="BE79" s="83"/>
    </row>
    <row r="80" spans="2:49" ht="12" customHeight="1">
      <c r="B80" s="19"/>
      <c r="AW80" s="8"/>
    </row>
    <row r="81" ht="12" customHeight="1">
      <c r="AW81" s="8"/>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sheetProtection password="D922" sheet="1" objects="1" scenarios="1"/>
  <mergeCells count="196">
    <mergeCell ref="X62:AA63"/>
    <mergeCell ref="AB62:AF63"/>
    <mergeCell ref="C62:M63"/>
    <mergeCell ref="N62:O63"/>
    <mergeCell ref="P62:Q63"/>
    <mergeCell ref="R62:S63"/>
    <mergeCell ref="T60:U61"/>
    <mergeCell ref="V60:W61"/>
    <mergeCell ref="AG60:AJ61"/>
    <mergeCell ref="C67:E67"/>
    <mergeCell ref="F67:I67"/>
    <mergeCell ref="T62:U63"/>
    <mergeCell ref="V62:W63"/>
    <mergeCell ref="J67:AB67"/>
    <mergeCell ref="AC66:AL66"/>
    <mergeCell ref="AK60:AU61"/>
    <mergeCell ref="C58:M59"/>
    <mergeCell ref="N58:O59"/>
    <mergeCell ref="P58:Q59"/>
    <mergeCell ref="R58:S59"/>
    <mergeCell ref="X60:AA61"/>
    <mergeCell ref="AB60:AF61"/>
    <mergeCell ref="C60:M61"/>
    <mergeCell ref="N60:O61"/>
    <mergeCell ref="P60:Q61"/>
    <mergeCell ref="R60:S61"/>
    <mergeCell ref="T58:U59"/>
    <mergeCell ref="V58:W59"/>
    <mergeCell ref="X58:AA59"/>
    <mergeCell ref="AB54:AF55"/>
    <mergeCell ref="V56:W57"/>
    <mergeCell ref="X56:AA57"/>
    <mergeCell ref="V54:W55"/>
    <mergeCell ref="X54:AA55"/>
    <mergeCell ref="AK52:AU53"/>
    <mergeCell ref="AB52:AF53"/>
    <mergeCell ref="AG54:AJ55"/>
    <mergeCell ref="AK54:AU55"/>
    <mergeCell ref="AB58:AF59"/>
    <mergeCell ref="AG58:AJ59"/>
    <mergeCell ref="AG56:AJ57"/>
    <mergeCell ref="AK56:AU57"/>
    <mergeCell ref="AB56:AF57"/>
    <mergeCell ref="AK58:AU59"/>
    <mergeCell ref="AB50:AF51"/>
    <mergeCell ref="C52:M53"/>
    <mergeCell ref="N52:O53"/>
    <mergeCell ref="P52:Q53"/>
    <mergeCell ref="R52:S53"/>
    <mergeCell ref="T52:U53"/>
    <mergeCell ref="V52:W53"/>
    <mergeCell ref="X52:AA53"/>
    <mergeCell ref="V48:W49"/>
    <mergeCell ref="AG52:AJ53"/>
    <mergeCell ref="AK48:AU49"/>
    <mergeCell ref="C50:M51"/>
    <mergeCell ref="N50:O51"/>
    <mergeCell ref="P50:Q51"/>
    <mergeCell ref="R50:S51"/>
    <mergeCell ref="T50:U51"/>
    <mergeCell ref="V50:W51"/>
    <mergeCell ref="X50:AA51"/>
    <mergeCell ref="AG50:AJ51"/>
    <mergeCell ref="AK46:AU47"/>
    <mergeCell ref="X48:AA49"/>
    <mergeCell ref="AB48:AF49"/>
    <mergeCell ref="AK50:AU51"/>
    <mergeCell ref="C48:M49"/>
    <mergeCell ref="N48:O49"/>
    <mergeCell ref="P48:Q49"/>
    <mergeCell ref="R48:S49"/>
    <mergeCell ref="T48:U49"/>
    <mergeCell ref="AB38:AF41"/>
    <mergeCell ref="R36:S41"/>
    <mergeCell ref="C46:M47"/>
    <mergeCell ref="N46:O47"/>
    <mergeCell ref="P46:Q47"/>
    <mergeCell ref="R46:S47"/>
    <mergeCell ref="T46:U47"/>
    <mergeCell ref="V46:W47"/>
    <mergeCell ref="X46:AA47"/>
    <mergeCell ref="AB46:AF47"/>
    <mergeCell ref="AK42:AU43"/>
    <mergeCell ref="C44:M45"/>
    <mergeCell ref="N44:O45"/>
    <mergeCell ref="P44:Q45"/>
    <mergeCell ref="R44:S45"/>
    <mergeCell ref="AG42:AJ43"/>
    <mergeCell ref="X42:AA43"/>
    <mergeCell ref="AG38:AJ41"/>
    <mergeCell ref="C42:M43"/>
    <mergeCell ref="N42:O43"/>
    <mergeCell ref="P42:Q43"/>
    <mergeCell ref="R42:S43"/>
    <mergeCell ref="T42:U43"/>
    <mergeCell ref="V42:W43"/>
    <mergeCell ref="X38:AA41"/>
    <mergeCell ref="P36:Q41"/>
    <mergeCell ref="C36:M41"/>
    <mergeCell ref="J68:AU68"/>
    <mergeCell ref="F69:I70"/>
    <mergeCell ref="AJ4:AU5"/>
    <mergeCell ref="AM66:AU66"/>
    <mergeCell ref="F66:AB66"/>
    <mergeCell ref="N22:O23"/>
    <mergeCell ref="N24:O25"/>
    <mergeCell ref="AA24:AB25"/>
    <mergeCell ref="AA20:AB21"/>
    <mergeCell ref="C24:M25"/>
    <mergeCell ref="AT67:AU67"/>
    <mergeCell ref="AC67:AL67"/>
    <mergeCell ref="J69:AU70"/>
    <mergeCell ref="C68:E70"/>
    <mergeCell ref="F68:I68"/>
    <mergeCell ref="C16:M19"/>
    <mergeCell ref="N16:O17"/>
    <mergeCell ref="P16:AD17"/>
    <mergeCell ref="C20:M23"/>
    <mergeCell ref="N20:O21"/>
    <mergeCell ref="N34:W35"/>
    <mergeCell ref="X34:AJ35"/>
    <mergeCell ref="AK34:AU41"/>
    <mergeCell ref="AB42:AF43"/>
    <mergeCell ref="C71:I71"/>
    <mergeCell ref="J71:AU71"/>
    <mergeCell ref="AM67:AO67"/>
    <mergeCell ref="AP67:AQ67"/>
    <mergeCell ref="AR67:AS67"/>
    <mergeCell ref="AB36:AF37"/>
    <mergeCell ref="AP22:AU23"/>
    <mergeCell ref="AE16:AF17"/>
    <mergeCell ref="P18:AD19"/>
    <mergeCell ref="AP24:AU25"/>
    <mergeCell ref="P24:Z25"/>
    <mergeCell ref="P20:Z21"/>
    <mergeCell ref="P22:AM23"/>
    <mergeCell ref="AG16:AU17"/>
    <mergeCell ref="AC20:AU21"/>
    <mergeCell ref="AN22:AO23"/>
    <mergeCell ref="T36:U41"/>
    <mergeCell ref="C4:G5"/>
    <mergeCell ref="H4:AI5"/>
    <mergeCell ref="C7:H8"/>
    <mergeCell ref="I7:M8"/>
    <mergeCell ref="N7:O8"/>
    <mergeCell ref="N18:O19"/>
    <mergeCell ref="C26:M27"/>
    <mergeCell ref="P26:AD27"/>
    <mergeCell ref="AE26:AF27"/>
    <mergeCell ref="AG62:AJ63"/>
    <mergeCell ref="AK62:AU63"/>
    <mergeCell ref="T44:U45"/>
    <mergeCell ref="V44:W45"/>
    <mergeCell ref="X44:AA45"/>
    <mergeCell ref="AB44:AF45"/>
    <mergeCell ref="AG48:AJ49"/>
    <mergeCell ref="AK44:AU45"/>
    <mergeCell ref="AG46:AJ47"/>
    <mergeCell ref="AG44:AJ45"/>
    <mergeCell ref="AP8:AU11"/>
    <mergeCell ref="C13:AU14"/>
    <mergeCell ref="AJ7:AO7"/>
    <mergeCell ref="AD7:AI7"/>
    <mergeCell ref="P7:R8"/>
    <mergeCell ref="S7:T8"/>
    <mergeCell ref="U7:W8"/>
    <mergeCell ref="C30:AU31"/>
    <mergeCell ref="AC24:AM25"/>
    <mergeCell ref="C56:M57"/>
    <mergeCell ref="N26:O27"/>
    <mergeCell ref="N36:O41"/>
    <mergeCell ref="AG26:AU27"/>
    <mergeCell ref="X36:AA37"/>
    <mergeCell ref="C34:M35"/>
    <mergeCell ref="V36:W41"/>
    <mergeCell ref="AN24:AO25"/>
    <mergeCell ref="AW2:AW11"/>
    <mergeCell ref="X7:Y8"/>
    <mergeCell ref="AE18:AF19"/>
    <mergeCell ref="AG18:AU19"/>
    <mergeCell ref="AC2:AI2"/>
    <mergeCell ref="AJ2:AP2"/>
    <mergeCell ref="AQ2:AU2"/>
    <mergeCell ref="AP7:AU7"/>
    <mergeCell ref="AD8:AI11"/>
    <mergeCell ref="AJ8:AO11"/>
    <mergeCell ref="AW42:AW72"/>
    <mergeCell ref="C54:M55"/>
    <mergeCell ref="T56:U57"/>
    <mergeCell ref="N56:O57"/>
    <mergeCell ref="P56:Q57"/>
    <mergeCell ref="N54:O55"/>
    <mergeCell ref="P54:Q55"/>
    <mergeCell ref="R54:S55"/>
    <mergeCell ref="T54:U55"/>
    <mergeCell ref="R56:S57"/>
  </mergeCells>
  <dataValidations count="6">
    <dataValidation type="list" allowBlank="1" showInputMessage="1" showErrorMessage="1" sqref="N42:W63 N16:O27 AA20:AB21 AA24:AB25 AE16:AF19 AN22:AO25 AE26:AF27">
      <formula1>$AZ$5:$BA$5</formula1>
    </dataValidation>
    <dataValidation type="list" allowBlank="1" showInputMessage="1" showErrorMessage="1" sqref="I7:M8">
      <formula1>$AZ$12:$AZ$42</formula1>
    </dataValidation>
    <dataValidation type="list" allowBlank="1" showInputMessage="1" showErrorMessage="1" sqref="P7:R8">
      <formula1>$BA$12:$BA$23</formula1>
    </dataValidation>
    <dataValidation type="list" allowBlank="1" showInputMessage="1" showErrorMessage="1" sqref="U7:W8">
      <formula1>$BB$12:$BB$42</formula1>
    </dataValidation>
    <dataValidation type="list" allowBlank="1" showInputMessage="1" showErrorMessage="1" sqref="AM67:AO67">
      <formula1>$AZ$12:$AZ$42</formula1>
    </dataValidation>
    <dataValidation type="list" allowBlank="1" showInputMessage="1" showErrorMessage="1" sqref="AR67:AS67">
      <formula1>$BA$12:$BA$23</formula1>
    </dataValidation>
  </dataValidations>
  <printOptions/>
  <pageMargins left="0.984251968503937" right="0.1968503937007874" top="0.7874015748031497" bottom="0.3937007874015748" header="0.5905511811023623" footer="0.5118110236220472"/>
  <pageSetup fitToHeight="1" fitToWidth="1" horizontalDpi="600" verticalDpi="600" orientation="portrait" paperSize="9" scale="94" r:id="rId1"/>
  <headerFooter alignWithMargins="0">
    <oddHeader>&amp;L&amp;"HG丸ｺﾞｼｯｸM-PRO,標準"&amp;6ライフスタイルマネジメント（環境配慮型ライフスタイルをマネジメントの考え方で確立し、定着を図る活動）</oddHeader>
    <oddFooter>&amp;R&amp;8板橋エコアクション２００８組織版　　強化シート（&amp;A）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志岐 宗紀</dc:creator>
  <cp:keywords/>
  <dc:description/>
  <cp:lastModifiedBy>masteruser</cp:lastModifiedBy>
  <cp:lastPrinted>2008-12-11T01:01:59Z</cp:lastPrinted>
  <dcterms:created xsi:type="dcterms:W3CDTF">2007-04-13T05:30:31Z</dcterms:created>
  <dcterms:modified xsi:type="dcterms:W3CDTF">2015-09-15T08:05:52Z</dcterms:modified>
  <cp:category/>
  <cp:version/>
  <cp:contentType/>
  <cp:contentStatus/>
</cp:coreProperties>
</file>