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76" windowWidth="8760" windowHeight="11115" activeTab="0"/>
  </bookViews>
  <sheets>
    <sheet name="001" sheetId="1" r:id="rId1"/>
    <sheet name="002" sheetId="2" r:id="rId2"/>
    <sheet name="003" sheetId="3" r:id="rId3"/>
    <sheet name="004" sheetId="4" r:id="rId4"/>
    <sheet name="005" sheetId="5" r:id="rId5"/>
    <sheet name="006" sheetId="6" r:id="rId6"/>
    <sheet name="007" sheetId="7" r:id="rId7"/>
    <sheet name="008" sheetId="8" r:id="rId8"/>
    <sheet name="009" sheetId="9" r:id="rId9"/>
    <sheet name="010" sheetId="10" r:id="rId10"/>
    <sheet name="011" sheetId="11" r:id="rId11"/>
    <sheet name="012" sheetId="12" r:id="rId12"/>
    <sheet name="013" sheetId="13" r:id="rId13"/>
    <sheet name="014" sheetId="14" r:id="rId14"/>
    <sheet name="015" sheetId="15" r:id="rId15"/>
    <sheet name="016" sheetId="16" r:id="rId16"/>
    <sheet name="017" sheetId="17" r:id="rId17"/>
    <sheet name="018(1)" sheetId="18" r:id="rId18"/>
    <sheet name="018(2)" sheetId="19" r:id="rId19"/>
    <sheet name="018(3)" sheetId="20" r:id="rId20"/>
    <sheet name="019" sheetId="21" r:id="rId21"/>
    <sheet name="020" sheetId="22" r:id="rId22"/>
    <sheet name="021" sheetId="23" r:id="rId23"/>
    <sheet name="022" sheetId="24" r:id="rId24"/>
  </sheets>
  <externalReferences>
    <externalReference r:id="rId27"/>
    <externalReference r:id="rId28"/>
    <externalReference r:id="rId29"/>
  </externalReferences>
  <definedNames>
    <definedName name="_xlfn.IFERROR" hidden="1">#NAME?</definedName>
    <definedName name="code" localSheetId="22">#REF!</definedName>
    <definedName name="code">#REF!</definedName>
    <definedName name="Data" localSheetId="22">#REF!</definedName>
    <definedName name="Data" localSheetId="23">#REF!</definedName>
    <definedName name="Data">#REF!</definedName>
    <definedName name="DataEnd" localSheetId="22">#REF!</definedName>
    <definedName name="DataEnd" localSheetId="23">#REF!</definedName>
    <definedName name="DataEnd">#REF!</definedName>
    <definedName name="Hyousoku" localSheetId="22">#REF!</definedName>
    <definedName name="Hyousoku" localSheetId="23">#REF!</definedName>
    <definedName name="Hyousoku">#REF!</definedName>
    <definedName name="HyousokuArea" localSheetId="22">#REF!</definedName>
    <definedName name="HyousokuArea" localSheetId="23">#REF!</definedName>
    <definedName name="HyousokuArea">#REF!</definedName>
    <definedName name="HyousokuEnd" localSheetId="22">#REF!</definedName>
    <definedName name="HyousokuEnd" localSheetId="23">#REF!</definedName>
    <definedName name="HyousokuEnd">#REF!</definedName>
    <definedName name="Hyoutou" localSheetId="22">#REF!</definedName>
    <definedName name="Hyoutou" localSheetId="23">#REF!</definedName>
    <definedName name="Hyoutou">#REF!</definedName>
    <definedName name="_xlnm.Print_Area" localSheetId="6">'007'!$A$1:$L$48</definedName>
    <definedName name="Rangai" localSheetId="22">#REF!</definedName>
    <definedName name="Rangai">#REF!</definedName>
    <definedName name="Rangai0" localSheetId="22">#REF!</definedName>
    <definedName name="Rangai0" localSheetId="23">#REF!</definedName>
    <definedName name="Rangai0">#REF!</definedName>
    <definedName name="RangaiEng" localSheetId="22">#REF!</definedName>
    <definedName name="RangaiEng">#REF!</definedName>
    <definedName name="Title" localSheetId="22">#REF!</definedName>
    <definedName name="Title" localSheetId="23">#REF!</definedName>
    <definedName name="Title">#REF!</definedName>
    <definedName name="TitleEnglish" localSheetId="22">#REF!</definedName>
    <definedName name="TitleEnglish" localSheetId="23">#REF!</definedName>
    <definedName name="TitleEnglish">#REF!</definedName>
    <definedName name="ｱ1">#REF!</definedName>
    <definedName name="あ１">#REF!</definedName>
    <definedName name="あａ１">#REF!</definedName>
  </definedNames>
  <calcPr fullCalcOnLoad="1"/>
</workbook>
</file>

<file path=xl/sharedStrings.xml><?xml version="1.0" encoding="utf-8"?>
<sst xmlns="http://schemas.openxmlformats.org/spreadsheetml/2006/main" count="2120" uniqueCount="1205">
  <si>
    <t>西東京市</t>
  </si>
  <si>
    <t>１．東京都地域別土地面積</t>
  </si>
  <si>
    <t>地      域</t>
  </si>
  <si>
    <t>面  積（k㎡）</t>
  </si>
  <si>
    <t>千 分 比（‰）</t>
  </si>
  <si>
    <t>千 分 比（‰）</t>
  </si>
  <si>
    <t>総         数</t>
  </si>
  <si>
    <t>東村山市</t>
  </si>
  <si>
    <t>国分寺市</t>
  </si>
  <si>
    <t>区部</t>
  </si>
  <si>
    <t>国立市</t>
  </si>
  <si>
    <t>福生市</t>
  </si>
  <si>
    <t>千代田区</t>
  </si>
  <si>
    <t>狛江市</t>
  </si>
  <si>
    <t>中央区</t>
  </si>
  <si>
    <t>東大和市</t>
  </si>
  <si>
    <t>港区</t>
  </si>
  <si>
    <t>清瀬市</t>
  </si>
  <si>
    <t>新宿区</t>
  </si>
  <si>
    <t>東久留米市</t>
  </si>
  <si>
    <t>文京区</t>
  </si>
  <si>
    <t>武蔵村山市</t>
  </si>
  <si>
    <t>台東区</t>
  </si>
  <si>
    <t xml:space="preserve">多摩市 </t>
  </si>
  <si>
    <t>墨田区</t>
  </si>
  <si>
    <t>稲城市</t>
  </si>
  <si>
    <t>江東区</t>
  </si>
  <si>
    <t>羽村市</t>
  </si>
  <si>
    <t>品川区</t>
  </si>
  <si>
    <t>あきる野市</t>
  </si>
  <si>
    <t>目黒区</t>
  </si>
  <si>
    <t>大田区</t>
  </si>
  <si>
    <t>世田谷区</t>
  </si>
  <si>
    <t>渋谷区</t>
  </si>
  <si>
    <t>中野区</t>
  </si>
  <si>
    <t>郡部</t>
  </si>
  <si>
    <t>杉並区</t>
  </si>
  <si>
    <t>豊島区</t>
  </si>
  <si>
    <t>北区</t>
  </si>
  <si>
    <t>瑞穂町</t>
  </si>
  <si>
    <t>荒川区</t>
  </si>
  <si>
    <t>日の出町</t>
  </si>
  <si>
    <t>板橋区</t>
  </si>
  <si>
    <t xml:space="preserve">檜原村 </t>
  </si>
  <si>
    <t>練馬区</t>
  </si>
  <si>
    <t>奥多摩町</t>
  </si>
  <si>
    <t>足立区</t>
  </si>
  <si>
    <t>葛飾区</t>
  </si>
  <si>
    <t>島部</t>
  </si>
  <si>
    <t>江戸川区</t>
  </si>
  <si>
    <t>荒川河口部</t>
  </si>
  <si>
    <t>大島支庁</t>
  </si>
  <si>
    <t>中央防波堤埋立地</t>
  </si>
  <si>
    <t>大島町</t>
  </si>
  <si>
    <t>利島村</t>
  </si>
  <si>
    <t>新島村</t>
  </si>
  <si>
    <t>市部</t>
  </si>
  <si>
    <t>神津島村</t>
  </si>
  <si>
    <t>八王子市</t>
  </si>
  <si>
    <t>三宅支庁</t>
  </si>
  <si>
    <t>立川市</t>
  </si>
  <si>
    <t>三宅村</t>
  </si>
  <si>
    <t>武蔵野市</t>
  </si>
  <si>
    <t>御蔵島村</t>
  </si>
  <si>
    <t>三鷹市</t>
  </si>
  <si>
    <t>青梅市</t>
  </si>
  <si>
    <t>八丈支庁</t>
  </si>
  <si>
    <t>府中市</t>
  </si>
  <si>
    <t>八丈町</t>
  </si>
  <si>
    <t>昭島市</t>
  </si>
  <si>
    <t>青ヶ島村</t>
  </si>
  <si>
    <t>調布市</t>
  </si>
  <si>
    <t>その他</t>
  </si>
  <si>
    <t>町田市</t>
  </si>
  <si>
    <t>小金井市</t>
  </si>
  <si>
    <t>小笠原支庁</t>
  </si>
  <si>
    <t>小平市</t>
  </si>
  <si>
    <t>小笠原村</t>
  </si>
  <si>
    <t>日野市</t>
  </si>
  <si>
    <t/>
  </si>
  <si>
    <t>　（注）１．荒川河口部については，境界の未定部分の面積を載せている。</t>
  </si>
  <si>
    <t>　　　　２．八丈支庁の「その他」は，鳥島，ベヨネース列岩，須美寿島及び孀婦岩である。</t>
  </si>
  <si>
    <t>西多摩郡</t>
  </si>
  <si>
    <t xml:space="preserve">           参考値を掲載している。</t>
  </si>
  <si>
    <t xml:space="preserve">        ３．境界未定部分のある千代田区，中央区，港区，葛飾区，江戸川区，区部及び総数については，</t>
  </si>
  <si>
    <t xml:space="preserve">        （平成２７年１０月１日）</t>
  </si>
  <si>
    <t>　資料：国土地理院「平成２７年 全国都道府県市区町村別面積調」</t>
  </si>
  <si>
    <t>２．基準地価格</t>
  </si>
  <si>
    <t>（単位：千円／㎡）</t>
  </si>
  <si>
    <t>（各年７月１日）</t>
  </si>
  <si>
    <t>番号</t>
  </si>
  <si>
    <t xml:space="preserve">    土地の所在（住居表示）</t>
  </si>
  <si>
    <t>建 築 制 限</t>
  </si>
  <si>
    <t>平成23年</t>
  </si>
  <si>
    <t>平成24年</t>
  </si>
  <si>
    <t>平成25年</t>
  </si>
  <si>
    <t>平成26年</t>
  </si>
  <si>
    <t>平成27年</t>
  </si>
  <si>
    <t>板橋4-3392-6 (4-37-2)</t>
  </si>
  <si>
    <t>１中専（60・300）</t>
  </si>
  <si>
    <t>向原2-1526-12 (2-25-4)</t>
  </si>
  <si>
    <t>１中専（60・200）</t>
  </si>
  <si>
    <t>…</t>
  </si>
  <si>
    <t>…</t>
  </si>
  <si>
    <t>…</t>
  </si>
  <si>
    <t>2</t>
  </si>
  <si>
    <r>
      <t>向原2-1513</t>
    </r>
    <r>
      <rPr>
        <sz val="9"/>
        <rFont val="ＭＳ 明朝"/>
        <family val="1"/>
      </rPr>
      <t>-1</t>
    </r>
    <r>
      <rPr>
        <sz val="11"/>
        <rFont val="ＭＳ Ｐゴシック"/>
        <family val="3"/>
      </rPr>
      <t>0外</t>
    </r>
    <r>
      <rPr>
        <sz val="9"/>
        <rFont val="ＭＳ 明朝"/>
        <family val="1"/>
      </rPr>
      <t xml:space="preserve"> (2-</t>
    </r>
    <r>
      <rPr>
        <sz val="11"/>
        <rFont val="ＭＳ Ｐゴシック"/>
        <family val="3"/>
      </rPr>
      <t>12</t>
    </r>
    <r>
      <rPr>
        <sz val="9"/>
        <rFont val="ＭＳ 明朝"/>
        <family val="1"/>
      </rPr>
      <t>-</t>
    </r>
    <r>
      <rPr>
        <sz val="11"/>
        <rFont val="ＭＳ Ｐゴシック"/>
        <family val="3"/>
      </rPr>
      <t>11</t>
    </r>
    <r>
      <rPr>
        <sz val="9"/>
        <rFont val="ＭＳ 明朝"/>
        <family val="1"/>
      </rPr>
      <t>)</t>
    </r>
  </si>
  <si>
    <t>3</t>
  </si>
  <si>
    <t>坂下2-39-8 (2-30-7)</t>
  </si>
  <si>
    <t>１住居（60・200）</t>
  </si>
  <si>
    <t>4</t>
  </si>
  <si>
    <t>高島平5-47-7 (5-47-7)</t>
  </si>
  <si>
    <t>１低専（50・100）</t>
  </si>
  <si>
    <t>5</t>
  </si>
  <si>
    <t>小茂根3-63-6 (3-6-1)</t>
  </si>
  <si>
    <t>6</t>
  </si>
  <si>
    <t>双葉町22-6外 (22-3)</t>
  </si>
  <si>
    <t>7</t>
  </si>
  <si>
    <t>上板橋1-4928-23 (1-9-8)</t>
  </si>
  <si>
    <t>8</t>
  </si>
  <si>
    <t>前野町6-21-7 (6-21-4)</t>
  </si>
  <si>
    <t>9</t>
  </si>
  <si>
    <t>桜川3-47 (3-16-5)</t>
  </si>
  <si>
    <t>10</t>
  </si>
  <si>
    <t>大山東町10-4 (10-2)</t>
  </si>
  <si>
    <t>２住居（60・300）</t>
  </si>
  <si>
    <t>11</t>
  </si>
  <si>
    <t>徳丸3-121-9 (3-18-6)</t>
  </si>
  <si>
    <r>
      <t>1</t>
    </r>
    <r>
      <rPr>
        <sz val="11"/>
        <rFont val="ＭＳ Ｐゴシック"/>
        <family val="3"/>
      </rPr>
      <t>2</t>
    </r>
  </si>
  <si>
    <t>志村2-10-5 (2-6-13)</t>
  </si>
  <si>
    <r>
      <t>1</t>
    </r>
    <r>
      <rPr>
        <sz val="11"/>
        <rFont val="ＭＳ Ｐゴシック"/>
        <family val="3"/>
      </rPr>
      <t>3</t>
    </r>
  </si>
  <si>
    <t>赤塚新町1-1028-12 (1-7-3)</t>
  </si>
  <si>
    <r>
      <t>1</t>
    </r>
    <r>
      <rPr>
        <sz val="11"/>
        <rFont val="ＭＳ Ｐゴシック"/>
        <family val="3"/>
      </rPr>
      <t>4</t>
    </r>
  </si>
  <si>
    <t>赤塚6-1845-2外(6-4-14)</t>
  </si>
  <si>
    <r>
      <t>１低専（40・</t>
    </r>
    <r>
      <rPr>
        <sz val="11"/>
        <rFont val="ＭＳ Ｐゴシック"/>
        <family val="3"/>
      </rPr>
      <t xml:space="preserve"> </t>
    </r>
    <r>
      <rPr>
        <sz val="9"/>
        <rFont val="ＭＳ 明朝"/>
        <family val="1"/>
      </rPr>
      <t>80）</t>
    </r>
  </si>
  <si>
    <r>
      <t>1</t>
    </r>
    <r>
      <rPr>
        <sz val="11"/>
        <rFont val="ＭＳ Ｐゴシック"/>
        <family val="3"/>
      </rPr>
      <t>5</t>
    </r>
  </si>
  <si>
    <t>成増4-1522-1 (4-16-19)</t>
  </si>
  <si>
    <t>5-1</t>
  </si>
  <si>
    <t>板橋1-16-17 (1-16-9)</t>
  </si>
  <si>
    <t>商  業（80・600）</t>
  </si>
  <si>
    <r>
      <t>5-</t>
    </r>
    <r>
      <rPr>
        <sz val="11"/>
        <rFont val="ＭＳ Ｐゴシック"/>
        <family val="3"/>
      </rPr>
      <t>2</t>
    </r>
  </si>
  <si>
    <t>成増1-73-1 (1-28-13)</t>
  </si>
  <si>
    <t>商  業（80・500）</t>
  </si>
  <si>
    <t>5-3</t>
  </si>
  <si>
    <t>板橋2-65-9外 (2-65-8)</t>
  </si>
  <si>
    <t>5-4</t>
  </si>
  <si>
    <t>大谷口北町64-6 (64-6)</t>
  </si>
  <si>
    <t>近  商（80・300）</t>
  </si>
  <si>
    <t>5-5</t>
  </si>
  <si>
    <t>徳丸3-115-6 (3-1-20)</t>
  </si>
  <si>
    <t>5-6</t>
  </si>
  <si>
    <t>高島平1-79-2外(1-79-3)</t>
  </si>
  <si>
    <t>商  業（80・400）</t>
  </si>
  <si>
    <t>5-7</t>
  </si>
  <si>
    <t>中板橋20-36 (20-3)</t>
  </si>
  <si>
    <r>
      <t>5-8</t>
    </r>
    <r>
      <rPr>
        <sz val="11"/>
        <rFont val="ＭＳ Ｐゴシック"/>
        <family val="3"/>
      </rPr>
      <t xml:space="preserve"> </t>
    </r>
  </si>
  <si>
    <t xml:space="preserve">大山町24-13外(24-3) </t>
  </si>
  <si>
    <t>5-9</t>
  </si>
  <si>
    <t>常盤台4-31-6 (4-31-3)</t>
  </si>
  <si>
    <r>
      <t xml:space="preserve">商 </t>
    </r>
    <r>
      <rPr>
        <sz val="11"/>
        <rFont val="ＭＳ Ｐゴシック"/>
        <family val="3"/>
      </rPr>
      <t xml:space="preserve"> </t>
    </r>
    <r>
      <rPr>
        <sz val="9"/>
        <rFont val="ＭＳ 明朝"/>
        <family val="1"/>
      </rPr>
      <t>業（</t>
    </r>
    <r>
      <rPr>
        <sz val="11"/>
        <rFont val="ＭＳ Ｐゴシック"/>
        <family val="3"/>
      </rPr>
      <t>80・400）</t>
    </r>
  </si>
  <si>
    <t>5-10</t>
  </si>
  <si>
    <t>志村2-4-29 (2-2-4)</t>
  </si>
  <si>
    <t>5-11</t>
  </si>
  <si>
    <t>双葉町2-10 (2-12)</t>
  </si>
  <si>
    <t>5-12</t>
  </si>
  <si>
    <t>蓮根2-5-75 (2-21-9)</t>
  </si>
  <si>
    <t>5-12</t>
  </si>
  <si>
    <r>
      <t>蓮根2-5-</t>
    </r>
    <r>
      <rPr>
        <sz val="11"/>
        <rFont val="ＭＳ Ｐゴシック"/>
        <family val="3"/>
      </rPr>
      <t>30</t>
    </r>
    <r>
      <rPr>
        <sz val="9"/>
        <rFont val="ＭＳ 明朝"/>
        <family val="1"/>
      </rPr>
      <t xml:space="preserve"> (2-2</t>
    </r>
    <r>
      <rPr>
        <sz val="11"/>
        <rFont val="ＭＳ Ｐゴシック"/>
        <family val="3"/>
      </rPr>
      <t>0</t>
    </r>
    <r>
      <rPr>
        <sz val="9"/>
        <rFont val="ＭＳ 明朝"/>
        <family val="1"/>
      </rPr>
      <t>-</t>
    </r>
    <r>
      <rPr>
        <sz val="11"/>
        <rFont val="ＭＳ Ｐゴシック"/>
        <family val="3"/>
      </rPr>
      <t>12</t>
    </r>
    <r>
      <rPr>
        <sz val="9"/>
        <rFont val="ＭＳ 明朝"/>
        <family val="1"/>
      </rPr>
      <t>)</t>
    </r>
  </si>
  <si>
    <t>5-13</t>
  </si>
  <si>
    <t>常盤台2-6-7 (2-6-5)</t>
  </si>
  <si>
    <r>
      <t>1</t>
    </r>
    <r>
      <rPr>
        <sz val="11"/>
        <rFont val="ＭＳ Ｐゴシック"/>
        <family val="3"/>
      </rPr>
      <t>6</t>
    </r>
  </si>
  <si>
    <t>中丸町29-6 (29-8)</t>
  </si>
  <si>
    <t>準  工（60・300）</t>
  </si>
  <si>
    <r>
      <t>1</t>
    </r>
    <r>
      <rPr>
        <sz val="11"/>
        <rFont val="ＭＳ Ｐゴシック"/>
        <family val="3"/>
      </rPr>
      <t>7</t>
    </r>
  </si>
  <si>
    <t>高島平9-28-4 (9-28-5)</t>
  </si>
  <si>
    <r>
      <t>1</t>
    </r>
    <r>
      <rPr>
        <sz val="11"/>
        <rFont val="ＭＳ Ｐゴシック"/>
        <family val="3"/>
      </rPr>
      <t>8</t>
    </r>
  </si>
  <si>
    <t>新河岸1-1144-8 (1-17-16)</t>
  </si>
  <si>
    <t>準  工（60・200）</t>
  </si>
  <si>
    <r>
      <t>1</t>
    </r>
    <r>
      <rPr>
        <sz val="11"/>
        <rFont val="ＭＳ Ｐゴシック"/>
        <family val="3"/>
      </rPr>
      <t>9</t>
    </r>
  </si>
  <si>
    <r>
      <t>宮本町43-60 (43-</t>
    </r>
    <r>
      <rPr>
        <sz val="11"/>
        <rFont val="ＭＳ Ｐゴシック"/>
        <family val="3"/>
      </rPr>
      <t>5</t>
    </r>
    <r>
      <rPr>
        <sz val="9"/>
        <rFont val="ＭＳ 明朝"/>
        <family val="1"/>
      </rPr>
      <t>)</t>
    </r>
  </si>
  <si>
    <t>　（注）１．建築制限は用途地域（指定建ぺい率・指定容積率）を表わした。</t>
  </si>
  <si>
    <r>
      <t xml:space="preserve">        </t>
    </r>
    <r>
      <rPr>
        <sz val="9"/>
        <rFont val="ＭＳ 明朝"/>
        <family val="1"/>
      </rPr>
      <t>２．建築制限の基準日は各年７月１日である。</t>
    </r>
  </si>
  <si>
    <r>
      <t xml:space="preserve"> </t>
    </r>
    <r>
      <rPr>
        <sz val="11"/>
        <rFont val="ＭＳ Ｐゴシック"/>
        <family val="3"/>
      </rPr>
      <t xml:space="preserve"> </t>
    </r>
    <r>
      <rPr>
        <sz val="9"/>
        <rFont val="ＭＳ 明朝"/>
        <family val="1"/>
      </rPr>
      <t>資料：「東京都基準地価格」</t>
    </r>
  </si>
  <si>
    <t>３．地目別土地面積</t>
  </si>
  <si>
    <t>(単位：ヘクタール）</t>
  </si>
  <si>
    <t>　　　　　　　　（各年１月１日）</t>
  </si>
  <si>
    <t>区　　　　分</t>
  </si>
  <si>
    <t>平 成 ２２ 年</t>
  </si>
  <si>
    <t>平 成 ２３ 年</t>
  </si>
  <si>
    <t>平 成 ２４ 年</t>
  </si>
  <si>
    <t>平成２５年</t>
  </si>
  <si>
    <t>平成２６年</t>
  </si>
  <si>
    <t>総数</t>
  </si>
  <si>
    <t>1 847.41</t>
  </si>
  <si>
    <t>1 798.69</t>
  </si>
  <si>
    <t>宅</t>
  </si>
  <si>
    <t>商業地区</t>
  </si>
  <si>
    <t>工業地区</t>
  </si>
  <si>
    <t>地</t>
  </si>
  <si>
    <t>住宅地区</t>
  </si>
  <si>
    <t>1 641.16</t>
  </si>
  <si>
    <t>その他</t>
  </si>
  <si>
    <t>-</t>
  </si>
  <si>
    <t>⁻</t>
  </si>
  <si>
    <t>田</t>
  </si>
  <si>
    <t>⁻</t>
  </si>
  <si>
    <t>-</t>
  </si>
  <si>
    <t>畑</t>
  </si>
  <si>
    <t>山林</t>
  </si>
  <si>
    <t>原野</t>
  </si>
  <si>
    <t>⁻</t>
  </si>
  <si>
    <t>-</t>
  </si>
  <si>
    <t>池沼</t>
  </si>
  <si>
    <t>雑種地</t>
  </si>
  <si>
    <t>免税点未満</t>
  </si>
  <si>
    <t>0.75</t>
  </si>
  <si>
    <t>（注）１．本表の数字は，固定資産税の対象となる土地面積である。雑種地とは宅地，田，畑，山林，原野及び</t>
  </si>
  <si>
    <t>　　　　　池沼以外の土地で，野球場，テニスコート，ゴルフ場，運動場，高圧鉄塔敷地及び軌道用地等をいう。</t>
  </si>
  <si>
    <r>
      <t xml:space="preserve">     </t>
    </r>
    <r>
      <rPr>
        <sz val="11"/>
        <rFont val="ＭＳ Ｐゴシック"/>
        <family val="3"/>
      </rPr>
      <t xml:space="preserve"> </t>
    </r>
    <r>
      <rPr>
        <sz val="9"/>
        <rFont val="ＭＳ 明朝"/>
        <family val="1"/>
      </rPr>
      <t>２．免税点未満とは，土地に対して課する固定資産税の課税標準となるべき額が３０万円に満たないもの</t>
    </r>
  </si>
  <si>
    <r>
      <t xml:space="preserve">       　 で</t>
    </r>
    <r>
      <rPr>
        <sz val="9"/>
        <rFont val="ＭＳ 明朝"/>
        <family val="1"/>
      </rPr>
      <t>ある。</t>
    </r>
  </si>
  <si>
    <t>　資料：東京都総務局統計部「東京都統計年鑑」</t>
  </si>
  <si>
    <t>４．一級河川</t>
  </si>
  <si>
    <t>（平成２７年４月１日）</t>
  </si>
  <si>
    <t>河  川  ・  区  域</t>
  </si>
  <si>
    <t>幅  員</t>
  </si>
  <si>
    <t>延  長  （ｍ）</t>
  </si>
  <si>
    <t>（ｍ）</t>
  </si>
  <si>
    <t>総 延 長</t>
  </si>
  <si>
    <t>護岸改修済</t>
  </si>
  <si>
    <t>石神井川</t>
  </si>
  <si>
    <t>右岸：</t>
  </si>
  <si>
    <t>小茂根五丁目（練馬区境）</t>
  </si>
  <si>
    <t>板橋四丁目（北区境）</t>
  </si>
  <si>
    <t>～</t>
  </si>
  <si>
    <t>左岸：</t>
  </si>
  <si>
    <t>桜川一丁目（練馬区境）</t>
  </si>
  <si>
    <t>白 子 川</t>
  </si>
  <si>
    <t>成増三丁目（和光市境）</t>
  </si>
  <si>
    <t>三園二丁目（新河岸川合流点）</t>
  </si>
  <si>
    <t>　資料：土木部管理課</t>
  </si>
  <si>
    <t>５．人口の推移　    　</t>
  </si>
  <si>
    <t>５．人口の推移（つづき）</t>
  </si>
  <si>
    <t>（各年１０月１日）</t>
  </si>
  <si>
    <t>　</t>
  </si>
  <si>
    <t>年　　次</t>
  </si>
  <si>
    <t>世 帯 数</t>
  </si>
  <si>
    <t>人          口</t>
  </si>
  <si>
    <t>調   査   名   等</t>
  </si>
  <si>
    <t>総    数</t>
  </si>
  <si>
    <t>男</t>
  </si>
  <si>
    <t>女</t>
  </si>
  <si>
    <t>対 前 年</t>
  </si>
  <si>
    <t>増 加 数</t>
  </si>
  <si>
    <t>増加率(％)</t>
  </si>
  <si>
    <t>増加率(％)</t>
  </si>
  <si>
    <t>昭和</t>
  </si>
  <si>
    <t>３０</t>
  </si>
  <si>
    <t>　国勢調査（第８回）</t>
  </si>
  <si>
    <t>５８</t>
  </si>
  <si>
    <t xml:space="preserve">   　        〃</t>
  </si>
  <si>
    <t>３１</t>
  </si>
  <si>
    <t>　食糧配給台帳登録人口</t>
  </si>
  <si>
    <t>５９</t>
  </si>
  <si>
    <t>３２</t>
  </si>
  <si>
    <t xml:space="preserve"> 　          〃</t>
  </si>
  <si>
    <t>６０</t>
  </si>
  <si>
    <t>　国勢調査（第１４回）</t>
  </si>
  <si>
    <t>３３</t>
  </si>
  <si>
    <t>６１</t>
  </si>
  <si>
    <t>　※東京都の人口（推計）</t>
  </si>
  <si>
    <t>３４</t>
  </si>
  <si>
    <t>６２</t>
  </si>
  <si>
    <t xml:space="preserve">    　       〃</t>
  </si>
  <si>
    <t>３５</t>
  </si>
  <si>
    <t>　国勢調査（第９回）</t>
  </si>
  <si>
    <t>６３</t>
  </si>
  <si>
    <t>３６</t>
  </si>
  <si>
    <t>平成 元 年</t>
  </si>
  <si>
    <t>３７</t>
  </si>
  <si>
    <t xml:space="preserve">  　         〃</t>
  </si>
  <si>
    <t>２</t>
  </si>
  <si>
    <t>　国勢調査（第１５回）</t>
  </si>
  <si>
    <t>３８</t>
  </si>
  <si>
    <t>３</t>
  </si>
  <si>
    <t>３９</t>
  </si>
  <si>
    <t>４</t>
  </si>
  <si>
    <t>４０</t>
  </si>
  <si>
    <t>　国勢調査（第１０回）</t>
  </si>
  <si>
    <t>５</t>
  </si>
  <si>
    <t>４１</t>
  </si>
  <si>
    <t>６</t>
  </si>
  <si>
    <t>４２</t>
  </si>
  <si>
    <t>　           〃</t>
  </si>
  <si>
    <t>７</t>
  </si>
  <si>
    <t>　国勢調査（第１６回）</t>
  </si>
  <si>
    <t>４３</t>
  </si>
  <si>
    <t>８</t>
  </si>
  <si>
    <t>４４</t>
  </si>
  <si>
    <t>９</t>
  </si>
  <si>
    <t>４５</t>
  </si>
  <si>
    <t>　国勢調査（第１１回）</t>
  </si>
  <si>
    <t>１０</t>
  </si>
  <si>
    <t>４６</t>
  </si>
  <si>
    <t>１１</t>
  </si>
  <si>
    <t xml:space="preserve">     　      〃</t>
  </si>
  <si>
    <t>４７</t>
  </si>
  <si>
    <t>１２</t>
  </si>
  <si>
    <t>　国勢調査（第１７回）</t>
  </si>
  <si>
    <t>４８</t>
  </si>
  <si>
    <t>１３</t>
  </si>
  <si>
    <t>４９</t>
  </si>
  <si>
    <t>１４</t>
  </si>
  <si>
    <t xml:space="preserve">         　　〃</t>
  </si>
  <si>
    <t>５０</t>
  </si>
  <si>
    <t>　国勢調査（第１２回）</t>
  </si>
  <si>
    <t>１５</t>
  </si>
  <si>
    <t>５１</t>
  </si>
  <si>
    <t>△ 0.0</t>
  </si>
  <si>
    <t>１６</t>
  </si>
  <si>
    <t>　</t>
  </si>
  <si>
    <t>５２</t>
  </si>
  <si>
    <t>１７</t>
  </si>
  <si>
    <t>　国勢調査（第１８回）</t>
  </si>
  <si>
    <t>５３</t>
  </si>
  <si>
    <t>１８</t>
  </si>
  <si>
    <t>５４</t>
  </si>
  <si>
    <t>１９</t>
  </si>
  <si>
    <t xml:space="preserve">         　  〃</t>
  </si>
  <si>
    <t>５５</t>
  </si>
  <si>
    <t>　国勢調査（第１３回）</t>
  </si>
  <si>
    <t>２０</t>
  </si>
  <si>
    <t>５６</t>
  </si>
  <si>
    <t>２１</t>
  </si>
  <si>
    <t>５７</t>
  </si>
  <si>
    <t>２２</t>
  </si>
  <si>
    <t>　国勢調査（第１９回）</t>
  </si>
  <si>
    <t>　（注）１．※印の世帯と人口は直前の国勢調査人口を基準として，これに毎月の住民基本台帳の登録増減数を</t>
  </si>
  <si>
    <t>２３</t>
  </si>
  <si>
    <t xml:space="preserve">       　   加減して推計したもので，東京都総務局統計部から公表されたものである。</t>
  </si>
  <si>
    <t>２４</t>
  </si>
  <si>
    <t xml:space="preserve">    　  ２．東京都の人口（推計）は，発表された数値が国勢調査人口の確定値により補正されることがある。</t>
  </si>
  <si>
    <t>２５</t>
  </si>
  <si>
    <t xml:space="preserve">      　３．昭和５６年以降は平成２３年次まで補正済の数値である。</t>
  </si>
  <si>
    <t>２６</t>
  </si>
  <si>
    <t>　　　　４．住民基本台帳法改正により，平成２４年から集計方法が変更となった。</t>
  </si>
  <si>
    <t>２７</t>
  </si>
  <si>
    <t>　資料：東京都総務局統計部</t>
  </si>
  <si>
    <t xml:space="preserve"> ６．住民基本台帳による町丁目別世帯数及び男女別人口</t>
  </si>
  <si>
    <t xml:space="preserve"> ６．住民基本台帳による町丁目別世帯数及び男女別人口（つづき）</t>
  </si>
  <si>
    <t>町  丁  目</t>
  </si>
  <si>
    <t>平成２７年１月１日現在</t>
  </si>
  <si>
    <t>平成２８年１月１日現在</t>
  </si>
  <si>
    <t>平成２７年１月１日現在</t>
  </si>
  <si>
    <t>平成２８年１月１日現在</t>
  </si>
  <si>
    <t>世 帯 数</t>
  </si>
  <si>
    <t>人　　　　口</t>
  </si>
  <si>
    <t>世 帯 数</t>
  </si>
  <si>
    <t>人　　　　口</t>
  </si>
  <si>
    <t xml:space="preserve"> 総　 　数</t>
  </si>
  <si>
    <t xml:space="preserve"> 総　　 数</t>
  </si>
  <si>
    <t>総     数</t>
  </si>
  <si>
    <t>東新町２丁目</t>
  </si>
  <si>
    <t>赤塚６丁目</t>
  </si>
  <si>
    <t>上板橋１丁目</t>
  </si>
  <si>
    <t>赤塚７丁目</t>
  </si>
  <si>
    <t>板橋１丁目</t>
  </si>
  <si>
    <t>上板橋２丁目</t>
  </si>
  <si>
    <t>赤塚８丁目</t>
  </si>
  <si>
    <t>板橋２丁目</t>
  </si>
  <si>
    <t>上板橋３丁目</t>
  </si>
  <si>
    <t>赤塚新町１丁目</t>
  </si>
  <si>
    <t>板橋３丁目</t>
  </si>
  <si>
    <t>清水町</t>
  </si>
  <si>
    <r>
      <t>赤塚新町</t>
    </r>
    <r>
      <rPr>
        <sz val="11"/>
        <rFont val="ＭＳ Ｐゴシック"/>
        <family val="3"/>
      </rPr>
      <t>２丁目</t>
    </r>
  </si>
  <si>
    <t>板橋４丁目</t>
  </si>
  <si>
    <t>蓮沼町</t>
  </si>
  <si>
    <r>
      <t>赤塚新町</t>
    </r>
    <r>
      <rPr>
        <sz val="11"/>
        <rFont val="ＭＳ Ｐゴシック"/>
        <family val="3"/>
      </rPr>
      <t>３丁目</t>
    </r>
  </si>
  <si>
    <t>加賀１丁目</t>
  </si>
  <si>
    <t>大原町</t>
  </si>
  <si>
    <t>四葉１丁目</t>
  </si>
  <si>
    <t>加賀２丁目</t>
  </si>
  <si>
    <t>泉町</t>
  </si>
  <si>
    <t>四葉２丁目</t>
  </si>
  <si>
    <t>大山東町</t>
  </si>
  <si>
    <t>宮本町</t>
  </si>
  <si>
    <t>大門</t>
  </si>
  <si>
    <t>大山金井町</t>
  </si>
  <si>
    <t>志村１丁目</t>
  </si>
  <si>
    <t>三園１丁目</t>
  </si>
  <si>
    <t>熊野町</t>
  </si>
  <si>
    <t>志村２丁目</t>
  </si>
  <si>
    <t>三園２丁目</t>
  </si>
  <si>
    <t>中丸町</t>
  </si>
  <si>
    <t>志村３丁目</t>
  </si>
  <si>
    <t>成増１丁目</t>
  </si>
  <si>
    <t>南町</t>
  </si>
  <si>
    <t>坂下１丁目</t>
  </si>
  <si>
    <t>成増２丁目</t>
  </si>
  <si>
    <t>稲荷台</t>
  </si>
  <si>
    <t>坂下２丁目</t>
  </si>
  <si>
    <t>成増３丁目</t>
  </si>
  <si>
    <t>仲宿</t>
  </si>
  <si>
    <t>坂下３丁目</t>
  </si>
  <si>
    <t>成増４丁目</t>
  </si>
  <si>
    <t>氷川町</t>
  </si>
  <si>
    <t>東坂下１丁目</t>
  </si>
  <si>
    <t>成増５丁目</t>
  </si>
  <si>
    <t>栄町</t>
  </si>
  <si>
    <t>東坂下２丁目</t>
  </si>
  <si>
    <t>徳丸１丁目</t>
  </si>
  <si>
    <t>大山町</t>
  </si>
  <si>
    <t>小豆沢１丁目</t>
  </si>
  <si>
    <t>徳丸２丁目</t>
  </si>
  <si>
    <t>大山西町</t>
  </si>
  <si>
    <t>小豆沢２丁目</t>
  </si>
  <si>
    <t>徳丸３丁目</t>
  </si>
  <si>
    <t>幸町</t>
  </si>
  <si>
    <t>小豆沢３丁目</t>
  </si>
  <si>
    <t>徳丸４丁目</t>
  </si>
  <si>
    <t>中板橋</t>
  </si>
  <si>
    <t>小豆沢４丁目</t>
  </si>
  <si>
    <t>徳丸５丁目</t>
  </si>
  <si>
    <t>仲町</t>
  </si>
  <si>
    <t>西台１丁目</t>
  </si>
  <si>
    <t>徳丸６丁目</t>
  </si>
  <si>
    <t>弥生町</t>
  </si>
  <si>
    <t>西台２丁目</t>
  </si>
  <si>
    <t>徳丸７丁目</t>
  </si>
  <si>
    <t>本町</t>
  </si>
  <si>
    <t>西台３丁目</t>
  </si>
  <si>
    <t>徳丸８丁目</t>
  </si>
  <si>
    <t>大和町</t>
  </si>
  <si>
    <t>西台４丁目</t>
  </si>
  <si>
    <t>東山町</t>
  </si>
  <si>
    <t>双葉町</t>
  </si>
  <si>
    <t>中台１丁目</t>
  </si>
  <si>
    <t>桜川１丁目</t>
  </si>
  <si>
    <t>富士見町</t>
  </si>
  <si>
    <t>中台２丁目</t>
  </si>
  <si>
    <t>桜川２丁目</t>
  </si>
  <si>
    <t>大谷口上町</t>
  </si>
  <si>
    <t>中台３丁目</t>
  </si>
  <si>
    <t>桜川３丁目</t>
  </si>
  <si>
    <t>大谷口北町</t>
  </si>
  <si>
    <t>若木１丁目</t>
  </si>
  <si>
    <t>高島平１丁目</t>
  </si>
  <si>
    <t>大谷口１丁目</t>
  </si>
  <si>
    <t>若木２丁目</t>
  </si>
  <si>
    <t>高島平２丁目</t>
  </si>
  <si>
    <t>大谷口２丁目</t>
  </si>
  <si>
    <t>若木３丁目</t>
  </si>
  <si>
    <t>高島平３丁目</t>
  </si>
  <si>
    <t>向原１丁目</t>
  </si>
  <si>
    <t>蓮根１丁目</t>
  </si>
  <si>
    <t>高島平４丁目</t>
  </si>
  <si>
    <t>向原２丁目</t>
  </si>
  <si>
    <t>蓮根２丁目</t>
  </si>
  <si>
    <t>高島平５丁目</t>
  </si>
  <si>
    <t>向原３丁目</t>
  </si>
  <si>
    <t>蓮根３丁目</t>
  </si>
  <si>
    <t>高島平６丁目</t>
  </si>
  <si>
    <t>小茂根１丁目</t>
  </si>
  <si>
    <t>相生町</t>
  </si>
  <si>
    <t>高島平７丁目</t>
  </si>
  <si>
    <t>小茂根２丁目</t>
  </si>
  <si>
    <t>前野町１丁目</t>
  </si>
  <si>
    <t>高島平８丁目</t>
  </si>
  <si>
    <t>小茂根３丁目</t>
  </si>
  <si>
    <t>前野町２丁目</t>
  </si>
  <si>
    <t>高島平９丁目</t>
  </si>
  <si>
    <t>小茂根４丁目</t>
  </si>
  <si>
    <t>前野町３丁目</t>
  </si>
  <si>
    <t>新河岸１丁目</t>
  </si>
  <si>
    <t>小茂根５丁目</t>
  </si>
  <si>
    <t>前野町４丁目</t>
  </si>
  <si>
    <t>新河岸２丁目</t>
  </si>
  <si>
    <t>常盤台１丁目</t>
  </si>
  <si>
    <t>前野町５丁目</t>
  </si>
  <si>
    <t>新河岸３丁目</t>
  </si>
  <si>
    <t>常盤台２丁目</t>
  </si>
  <si>
    <t>前野町６丁目</t>
  </si>
  <si>
    <t>舟渡１丁目</t>
  </si>
  <si>
    <t>常盤台３丁目</t>
  </si>
  <si>
    <t>赤塚１丁目</t>
  </si>
  <si>
    <t>舟渡２丁目</t>
  </si>
  <si>
    <t>常盤台４丁目</t>
  </si>
  <si>
    <t>赤塚２丁目</t>
  </si>
  <si>
    <t>舟渡３丁目</t>
  </si>
  <si>
    <t>南常盤台１丁目</t>
  </si>
  <si>
    <t>赤塚３丁目</t>
  </si>
  <si>
    <t>舟渡４丁目</t>
  </si>
  <si>
    <r>
      <t>南常盤台</t>
    </r>
    <r>
      <rPr>
        <sz val="11"/>
        <rFont val="ＭＳ Ｐゴシック"/>
        <family val="3"/>
      </rPr>
      <t>２丁目</t>
    </r>
  </si>
  <si>
    <t>赤塚４丁目</t>
  </si>
  <si>
    <t>東新町１丁目</t>
  </si>
  <si>
    <t>赤塚５丁目</t>
  </si>
  <si>
    <t>　（注）法改正に伴い，外国人が含まれた数値となっている。</t>
  </si>
  <si>
    <t xml:space="preserve">  資料：区民文化部戸籍住民課</t>
  </si>
  <si>
    <t>７．住民基本台帳による年齢別男女別人口</t>
  </si>
  <si>
    <t>（単位：人）</t>
  </si>
  <si>
    <t>（平成２８年１月１日）</t>
  </si>
  <si>
    <t>年 齢</t>
  </si>
  <si>
    <t>総　数</t>
  </si>
  <si>
    <t>総数</t>
  </si>
  <si>
    <t>0～4歳</t>
  </si>
  <si>
    <t>0～4歳</t>
  </si>
  <si>
    <t>35～39</t>
  </si>
  <si>
    <t>70～74</t>
  </si>
  <si>
    <t>5～9</t>
  </si>
  <si>
    <t>40～44</t>
  </si>
  <si>
    <t>75～79</t>
  </si>
  <si>
    <t>8</t>
  </si>
  <si>
    <t>9</t>
  </si>
  <si>
    <t>10～14</t>
  </si>
  <si>
    <t>45～49</t>
  </si>
  <si>
    <t>80～84</t>
  </si>
  <si>
    <t>12</t>
  </si>
  <si>
    <t>13</t>
  </si>
  <si>
    <t>14</t>
  </si>
  <si>
    <t>15～19</t>
  </si>
  <si>
    <t>50～54</t>
  </si>
  <si>
    <t>85～89</t>
  </si>
  <si>
    <t>15</t>
  </si>
  <si>
    <t>16</t>
  </si>
  <si>
    <t>17</t>
  </si>
  <si>
    <t>18</t>
  </si>
  <si>
    <t>19</t>
  </si>
  <si>
    <t>20～24</t>
  </si>
  <si>
    <t>55～59</t>
  </si>
  <si>
    <t>90～94</t>
  </si>
  <si>
    <t>20</t>
  </si>
  <si>
    <t>21</t>
  </si>
  <si>
    <t>22</t>
  </si>
  <si>
    <t>23</t>
  </si>
  <si>
    <t>24</t>
  </si>
  <si>
    <t>25～29</t>
  </si>
  <si>
    <t>60～64</t>
  </si>
  <si>
    <t>95～99</t>
  </si>
  <si>
    <t>25</t>
  </si>
  <si>
    <t>26</t>
  </si>
  <si>
    <t>27</t>
  </si>
  <si>
    <t>28</t>
  </si>
  <si>
    <t>29</t>
  </si>
  <si>
    <t>30～34</t>
  </si>
  <si>
    <t>65～69</t>
  </si>
  <si>
    <t>100～102</t>
  </si>
  <si>
    <t>30</t>
  </si>
  <si>
    <t>31</t>
  </si>
  <si>
    <t>32</t>
  </si>
  <si>
    <t>33</t>
  </si>
  <si>
    <t>103歳以上</t>
  </si>
  <si>
    <t>34</t>
  </si>
  <si>
    <t>不詳者</t>
  </si>
  <si>
    <t>　（注）法改正に伴い，外国人が含まれた数値となっている。</t>
  </si>
  <si>
    <t>　資料：区民文化部戸籍住民課</t>
  </si>
  <si>
    <t>８．住民基本台帳による町丁目別年齢（５歳階級）別人口</t>
  </si>
  <si>
    <t>８．住民基本台帳による町丁目別年齢（５歳階級）別人口（つづき）</t>
  </si>
  <si>
    <t>（単位：人）</t>
  </si>
  <si>
    <t>（平成２８年１月１日）</t>
  </si>
  <si>
    <t xml:space="preserve"> </t>
  </si>
  <si>
    <t>年　齢</t>
  </si>
  <si>
    <t>区総数</t>
  </si>
  <si>
    <t>板　橋
１丁目</t>
  </si>
  <si>
    <t>板　橋
２丁目</t>
  </si>
  <si>
    <t>板　橋
３丁目</t>
  </si>
  <si>
    <t>板　橋
４丁目</t>
  </si>
  <si>
    <t>加　賀
１丁目</t>
  </si>
  <si>
    <t>加　賀
２丁目</t>
  </si>
  <si>
    <t>大山東町</t>
  </si>
  <si>
    <t>大　山
金井町</t>
  </si>
  <si>
    <t>南　町</t>
  </si>
  <si>
    <t>双葉町</t>
  </si>
  <si>
    <t>富士見町</t>
  </si>
  <si>
    <t>大谷口
上　町</t>
  </si>
  <si>
    <t>大谷口
北　町</t>
  </si>
  <si>
    <t>大谷口
１丁目</t>
  </si>
  <si>
    <t>大谷口
２丁目</t>
  </si>
  <si>
    <t>向　原
１丁目</t>
  </si>
  <si>
    <t>向　原
２丁目</t>
  </si>
  <si>
    <t>向　原
３丁目</t>
  </si>
  <si>
    <t>小茂根
１丁目</t>
  </si>
  <si>
    <t>小茂根
２丁目</t>
  </si>
  <si>
    <t>小茂根
３丁目</t>
  </si>
  <si>
    <t>年　齢</t>
  </si>
  <si>
    <t>上板橋
３丁目</t>
  </si>
  <si>
    <t>清水町</t>
  </si>
  <si>
    <t>蓮沼町</t>
  </si>
  <si>
    <t>泉　町</t>
  </si>
  <si>
    <t>宮本町</t>
  </si>
  <si>
    <t>志　村
１丁目</t>
  </si>
  <si>
    <t>志　村
２丁目</t>
  </si>
  <si>
    <t>志　村
３丁目</t>
  </si>
  <si>
    <t>坂　下
１丁目</t>
  </si>
  <si>
    <t>坂　下
２丁目</t>
  </si>
  <si>
    <t>坂　下
３丁目</t>
  </si>
  <si>
    <t>中　台
３丁目</t>
  </si>
  <si>
    <t>若　木
１丁目</t>
  </si>
  <si>
    <t>若　木
２丁目</t>
  </si>
  <si>
    <t>若　木
３丁目</t>
  </si>
  <si>
    <t>蓮　根
１丁目</t>
  </si>
  <si>
    <t>蓮　根
２丁目</t>
  </si>
  <si>
    <t>蓮　根
３丁目</t>
  </si>
  <si>
    <t>相生町</t>
  </si>
  <si>
    <t>前野町
１丁目</t>
  </si>
  <si>
    <t>前野町
２丁目</t>
  </si>
  <si>
    <t>前野町
３丁目</t>
  </si>
  <si>
    <t>前野町
４丁目</t>
  </si>
  <si>
    <t>年　齢</t>
  </si>
  <si>
    <t>赤塚新町
３ 丁 目</t>
  </si>
  <si>
    <t>四　葉
１丁目</t>
  </si>
  <si>
    <t>四　葉
２丁目</t>
  </si>
  <si>
    <t>大　門</t>
  </si>
  <si>
    <t>三　園
１丁目</t>
  </si>
  <si>
    <t>三　園
２丁目</t>
  </si>
  <si>
    <t>成　増
１丁目</t>
  </si>
  <si>
    <t>成　増
２丁目</t>
  </si>
  <si>
    <t>成　増
３丁目</t>
  </si>
  <si>
    <t>成　増
４丁目</t>
  </si>
  <si>
    <t>成　増
５丁目</t>
  </si>
  <si>
    <t>徳　丸
１丁目</t>
  </si>
  <si>
    <t>高島平
２丁目</t>
  </si>
  <si>
    <t>高島平
３丁目</t>
  </si>
  <si>
    <t>高島平
４丁目</t>
  </si>
  <si>
    <t>高島平
５丁目</t>
  </si>
  <si>
    <t>高島平
６丁目</t>
  </si>
  <si>
    <t>高島平
７丁目</t>
  </si>
  <si>
    <t>高島平
８丁目</t>
  </si>
  <si>
    <t>高島平
９丁目</t>
  </si>
  <si>
    <t>新河岸
１丁目</t>
  </si>
  <si>
    <t>新河岸
２丁目</t>
  </si>
  <si>
    <t>新河岸
３丁目</t>
  </si>
  <si>
    <t>舟  渡
１丁目</t>
  </si>
  <si>
    <t>総　　数</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</si>
  <si>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</si>
  <si>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</si>
  <si>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</si>
  <si>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</si>
  <si>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</si>
  <si>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</si>
  <si>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</si>
  <si>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</si>
  <si>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</si>
  <si>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</si>
  <si>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</si>
  <si>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</si>
  <si>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</si>
  <si>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</si>
  <si>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</si>
  <si>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</si>
  <si>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</si>
  <si>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</si>
  <si>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</si>
  <si>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</si>
  <si>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仲　宿</t>
  </si>
  <si>
    <t>氷川町</t>
  </si>
  <si>
    <t>栄　町</t>
  </si>
  <si>
    <t>大山町</t>
  </si>
  <si>
    <t>幸　町</t>
  </si>
  <si>
    <t>中板橋</t>
  </si>
  <si>
    <t>仲　町</t>
  </si>
  <si>
    <t>弥生町</t>
  </si>
  <si>
    <t>本　町</t>
  </si>
  <si>
    <t>大和町</t>
  </si>
  <si>
    <t>年　齢</t>
  </si>
  <si>
    <t>小茂根
４丁目</t>
  </si>
  <si>
    <t>小茂根
５丁目</t>
  </si>
  <si>
    <t>常盤台
１丁目</t>
  </si>
  <si>
    <t>常盤台
２丁目</t>
  </si>
  <si>
    <t>常盤台
３丁目</t>
  </si>
  <si>
    <t>常盤台
４丁目</t>
  </si>
  <si>
    <t>南常盤台
１ 丁 目</t>
  </si>
  <si>
    <t>南常盤台
２ 丁 目</t>
  </si>
  <si>
    <t>東新町
１丁目</t>
  </si>
  <si>
    <t>東新町
２丁目</t>
  </si>
  <si>
    <t>上板橋
１丁目</t>
  </si>
  <si>
    <t>上板橋
２丁目</t>
  </si>
  <si>
    <t>東坂下
１丁目</t>
  </si>
  <si>
    <t>東坂下
２丁目</t>
  </si>
  <si>
    <t>小豆沢
１丁目</t>
  </si>
  <si>
    <t>小豆沢
２丁目</t>
  </si>
  <si>
    <t>小豆沢
３丁目</t>
  </si>
  <si>
    <t>小豆沢
４丁目</t>
  </si>
  <si>
    <t>西　台
１丁目</t>
  </si>
  <si>
    <t>西　台
２丁目</t>
  </si>
  <si>
    <t>西　台
３丁目</t>
  </si>
  <si>
    <t>西　台
４丁目</t>
  </si>
  <si>
    <t>中　台
１丁目</t>
  </si>
  <si>
    <t>中　台
２丁目</t>
  </si>
  <si>
    <t>前野町
５丁目</t>
  </si>
  <si>
    <t>前野町
６丁目</t>
  </si>
  <si>
    <t>赤　塚
１丁目</t>
  </si>
  <si>
    <t>赤　塚
２丁目</t>
  </si>
  <si>
    <t>赤　塚
３丁目</t>
  </si>
  <si>
    <t>赤　塚
４丁目</t>
  </si>
  <si>
    <t>赤　塚
５丁目</t>
  </si>
  <si>
    <t>赤　塚
６丁目</t>
  </si>
  <si>
    <t>赤　塚
７丁目</t>
  </si>
  <si>
    <t>赤　塚
８丁目</t>
  </si>
  <si>
    <t>赤塚新町
１ 丁 目</t>
  </si>
  <si>
    <t>赤塚新町
２ 丁 目</t>
  </si>
  <si>
    <t>徳　丸
２丁目</t>
  </si>
  <si>
    <t>徳　丸
３丁目</t>
  </si>
  <si>
    <t>徳　丸
４丁目</t>
  </si>
  <si>
    <t>徳　丸
５丁目</t>
  </si>
  <si>
    <t>徳　丸
６丁目</t>
  </si>
  <si>
    <t>徳　丸
７丁目</t>
  </si>
  <si>
    <t>徳　丸
８丁目</t>
  </si>
  <si>
    <t>東山町</t>
  </si>
  <si>
    <t>桜　川
１丁目</t>
  </si>
  <si>
    <t>桜　川
２丁目</t>
  </si>
  <si>
    <t>桜　川
３丁目</t>
  </si>
  <si>
    <t>高島平
１丁目</t>
  </si>
  <si>
    <t>年　齢</t>
  </si>
  <si>
    <t>舟　渡
２丁目</t>
  </si>
  <si>
    <t>舟　渡
３丁目</t>
  </si>
  <si>
    <t>舟　渡
４丁目</t>
  </si>
  <si>
    <t>　（注）法改正に伴い，外国人が含まれた数値となっている。</t>
  </si>
  <si>
    <t>　資料：区民文化部戸籍住民課</t>
  </si>
  <si>
    <t xml:space="preserve">９．住民基本台帳による東京都地域別世帯数及び男女別人口 </t>
  </si>
  <si>
    <t>９．住民基本台帳による東京都地域別世帯数及び男女別人口（つづき）</t>
  </si>
  <si>
    <t>地　　域</t>
  </si>
  <si>
    <t>平成２７年１月１日現在</t>
  </si>
  <si>
    <t>平成２８年１月１日現在</t>
  </si>
  <si>
    <t>人　　　　口</t>
  </si>
  <si>
    <t>人　　　　口</t>
  </si>
  <si>
    <t>総　　数</t>
  </si>
  <si>
    <t>総数</t>
  </si>
  <si>
    <t>多摩市</t>
  </si>
  <si>
    <t>西東京市</t>
  </si>
  <si>
    <t>町村部</t>
  </si>
  <si>
    <t>西多摩郡</t>
  </si>
  <si>
    <t>檜原村</t>
  </si>
  <si>
    <t>大島支庁</t>
  </si>
  <si>
    <t>三宅支庁</t>
  </si>
  <si>
    <t>八丈支庁</t>
  </si>
  <si>
    <t>小笠原支庁</t>
  </si>
  <si>
    <t>　（注）法改正に伴い，外国人が含まれた数値となっている。</t>
  </si>
  <si>
    <t>　資料：東京都総務局統計部「住民基本台帳による世帯と人口」</t>
  </si>
  <si>
    <t>１０．住民基本台帳による世帯数，男女別人口及び人口密度</t>
  </si>
  <si>
    <t>（各年１月１日）</t>
  </si>
  <si>
    <t>世　帯　数</t>
  </si>
  <si>
    <t>人　　　　　　　　口</t>
  </si>
  <si>
    <t>対  前  年  増  加  数</t>
  </si>
  <si>
    <t>人 口 密 度
(１k㎡につき)</t>
  </si>
  <si>
    <t>総　　　数</t>
  </si>
  <si>
    <t>世　帯　数</t>
  </si>
  <si>
    <t>人　　　口</t>
  </si>
  <si>
    <t>平成１９年</t>
  </si>
  <si>
    <t>　２０</t>
  </si>
  <si>
    <t>　２１</t>
  </si>
  <si>
    <t>　２２</t>
  </si>
  <si>
    <t>　２３</t>
  </si>
  <si>
    <t>　２４</t>
  </si>
  <si>
    <t>　２５</t>
  </si>
  <si>
    <t>　２６</t>
  </si>
  <si>
    <t xml:space="preserve">  ２７</t>
  </si>
  <si>
    <t xml:space="preserve">  ２８</t>
  </si>
  <si>
    <t>　（注）法改正に伴い，平成２５年から外国人が含まれた数値となっている。</t>
  </si>
  <si>
    <t>１１．住民基本台帳による年齢（３区分）別男女別人口の推移</t>
  </si>
  <si>
    <t>年 　次</t>
  </si>
  <si>
    <t>幼年人口（０～１４歳）</t>
  </si>
  <si>
    <t>生産年齢人口（１５～６４歳）</t>
  </si>
  <si>
    <t>老年人口（６５歳以上）</t>
  </si>
  <si>
    <t>構 成 比 （％）</t>
  </si>
  <si>
    <t>幼年
人口</t>
  </si>
  <si>
    <t>生産
年齢
人口</t>
  </si>
  <si>
    <t>老年
人口</t>
  </si>
  <si>
    <t xml:space="preserve">  平成１９年　</t>
  </si>
  <si>
    <t>　　２０　</t>
  </si>
  <si>
    <t>　　２１　</t>
  </si>
  <si>
    <t>　　２２　</t>
  </si>
  <si>
    <t>　　２３　</t>
  </si>
  <si>
    <t>　　２４　</t>
  </si>
  <si>
    <t>　　２５　</t>
  </si>
  <si>
    <t>　　２６　</t>
  </si>
  <si>
    <t>　　２７　</t>
  </si>
  <si>
    <t>　　２８　</t>
  </si>
  <si>
    <t>　（注）法改正に伴い，平成２５年から外国人が含まれた数値となっている。</t>
  </si>
  <si>
    <t>　資料：区民文化部戸籍住民課</t>
  </si>
  <si>
    <t xml:space="preserve"> </t>
  </si>
  <si>
    <t>１２．人口動態</t>
  </si>
  <si>
    <t>年次・月次</t>
  </si>
  <si>
    <t>出　　生</t>
  </si>
  <si>
    <t>死　　亡</t>
  </si>
  <si>
    <t>自　然　増　減</t>
  </si>
  <si>
    <t>婚 姻
（件）</t>
  </si>
  <si>
    <t>離 婚
（件）</t>
  </si>
  <si>
    <t>総　数</t>
  </si>
  <si>
    <t xml:space="preserve"> 平成２２年</t>
  </si>
  <si>
    <t xml:space="preserve"> 　２３</t>
  </si>
  <si>
    <t xml:space="preserve"> 　２４</t>
  </si>
  <si>
    <t xml:space="preserve"> 　２５</t>
  </si>
  <si>
    <t xml:space="preserve"> 　２６</t>
  </si>
  <si>
    <t>１</t>
  </si>
  <si>
    <t>月</t>
  </si>
  <si>
    <t>２</t>
  </si>
  <si>
    <t>３</t>
  </si>
  <si>
    <t>４</t>
  </si>
  <si>
    <t>５</t>
  </si>
  <si>
    <t>６</t>
  </si>
  <si>
    <t>７</t>
  </si>
  <si>
    <t>８</t>
  </si>
  <si>
    <t>９</t>
  </si>
  <si>
    <t>１０</t>
  </si>
  <si>
    <t>１１</t>
  </si>
  <si>
    <t>１２</t>
  </si>
  <si>
    <t>転　　入</t>
  </si>
  <si>
    <t>転　　出</t>
  </si>
  <si>
    <t>社　会　増　減</t>
  </si>
  <si>
    <t>総　数</t>
  </si>
  <si>
    <t xml:space="preserve"> 　２５</t>
  </si>
  <si>
    <t xml:space="preserve"> 　２６</t>
  </si>
  <si>
    <t>１</t>
  </si>
  <si>
    <t>２</t>
  </si>
  <si>
    <t>３</t>
  </si>
  <si>
    <t>４</t>
  </si>
  <si>
    <t>５</t>
  </si>
  <si>
    <t>６</t>
  </si>
  <si>
    <t>７</t>
  </si>
  <si>
    <t>８</t>
  </si>
  <si>
    <t>９</t>
  </si>
  <si>
    <t>１１</t>
  </si>
  <si>
    <t>１２</t>
  </si>
  <si>
    <t>　（注）法改正に伴い，平成２４年７月より，「転入」と「転出」の項目のみ外国人が含まれた数値となっている。</t>
  </si>
  <si>
    <t>　資料：健康生きがい部健康推進課，区民文化部戸籍住民課</t>
  </si>
  <si>
    <t>１３．従前の住所地（都道府県）別転入者数</t>
  </si>
  <si>
    <t>（平成２６年）</t>
  </si>
  <si>
    <t>従　前　の</t>
  </si>
  <si>
    <t>転　　入　　者　　数</t>
  </si>
  <si>
    <t>住　所　地</t>
  </si>
  <si>
    <t>総　　  数</t>
  </si>
  <si>
    <t>滋賀県</t>
  </si>
  <si>
    <t>北海道</t>
  </si>
  <si>
    <t>京都府</t>
  </si>
  <si>
    <t>青森県</t>
  </si>
  <si>
    <t>大阪府</t>
  </si>
  <si>
    <t>岩手県</t>
  </si>
  <si>
    <t>兵庫県</t>
  </si>
  <si>
    <t>宮城県</t>
  </si>
  <si>
    <t>奈良県</t>
  </si>
  <si>
    <t>秋田県</t>
  </si>
  <si>
    <t>和歌山県</t>
  </si>
  <si>
    <t>山形県</t>
  </si>
  <si>
    <t>鳥取県</t>
  </si>
  <si>
    <t>福島県</t>
  </si>
  <si>
    <t>島根県</t>
  </si>
  <si>
    <t>茨城県</t>
  </si>
  <si>
    <t>岡山県</t>
  </si>
  <si>
    <t>栃木県</t>
  </si>
  <si>
    <t>広島県</t>
  </si>
  <si>
    <t>群馬県</t>
  </si>
  <si>
    <t>山口県</t>
  </si>
  <si>
    <t>埼玉県</t>
  </si>
  <si>
    <t>徳島県</t>
  </si>
  <si>
    <t>千葉県</t>
  </si>
  <si>
    <t>香川県</t>
  </si>
  <si>
    <t>東京都</t>
  </si>
  <si>
    <t>愛媛県</t>
  </si>
  <si>
    <t>神奈川県</t>
  </si>
  <si>
    <t>高知県</t>
  </si>
  <si>
    <t>新潟県</t>
  </si>
  <si>
    <t>福岡県</t>
  </si>
  <si>
    <t>富山県</t>
  </si>
  <si>
    <t>佐賀県</t>
  </si>
  <si>
    <t>石川県</t>
  </si>
  <si>
    <t>長崎県</t>
  </si>
  <si>
    <t>福井県</t>
  </si>
  <si>
    <t>熊本県</t>
  </si>
  <si>
    <t>山梨県</t>
  </si>
  <si>
    <t>大分県</t>
  </si>
  <si>
    <t>長野県</t>
  </si>
  <si>
    <t>宮崎県</t>
  </si>
  <si>
    <t>岐阜県</t>
  </si>
  <si>
    <t>鹿児島県</t>
  </si>
  <si>
    <t>静岡県</t>
  </si>
  <si>
    <t>沖縄県</t>
  </si>
  <si>
    <t>愛知県</t>
  </si>
  <si>
    <t>国外</t>
  </si>
  <si>
    <t>三重県</t>
  </si>
  <si>
    <t>従前の住所なし</t>
  </si>
  <si>
    <t>　（注）法改正に伴い，外国人が含まれた数値となっている。</t>
  </si>
  <si>
    <t>　資料：区民文化部戸籍住民課</t>
  </si>
  <si>
    <t>１４．国籍別外国人数</t>
  </si>
  <si>
    <t>（各年１月１日）</t>
  </si>
  <si>
    <t>年　次</t>
  </si>
  <si>
    <t>世帯数</t>
  </si>
  <si>
    <t>オーストラリア</t>
  </si>
  <si>
    <t>ブラジル</t>
  </si>
  <si>
    <t>カナダ</t>
  </si>
  <si>
    <t>中国</t>
  </si>
  <si>
    <t>フランス</t>
  </si>
  <si>
    <t>ドイツ</t>
  </si>
  <si>
    <t>インド
ネシア</t>
  </si>
  <si>
    <t>イタリア</t>
  </si>
  <si>
    <t>　　平成２４年　　</t>
  </si>
  <si>
    <t>　　　２５　　</t>
  </si>
  <si>
    <t>　　　２６　　</t>
  </si>
  <si>
    <t>　　　２７　　</t>
  </si>
  <si>
    <t>　　２８　</t>
  </si>
  <si>
    <t>韓国又は朝鮮</t>
  </si>
  <si>
    <t>ラオス</t>
  </si>
  <si>
    <t>パキス
タン</t>
  </si>
  <si>
    <t>フィリ
ピン</t>
  </si>
  <si>
    <t>タイ</t>
  </si>
  <si>
    <t>イギリス</t>
  </si>
  <si>
    <t>アメリカ</t>
  </si>
  <si>
    <t>ベトナム</t>
  </si>
  <si>
    <t>ナイジェ
リア</t>
  </si>
  <si>
    <t>　　　２７　　</t>
  </si>
  <si>
    <t>　　　２８　　</t>
  </si>
  <si>
    <t>　（注）法改正に伴い，平成２５年から外国人のみ世帯数を表示している。</t>
  </si>
  <si>
    <t>１５．国勢調査による町丁目別面積，世帯数，人口及び人口密度</t>
  </si>
  <si>
    <t>（各年１０月１日）</t>
  </si>
  <si>
    <t>年 次 ・ 町 丁 目</t>
  </si>
  <si>
    <t>面積（k㎡）</t>
  </si>
  <si>
    <t>人 口 密 度</t>
  </si>
  <si>
    <t>平成１７年に対する増減</t>
  </si>
  <si>
    <t>(1ｋ㎡につき)</t>
  </si>
  <si>
    <t>人　　口</t>
  </si>
  <si>
    <t xml:space="preserve"> 平 成  １２  年</t>
  </si>
  <si>
    <t>　　１７</t>
  </si>
  <si>
    <t>　　２２</t>
  </si>
  <si>
    <t>板橋３丁目</t>
  </si>
  <si>
    <t>板橋４丁目</t>
  </si>
  <si>
    <t>大谷口２丁目</t>
  </si>
  <si>
    <t>向原２丁目</t>
  </si>
  <si>
    <t>向原３丁目</t>
  </si>
  <si>
    <t>小茂根２丁目</t>
  </si>
  <si>
    <t>小茂根３丁目</t>
  </si>
  <si>
    <t>小茂根４丁目</t>
  </si>
  <si>
    <t>小茂根５丁目</t>
  </si>
  <si>
    <t>南常盤台２丁目</t>
  </si>
  <si>
    <t>　（注）面積については端数処理を行っているため，内訳と合計は一致しない。</t>
  </si>
  <si>
    <t>　資料：東京都総務局「平成２２年国勢調査 東京都区市町村町丁別報告」</t>
  </si>
  <si>
    <t>　　　　総務省統計局「平成２２年国勢調査報告」</t>
  </si>
  <si>
    <t>１５．国勢調査による町丁目別面積，世帯数，人口及び人口密度（つづき）</t>
  </si>
  <si>
    <t>町 　丁　 目</t>
  </si>
  <si>
    <t>(1ｋ㎡につき)</t>
  </si>
  <si>
    <t>東新町２丁目</t>
  </si>
  <si>
    <t>上板橋２丁目</t>
  </si>
  <si>
    <t>上板橋３丁目</t>
  </si>
  <si>
    <t>東坂下２丁目</t>
  </si>
  <si>
    <t>小豆沢２丁目</t>
  </si>
  <si>
    <t>小豆沢３丁目</t>
  </si>
  <si>
    <t>小豆沢４丁目</t>
  </si>
  <si>
    <t>西台２丁目</t>
  </si>
  <si>
    <t>西台４丁目</t>
  </si>
  <si>
    <t>前野町２丁目</t>
  </si>
  <si>
    <t>前野町３丁目</t>
  </si>
  <si>
    <t>前野町４丁目</t>
  </si>
  <si>
    <t>前野町５丁目</t>
  </si>
  <si>
    <t>前野町６丁目</t>
  </si>
  <si>
    <t>町 丁 目</t>
  </si>
  <si>
    <t>赤塚新町２丁目</t>
  </si>
  <si>
    <t>赤塚新町３丁目</t>
  </si>
  <si>
    <t>四葉２丁目</t>
  </si>
  <si>
    <t>桜川３丁目</t>
  </si>
  <si>
    <t>高島平２丁目</t>
  </si>
  <si>
    <t>高島平３丁目</t>
  </si>
  <si>
    <t>高島平４丁目</t>
  </si>
  <si>
    <t>高島平５丁目</t>
  </si>
  <si>
    <t>高島平６丁目</t>
  </si>
  <si>
    <t>高島平７丁目</t>
  </si>
  <si>
    <t>高島平８丁目</t>
  </si>
  <si>
    <t>高島平９丁目</t>
  </si>
  <si>
    <t>新河岸２丁目</t>
  </si>
  <si>
    <t>新河岸３丁目</t>
  </si>
  <si>
    <t>舟渡２丁目</t>
  </si>
  <si>
    <t>舟渡３丁目</t>
  </si>
  <si>
    <t>舟渡４丁目</t>
  </si>
  <si>
    <t>１６．国勢調査による東京都地域別世帯数，人口及び人口密度</t>
  </si>
  <si>
    <t>年次・地域</t>
  </si>
  <si>
    <t>(１ｋ㎡につき)</t>
  </si>
  <si>
    <t>(１ｋ㎡につき)</t>
  </si>
  <si>
    <t>平成７年</t>
  </si>
  <si>
    <t>１７</t>
  </si>
  <si>
    <t>２２</t>
  </si>
  <si>
    <t>多摩市</t>
  </si>
  <si>
    <t>西多摩郡</t>
  </si>
  <si>
    <t>小笠原支庁</t>
  </si>
  <si>
    <t>　（注）１．人口密度の面積は，国土交通省国土地理院「平成２２年全国都道府県市区町村別面積調」による。</t>
  </si>
  <si>
    <t>　　　　２．世帯数には，世帯の種類「不詳」を含む。</t>
  </si>
  <si>
    <t>　資料：総務省統計局「平成２２年国勢調査報告」</t>
  </si>
  <si>
    <t>１７．国勢調査による年齢別男女別人口</t>
  </si>
  <si>
    <t>（平成２２年１０月１日）</t>
  </si>
  <si>
    <t>総    数</t>
  </si>
  <si>
    <t xml:space="preserve">  0～4歳</t>
  </si>
  <si>
    <t>35～39</t>
  </si>
  <si>
    <t>70～74</t>
  </si>
  <si>
    <t>8</t>
  </si>
  <si>
    <t>9</t>
  </si>
  <si>
    <t>10～14</t>
  </si>
  <si>
    <t>45～49</t>
  </si>
  <si>
    <t>12</t>
  </si>
  <si>
    <t>13</t>
  </si>
  <si>
    <t>14</t>
  </si>
  <si>
    <t>15～19</t>
  </si>
  <si>
    <t>15</t>
  </si>
  <si>
    <t>16</t>
  </si>
  <si>
    <t>17</t>
  </si>
  <si>
    <t>90～94</t>
  </si>
  <si>
    <t>21</t>
  </si>
  <si>
    <t>22</t>
  </si>
  <si>
    <t>23</t>
  </si>
  <si>
    <t>24</t>
  </si>
  <si>
    <t>25～29</t>
  </si>
  <si>
    <t>60～64</t>
  </si>
  <si>
    <t>95～99</t>
  </si>
  <si>
    <t>25</t>
  </si>
  <si>
    <t>26</t>
  </si>
  <si>
    <t>27</t>
  </si>
  <si>
    <t>28</t>
  </si>
  <si>
    <t>29</t>
  </si>
  <si>
    <t>30～34</t>
  </si>
  <si>
    <t>65～69</t>
  </si>
  <si>
    <t>100～102</t>
  </si>
  <si>
    <t>30</t>
  </si>
  <si>
    <t>31</t>
  </si>
  <si>
    <t>32</t>
  </si>
  <si>
    <t>33</t>
  </si>
  <si>
    <t>34</t>
  </si>
  <si>
    <t xml:space="preserve">  資料：総務省統計局「平成２２年国勢調査報告」</t>
  </si>
  <si>
    <t>１８. 国勢調査による世帯の分類</t>
  </si>
  <si>
    <t>（１）世帯人員別一般世帯数，一般世帯人員及び１世帯当たり人員</t>
  </si>
  <si>
    <t>（平成２２年１０月１日）</t>
  </si>
  <si>
    <t>区　　分</t>
  </si>
  <si>
    <t>　　　　　　　　　　　世　　　　　帯　　　　　数　　　　　　　　　　</t>
  </si>
  <si>
    <t>世帯人員</t>
  </si>
  <si>
    <t>１世帯
当たり
人　員</t>
  </si>
  <si>
    <t>１人世帯</t>
  </si>
  <si>
    <t>２人世帯</t>
  </si>
  <si>
    <t>３人世帯</t>
  </si>
  <si>
    <t>４人世帯</t>
  </si>
  <si>
    <t>５人世帯</t>
  </si>
  <si>
    <t>６人世帯</t>
  </si>
  <si>
    <t>７人以上
の 世 帯</t>
  </si>
  <si>
    <t>平成２２年</t>
  </si>
  <si>
    <t>平成１７年に
対する増減</t>
  </si>
  <si>
    <t>　資料：総務省統計局「平成２２年国勢調査報告」</t>
  </si>
  <si>
    <t>（２）家族類型別一般世帯数</t>
  </si>
  <si>
    <t>（平成２２年１０月１日）</t>
  </si>
  <si>
    <t>総　 数</t>
  </si>
  <si>
    <t>親　　　族　　　世　　　帯</t>
  </si>
  <si>
    <t>非親族　世　帯</t>
  </si>
  <si>
    <t>単独世帯</t>
  </si>
  <si>
    <t>核　　　家　　　族　　　世　　　帯</t>
  </si>
  <si>
    <t>その他の親族世帯</t>
  </si>
  <si>
    <t>夫婦のみの世帯</t>
  </si>
  <si>
    <t>夫婦と　　子供から　成る世帯</t>
  </si>
  <si>
    <t>男親と　子供から成る世帯</t>
  </si>
  <si>
    <t>女親と　子供から成る世帯</t>
  </si>
  <si>
    <t>65歳以上世帯員</t>
  </si>
  <si>
    <t>再</t>
  </si>
  <si>
    <t>がいる世帯</t>
  </si>
  <si>
    <t>掲</t>
  </si>
  <si>
    <t>65歳以上</t>
  </si>
  <si>
    <t>　（注）総数に不詳を含む。</t>
  </si>
  <si>
    <t>　資料：総務省統計局「平成２２年国勢調査報告」</t>
  </si>
  <si>
    <t>（３）延べ面積，住宅の所有の関係別住宅に住む一般世帯数及び一般世帯人員</t>
  </si>
  <si>
    <t>（平成２２年１０月１日）</t>
  </si>
  <si>
    <t>主　　　　　　世　　　　　　帯</t>
  </si>
  <si>
    <t>間 借 り</t>
  </si>
  <si>
    <t>持 ち 家</t>
  </si>
  <si>
    <t>公営の
借　家</t>
  </si>
  <si>
    <t>都市機構・公社の借家</t>
  </si>
  <si>
    <t>民営の借家</t>
  </si>
  <si>
    <t>給与住宅</t>
  </si>
  <si>
    <t>住宅に住む一般世帯数</t>
  </si>
  <si>
    <t>０</t>
  </si>
  <si>
    <t>～　１９㎡</t>
  </si>
  <si>
    <t>２０</t>
  </si>
  <si>
    <t>～　２９</t>
  </si>
  <si>
    <t>３０</t>
  </si>
  <si>
    <t>～　３９</t>
  </si>
  <si>
    <t>４０</t>
  </si>
  <si>
    <t>～　４９</t>
  </si>
  <si>
    <t>５０</t>
  </si>
  <si>
    <t>～　５９</t>
  </si>
  <si>
    <t>６０</t>
  </si>
  <si>
    <t>～　６９</t>
  </si>
  <si>
    <t>７０</t>
  </si>
  <si>
    <t>～　７９</t>
  </si>
  <si>
    <t>８０</t>
  </si>
  <si>
    <t>～　８９</t>
  </si>
  <si>
    <t>９０</t>
  </si>
  <si>
    <t>～　９９</t>
  </si>
  <si>
    <t>１００</t>
  </si>
  <si>
    <t>～１１９</t>
  </si>
  <si>
    <t>１２０</t>
  </si>
  <si>
    <t>～１４９</t>
  </si>
  <si>
    <t>１５０</t>
  </si>
  <si>
    <t>～１９９</t>
  </si>
  <si>
    <t>２００</t>
  </si>
  <si>
    <t>～２４９</t>
  </si>
  <si>
    <t>２５０</t>
  </si>
  <si>
    <t>㎡以上</t>
  </si>
  <si>
    <t>住宅に住む一般世帯人員</t>
  </si>
  <si>
    <t>０</t>
  </si>
  <si>
    <t>～　１９㎡</t>
  </si>
  <si>
    <t>～　２９</t>
  </si>
  <si>
    <t>４０</t>
  </si>
  <si>
    <t>５０</t>
  </si>
  <si>
    <t>６０</t>
  </si>
  <si>
    <t>～　７９</t>
  </si>
  <si>
    <t>８０</t>
  </si>
  <si>
    <t>１２０</t>
  </si>
  <si>
    <t>～１９９</t>
  </si>
  <si>
    <t>２５０</t>
  </si>
  <si>
    <t xml:space="preserve">  資料：総務省統計局「平成２２年国勢調査報告」</t>
  </si>
  <si>
    <t>１９．国勢調査による国籍，男女別外国人数</t>
  </si>
  <si>
    <t>（単位：人）</t>
  </si>
  <si>
    <t>（平成２２年１０月１日）</t>
  </si>
  <si>
    <t>区　分</t>
  </si>
  <si>
    <t>韓　国
朝　鮮</t>
  </si>
  <si>
    <t>中　国</t>
  </si>
  <si>
    <t>フィリ
ピ　ン</t>
  </si>
  <si>
    <t>タ　イ</t>
  </si>
  <si>
    <t>ベ　ト
ナ　ム</t>
  </si>
  <si>
    <t>イ　ギ
リ　ス</t>
  </si>
  <si>
    <t>ア　メ
リ　カ</t>
  </si>
  <si>
    <t>ブ　ラ
ジ　ル</t>
  </si>
  <si>
    <t>ペルー</t>
  </si>
  <si>
    <t xml:space="preserve">  （注）その他には，「無国籍」及び国名「不詳」を含む。</t>
  </si>
  <si>
    <t>２０．東京都地域別昼間人口</t>
  </si>
  <si>
    <t xml:space="preserve"> </t>
  </si>
  <si>
    <t>（平成２２年１０月１日）</t>
  </si>
  <si>
    <t>夜 間 人 口</t>
  </si>
  <si>
    <t>流　　入　　人　　口</t>
  </si>
  <si>
    <t>流　　出　　人　　口</t>
  </si>
  <si>
    <t>昼 間 人 口</t>
  </si>
  <si>
    <t>昼間人口
指　　数</t>
  </si>
  <si>
    <t>通勤者</t>
  </si>
  <si>
    <t>通学者</t>
  </si>
  <si>
    <t>区部</t>
  </si>
  <si>
    <t>市部</t>
  </si>
  <si>
    <t>郡部</t>
  </si>
  <si>
    <t>島部</t>
  </si>
  <si>
    <t xml:space="preserve">  （注）１．昼間人口には買物や行楽などのための一時的理由による流入，流出人口は含まれない。</t>
  </si>
  <si>
    <t xml:space="preserve"> 　 　  ２．夜間人口には「年齢不詳者」は含まれない。</t>
  </si>
  <si>
    <t>　　　　３．昼 間 人 口 指 数　＝</t>
  </si>
  <si>
    <t>昼間人口</t>
  </si>
  <si>
    <t>×１００</t>
  </si>
  <si>
    <t>夜間人口</t>
  </si>
  <si>
    <t>　資料：東京都総務局統計部「平成２２年国勢調査による東京都の昼間人口」</t>
  </si>
  <si>
    <t>２１．板橋区と各地域相互間の流出入人口</t>
  </si>
  <si>
    <t>地　　  域</t>
  </si>
  <si>
    <t>流　　　　　　　　　　入</t>
  </si>
  <si>
    <t>流　　　　　　　　　　出</t>
  </si>
  <si>
    <t>通　　　勤</t>
  </si>
  <si>
    <t>通　　　学</t>
  </si>
  <si>
    <t>総数（全国）</t>
  </si>
  <si>
    <t>市部</t>
  </si>
  <si>
    <t>他道府県</t>
  </si>
  <si>
    <t>その他の道府県</t>
  </si>
  <si>
    <t xml:space="preserve"> 資料：東京都総務局統計部「平成２２年国勢調査による東京都の昼間人口」</t>
  </si>
  <si>
    <t>２２．男女，年齢(５歳階級)別人口推移と予測(平成１２年～平成４７年)</t>
  </si>
  <si>
    <t>男女・年齢</t>
  </si>
  <si>
    <t>平成１２年</t>
  </si>
  <si>
    <t>平成１７年</t>
  </si>
  <si>
    <t>平成２７年</t>
  </si>
  <si>
    <t>平成３２年</t>
  </si>
  <si>
    <t>平成３７年</t>
  </si>
  <si>
    <t>平成４２年</t>
  </si>
  <si>
    <t>平成４７年</t>
  </si>
  <si>
    <t xml:space="preserve"> 0～ 4歳</t>
  </si>
  <si>
    <t xml:space="preserve"> 5～ 9  </t>
  </si>
  <si>
    <t xml:space="preserve">10～14  </t>
  </si>
  <si>
    <t xml:space="preserve">15～19  </t>
  </si>
  <si>
    <t xml:space="preserve">20～24  </t>
  </si>
  <si>
    <t>総</t>
  </si>
  <si>
    <t xml:space="preserve">25～29  </t>
  </si>
  <si>
    <t xml:space="preserve">30～34  </t>
  </si>
  <si>
    <t xml:space="preserve">35～39  </t>
  </si>
  <si>
    <t xml:space="preserve">40～44  </t>
  </si>
  <si>
    <t xml:space="preserve">45～49  </t>
  </si>
  <si>
    <t xml:space="preserve">50～54  </t>
  </si>
  <si>
    <t>数</t>
  </si>
  <si>
    <t xml:space="preserve">55～59  </t>
  </si>
  <si>
    <t xml:space="preserve">60～64  </t>
  </si>
  <si>
    <t xml:space="preserve">65～69  </t>
  </si>
  <si>
    <t xml:space="preserve">70～74  </t>
  </si>
  <si>
    <t xml:space="preserve">75～79  </t>
  </si>
  <si>
    <t>80歳以上</t>
  </si>
  <si>
    <t xml:space="preserve">15～19  </t>
  </si>
  <si>
    <t xml:space="preserve">20～24  </t>
  </si>
  <si>
    <t xml:space="preserve">30～34  </t>
  </si>
  <si>
    <t xml:space="preserve">35～39  </t>
  </si>
  <si>
    <t xml:space="preserve">45～49  </t>
  </si>
  <si>
    <t xml:space="preserve">50～54  </t>
  </si>
  <si>
    <t xml:space="preserve">55～59  </t>
  </si>
  <si>
    <t xml:space="preserve">60～64  </t>
  </si>
  <si>
    <t xml:space="preserve">70～74  </t>
  </si>
  <si>
    <t xml:space="preserve">75～79  </t>
  </si>
  <si>
    <t xml:space="preserve">10～14  </t>
  </si>
  <si>
    <t xml:space="preserve">15～19  </t>
  </si>
  <si>
    <t xml:space="preserve">25～29  </t>
  </si>
  <si>
    <t xml:space="preserve">40～44  </t>
  </si>
  <si>
    <t xml:space="preserve">45～49  </t>
  </si>
  <si>
    <t xml:space="preserve">55～59  </t>
  </si>
  <si>
    <t xml:space="preserve">60～64  </t>
  </si>
  <si>
    <t xml:space="preserve">65～69  </t>
  </si>
  <si>
    <t xml:space="preserve">70～74  </t>
  </si>
  <si>
    <t xml:space="preserve">75～79  </t>
  </si>
  <si>
    <t xml:space="preserve">  （注）１．平成２２年以前の数値は国勢調査結果である。</t>
  </si>
  <si>
    <t xml:space="preserve">        ２．総数には「年齢不詳」を含むため，内訳とは必ずしも一致しない。</t>
  </si>
  <si>
    <t xml:space="preserve">  資料：東京都総務局統計部「東京都男女年齢（５歳階級）別人口の予測」（平成２５年３月発行）</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</si>
</sst>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 ###\ ###\ ##0"/>
    <numFmt numFmtId="179" formatCode="0.0_ "/>
    <numFmt numFmtId="180" formatCode="#\ ##0.00;\ \-#\ ##0.00;\ &quot;－&quot;"/>
    <numFmt numFmtId="181" formatCode="###\ ##0.00"/>
    <numFmt numFmtId="182" formatCode="[=0]\-;###\ ##0"/>
    <numFmt numFmtId="183" formatCode="[=0]\-;###\ ##0.00"/>
    <numFmt numFmtId="184" formatCode="[&lt;0]&quot;△ &quot;###\ ##0;"/>
    <numFmt numFmtId="185" formatCode="0;&quot;△ &quot;0"/>
    <numFmt numFmtId="186" formatCode="[&lt;0]&quot;△&quot;###\ ##0;[=0]\-;###\ ##0"/>
    <numFmt numFmtId="187" formatCode="###\ ###\ ###"/>
    <numFmt numFmtId="188" formatCode="#,##0_ "/>
    <numFmt numFmtId="189" formatCode="#,##0_);[Red]\(#,##0\)"/>
    <numFmt numFmtId="190" formatCode="[=0]\-;###\ ###\ ##0"/>
    <numFmt numFmtId="191" formatCode="###\ ###\ ##0;&quot;△&quot;###\ ##0"/>
    <numFmt numFmtId="192" formatCode="###\ ###\ ##0;&quot;△&quot;###\ ###\ ##0;&quot;-&quot;"/>
    <numFmt numFmtId="193" formatCode="[=0]\-;###\ ##0.0"/>
    <numFmt numFmtId="194" formatCode="[=0]\-;[&lt;0]&quot;△&quot;###\ ###\ ##0;###\ ###\ ##0"/>
    <numFmt numFmtId="195" formatCode="[=0]\-;[&lt;0]&quot;△&quot;###\ ##0;###\ ##0"/>
    <numFmt numFmtId="196" formatCode="[=0]\-;###\ ##0\ "/>
    <numFmt numFmtId="197" formatCode="[=0]\-;###\ ###\ ###\ ##0\ "/>
    <numFmt numFmtId="198" formatCode="###\ ###\ ###\ ##0;&quot;△&quot;###\ ###\ ###\ ##0;&quot;-&quot;"/>
    <numFmt numFmtId="199" formatCode="#\ ##0;&quot;△ &quot;#\ ##0"/>
    <numFmt numFmtId="200" formatCode="#\ ##0.00;&quot;△ &quot;#\ ##0.00"/>
    <numFmt numFmtId="201" formatCode="[=0]\-;#\ ###.0\ "/>
    <numFmt numFmtId="202" formatCode="[=0]\-;#\ ###.0"/>
    <numFmt numFmtId="203" formatCode="[&lt;0]&quot;△&quot;###\ ###\ ###\ ##0;"/>
    <numFmt numFmtId="204" formatCode="0.00;&quot;△ &quot;0.00"/>
    <numFmt numFmtId="205" formatCode="#,##0.0;[Red]\-#,##0.0"/>
    <numFmt numFmtId="206" formatCode="[=0]\-;###\ ###\ ###\ ##0.0"/>
    <numFmt numFmtId="207" formatCode="[&lt;0]&quot;△&quot;###\ ###\ ###\ ##0;[=0]\,\-;###\ ###\ ###\ ##0"/>
  </numFmts>
  <fonts count="66">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b/>
      <sz val="10"/>
      <name val="ＭＳ Ｐゴシック"/>
      <family val="3"/>
    </font>
    <font>
      <u val="single"/>
      <sz val="11"/>
      <color indexed="12"/>
      <name val="ＭＳ Ｐゴシック"/>
      <family val="3"/>
    </font>
    <font>
      <u val="single"/>
      <sz val="11"/>
      <color indexed="36"/>
      <name val="ＭＳ Ｐゴシック"/>
      <family val="3"/>
    </font>
    <font>
      <b/>
      <sz val="9"/>
      <name val="ＭＳ ゴシック"/>
      <family val="3"/>
    </font>
    <font>
      <sz val="9"/>
      <name val="ＭＳ ゴシック"/>
      <family val="3"/>
    </font>
    <font>
      <sz val="11"/>
      <color indexed="8"/>
      <name val="ＭＳ Ｐゴシック"/>
      <family val="3"/>
    </font>
    <font>
      <sz val="6"/>
      <name val="ＭＳ Ｐ明朝"/>
      <family val="1"/>
    </font>
    <font>
      <sz val="10"/>
      <name val="ＭＳ 明朝"/>
      <family val="1"/>
    </font>
    <font>
      <b/>
      <sz val="10"/>
      <name val="ＭＳ ゴシック"/>
      <family val="3"/>
    </font>
    <font>
      <sz val="10"/>
      <name val="ＭＳ Ｐゴシック"/>
      <family val="3"/>
    </font>
    <font>
      <b/>
      <sz val="9"/>
      <name val="ＭＳ 明朝"/>
      <family val="1"/>
    </font>
    <font>
      <b/>
      <sz val="9"/>
      <color indexed="8"/>
      <name val="ＭＳ ゴシック"/>
      <family val="3"/>
    </font>
    <font>
      <sz val="9"/>
      <color indexed="8"/>
      <name val="ＭＳ 明朝"/>
      <family val="1"/>
    </font>
    <font>
      <sz val="8"/>
      <name val="ＭＳ 明朝"/>
      <family val="1"/>
    </font>
    <font>
      <sz val="7"/>
      <name val="ＭＳ 明朝"/>
      <family val="1"/>
    </font>
    <font>
      <sz val="11"/>
      <name val="ＭＳ Ｐ明朝"/>
      <family val="1"/>
    </font>
    <font>
      <b/>
      <sz val="9"/>
      <name val="ＭＳ Ｐゴシック"/>
      <family val="3"/>
    </font>
    <font>
      <sz val="9"/>
      <name val="ＭＳ Ｐゴシック"/>
      <family val="3"/>
    </font>
    <font>
      <sz val="6"/>
      <name val="ＭＳ 明朝"/>
      <family val="1"/>
    </font>
    <font>
      <b/>
      <sz val="10"/>
      <name val="ＭＳ 明朝"/>
      <family val="1"/>
    </font>
    <font>
      <b/>
      <sz val="10"/>
      <name val="HG丸ｺﾞｼｯｸM-PRO"/>
      <family val="3"/>
    </font>
    <font>
      <sz val="9"/>
      <name val="ＭＳ Ｐ明朝"/>
      <family val="1"/>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b/>
      <sz val="9"/>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color indexed="63"/>
      </right>
      <top style="hair"/>
      <bottom>
        <color indexed="63"/>
      </bottom>
    </border>
    <border>
      <left style="double"/>
      <right>
        <color indexed="63"/>
      </right>
      <top>
        <color indexed="63"/>
      </top>
      <bottom style="hair"/>
    </border>
    <border>
      <left>
        <color indexed="63"/>
      </left>
      <right style="double"/>
      <top>
        <color indexed="63"/>
      </top>
      <bottom>
        <color indexed="63"/>
      </bottom>
    </border>
    <border>
      <left>
        <color indexed="63"/>
      </left>
      <right style="double"/>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double"/>
    </border>
    <border>
      <left>
        <color indexed="63"/>
      </left>
      <right style="hair"/>
      <top style="double"/>
      <bottom style="hair"/>
    </border>
    <border>
      <left style="hair"/>
      <right style="hair"/>
      <top style="double"/>
      <bottom style="hair"/>
    </border>
    <border>
      <left>
        <color indexed="63"/>
      </left>
      <right>
        <color indexed="63"/>
      </right>
      <top style="double"/>
      <bottom style="hair"/>
    </border>
    <border>
      <left style="hair"/>
      <right>
        <color indexed="63"/>
      </right>
      <top style="double"/>
      <bottom style="hair"/>
    </border>
    <border>
      <left>
        <color indexed="63"/>
      </left>
      <right style="hair"/>
      <top>
        <color indexed="63"/>
      </top>
      <bottom style="hair"/>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double"/>
      <right style="hair"/>
      <top style="double"/>
      <bottom style="hair"/>
    </border>
    <border>
      <left style="double"/>
      <right style="hair"/>
      <top style="hair"/>
      <bottom>
        <color indexed="63"/>
      </bottom>
    </border>
    <border>
      <left style="double"/>
      <right style="hair"/>
      <top>
        <color indexed="63"/>
      </top>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style="double"/>
      <top style="hair"/>
      <bottom style="hair"/>
    </border>
    <border>
      <left>
        <color indexed="63"/>
      </left>
      <right>
        <color indexed="63"/>
      </right>
      <top style="hair"/>
      <bottom style="hair"/>
    </border>
    <border>
      <left style="hair"/>
      <right>
        <color indexed="63"/>
      </right>
      <top>
        <color indexed="63"/>
      </top>
      <bottom style="double"/>
    </border>
    <border>
      <left style="hair"/>
      <right style="hair"/>
      <top style="double"/>
      <bottom>
        <color indexed="63"/>
      </bottom>
    </border>
    <border>
      <left style="hair"/>
      <right style="double"/>
      <top style="double"/>
      <bottom>
        <color indexed="63"/>
      </bottom>
    </border>
    <border>
      <left style="hair"/>
      <right>
        <color indexed="63"/>
      </right>
      <top style="double"/>
      <bottom>
        <color indexed="63"/>
      </bottom>
    </border>
    <border>
      <left style="hair"/>
      <right style="double"/>
      <top>
        <color indexed="63"/>
      </top>
      <bottom style="hair"/>
    </border>
    <border>
      <left style="double"/>
      <right style="hair"/>
      <top>
        <color indexed="63"/>
      </top>
      <bottom style="hair"/>
    </border>
    <border>
      <left>
        <color indexed="63"/>
      </left>
      <right style="double"/>
      <top style="double"/>
      <bottom style="hair"/>
    </border>
    <border>
      <left style="double"/>
      <right>
        <color indexed="63"/>
      </right>
      <top style="double"/>
      <bottom style="hair"/>
    </border>
    <border>
      <left style="hair"/>
      <right style="double"/>
      <top style="double"/>
      <bottom style="hair"/>
    </border>
    <border>
      <left style="double"/>
      <right style="hair"/>
      <top style="double"/>
      <bottom>
        <color indexed="63"/>
      </bottom>
    </border>
    <border>
      <left style="hair"/>
      <right style="hair"/>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protection/>
    </xf>
    <xf numFmtId="0" fontId="10" fillId="0" borderId="0">
      <alignment/>
      <protection/>
    </xf>
    <xf numFmtId="0" fontId="7" fillId="0" borderId="0" applyNumberFormat="0" applyFill="0" applyBorder="0" applyAlignment="0" applyProtection="0"/>
    <xf numFmtId="0" fontId="62" fillId="32" borderId="0" applyNumberFormat="0" applyBorder="0" applyAlignment="0" applyProtection="0"/>
  </cellStyleXfs>
  <cellXfs count="895">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176" fontId="5" fillId="0" borderId="0" xfId="0" applyNumberFormat="1" applyFont="1" applyBorder="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vertical="center"/>
    </xf>
    <xf numFmtId="176" fontId="4" fillId="0" borderId="12" xfId="0" applyNumberFormat="1" applyFont="1" applyBorder="1" applyAlignment="1">
      <alignment horizontal="right" vertical="center"/>
    </xf>
    <xf numFmtId="0" fontId="4" fillId="0" borderId="12" xfId="0" applyFont="1" applyBorder="1" applyAlignment="1">
      <alignment horizontal="distributed" vertical="center"/>
    </xf>
    <xf numFmtId="0" fontId="4" fillId="0" borderId="0" xfId="0" applyFont="1" applyAlignment="1">
      <alignment horizontal="left" vertical="center"/>
    </xf>
    <xf numFmtId="0" fontId="3" fillId="0" borderId="11" xfId="0" applyFont="1" applyBorder="1" applyAlignment="1">
      <alignment vertical="center"/>
    </xf>
    <xf numFmtId="0" fontId="5" fillId="0" borderId="10" xfId="0" applyFont="1" applyBorder="1" applyAlignment="1">
      <alignment vertical="center"/>
    </xf>
    <xf numFmtId="0" fontId="4" fillId="0" borderId="13" xfId="0" applyFont="1" applyBorder="1" applyAlignment="1">
      <alignment horizontal="distributed" vertical="center"/>
    </xf>
    <xf numFmtId="176" fontId="4" fillId="0" borderId="14" xfId="0" applyNumberFormat="1" applyFont="1" applyBorder="1" applyAlignment="1">
      <alignment horizontal="right" vertical="center"/>
    </xf>
    <xf numFmtId="176" fontId="3" fillId="0" borderId="0" xfId="0" applyNumberFormat="1" applyFont="1" applyAlignment="1">
      <alignmen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vertical="center"/>
    </xf>
    <xf numFmtId="0" fontId="3" fillId="0" borderId="15" xfId="0" applyFont="1" applyBorder="1" applyAlignment="1">
      <alignment vertical="center"/>
    </xf>
    <xf numFmtId="0" fontId="0" fillId="0" borderId="11" xfId="0" applyBorder="1" applyAlignment="1">
      <alignment vertical="center"/>
    </xf>
    <xf numFmtId="0" fontId="4" fillId="0" borderId="0" xfId="0" applyFont="1" applyAlignment="1">
      <alignment vertical="center"/>
    </xf>
    <xf numFmtId="0" fontId="9" fillId="0" borderId="0" xfId="0" applyFont="1" applyBorder="1" applyAlignment="1">
      <alignment vertical="center"/>
    </xf>
    <xf numFmtId="0" fontId="8" fillId="0" borderId="0" xfId="0" applyFont="1" applyBorder="1" applyAlignment="1">
      <alignment horizontal="distributed" vertical="center"/>
    </xf>
    <xf numFmtId="0" fontId="8" fillId="0" borderId="11" xfId="0" applyFont="1" applyBorder="1" applyAlignment="1">
      <alignment horizontal="distributed" vertical="center"/>
    </xf>
    <xf numFmtId="176" fontId="8" fillId="0" borderId="0" xfId="0" applyNumberFormat="1" applyFont="1" applyBorder="1" applyAlignment="1">
      <alignment horizontal="right" vertical="center"/>
    </xf>
    <xf numFmtId="176" fontId="5" fillId="0" borderId="0" xfId="0" applyNumberFormat="1" applyFont="1" applyAlignment="1">
      <alignment horizontal="right" vertical="center"/>
    </xf>
    <xf numFmtId="176" fontId="4" fillId="0" borderId="0" xfId="0" applyNumberFormat="1" applyFont="1" applyAlignment="1">
      <alignment horizontal="right" vertical="center"/>
    </xf>
    <xf numFmtId="176" fontId="4" fillId="0" borderId="16" xfId="0" applyNumberFormat="1" applyFont="1" applyBorder="1" applyAlignment="1">
      <alignment horizontal="right" vertical="center"/>
    </xf>
    <xf numFmtId="176" fontId="5"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8" fillId="0" borderId="0" xfId="0" applyNumberFormat="1" applyFont="1" applyAlignment="1">
      <alignment horizontal="right" vertical="center"/>
    </xf>
    <xf numFmtId="181" fontId="8" fillId="0" borderId="0" xfId="0" applyNumberFormat="1" applyFont="1" applyAlignment="1">
      <alignment horizontal="right" vertical="center"/>
    </xf>
    <xf numFmtId="181" fontId="4" fillId="0" borderId="0" xfId="0" applyNumberFormat="1" applyFont="1" applyAlignment="1">
      <alignment horizontal="right" vertical="center"/>
    </xf>
    <xf numFmtId="181" fontId="3" fillId="0" borderId="0" xfId="0" applyNumberFormat="1" applyFont="1" applyAlignment="1">
      <alignment vertical="center"/>
    </xf>
    <xf numFmtId="181" fontId="8" fillId="0" borderId="14"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8" fillId="0" borderId="0" xfId="0" applyNumberFormat="1" applyFont="1" applyBorder="1" applyAlignment="1">
      <alignment horizontal="right" vertical="center"/>
    </xf>
    <xf numFmtId="181" fontId="4" fillId="0" borderId="18" xfId="0" applyNumberFormat="1" applyFont="1" applyBorder="1" applyAlignment="1">
      <alignment horizontal="right" vertical="center"/>
    </xf>
    <xf numFmtId="181" fontId="4" fillId="0" borderId="19"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8" fillId="0" borderId="19" xfId="0" applyNumberFormat="1" applyFont="1" applyBorder="1" applyAlignment="1">
      <alignment horizontal="right" vertical="center"/>
    </xf>
    <xf numFmtId="181" fontId="4" fillId="0" borderId="20" xfId="0" applyNumberFormat="1" applyFont="1" applyBorder="1" applyAlignment="1">
      <alignment horizontal="right" vertical="center"/>
    </xf>
    <xf numFmtId="181" fontId="4" fillId="0" borderId="14" xfId="0" applyNumberFormat="1" applyFont="1" applyBorder="1" applyAlignment="1">
      <alignment horizontal="right" vertical="center"/>
    </xf>
    <xf numFmtId="181" fontId="4" fillId="0" borderId="12" xfId="0" applyNumberFormat="1" applyFont="1" applyBorder="1" applyAlignment="1">
      <alignment horizontal="right" vertical="center"/>
    </xf>
    <xf numFmtId="0" fontId="4" fillId="0" borderId="0" xfId="71" applyAlignment="1" applyProtection="1">
      <alignment vertical="center"/>
      <protection locked="0"/>
    </xf>
    <xf numFmtId="0" fontId="4" fillId="0" borderId="0" xfId="71" applyFont="1" applyAlignment="1" applyProtection="1">
      <alignment vertical="center"/>
      <protection locked="0"/>
    </xf>
    <xf numFmtId="0" fontId="4" fillId="0" borderId="21" xfId="71" applyFont="1" applyBorder="1" applyAlignment="1" applyProtection="1">
      <alignment vertical="center"/>
      <protection locked="0"/>
    </xf>
    <xf numFmtId="0" fontId="4" fillId="0" borderId="22" xfId="71" applyFont="1" applyBorder="1" applyAlignment="1" applyProtection="1">
      <alignment horizontal="center" vertical="center"/>
      <protection locked="0"/>
    </xf>
    <xf numFmtId="0" fontId="4" fillId="0" borderId="23" xfId="71" applyFont="1" applyBorder="1" applyAlignment="1" applyProtection="1">
      <alignment vertical="center"/>
      <protection locked="0"/>
    </xf>
    <xf numFmtId="0" fontId="4" fillId="0" borderId="23" xfId="71" applyFont="1" applyBorder="1" applyAlignment="1" applyProtection="1">
      <alignment horizontal="center" vertical="center"/>
      <protection locked="0"/>
    </xf>
    <xf numFmtId="0" fontId="4" fillId="0" borderId="24" xfId="71" applyFont="1" applyBorder="1" applyAlignment="1" applyProtection="1">
      <alignment vertical="center"/>
      <protection locked="0"/>
    </xf>
    <xf numFmtId="0" fontId="4" fillId="0" borderId="25" xfId="71" applyFont="1" applyBorder="1" applyAlignment="1" applyProtection="1">
      <alignment vertical="center"/>
      <protection locked="0"/>
    </xf>
    <xf numFmtId="0" fontId="8" fillId="0" borderId="25" xfId="71" applyFont="1" applyBorder="1" applyAlignment="1" applyProtection="1">
      <alignment vertical="center"/>
      <protection locked="0"/>
    </xf>
    <xf numFmtId="49" fontId="4" fillId="0" borderId="0" xfId="71" applyNumberFormat="1" applyFont="1" applyAlignment="1" applyProtection="1">
      <alignment horizontal="center" vertical="center"/>
      <protection locked="0"/>
    </xf>
    <xf numFmtId="0" fontId="4" fillId="0" borderId="13" xfId="71" applyFont="1" applyBorder="1" applyAlignment="1" applyProtection="1">
      <alignment horizontal="right" vertical="center"/>
      <protection locked="0"/>
    </xf>
    <xf numFmtId="182" fontId="4" fillId="0" borderId="0" xfId="71" applyNumberFormat="1" applyFont="1" applyAlignment="1" applyProtection="1">
      <alignment vertical="center"/>
      <protection locked="0"/>
    </xf>
    <xf numFmtId="0" fontId="8" fillId="0" borderId="0" xfId="71" applyFont="1" applyAlignment="1" applyProtection="1">
      <alignment vertical="center"/>
      <protection locked="0"/>
    </xf>
    <xf numFmtId="0" fontId="4" fillId="0" borderId="11" xfId="71" applyFont="1" applyBorder="1" applyAlignment="1" applyProtection="1">
      <alignment horizontal="right" vertical="center"/>
      <protection locked="0"/>
    </xf>
    <xf numFmtId="182" fontId="4" fillId="0" borderId="0" xfId="71" applyNumberFormat="1" applyFont="1" applyAlignment="1" applyProtection="1">
      <alignment horizontal="right" vertical="center"/>
      <protection locked="0"/>
    </xf>
    <xf numFmtId="0" fontId="4" fillId="0" borderId="0" xfId="71" applyFont="1" applyAlignment="1" applyProtection="1">
      <alignment horizontal="right" vertical="center"/>
      <protection locked="0"/>
    </xf>
    <xf numFmtId="0" fontId="8" fillId="0" borderId="0" xfId="71" applyFont="1" applyAlignment="1" applyProtection="1">
      <alignment horizontal="right" vertical="center"/>
      <protection locked="0"/>
    </xf>
    <xf numFmtId="49" fontId="4" fillId="0" borderId="0" xfId="71" applyNumberFormat="1" applyAlignment="1" applyProtection="1">
      <alignment horizontal="center" vertical="center"/>
      <protection locked="0"/>
    </xf>
    <xf numFmtId="182" fontId="4" fillId="0" borderId="0" xfId="54" applyNumberFormat="1" applyFont="1" applyBorder="1" applyAlignment="1" applyProtection="1">
      <alignment horizontal="right" vertical="center"/>
      <protection locked="0"/>
    </xf>
    <xf numFmtId="49" fontId="4" fillId="0" borderId="0" xfId="71" applyNumberFormat="1" applyBorder="1" applyAlignment="1" applyProtection="1">
      <alignment horizontal="center" vertical="center"/>
      <protection locked="0"/>
    </xf>
    <xf numFmtId="0" fontId="4" fillId="0" borderId="0" xfId="71" applyFont="1" applyBorder="1" applyAlignment="1" applyProtection="1">
      <alignment vertical="center"/>
      <protection locked="0"/>
    </xf>
    <xf numFmtId="49" fontId="4" fillId="0" borderId="12" xfId="71" applyNumberFormat="1" applyBorder="1" applyAlignment="1" applyProtection="1">
      <alignment horizontal="center" vertical="center"/>
      <protection locked="0"/>
    </xf>
    <xf numFmtId="0" fontId="4" fillId="0" borderId="12" xfId="71" applyFont="1" applyBorder="1" applyAlignment="1" applyProtection="1">
      <alignment vertical="center"/>
      <protection locked="0"/>
    </xf>
    <xf numFmtId="0" fontId="4" fillId="0" borderId="26" xfId="71" applyFont="1" applyBorder="1" applyAlignment="1" applyProtection="1">
      <alignment horizontal="right" vertical="center"/>
      <protection locked="0"/>
    </xf>
    <xf numFmtId="182" fontId="4" fillId="0" borderId="12" xfId="71" applyNumberFormat="1" applyFont="1" applyBorder="1" applyAlignment="1" applyProtection="1">
      <alignment vertical="center"/>
      <protection locked="0"/>
    </xf>
    <xf numFmtId="0" fontId="2" fillId="0" borderId="0" xfId="71" applyFont="1" applyBorder="1" applyAlignment="1">
      <alignment horizontal="center" vertical="center"/>
      <protection/>
    </xf>
    <xf numFmtId="0" fontId="4" fillId="0" borderId="0" xfId="71" applyFont="1">
      <alignment/>
      <protection/>
    </xf>
    <xf numFmtId="0" fontId="4" fillId="0" borderId="21" xfId="71" applyFont="1" applyBorder="1">
      <alignment/>
      <protection/>
    </xf>
    <xf numFmtId="0" fontId="4" fillId="0" borderId="21" xfId="71" applyFont="1" applyBorder="1" applyAlignment="1">
      <alignment vertical="center"/>
      <protection/>
    </xf>
    <xf numFmtId="0" fontId="4" fillId="0" borderId="23" xfId="71" applyFont="1" applyBorder="1" applyAlignment="1">
      <alignment horizontal="center" vertical="center"/>
      <protection/>
    </xf>
    <xf numFmtId="0" fontId="4" fillId="0" borderId="24" xfId="71" applyFont="1" applyBorder="1" applyAlignment="1">
      <alignment horizontal="center" vertical="center"/>
      <protection/>
    </xf>
    <xf numFmtId="0" fontId="4" fillId="0" borderId="25" xfId="71" applyFont="1" applyBorder="1" applyAlignment="1">
      <alignment horizontal="center" vertical="center"/>
      <protection/>
    </xf>
    <xf numFmtId="0" fontId="8" fillId="0" borderId="25" xfId="71" applyFont="1" applyBorder="1" applyAlignment="1">
      <alignment horizontal="center" vertical="center"/>
      <protection/>
    </xf>
    <xf numFmtId="183" fontId="4" fillId="0" borderId="0" xfId="54" applyNumberFormat="1" applyFont="1" applyBorder="1" applyAlignment="1">
      <alignment vertical="center"/>
    </xf>
    <xf numFmtId="183" fontId="0" fillId="0" borderId="0" xfId="72" applyNumberFormat="1" applyFont="1" applyFill="1" applyAlignment="1" applyProtection="1">
      <alignment horizontal="right" vertical="center"/>
      <protection locked="0"/>
    </xf>
    <xf numFmtId="0" fontId="4" fillId="0" borderId="0" xfId="71" applyFont="1" applyAlignment="1">
      <alignment horizontal="right"/>
      <protection/>
    </xf>
    <xf numFmtId="49" fontId="8" fillId="0" borderId="0" xfId="71" applyNumberFormat="1" applyFont="1" applyAlignment="1">
      <alignment horizontal="right"/>
      <protection/>
    </xf>
    <xf numFmtId="180" fontId="4" fillId="0" borderId="0" xfId="71" applyNumberFormat="1" applyFont="1">
      <alignment/>
      <protection/>
    </xf>
    <xf numFmtId="0" fontId="4" fillId="0" borderId="0" xfId="71" applyFont="1" applyBorder="1" applyAlignment="1">
      <alignment vertical="center"/>
      <protection/>
    </xf>
    <xf numFmtId="0" fontId="4" fillId="0" borderId="11" xfId="71" applyFont="1" applyBorder="1" applyAlignment="1">
      <alignment horizontal="distributed" vertical="center"/>
      <protection/>
    </xf>
    <xf numFmtId="183" fontId="4" fillId="0" borderId="0" xfId="54" applyNumberFormat="1" applyFont="1" applyBorder="1" applyAlignment="1">
      <alignment horizontal="right" vertical="center"/>
    </xf>
    <xf numFmtId="180" fontId="4" fillId="0" borderId="0" xfId="71" applyNumberFormat="1" applyFont="1" applyAlignment="1">
      <alignment horizontal="center"/>
      <protection/>
    </xf>
    <xf numFmtId="183" fontId="4" fillId="0" borderId="0" xfId="71" applyNumberFormat="1" applyFont="1" applyBorder="1" applyAlignment="1">
      <alignment horizontal="right" vertical="center"/>
      <protection/>
    </xf>
    <xf numFmtId="0" fontId="4" fillId="0" borderId="12" xfId="71" applyFont="1" applyBorder="1" applyAlignment="1">
      <alignment vertical="center"/>
      <protection/>
    </xf>
    <xf numFmtId="0" fontId="4" fillId="0" borderId="26" xfId="71" applyFont="1" applyBorder="1" applyAlignment="1">
      <alignment horizontal="distributed" vertical="center"/>
      <protection/>
    </xf>
    <xf numFmtId="183" fontId="4" fillId="0" borderId="12" xfId="54" applyNumberFormat="1" applyFont="1" applyBorder="1" applyAlignment="1">
      <alignment horizontal="right" vertical="center"/>
    </xf>
    <xf numFmtId="0" fontId="4" fillId="0" borderId="0" xfId="71" applyFont="1" applyAlignment="1">
      <alignment vertical="center"/>
      <protection/>
    </xf>
    <xf numFmtId="0" fontId="4" fillId="0" borderId="0" xfId="71" applyBorder="1" applyAlignment="1">
      <alignment vertical="center"/>
      <protection/>
    </xf>
    <xf numFmtId="0" fontId="12" fillId="0" borderId="0" xfId="71" applyFont="1">
      <alignment/>
      <protection/>
    </xf>
    <xf numFmtId="0" fontId="13" fillId="0" borderId="0" xfId="71" applyFont="1">
      <alignment/>
      <protection/>
    </xf>
    <xf numFmtId="0" fontId="4" fillId="0" borderId="0" xfId="71">
      <alignment/>
      <protection/>
    </xf>
    <xf numFmtId="0" fontId="4" fillId="0" borderId="25" xfId="71" applyBorder="1" applyAlignment="1">
      <alignment horizontal="center" vertical="center"/>
      <protection/>
    </xf>
    <xf numFmtId="0" fontId="4" fillId="0" borderId="27" xfId="71" applyBorder="1" applyAlignment="1">
      <alignment horizontal="center" vertical="center"/>
      <protection/>
    </xf>
    <xf numFmtId="0" fontId="4" fillId="0" borderId="20" xfId="71" applyBorder="1" applyAlignment="1">
      <alignment horizontal="center" vertical="center"/>
      <protection/>
    </xf>
    <xf numFmtId="0" fontId="4" fillId="0" borderId="11" xfId="71" applyBorder="1" applyAlignment="1">
      <alignment horizontal="center" vertical="center"/>
      <protection/>
    </xf>
    <xf numFmtId="0" fontId="4" fillId="0" borderId="28" xfId="71" applyBorder="1" applyAlignment="1">
      <alignment horizontal="center" vertical="center"/>
      <protection/>
    </xf>
    <xf numFmtId="0" fontId="4" fillId="0" borderId="18" xfId="71" applyBorder="1" applyAlignment="1">
      <alignment horizontal="center" vertical="center"/>
      <protection/>
    </xf>
    <xf numFmtId="0" fontId="4" fillId="0" borderId="14" xfId="71" applyBorder="1" applyAlignment="1">
      <alignment/>
      <protection/>
    </xf>
    <xf numFmtId="49" fontId="4" fillId="0" borderId="14" xfId="71" applyNumberFormat="1" applyBorder="1" applyAlignment="1">
      <alignment/>
      <protection/>
    </xf>
    <xf numFmtId="0" fontId="4" fillId="0" borderId="13" xfId="71" applyBorder="1" applyAlignment="1">
      <alignment/>
      <protection/>
    </xf>
    <xf numFmtId="179" fontId="4" fillId="0" borderId="14" xfId="71" applyNumberFormat="1" applyFill="1" applyBorder="1" applyAlignment="1">
      <alignment horizontal="center"/>
      <protection/>
    </xf>
    <xf numFmtId="178" fontId="4" fillId="0" borderId="14" xfId="54" applyNumberFormat="1" applyFont="1" applyFill="1" applyBorder="1" applyAlignment="1">
      <alignment horizontal="center"/>
    </xf>
    <xf numFmtId="0" fontId="4" fillId="0" borderId="0" xfId="71" applyAlignment="1">
      <alignment horizontal="center" vertical="center"/>
      <protection/>
    </xf>
    <xf numFmtId="0" fontId="4" fillId="0" borderId="0" xfId="71" applyBorder="1" applyAlignment="1">
      <alignment vertical="center" shrinkToFit="1"/>
      <protection/>
    </xf>
    <xf numFmtId="49" fontId="4" fillId="0" borderId="0" xfId="71" applyNumberFormat="1" applyBorder="1" applyAlignment="1">
      <alignment vertical="center" shrinkToFit="1"/>
      <protection/>
    </xf>
    <xf numFmtId="0" fontId="4" fillId="0" borderId="11" xfId="71" applyBorder="1" applyAlignment="1">
      <alignment vertical="center" shrinkToFit="1"/>
      <protection/>
    </xf>
    <xf numFmtId="179" fontId="4" fillId="0" borderId="0" xfId="71" applyNumberFormat="1" applyFill="1" applyBorder="1" applyAlignment="1">
      <alignment horizontal="center" vertical="center" textRotation="90" shrinkToFit="1"/>
      <protection/>
    </xf>
    <xf numFmtId="178" fontId="4" fillId="0" borderId="0" xfId="54" applyNumberFormat="1" applyFont="1" applyFill="1" applyBorder="1" applyAlignment="1">
      <alignment horizontal="center" vertical="center" shrinkToFit="1"/>
    </xf>
    <xf numFmtId="0" fontId="4" fillId="0" borderId="0" xfId="71" applyAlignment="1">
      <alignment shrinkToFit="1"/>
      <protection/>
    </xf>
    <xf numFmtId="0" fontId="4" fillId="0" borderId="0" xfId="71" applyBorder="1" applyAlignment="1">
      <alignment vertical="top"/>
      <protection/>
    </xf>
    <xf numFmtId="49" fontId="4" fillId="0" borderId="0" xfId="71" applyNumberFormat="1" applyBorder="1" applyAlignment="1">
      <alignment vertical="top"/>
      <protection/>
    </xf>
    <xf numFmtId="0" fontId="4" fillId="0" borderId="11" xfId="71" applyBorder="1" applyAlignment="1">
      <alignment vertical="top"/>
      <protection/>
    </xf>
    <xf numFmtId="179" fontId="4" fillId="0" borderId="0" xfId="71" applyNumberFormat="1" applyFill="1" applyBorder="1" applyAlignment="1">
      <alignment horizontal="center" vertical="top"/>
      <protection/>
    </xf>
    <xf numFmtId="178" fontId="4" fillId="0" borderId="0" xfId="54" applyNumberFormat="1" applyFont="1" applyFill="1" applyBorder="1" applyAlignment="1">
      <alignment horizontal="center" vertical="top"/>
    </xf>
    <xf numFmtId="0" fontId="4" fillId="0" borderId="0" xfId="71" applyBorder="1" applyAlignment="1">
      <alignment horizontal="center" vertical="center"/>
      <protection/>
    </xf>
    <xf numFmtId="0" fontId="4" fillId="0" borderId="0" xfId="71" applyBorder="1" applyAlignment="1">
      <alignment/>
      <protection/>
    </xf>
    <xf numFmtId="49" fontId="4" fillId="0" borderId="0" xfId="71" applyNumberFormat="1" applyBorder="1" applyAlignment="1">
      <alignment/>
      <protection/>
    </xf>
    <xf numFmtId="0" fontId="4" fillId="0" borderId="11" xfId="71" applyBorder="1" applyAlignment="1">
      <alignment/>
      <protection/>
    </xf>
    <xf numFmtId="178" fontId="4" fillId="0" borderId="0" xfId="54" applyNumberFormat="1" applyFont="1" applyFill="1" applyBorder="1" applyAlignment="1">
      <alignment horizontal="center"/>
    </xf>
    <xf numFmtId="49" fontId="4" fillId="0" borderId="0" xfId="71" applyNumberFormat="1" applyBorder="1" applyAlignment="1">
      <alignment vertical="center"/>
      <protection/>
    </xf>
    <xf numFmtId="0" fontId="4" fillId="0" borderId="11" xfId="71" applyBorder="1" applyAlignment="1">
      <alignment vertical="center"/>
      <protection/>
    </xf>
    <xf numFmtId="0" fontId="4" fillId="0" borderId="0" xfId="71" applyFill="1" applyBorder="1" applyAlignment="1">
      <alignment horizontal="center" vertical="center"/>
      <protection/>
    </xf>
    <xf numFmtId="178" fontId="4" fillId="0" borderId="0" xfId="54" applyNumberFormat="1" applyFont="1" applyFill="1" applyBorder="1" applyAlignment="1">
      <alignment horizontal="center" vertical="center"/>
    </xf>
    <xf numFmtId="0" fontId="4" fillId="0" borderId="12" xfId="71" applyBorder="1" applyAlignment="1">
      <alignment horizontal="center" vertical="center"/>
      <protection/>
    </xf>
    <xf numFmtId="0" fontId="4" fillId="0" borderId="12" xfId="71" applyBorder="1" applyAlignment="1">
      <alignment vertical="top"/>
      <protection/>
    </xf>
    <xf numFmtId="49" fontId="4" fillId="0" borderId="12" xfId="71" applyNumberFormat="1" applyBorder="1" applyAlignment="1">
      <alignment vertical="top"/>
      <protection/>
    </xf>
    <xf numFmtId="0" fontId="4" fillId="0" borderId="26" xfId="71" applyBorder="1" applyAlignment="1">
      <alignment vertical="top"/>
      <protection/>
    </xf>
    <xf numFmtId="178" fontId="4" fillId="0" borderId="12" xfId="54" applyNumberFormat="1" applyFont="1" applyFill="1" applyBorder="1" applyAlignment="1">
      <alignment horizontal="center" vertical="top"/>
    </xf>
    <xf numFmtId="0" fontId="4" fillId="0" borderId="0" xfId="71" applyAlignment="1">
      <alignment vertical="center"/>
      <protection/>
    </xf>
    <xf numFmtId="0" fontId="4" fillId="0" borderId="0" xfId="71" applyAlignment="1">
      <alignment horizontal="right" vertical="top"/>
      <protection/>
    </xf>
    <xf numFmtId="0" fontId="4" fillId="0" borderId="0" xfId="71" applyAlignment="1">
      <alignment horizontal="right" vertical="center"/>
      <protection/>
    </xf>
    <xf numFmtId="0" fontId="4" fillId="0" borderId="22" xfId="71" applyBorder="1" applyAlignment="1">
      <alignment horizontal="center" vertical="center"/>
      <protection/>
    </xf>
    <xf numFmtId="0" fontId="4" fillId="0" borderId="29" xfId="71" applyBorder="1" applyAlignment="1">
      <alignment horizontal="center" vertical="center"/>
      <protection/>
    </xf>
    <xf numFmtId="0" fontId="4" fillId="0" borderId="28" xfId="71" applyBorder="1" applyAlignment="1">
      <alignment horizontal="distributed" vertical="center"/>
      <protection/>
    </xf>
    <xf numFmtId="0" fontId="4" fillId="0" borderId="30" xfId="71" applyBorder="1" applyAlignment="1">
      <alignment horizontal="center" vertical="center"/>
      <protection/>
    </xf>
    <xf numFmtId="0" fontId="4" fillId="0" borderId="30" xfId="71" applyBorder="1" applyAlignment="1">
      <alignment horizontal="distributed" vertical="center"/>
      <protection/>
    </xf>
    <xf numFmtId="49" fontId="4" fillId="0" borderId="0" xfId="71" applyNumberFormat="1" applyAlignment="1">
      <alignment horizontal="center" vertical="center"/>
      <protection/>
    </xf>
    <xf numFmtId="178" fontId="4" fillId="0" borderId="19" xfId="71" applyNumberFormat="1" applyFont="1" applyBorder="1" applyAlignment="1">
      <alignment horizontal="right" vertical="center"/>
      <protection/>
    </xf>
    <xf numFmtId="178" fontId="4" fillId="0" borderId="0" xfId="71" applyNumberFormat="1" applyFont="1" applyBorder="1" applyAlignment="1">
      <alignment horizontal="right" vertical="center"/>
      <protection/>
    </xf>
    <xf numFmtId="177" fontId="4" fillId="0" borderId="0" xfId="53" applyNumberFormat="1" applyFont="1" applyBorder="1" applyAlignment="1">
      <alignment horizontal="right" vertical="center"/>
    </xf>
    <xf numFmtId="49" fontId="4" fillId="0" borderId="0" xfId="71" applyNumberFormat="1" applyBorder="1" applyAlignment="1">
      <alignment horizontal="center" vertical="center"/>
      <protection/>
    </xf>
    <xf numFmtId="178" fontId="4" fillId="0" borderId="0" xfId="71" applyNumberFormat="1" applyAlignment="1">
      <alignment vertical="center"/>
      <protection/>
    </xf>
    <xf numFmtId="184" fontId="4" fillId="0" borderId="0" xfId="71" applyNumberFormat="1" applyFont="1" applyBorder="1" applyAlignment="1">
      <alignment horizontal="right" vertical="center"/>
      <protection/>
    </xf>
    <xf numFmtId="49" fontId="4" fillId="0" borderId="11" xfId="71" applyNumberFormat="1" applyBorder="1" applyAlignment="1">
      <alignment vertical="center"/>
      <protection/>
    </xf>
    <xf numFmtId="0" fontId="4" fillId="0" borderId="11" xfId="71" applyFill="1" applyBorder="1" applyAlignment="1">
      <alignment vertical="center"/>
      <protection/>
    </xf>
    <xf numFmtId="178" fontId="4" fillId="0" borderId="0" xfId="71" applyNumberFormat="1" applyFont="1" applyFill="1" applyBorder="1" applyAlignment="1">
      <alignment horizontal="right" vertical="center"/>
      <protection/>
    </xf>
    <xf numFmtId="0" fontId="4" fillId="0" borderId="0" xfId="71" applyFill="1" applyBorder="1" applyAlignment="1">
      <alignment vertical="center"/>
      <protection/>
    </xf>
    <xf numFmtId="49" fontId="4" fillId="0" borderId="11" xfId="71" applyNumberFormat="1" applyFont="1" applyBorder="1" applyAlignment="1">
      <alignment vertical="center"/>
      <protection/>
    </xf>
    <xf numFmtId="0" fontId="14" fillId="0" borderId="0" xfId="71" applyFont="1" applyBorder="1" applyAlignment="1">
      <alignment vertical="center"/>
      <protection/>
    </xf>
    <xf numFmtId="49" fontId="4" fillId="0" borderId="0" xfId="71" applyNumberFormat="1" applyFont="1" applyBorder="1" applyAlignment="1">
      <alignment vertical="center"/>
      <protection/>
    </xf>
    <xf numFmtId="185" fontId="4" fillId="0" borderId="0" xfId="71" applyNumberFormat="1" applyFont="1" applyBorder="1" applyAlignment="1">
      <alignment horizontal="right" vertical="center"/>
      <protection/>
    </xf>
    <xf numFmtId="178" fontId="4" fillId="0" borderId="0" xfId="71" applyNumberFormat="1" applyFont="1" applyBorder="1" applyAlignment="1">
      <alignment vertical="center"/>
      <protection/>
    </xf>
    <xf numFmtId="0" fontId="4" fillId="0" borderId="0" xfId="71" applyFont="1" applyBorder="1" applyAlignment="1">
      <alignment horizontal="right" vertical="center"/>
      <protection/>
    </xf>
    <xf numFmtId="0" fontId="4" fillId="0" borderId="12" xfId="71" applyBorder="1" applyAlignment="1">
      <alignment vertical="center"/>
      <protection/>
    </xf>
    <xf numFmtId="186" fontId="4" fillId="0" borderId="0" xfId="71" applyNumberFormat="1" applyFont="1" applyBorder="1" applyAlignment="1">
      <alignment vertical="center"/>
      <protection/>
    </xf>
    <xf numFmtId="186" fontId="4" fillId="0" borderId="0" xfId="71" applyNumberFormat="1" applyFont="1" applyBorder="1" applyAlignment="1">
      <alignment horizontal="right" vertical="center"/>
      <protection/>
    </xf>
    <xf numFmtId="49" fontId="4" fillId="0" borderId="14" xfId="71" applyNumberFormat="1" applyBorder="1" applyAlignment="1">
      <alignment horizontal="left" vertical="center"/>
      <protection/>
    </xf>
    <xf numFmtId="0" fontId="4" fillId="0" borderId="0" xfId="71" applyAlignment="1">
      <alignment horizontal="left" vertical="center"/>
      <protection/>
    </xf>
    <xf numFmtId="186" fontId="4" fillId="0" borderId="19" xfId="71" applyNumberFormat="1" applyFont="1" applyBorder="1" applyAlignment="1">
      <alignment vertical="center"/>
      <protection/>
    </xf>
    <xf numFmtId="177" fontId="0" fillId="0" borderId="0" xfId="53" applyNumberFormat="1" applyFont="1" applyBorder="1" applyAlignment="1">
      <alignment horizontal="right" vertical="center"/>
    </xf>
    <xf numFmtId="49" fontId="4" fillId="0" borderId="0" xfId="71" applyNumberFormat="1" applyAlignment="1">
      <alignment horizontal="left" vertical="center"/>
      <protection/>
    </xf>
    <xf numFmtId="49" fontId="4" fillId="0" borderId="0" xfId="71" applyNumberFormat="1" applyFont="1" applyBorder="1" applyAlignment="1">
      <alignment horizontal="center" vertical="center"/>
      <protection/>
    </xf>
    <xf numFmtId="186" fontId="4" fillId="0" borderId="19" xfId="71" applyNumberFormat="1" applyFont="1" applyFill="1" applyBorder="1" applyAlignment="1">
      <alignment vertical="center"/>
      <protection/>
    </xf>
    <xf numFmtId="186" fontId="4" fillId="0" borderId="0" xfId="71" applyNumberFormat="1" applyFont="1" applyFill="1" applyBorder="1" applyAlignment="1">
      <alignment vertical="center"/>
      <protection/>
    </xf>
    <xf numFmtId="177" fontId="0" fillId="0" borderId="0" xfId="53" applyNumberFormat="1" applyFont="1" applyFill="1" applyBorder="1" applyAlignment="1">
      <alignment horizontal="right" vertical="center"/>
    </xf>
    <xf numFmtId="0" fontId="4" fillId="0" borderId="0" xfId="71" applyFont="1" applyFill="1" applyBorder="1" applyAlignment="1">
      <alignment vertical="center"/>
      <protection/>
    </xf>
    <xf numFmtId="49" fontId="4" fillId="0" borderId="0" xfId="71" applyNumberFormat="1" applyAlignment="1">
      <alignment vertical="center"/>
      <protection/>
    </xf>
    <xf numFmtId="0" fontId="15" fillId="0" borderId="0" xfId="71" applyFont="1" applyBorder="1" applyAlignment="1">
      <alignment vertical="center"/>
      <protection/>
    </xf>
    <xf numFmtId="0" fontId="4" fillId="0" borderId="11" xfId="71" applyFont="1" applyBorder="1" applyAlignment="1">
      <alignment vertical="center"/>
      <protection/>
    </xf>
    <xf numFmtId="187" fontId="4" fillId="0" borderId="0" xfId="71" applyNumberFormat="1" applyFont="1" applyBorder="1" applyAlignment="1">
      <alignment vertical="center"/>
      <protection/>
    </xf>
    <xf numFmtId="0" fontId="4" fillId="0" borderId="0" xfId="71" applyNumberFormat="1" applyFont="1" applyAlignment="1">
      <alignment horizontal="left" vertical="center"/>
      <protection/>
    </xf>
    <xf numFmtId="0" fontId="15" fillId="0" borderId="12" xfId="71" applyFont="1" applyBorder="1" applyAlignment="1">
      <alignment vertical="center"/>
      <protection/>
    </xf>
    <xf numFmtId="49" fontId="8" fillId="0" borderId="12" xfId="71" applyNumberFormat="1" applyFont="1" applyBorder="1" applyAlignment="1">
      <alignment horizontal="center" vertical="center"/>
      <protection/>
    </xf>
    <xf numFmtId="0" fontId="8" fillId="0" borderId="26" xfId="71" applyFont="1" applyBorder="1" applyAlignment="1">
      <alignment vertical="center"/>
      <protection/>
    </xf>
    <xf numFmtId="187" fontId="8" fillId="0" borderId="12" xfId="71" applyNumberFormat="1" applyFont="1" applyBorder="1" applyAlignment="1">
      <alignment vertical="center"/>
      <protection/>
    </xf>
    <xf numFmtId="0" fontId="8" fillId="0" borderId="12" xfId="71" applyFont="1" applyBorder="1" applyAlignment="1">
      <alignment vertical="center"/>
      <protection/>
    </xf>
    <xf numFmtId="0" fontId="5" fillId="0" borderId="0" xfId="71" applyFont="1" applyAlignment="1">
      <alignment vertical="center"/>
      <protection/>
    </xf>
    <xf numFmtId="186" fontId="4" fillId="0" borderId="0" xfId="71" applyNumberFormat="1" applyAlignment="1">
      <alignment vertical="center"/>
      <protection/>
    </xf>
    <xf numFmtId="49" fontId="5" fillId="0" borderId="0" xfId="71" applyNumberFormat="1" applyFont="1" applyAlignment="1">
      <alignment horizontal="center" vertical="center"/>
      <protection/>
    </xf>
    <xf numFmtId="188" fontId="4" fillId="0" borderId="0" xfId="71" applyNumberFormat="1" applyBorder="1" applyAlignment="1">
      <alignment horizontal="center" vertical="center"/>
      <protection/>
    </xf>
    <xf numFmtId="188" fontId="4" fillId="0" borderId="0" xfId="71" applyNumberFormat="1" applyAlignment="1">
      <alignment vertical="center"/>
      <protection/>
    </xf>
    <xf numFmtId="178" fontId="4" fillId="0" borderId="21" xfId="71" applyNumberFormat="1" applyBorder="1" applyAlignment="1">
      <alignment vertical="center"/>
      <protection/>
    </xf>
    <xf numFmtId="188" fontId="4" fillId="0" borderId="0" xfId="71" applyNumberFormat="1" applyBorder="1" applyAlignment="1">
      <alignment vertical="center"/>
      <protection/>
    </xf>
    <xf numFmtId="188" fontId="4" fillId="0" borderId="21" xfId="71" applyNumberFormat="1" applyBorder="1" applyAlignment="1">
      <alignment vertical="center"/>
      <protection/>
    </xf>
    <xf numFmtId="188" fontId="4" fillId="0" borderId="12" xfId="71" applyNumberFormat="1" applyBorder="1" applyAlignment="1">
      <alignment horizontal="center" vertical="center"/>
      <protection/>
    </xf>
    <xf numFmtId="188" fontId="4" fillId="0" borderId="29" xfId="71" applyNumberFormat="1" applyBorder="1" applyAlignment="1">
      <alignment horizontal="center" vertical="center"/>
      <protection/>
    </xf>
    <xf numFmtId="178" fontId="4" fillId="0" borderId="31" xfId="71" applyNumberFormat="1" applyBorder="1" applyAlignment="1">
      <alignment vertical="center"/>
      <protection/>
    </xf>
    <xf numFmtId="178" fontId="4" fillId="0" borderId="31" xfId="71" applyNumberFormat="1" applyBorder="1" applyAlignment="1">
      <alignment horizontal="center" vertical="center"/>
      <protection/>
    </xf>
    <xf numFmtId="178" fontId="4" fillId="0" borderId="29" xfId="71" applyNumberFormat="1" applyBorder="1" applyAlignment="1">
      <alignment horizontal="center" vertical="center"/>
      <protection/>
    </xf>
    <xf numFmtId="188" fontId="4" fillId="0" borderId="27" xfId="71" applyNumberFormat="1" applyBorder="1" applyAlignment="1">
      <alignment vertical="center"/>
      <protection/>
    </xf>
    <xf numFmtId="188" fontId="4" fillId="0" borderId="27" xfId="71" applyNumberFormat="1" applyBorder="1" applyAlignment="1">
      <alignment horizontal="center" vertical="center"/>
      <protection/>
    </xf>
    <xf numFmtId="188" fontId="4" fillId="0" borderId="29" xfId="71" applyNumberFormat="1" applyBorder="1" applyAlignment="1">
      <alignment vertical="center"/>
      <protection/>
    </xf>
    <xf numFmtId="188" fontId="8" fillId="0" borderId="13" xfId="71" applyNumberFormat="1" applyFont="1" applyBorder="1" applyAlignment="1">
      <alignment horizontal="distributed" vertical="center"/>
      <protection/>
    </xf>
    <xf numFmtId="178" fontId="8" fillId="0" borderId="0" xfId="71" applyNumberFormat="1" applyFont="1" applyAlignment="1">
      <alignment vertical="center"/>
      <protection/>
    </xf>
    <xf numFmtId="188" fontId="5" fillId="0" borderId="0" xfId="71" applyNumberFormat="1" applyFont="1" applyFill="1" applyBorder="1" applyAlignment="1">
      <alignment horizontal="right" vertical="center"/>
      <protection/>
    </xf>
    <xf numFmtId="188" fontId="4" fillId="0" borderId="13" xfId="71" applyNumberFormat="1" applyFont="1" applyFill="1" applyBorder="1" applyAlignment="1">
      <alignment horizontal="distributed" vertical="center"/>
      <protection/>
    </xf>
    <xf numFmtId="178" fontId="4" fillId="0" borderId="0" xfId="71" applyNumberFormat="1" applyFont="1" applyFill="1" applyAlignment="1">
      <alignment vertical="center"/>
      <protection/>
    </xf>
    <xf numFmtId="188" fontId="4" fillId="0" borderId="0" xfId="71" applyNumberFormat="1" applyFont="1" applyFill="1" applyAlignment="1">
      <alignment vertical="center"/>
      <protection/>
    </xf>
    <xf numFmtId="188" fontId="4" fillId="0" borderId="0" xfId="71" applyNumberFormat="1" applyFont="1" applyAlignment="1">
      <alignment vertical="center"/>
      <protection/>
    </xf>
    <xf numFmtId="188" fontId="4" fillId="0" borderId="11" xfId="71" applyNumberFormat="1" applyFont="1" applyBorder="1" applyAlignment="1">
      <alignment horizontal="distributed" vertical="center"/>
      <protection/>
    </xf>
    <xf numFmtId="188" fontId="4" fillId="0" borderId="0" xfId="71" applyNumberFormat="1" applyFill="1" applyBorder="1" applyAlignment="1">
      <alignment horizontal="right" vertical="center"/>
      <protection/>
    </xf>
    <xf numFmtId="188" fontId="4" fillId="0" borderId="11" xfId="71" applyNumberFormat="1" applyFont="1" applyFill="1" applyBorder="1" applyAlignment="1">
      <alignment horizontal="distributed" vertical="center"/>
      <protection/>
    </xf>
    <xf numFmtId="188" fontId="4" fillId="0" borderId="11" xfId="71" applyNumberFormat="1" applyFill="1" applyBorder="1" applyAlignment="1">
      <alignment horizontal="distributed" vertical="center"/>
      <protection/>
    </xf>
    <xf numFmtId="178" fontId="4" fillId="0" borderId="0" xfId="71" applyNumberFormat="1" applyFill="1" applyAlignment="1">
      <alignment vertical="center"/>
      <protection/>
    </xf>
    <xf numFmtId="188" fontId="4" fillId="0" borderId="14" xfId="71" applyNumberFormat="1" applyFont="1" applyFill="1" applyBorder="1" applyAlignment="1">
      <alignment vertical="center"/>
      <protection/>
    </xf>
    <xf numFmtId="178" fontId="4" fillId="0" borderId="14" xfId="71" applyNumberFormat="1" applyFill="1" applyBorder="1" applyAlignment="1">
      <alignment vertical="center"/>
      <protection/>
    </xf>
    <xf numFmtId="188" fontId="4" fillId="0" borderId="26" xfId="71" applyNumberFormat="1" applyFont="1" applyBorder="1" applyAlignment="1">
      <alignment horizontal="distributed" vertical="center"/>
      <protection/>
    </xf>
    <xf numFmtId="188" fontId="4" fillId="0" borderId="26" xfId="71" applyNumberFormat="1" applyFont="1" applyFill="1" applyBorder="1" applyAlignment="1">
      <alignment horizontal="distributed" vertical="center"/>
      <protection/>
    </xf>
    <xf numFmtId="178" fontId="4" fillId="0" borderId="12" xfId="71" applyNumberFormat="1" applyFont="1" applyFill="1" applyBorder="1" applyAlignment="1">
      <alignment vertical="center"/>
      <protection/>
    </xf>
    <xf numFmtId="188" fontId="4" fillId="0" borderId="0" xfId="71" applyNumberFormat="1" applyFont="1" applyFill="1" applyBorder="1" applyAlignment="1">
      <alignment vertical="center"/>
      <protection/>
    </xf>
    <xf numFmtId="178" fontId="4" fillId="0" borderId="0" xfId="71" applyNumberFormat="1" applyFill="1" applyBorder="1" applyAlignment="1">
      <alignment vertical="center"/>
      <protection/>
    </xf>
    <xf numFmtId="188" fontId="4" fillId="0" borderId="0" xfId="71" applyNumberFormat="1" applyFont="1" applyFill="1" applyBorder="1" applyAlignment="1">
      <alignment horizontal="distributed" vertical="center"/>
      <protection/>
    </xf>
    <xf numFmtId="178" fontId="4" fillId="0" borderId="0" xfId="71" applyNumberFormat="1" applyFont="1" applyFill="1" applyBorder="1" applyAlignment="1">
      <alignment vertical="center"/>
      <protection/>
    </xf>
    <xf numFmtId="188" fontId="4" fillId="0" borderId="0" xfId="71" applyNumberFormat="1" applyAlignment="1">
      <alignment horizontal="center" vertical="center"/>
      <protection/>
    </xf>
    <xf numFmtId="0" fontId="4" fillId="0" borderId="32" xfId="71" applyBorder="1" applyAlignment="1">
      <alignment horizontal="center" vertical="center"/>
      <protection/>
    </xf>
    <xf numFmtId="49" fontId="8" fillId="0" borderId="13" xfId="71" applyNumberFormat="1" applyFont="1" applyBorder="1" applyAlignment="1">
      <alignment horizontal="distributed" vertical="center"/>
      <protection/>
    </xf>
    <xf numFmtId="182" fontId="16" fillId="0" borderId="0" xfId="73" applyNumberFormat="1" applyFont="1" applyBorder="1" applyAlignment="1">
      <alignment horizontal="right" vertical="center"/>
      <protection/>
    </xf>
    <xf numFmtId="189" fontId="14" fillId="0" borderId="33" xfId="71" applyNumberFormat="1" applyFont="1" applyBorder="1" applyAlignment="1">
      <alignment horizontal="center" vertical="center"/>
      <protection/>
    </xf>
    <xf numFmtId="188" fontId="14" fillId="0" borderId="14" xfId="71" applyNumberFormat="1" applyFont="1" applyBorder="1" applyAlignment="1">
      <alignment horizontal="center" vertical="center"/>
      <protection/>
    </xf>
    <xf numFmtId="188" fontId="14" fillId="0" borderId="0" xfId="71" applyNumberFormat="1" applyFont="1" applyAlignment="1">
      <alignment horizontal="center" vertical="center"/>
      <protection/>
    </xf>
    <xf numFmtId="49" fontId="14" fillId="0" borderId="33" xfId="71" applyNumberFormat="1" applyFont="1" applyBorder="1" applyAlignment="1">
      <alignment horizontal="center" vertical="center"/>
      <protection/>
    </xf>
    <xf numFmtId="188" fontId="14" fillId="0" borderId="14" xfId="71" applyNumberFormat="1" applyFont="1" applyBorder="1" applyAlignment="1">
      <alignment vertical="center"/>
      <protection/>
    </xf>
    <xf numFmtId="188" fontId="14" fillId="0" borderId="0" xfId="71" applyNumberFormat="1" applyFont="1" applyAlignment="1">
      <alignment vertical="center"/>
      <protection/>
    </xf>
    <xf numFmtId="49" fontId="8" fillId="0" borderId="11" xfId="71" applyNumberFormat="1" applyFont="1" applyBorder="1" applyAlignment="1">
      <alignment horizontal="center" vertical="center"/>
      <protection/>
    </xf>
    <xf numFmtId="178" fontId="16" fillId="0" borderId="34" xfId="73" applyNumberFormat="1" applyFont="1" applyBorder="1" applyAlignment="1">
      <alignment horizontal="center" vertical="center"/>
      <protection/>
    </xf>
    <xf numFmtId="0" fontId="4" fillId="0" borderId="11" xfId="71" applyNumberFormat="1" applyBorder="1" applyAlignment="1">
      <alignment horizontal="center" vertical="center"/>
      <protection/>
    </xf>
    <xf numFmtId="182" fontId="17" fillId="0" borderId="0" xfId="73" applyNumberFormat="1" applyFont="1" applyBorder="1" applyAlignment="1">
      <alignment horizontal="right" vertical="center"/>
      <protection/>
    </xf>
    <xf numFmtId="182" fontId="17" fillId="0" borderId="0" xfId="73" applyNumberFormat="1" applyFont="1" applyAlignment="1">
      <alignment vertical="center"/>
      <protection/>
    </xf>
    <xf numFmtId="0" fontId="4" fillId="0" borderId="34" xfId="71" applyNumberFormat="1" applyBorder="1" applyAlignment="1">
      <alignment horizontal="center" vertical="center"/>
      <protection/>
    </xf>
    <xf numFmtId="41" fontId="4" fillId="0" borderId="0" xfId="71" applyNumberFormat="1" applyAlignment="1">
      <alignment vertical="center"/>
      <protection/>
    </xf>
    <xf numFmtId="49" fontId="4" fillId="0" borderId="11" xfId="71" applyNumberFormat="1" applyBorder="1" applyAlignment="1">
      <alignment horizontal="center" vertical="center"/>
      <protection/>
    </xf>
    <xf numFmtId="49" fontId="4" fillId="0" borderId="11" xfId="71" applyNumberFormat="1" applyFont="1" applyBorder="1" applyAlignment="1">
      <alignment horizontal="center" vertical="center"/>
      <protection/>
    </xf>
    <xf numFmtId="178" fontId="16" fillId="0" borderId="10" xfId="73" applyNumberFormat="1" applyFont="1" applyBorder="1" applyAlignment="1">
      <alignment horizontal="center" vertical="center"/>
      <protection/>
    </xf>
    <xf numFmtId="182" fontId="16" fillId="0" borderId="19" xfId="73" applyNumberFormat="1" applyFont="1" applyBorder="1" applyAlignment="1">
      <alignment horizontal="right" vertical="center"/>
      <protection/>
    </xf>
    <xf numFmtId="182" fontId="17" fillId="0" borderId="0" xfId="73" applyNumberFormat="1" applyFont="1" applyBorder="1" applyAlignment="1">
      <alignment vertical="center"/>
      <protection/>
    </xf>
    <xf numFmtId="182" fontId="17" fillId="0" borderId="19" xfId="73" applyNumberFormat="1" applyFont="1" applyBorder="1" applyAlignment="1">
      <alignment horizontal="right" vertical="center"/>
      <protection/>
    </xf>
    <xf numFmtId="178" fontId="17" fillId="0" borderId="34" xfId="73" applyNumberFormat="1" applyFont="1" applyBorder="1" applyAlignment="1">
      <alignment horizontal="center" vertical="center"/>
      <protection/>
    </xf>
    <xf numFmtId="49" fontId="4" fillId="0" borderId="14" xfId="71" applyNumberFormat="1" applyBorder="1" applyAlignment="1">
      <alignment vertical="center"/>
      <protection/>
    </xf>
    <xf numFmtId="0" fontId="2" fillId="0" borderId="0" xfId="65" applyFont="1" applyFill="1" applyBorder="1" applyAlignment="1">
      <alignment horizontal="center" vertical="center"/>
      <protection/>
    </xf>
    <xf numFmtId="0" fontId="0" fillId="0" borderId="0" xfId="65" applyFill="1" applyBorder="1">
      <alignment vertical="center"/>
      <protection/>
    </xf>
    <xf numFmtId="0" fontId="0" fillId="0" borderId="0" xfId="65" applyFill="1">
      <alignment vertical="center"/>
      <protection/>
    </xf>
    <xf numFmtId="0" fontId="0" fillId="0" borderId="0" xfId="65">
      <alignment vertical="center"/>
      <protection/>
    </xf>
    <xf numFmtId="178" fontId="4" fillId="0" borderId="21" xfId="65" applyNumberFormat="1" applyFont="1" applyFill="1" applyBorder="1" applyAlignment="1">
      <alignment horizontal="left" vertical="center"/>
      <protection/>
    </xf>
    <xf numFmtId="178" fontId="4" fillId="0" borderId="21" xfId="65" applyNumberFormat="1" applyFont="1" applyFill="1" applyBorder="1" applyAlignment="1">
      <alignment horizontal="center" vertical="center"/>
      <protection/>
    </xf>
    <xf numFmtId="178" fontId="4" fillId="0" borderId="21" xfId="65" applyNumberFormat="1" applyFont="1" applyFill="1" applyBorder="1" applyAlignment="1">
      <alignment horizontal="right" vertical="center"/>
      <protection/>
    </xf>
    <xf numFmtId="0" fontId="0" fillId="0" borderId="21" xfId="65" applyFill="1" applyBorder="1">
      <alignment vertical="center"/>
      <protection/>
    </xf>
    <xf numFmtId="178" fontId="4" fillId="0" borderId="0" xfId="65" applyNumberFormat="1" applyFont="1" applyFill="1" applyBorder="1" applyAlignment="1">
      <alignment horizontal="right" vertical="center"/>
      <protection/>
    </xf>
    <xf numFmtId="178" fontId="4" fillId="0" borderId="26" xfId="65" applyNumberFormat="1" applyFont="1" applyFill="1" applyBorder="1" applyAlignment="1">
      <alignment horizontal="center" vertical="center"/>
      <protection/>
    </xf>
    <xf numFmtId="178" fontId="4" fillId="0" borderId="30" xfId="65" applyNumberFormat="1" applyFont="1" applyFill="1" applyBorder="1" applyAlignment="1">
      <alignment horizontal="center" vertical="center"/>
      <protection/>
    </xf>
    <xf numFmtId="49" fontId="4" fillId="0" borderId="30" xfId="65" applyNumberFormat="1" applyFont="1" applyFill="1" applyBorder="1" applyAlignment="1">
      <alignment horizontal="center" vertical="center" wrapText="1"/>
      <protection/>
    </xf>
    <xf numFmtId="178" fontId="4" fillId="0" borderId="30" xfId="65" applyNumberFormat="1" applyFont="1" applyFill="1" applyBorder="1" applyAlignment="1">
      <alignment horizontal="center" vertical="center" wrapText="1"/>
      <protection/>
    </xf>
    <xf numFmtId="0" fontId="4" fillId="0" borderId="30" xfId="65" applyFont="1" applyFill="1" applyBorder="1" applyAlignment="1">
      <alignment horizontal="center" vertical="center"/>
      <protection/>
    </xf>
    <xf numFmtId="178" fontId="4" fillId="0" borderId="20" xfId="65" applyNumberFormat="1" applyFont="1" applyFill="1" applyBorder="1" applyAlignment="1">
      <alignment horizontal="center" vertical="center"/>
      <protection/>
    </xf>
    <xf numFmtId="178" fontId="4" fillId="0" borderId="0" xfId="65" applyNumberFormat="1" applyFont="1" applyFill="1" applyBorder="1" applyAlignment="1">
      <alignment horizontal="center" vertical="center"/>
      <protection/>
    </xf>
    <xf numFmtId="49" fontId="4" fillId="0" borderId="30" xfId="65" applyNumberFormat="1" applyFont="1" applyFill="1" applyBorder="1" applyAlignment="1">
      <alignment horizontal="center" vertical="center"/>
      <protection/>
    </xf>
    <xf numFmtId="178" fontId="4" fillId="0" borderId="20" xfId="65" applyNumberFormat="1" applyFont="1" applyFill="1" applyBorder="1" applyAlignment="1">
      <alignment horizontal="center" vertical="center" wrapText="1"/>
      <protection/>
    </xf>
    <xf numFmtId="0" fontId="4" fillId="0" borderId="30" xfId="65" applyFont="1" applyFill="1" applyBorder="1" applyAlignment="1">
      <alignment horizontal="center" vertical="center" wrapText="1"/>
      <protection/>
    </xf>
    <xf numFmtId="0" fontId="18" fillId="0" borderId="30" xfId="65" applyFont="1" applyFill="1" applyBorder="1" applyAlignment="1">
      <alignment horizontal="center" vertical="center" wrapText="1"/>
      <protection/>
    </xf>
    <xf numFmtId="0" fontId="0" fillId="0" borderId="0" xfId="65" applyFill="1" applyBorder="1" applyAlignment="1">
      <alignment horizontal="center" vertical="center"/>
      <protection/>
    </xf>
    <xf numFmtId="0" fontId="0" fillId="0" borderId="0" xfId="65" applyFill="1" applyAlignment="1">
      <alignment horizontal="center" vertical="center"/>
      <protection/>
    </xf>
    <xf numFmtId="0" fontId="0" fillId="0" borderId="0" xfId="65" applyAlignment="1">
      <alignment horizontal="center" vertical="center"/>
      <protection/>
    </xf>
    <xf numFmtId="178" fontId="4" fillId="0" borderId="11" xfId="65" applyNumberFormat="1" applyFont="1" applyFill="1" applyBorder="1" applyAlignment="1">
      <alignment horizontal="center" vertical="center"/>
      <protection/>
    </xf>
    <xf numFmtId="182" fontId="4" fillId="0" borderId="19" xfId="65" applyNumberFormat="1" applyFont="1" applyFill="1" applyBorder="1" applyAlignment="1">
      <alignment horizontal="right" vertical="center"/>
      <protection/>
    </xf>
    <xf numFmtId="182" fontId="4" fillId="0" borderId="0" xfId="65" applyNumberFormat="1" applyFont="1" applyFill="1" applyBorder="1">
      <alignment vertical="center"/>
      <protection/>
    </xf>
    <xf numFmtId="182" fontId="15" fillId="0" borderId="0" xfId="65" applyNumberFormat="1" applyFont="1" applyFill="1" applyBorder="1">
      <alignment vertical="center"/>
      <protection/>
    </xf>
    <xf numFmtId="0" fontId="3" fillId="0" borderId="0" xfId="65" applyFont="1" applyFill="1" applyBorder="1">
      <alignment vertical="center"/>
      <protection/>
    </xf>
    <xf numFmtId="0" fontId="3" fillId="0" borderId="0" xfId="65" applyFont="1" applyFill="1">
      <alignment vertical="center"/>
      <protection/>
    </xf>
    <xf numFmtId="0" fontId="3" fillId="0" borderId="0" xfId="65" applyFont="1">
      <alignment vertical="center"/>
      <protection/>
    </xf>
    <xf numFmtId="178" fontId="4" fillId="0" borderId="11" xfId="65" applyNumberFormat="1" applyFont="1" applyFill="1" applyBorder="1" applyAlignment="1">
      <alignment horizontal="right" vertical="center"/>
      <protection/>
    </xf>
    <xf numFmtId="182" fontId="4" fillId="0" borderId="0" xfId="65" applyNumberFormat="1" applyFont="1" applyFill="1" applyAlignment="1">
      <alignment vertical="center"/>
      <protection/>
    </xf>
    <xf numFmtId="182" fontId="4" fillId="0" borderId="0" xfId="65" applyNumberFormat="1" applyFont="1" applyFill="1">
      <alignment vertical="center"/>
      <protection/>
    </xf>
    <xf numFmtId="0" fontId="4" fillId="0" borderId="11" xfId="65" applyNumberFormat="1" applyFont="1" applyFill="1" applyBorder="1" applyAlignment="1">
      <alignment horizontal="right" vertical="center"/>
      <protection/>
    </xf>
    <xf numFmtId="178" fontId="18" fillId="0" borderId="26" xfId="65" applyNumberFormat="1" applyFont="1" applyFill="1" applyBorder="1" applyAlignment="1">
      <alignment horizontal="right" vertical="center"/>
      <protection/>
    </xf>
    <xf numFmtId="182" fontId="4" fillId="0" borderId="20" xfId="65" applyNumberFormat="1" applyFont="1" applyFill="1" applyBorder="1">
      <alignment vertical="center"/>
      <protection/>
    </xf>
    <xf numFmtId="182" fontId="4" fillId="0" borderId="12" xfId="65" applyNumberFormat="1" applyFont="1" applyFill="1" applyBorder="1">
      <alignment vertical="center"/>
      <protection/>
    </xf>
    <xf numFmtId="178" fontId="18" fillId="0" borderId="30" xfId="65" applyNumberFormat="1" applyFont="1" applyFill="1" applyBorder="1" applyAlignment="1">
      <alignment horizontal="center" vertical="center" wrapText="1"/>
      <protection/>
    </xf>
    <xf numFmtId="0" fontId="4" fillId="0" borderId="20" xfId="65" applyFont="1" applyFill="1" applyBorder="1" applyAlignment="1">
      <alignment horizontal="center" vertical="center" wrapText="1"/>
      <protection/>
    </xf>
    <xf numFmtId="0" fontId="4" fillId="0" borderId="0" xfId="65" applyFont="1" applyFill="1" applyBorder="1" applyAlignment="1">
      <alignment horizontal="center" vertical="center"/>
      <protection/>
    </xf>
    <xf numFmtId="0" fontId="18" fillId="0" borderId="20" xfId="65" applyFont="1" applyFill="1" applyBorder="1" applyAlignment="1">
      <alignment horizontal="center" vertical="center" wrapText="1"/>
      <protection/>
    </xf>
    <xf numFmtId="178" fontId="18" fillId="0" borderId="0" xfId="65" applyNumberFormat="1" applyFont="1" applyFill="1" applyBorder="1" applyAlignment="1">
      <alignment horizontal="right" vertical="center"/>
      <protection/>
    </xf>
    <xf numFmtId="0" fontId="0" fillId="0" borderId="0" xfId="65" applyBorder="1">
      <alignment vertical="center"/>
      <protection/>
    </xf>
    <xf numFmtId="0" fontId="2" fillId="0" borderId="0" xfId="71" applyFont="1" applyAlignment="1">
      <alignment vertical="center"/>
      <protection/>
    </xf>
    <xf numFmtId="0" fontId="2" fillId="0" borderId="0" xfId="71" applyFont="1" applyAlignment="1">
      <alignment horizontal="left" vertical="center"/>
      <protection/>
    </xf>
    <xf numFmtId="0" fontId="4" fillId="0" borderId="0" xfId="71" applyAlignment="1">
      <alignment/>
      <protection/>
    </xf>
    <xf numFmtId="0" fontId="4" fillId="0" borderId="35" xfId="71" applyBorder="1" applyAlignment="1">
      <alignment horizontal="center" vertical="center"/>
      <protection/>
    </xf>
    <xf numFmtId="0" fontId="4" fillId="0" borderId="36" xfId="71" applyBorder="1" applyAlignment="1">
      <alignment horizontal="center" vertical="center"/>
      <protection/>
    </xf>
    <xf numFmtId="0" fontId="4" fillId="0" borderId="26" xfId="71" applyBorder="1" applyAlignment="1">
      <alignment horizontal="center" vertical="center"/>
      <protection/>
    </xf>
    <xf numFmtId="190" fontId="8" fillId="0" borderId="0" xfId="54" applyNumberFormat="1" applyFont="1" applyFill="1" applyBorder="1" applyAlignment="1">
      <alignment horizontal="right" vertical="center"/>
    </xf>
    <xf numFmtId="0" fontId="4" fillId="0" borderId="0" xfId="71" applyFill="1">
      <alignment/>
      <protection/>
    </xf>
    <xf numFmtId="0" fontId="4" fillId="0" borderId="14" xfId="71" applyFont="1" applyFill="1" applyBorder="1" applyAlignment="1">
      <alignment vertical="center"/>
      <protection/>
    </xf>
    <xf numFmtId="0" fontId="4" fillId="0" borderId="13" xfId="71" applyFont="1" applyFill="1" applyBorder="1" applyAlignment="1">
      <alignment horizontal="distributed" vertical="center"/>
      <protection/>
    </xf>
    <xf numFmtId="191" fontId="4" fillId="0" borderId="0" xfId="53" applyNumberFormat="1" applyFont="1" applyFill="1" applyBorder="1" applyAlignment="1">
      <alignment horizontal="right" vertical="center"/>
    </xf>
    <xf numFmtId="178" fontId="4" fillId="0" borderId="0" xfId="54" applyNumberFormat="1" applyFont="1" applyFill="1" applyBorder="1" applyAlignment="1">
      <alignment horizontal="right" vertical="center"/>
    </xf>
    <xf numFmtId="0" fontId="9" fillId="0" borderId="0" xfId="71" applyFont="1" applyFill="1" applyBorder="1" applyAlignment="1">
      <alignment vertical="center"/>
      <protection/>
    </xf>
    <xf numFmtId="0" fontId="9" fillId="0" borderId="11" xfId="71" applyFont="1" applyFill="1" applyBorder="1" applyAlignment="1">
      <alignment vertical="center"/>
      <protection/>
    </xf>
    <xf numFmtId="190" fontId="8" fillId="0" borderId="0" xfId="71" applyNumberFormat="1" applyFont="1" applyFill="1" applyAlignment="1">
      <alignment horizontal="right" vertical="center"/>
      <protection/>
    </xf>
    <xf numFmtId="0" fontId="4" fillId="0" borderId="11" xfId="71" applyFont="1" applyFill="1" applyBorder="1" applyAlignment="1">
      <alignment horizontal="distributed" vertical="center"/>
      <protection/>
    </xf>
    <xf numFmtId="0" fontId="4" fillId="0" borderId="11" xfId="71" applyFont="1" applyFill="1" applyBorder="1" applyAlignment="1">
      <alignment vertical="center"/>
      <protection/>
    </xf>
    <xf numFmtId="188" fontId="18" fillId="0" borderId="0" xfId="71" applyNumberFormat="1" applyFont="1" applyFill="1" applyAlignment="1">
      <alignment horizontal="right" vertical="center"/>
      <protection/>
    </xf>
    <xf numFmtId="0" fontId="4" fillId="0" borderId="0" xfId="71" applyFont="1" applyFill="1" applyAlignment="1">
      <alignment horizontal="right" vertical="center"/>
      <protection/>
    </xf>
    <xf numFmtId="0" fontId="19" fillId="0" borderId="11" xfId="71" applyFont="1" applyFill="1" applyBorder="1" applyAlignment="1">
      <alignment horizontal="distributed" vertical="center"/>
      <protection/>
    </xf>
    <xf numFmtId="191" fontId="20" fillId="0" borderId="0" xfId="53" applyNumberFormat="1" applyFont="1" applyFill="1" applyBorder="1" applyAlignment="1">
      <alignment horizontal="right" vertical="center"/>
    </xf>
    <xf numFmtId="0" fontId="15" fillId="0" borderId="0" xfId="71" applyFont="1" applyFill="1" applyBorder="1" applyAlignment="1">
      <alignment horizontal="center" vertical="center"/>
      <protection/>
    </xf>
    <xf numFmtId="0" fontId="4" fillId="0" borderId="11" xfId="71" applyFill="1" applyBorder="1">
      <alignment/>
      <protection/>
    </xf>
    <xf numFmtId="0" fontId="4" fillId="0" borderId="0" xfId="71" applyFill="1" applyAlignment="1">
      <alignment horizontal="right" vertical="center"/>
      <protection/>
    </xf>
    <xf numFmtId="178" fontId="8" fillId="0" borderId="0" xfId="54" applyNumberFormat="1" applyFont="1" applyFill="1" applyBorder="1" applyAlignment="1">
      <alignment horizontal="right" vertical="center"/>
    </xf>
    <xf numFmtId="0" fontId="21" fillId="0" borderId="0" xfId="71" applyFont="1" applyFill="1" applyBorder="1" applyAlignment="1">
      <alignment horizontal="distributed" vertical="center"/>
      <protection/>
    </xf>
    <xf numFmtId="0" fontId="8" fillId="0" borderId="11" xfId="71" applyFont="1" applyFill="1" applyBorder="1" applyAlignment="1">
      <alignment horizontal="distributed" vertical="center"/>
      <protection/>
    </xf>
    <xf numFmtId="191" fontId="8" fillId="0" borderId="0" xfId="53" applyNumberFormat="1" applyFont="1" applyFill="1" applyBorder="1" applyAlignment="1">
      <alignment horizontal="right" vertical="center"/>
    </xf>
    <xf numFmtId="0" fontId="22" fillId="0" borderId="0" xfId="71" applyFont="1" applyFill="1" applyBorder="1" applyAlignment="1">
      <alignment vertical="center"/>
      <protection/>
    </xf>
    <xf numFmtId="0" fontId="22" fillId="0" borderId="11" xfId="71" applyFont="1" applyFill="1" applyBorder="1" applyAlignment="1">
      <alignment horizontal="distributed" vertical="center"/>
      <protection/>
    </xf>
    <xf numFmtId="178" fontId="21" fillId="0" borderId="0" xfId="54" applyNumberFormat="1" applyFont="1" applyFill="1" applyBorder="1" applyAlignment="1">
      <alignment horizontal="right" vertical="center"/>
    </xf>
    <xf numFmtId="0" fontId="21" fillId="0" borderId="0" xfId="71" applyFont="1" applyFill="1" applyBorder="1" applyAlignment="1">
      <alignment horizontal="center" vertical="center"/>
      <protection/>
    </xf>
    <xf numFmtId="0" fontId="15" fillId="0" borderId="0" xfId="71" applyFont="1" applyFill="1">
      <alignment/>
      <protection/>
    </xf>
    <xf numFmtId="0" fontId="21" fillId="0" borderId="0" xfId="71" applyFont="1" applyFill="1" applyBorder="1" applyAlignment="1">
      <alignment vertical="center"/>
      <protection/>
    </xf>
    <xf numFmtId="0" fontId="8" fillId="0" borderId="11" xfId="71" applyNumberFormat="1" applyFont="1" applyFill="1" applyBorder="1" applyAlignment="1">
      <alignment horizontal="centerContinuous" vertical="center"/>
      <protection/>
    </xf>
    <xf numFmtId="0" fontId="4" fillId="0" borderId="12" xfId="71" applyFont="1" applyFill="1" applyBorder="1" applyAlignment="1">
      <alignment vertical="center"/>
      <protection/>
    </xf>
    <xf numFmtId="0" fontId="4" fillId="0" borderId="26" xfId="71" applyFont="1" applyFill="1" applyBorder="1" applyAlignment="1">
      <alignment horizontal="distributed" vertical="center"/>
      <protection/>
    </xf>
    <xf numFmtId="191" fontId="4" fillId="0" borderId="12" xfId="53" applyNumberFormat="1" applyFont="1" applyFill="1" applyBorder="1" applyAlignment="1">
      <alignment horizontal="right" vertical="center"/>
    </xf>
    <xf numFmtId="178" fontId="4" fillId="0" borderId="12" xfId="54" applyNumberFormat="1" applyFont="1" applyFill="1" applyBorder="1" applyAlignment="1">
      <alignment horizontal="right" vertical="center"/>
    </xf>
    <xf numFmtId="0" fontId="4" fillId="0" borderId="0" xfId="71" applyFont="1" applyFill="1" applyBorder="1" applyAlignment="1">
      <alignment horizontal="distributed" vertical="center"/>
      <protection/>
    </xf>
    <xf numFmtId="0" fontId="4" fillId="0" borderId="0" xfId="71" applyFill="1" applyBorder="1">
      <alignment/>
      <protection/>
    </xf>
    <xf numFmtId="0" fontId="4" fillId="0" borderId="0" xfId="71" applyBorder="1">
      <alignment/>
      <protection/>
    </xf>
    <xf numFmtId="188" fontId="4" fillId="0" borderId="27" xfId="71" applyNumberFormat="1" applyFont="1" applyBorder="1" applyAlignment="1">
      <alignment horizontal="center" vertical="center"/>
      <protection/>
    </xf>
    <xf numFmtId="192" fontId="4" fillId="0" borderId="0" xfId="71" applyNumberFormat="1" applyFont="1" applyBorder="1" applyAlignment="1">
      <alignment vertical="center"/>
      <protection/>
    </xf>
    <xf numFmtId="192" fontId="4" fillId="0" borderId="0" xfId="71" applyNumberFormat="1" applyFont="1" applyBorder="1" applyAlignment="1">
      <alignment horizontal="right" vertical="center"/>
      <protection/>
    </xf>
    <xf numFmtId="192" fontId="4" fillId="0" borderId="19" xfId="71" applyNumberFormat="1" applyFont="1" applyFill="1" applyBorder="1" applyAlignment="1">
      <alignment horizontal="right" vertical="center"/>
      <protection/>
    </xf>
    <xf numFmtId="192" fontId="4" fillId="0" borderId="0" xfId="71" applyNumberFormat="1" applyFont="1" applyFill="1" applyBorder="1" applyAlignment="1">
      <alignment horizontal="right" vertical="center"/>
      <protection/>
    </xf>
    <xf numFmtId="178" fontId="4" fillId="0" borderId="0" xfId="71" applyNumberFormat="1" applyFont="1" applyAlignment="1">
      <alignment vertical="center"/>
      <protection/>
    </xf>
    <xf numFmtId="0" fontId="15" fillId="0" borderId="0" xfId="71" applyFont="1" applyAlignment="1">
      <alignment vertical="center"/>
      <protection/>
    </xf>
    <xf numFmtId="49" fontId="4" fillId="0" borderId="0" xfId="71" applyNumberFormat="1" applyFont="1" applyFill="1" applyBorder="1" applyAlignment="1">
      <alignment horizontal="center" vertical="center"/>
      <protection/>
    </xf>
    <xf numFmtId="178" fontId="4" fillId="0" borderId="19" xfId="71" applyNumberFormat="1" applyFont="1" applyFill="1" applyBorder="1" applyAlignment="1">
      <alignment vertical="center"/>
      <protection/>
    </xf>
    <xf numFmtId="49" fontId="4" fillId="0" borderId="11" xfId="71" applyNumberFormat="1" applyFont="1" applyFill="1" applyBorder="1" applyAlignment="1">
      <alignment horizontal="center" vertical="center"/>
      <protection/>
    </xf>
    <xf numFmtId="0" fontId="4" fillId="0" borderId="0" xfId="71" applyFont="1" applyFill="1" applyAlignment="1">
      <alignment vertical="center"/>
      <protection/>
    </xf>
    <xf numFmtId="178" fontId="8" fillId="0" borderId="20" xfId="71" applyNumberFormat="1" applyFont="1" applyFill="1" applyBorder="1" applyAlignment="1">
      <alignment vertical="center"/>
      <protection/>
    </xf>
    <xf numFmtId="178" fontId="8" fillId="0" borderId="12" xfId="71" applyNumberFormat="1" applyFont="1" applyFill="1" applyBorder="1" applyAlignment="1">
      <alignment vertical="center"/>
      <protection/>
    </xf>
    <xf numFmtId="192" fontId="8" fillId="0" borderId="12" xfId="71" applyNumberFormat="1" applyFont="1" applyFill="1" applyBorder="1" applyAlignment="1">
      <alignment horizontal="right" vertical="center"/>
      <protection/>
    </xf>
    <xf numFmtId="0" fontId="4" fillId="0" borderId="21" xfId="71" applyBorder="1" applyAlignment="1">
      <alignment vertical="center"/>
      <protection/>
    </xf>
    <xf numFmtId="0" fontId="4" fillId="0" borderId="37" xfId="71" applyBorder="1" applyAlignment="1">
      <alignment horizontal="center" vertical="center"/>
      <protection/>
    </xf>
    <xf numFmtId="0" fontId="4" fillId="0" borderId="12" xfId="71" applyBorder="1" applyAlignment="1">
      <alignment horizontal="center" vertical="center" wrapText="1"/>
      <protection/>
    </xf>
    <xf numFmtId="0" fontId="4" fillId="0" borderId="27" xfId="71" applyBorder="1" applyAlignment="1">
      <alignment horizontal="center" vertical="center" wrapText="1"/>
      <protection/>
    </xf>
    <xf numFmtId="0" fontId="4" fillId="0" borderId="38" xfId="71" applyBorder="1" applyAlignment="1">
      <alignment horizontal="center" vertical="center" wrapText="1"/>
      <protection/>
    </xf>
    <xf numFmtId="178" fontId="4" fillId="0" borderId="19" xfId="54" applyNumberFormat="1" applyFont="1" applyBorder="1" applyAlignment="1">
      <alignment vertical="center"/>
    </xf>
    <xf numFmtId="178" fontId="4" fillId="0" borderId="0" xfId="54" applyNumberFormat="1" applyFont="1" applyBorder="1" applyAlignment="1">
      <alignment vertical="center"/>
    </xf>
    <xf numFmtId="193" fontId="4" fillId="0" borderId="0" xfId="54" applyNumberFormat="1" applyFont="1" applyBorder="1" applyAlignment="1">
      <alignment vertical="center"/>
    </xf>
    <xf numFmtId="0" fontId="5" fillId="0" borderId="0" xfId="71" applyFont="1" applyBorder="1" applyAlignment="1">
      <alignment vertical="center"/>
      <protection/>
    </xf>
    <xf numFmtId="178" fontId="0" fillId="0" borderId="19" xfId="54" applyNumberFormat="1" applyFont="1" applyBorder="1" applyAlignment="1">
      <alignment vertical="center"/>
    </xf>
    <xf numFmtId="182" fontId="4" fillId="0" borderId="0" xfId="71" applyNumberFormat="1" applyFont="1" applyBorder="1" applyAlignment="1">
      <alignment vertical="center"/>
      <protection/>
    </xf>
    <xf numFmtId="178" fontId="0" fillId="0" borderId="0" xfId="54" applyNumberFormat="1" applyFont="1" applyBorder="1" applyAlignment="1">
      <alignment vertical="center"/>
    </xf>
    <xf numFmtId="193" fontId="0" fillId="0" borderId="0" xfId="54" applyNumberFormat="1" applyFont="1" applyBorder="1" applyAlignment="1">
      <alignment vertical="center"/>
    </xf>
    <xf numFmtId="178" fontId="9" fillId="0" borderId="0" xfId="71" applyNumberFormat="1" applyFont="1" applyAlignment="1">
      <alignment vertical="center"/>
      <protection/>
    </xf>
    <xf numFmtId="0" fontId="13" fillId="0" borderId="0" xfId="71" applyFont="1" applyAlignment="1">
      <alignment vertical="center"/>
      <protection/>
    </xf>
    <xf numFmtId="178" fontId="0" fillId="0" borderId="19" xfId="54" applyNumberFormat="1" applyFont="1" applyFill="1" applyBorder="1" applyAlignment="1">
      <alignment vertical="center"/>
    </xf>
    <xf numFmtId="182" fontId="4" fillId="0" borderId="0" xfId="71" applyNumberFormat="1" applyFont="1" applyFill="1" applyBorder="1" applyAlignment="1">
      <alignment vertical="center"/>
      <protection/>
    </xf>
    <xf numFmtId="178" fontId="0" fillId="0" borderId="0" xfId="54" applyNumberFormat="1" applyFont="1" applyFill="1" applyBorder="1" applyAlignment="1">
      <alignment vertical="center"/>
    </xf>
    <xf numFmtId="193" fontId="0" fillId="0" borderId="0" xfId="54" applyNumberFormat="1" applyFont="1" applyFill="1" applyBorder="1" applyAlignment="1">
      <alignment vertical="center"/>
    </xf>
    <xf numFmtId="0" fontId="12" fillId="0" borderId="0" xfId="71" applyFont="1" applyAlignment="1">
      <alignment vertical="center"/>
      <protection/>
    </xf>
    <xf numFmtId="0" fontId="12" fillId="0" borderId="0" xfId="71" applyFont="1" applyFill="1" applyAlignment="1">
      <alignment vertical="center"/>
      <protection/>
    </xf>
    <xf numFmtId="178" fontId="8" fillId="0" borderId="19" xfId="54" applyNumberFormat="1" applyFont="1" applyFill="1" applyBorder="1" applyAlignment="1">
      <alignment vertical="center"/>
    </xf>
    <xf numFmtId="182" fontId="8" fillId="0" borderId="12" xfId="71" applyNumberFormat="1" applyFont="1" applyFill="1" applyBorder="1" applyAlignment="1">
      <alignment vertical="center"/>
      <protection/>
    </xf>
    <xf numFmtId="178" fontId="8" fillId="0" borderId="12" xfId="54" applyNumberFormat="1" applyFont="1" applyFill="1" applyBorder="1" applyAlignment="1">
      <alignment vertical="center"/>
    </xf>
    <xf numFmtId="193" fontId="8" fillId="0" borderId="12" xfId="54" applyNumberFormat="1" applyFont="1" applyFill="1" applyBorder="1" applyAlignment="1">
      <alignment vertical="center"/>
    </xf>
    <xf numFmtId="178" fontId="9" fillId="0" borderId="0" xfId="71" applyNumberFormat="1" applyFont="1" applyFill="1" applyAlignment="1">
      <alignment vertical="center"/>
      <protection/>
    </xf>
    <xf numFmtId="49" fontId="4" fillId="0" borderId="14" xfId="71" applyNumberFormat="1" applyFill="1" applyBorder="1" applyAlignment="1">
      <alignment vertical="center"/>
      <protection/>
    </xf>
    <xf numFmtId="178" fontId="4" fillId="0" borderId="14" xfId="54" applyNumberFormat="1" applyFont="1" applyFill="1" applyBorder="1" applyAlignment="1">
      <alignment vertical="center"/>
    </xf>
    <xf numFmtId="178" fontId="4" fillId="0" borderId="0" xfId="54" applyNumberFormat="1" applyFont="1" applyFill="1" applyBorder="1" applyAlignment="1">
      <alignment vertical="center"/>
    </xf>
    <xf numFmtId="193" fontId="4" fillId="0" borderId="0" xfId="54" applyNumberFormat="1" applyFont="1" applyFill="1" applyBorder="1" applyAlignment="1">
      <alignment vertical="center"/>
    </xf>
    <xf numFmtId="194" fontId="4" fillId="0" borderId="0" xfId="71" applyNumberFormat="1" applyFont="1" applyBorder="1" applyAlignment="1">
      <alignment vertical="center"/>
      <protection/>
    </xf>
    <xf numFmtId="194" fontId="4" fillId="0" borderId="0" xfId="71" applyNumberFormat="1" applyFont="1" applyFill="1" applyAlignment="1">
      <alignment horizontal="right" vertical="center"/>
      <protection/>
    </xf>
    <xf numFmtId="194" fontId="4" fillId="0" borderId="0" xfId="71" applyNumberFormat="1" applyFill="1" applyAlignment="1">
      <alignment horizontal="right" vertical="center"/>
      <protection/>
    </xf>
    <xf numFmtId="0" fontId="24" fillId="0" borderId="0" xfId="71" applyFont="1" applyAlignment="1">
      <alignment vertical="center"/>
      <protection/>
    </xf>
    <xf numFmtId="49" fontId="8" fillId="0" borderId="0" xfId="71" applyNumberFormat="1" applyFont="1" applyBorder="1" applyAlignment="1">
      <alignment horizontal="center" vertical="center"/>
      <protection/>
    </xf>
    <xf numFmtId="194" fontId="8" fillId="0" borderId="0" xfId="71" applyNumberFormat="1" applyFont="1" applyFill="1" applyAlignment="1">
      <alignment horizontal="right" vertical="center"/>
      <protection/>
    </xf>
    <xf numFmtId="194" fontId="4" fillId="0" borderId="0" xfId="71" applyNumberFormat="1" applyFill="1" applyBorder="1" applyAlignment="1">
      <alignment horizontal="center" vertical="center"/>
      <protection/>
    </xf>
    <xf numFmtId="194" fontId="4" fillId="0" borderId="0" xfId="71" applyNumberFormat="1" applyFill="1" applyBorder="1" applyAlignment="1">
      <alignment horizontal="right" vertical="center"/>
      <protection/>
    </xf>
    <xf numFmtId="194" fontId="4" fillId="0" borderId="0" xfId="71" applyNumberFormat="1" applyFill="1" applyBorder="1" applyAlignment="1">
      <alignment vertical="center"/>
      <protection/>
    </xf>
    <xf numFmtId="194" fontId="4" fillId="0" borderId="0" xfId="71" applyNumberFormat="1" applyFill="1" applyAlignment="1">
      <alignment vertical="center"/>
      <protection/>
    </xf>
    <xf numFmtId="0" fontId="4" fillId="0" borderId="0" xfId="71" applyFill="1" applyAlignment="1">
      <alignment vertical="center"/>
      <protection/>
    </xf>
    <xf numFmtId="49" fontId="4" fillId="0" borderId="0" xfId="71" applyNumberFormat="1" applyFill="1" applyAlignment="1">
      <alignment horizontal="center" vertical="center"/>
      <protection/>
    </xf>
    <xf numFmtId="194" fontId="4" fillId="0" borderId="19" xfId="71" applyNumberFormat="1" applyFill="1" applyBorder="1" applyAlignment="1">
      <alignment vertical="center"/>
      <protection/>
    </xf>
    <xf numFmtId="0" fontId="4" fillId="0" borderId="12" xfId="71" applyFill="1" applyBorder="1" applyAlignment="1">
      <alignment vertical="center"/>
      <protection/>
    </xf>
    <xf numFmtId="49" fontId="4" fillId="0" borderId="12" xfId="71" applyNumberFormat="1" applyFill="1" applyBorder="1" applyAlignment="1">
      <alignment horizontal="center" vertical="center"/>
      <protection/>
    </xf>
    <xf numFmtId="194" fontId="4" fillId="0" borderId="20" xfId="71" applyNumberFormat="1" applyFill="1" applyBorder="1" applyAlignment="1">
      <alignment vertical="center"/>
      <protection/>
    </xf>
    <xf numFmtId="194" fontId="4" fillId="0" borderId="12" xfId="71" applyNumberFormat="1" applyFill="1" applyBorder="1" applyAlignment="1">
      <alignment vertical="center"/>
      <protection/>
    </xf>
    <xf numFmtId="195" fontId="4" fillId="0" borderId="0" xfId="71" applyNumberFormat="1" applyFont="1" applyAlignment="1">
      <alignment horizontal="right" vertical="center"/>
      <protection/>
    </xf>
    <xf numFmtId="195" fontId="4" fillId="0" borderId="0" xfId="71" applyNumberFormat="1" applyFont="1" applyFill="1" applyBorder="1" applyAlignment="1">
      <alignment vertical="center"/>
      <protection/>
    </xf>
    <xf numFmtId="195" fontId="4" fillId="0" borderId="0" xfId="71" applyNumberFormat="1" applyFont="1" applyFill="1" applyBorder="1" applyAlignment="1">
      <alignment horizontal="right" vertical="center"/>
      <protection/>
    </xf>
    <xf numFmtId="195" fontId="8" fillId="0" borderId="0" xfId="71" applyNumberFormat="1" applyFont="1" applyFill="1" applyBorder="1" applyAlignment="1">
      <alignment vertical="center"/>
      <protection/>
    </xf>
    <xf numFmtId="195" fontId="8" fillId="0" borderId="0" xfId="71" applyNumberFormat="1" applyFont="1" applyFill="1" applyBorder="1" applyAlignment="1">
      <alignment horizontal="right" vertical="center"/>
      <protection/>
    </xf>
    <xf numFmtId="0" fontId="8" fillId="0" borderId="0" xfId="71" applyFont="1" applyBorder="1" applyAlignment="1">
      <alignment vertical="center"/>
      <protection/>
    </xf>
    <xf numFmtId="49" fontId="4" fillId="0" borderId="12" xfId="71" applyNumberFormat="1" applyBorder="1" applyAlignment="1">
      <alignment horizontal="center" vertical="center"/>
      <protection/>
    </xf>
    <xf numFmtId="195" fontId="4" fillId="0" borderId="12" xfId="71" applyNumberFormat="1" applyFont="1" applyFill="1" applyBorder="1" applyAlignment="1">
      <alignment horizontal="right" vertical="center"/>
      <protection/>
    </xf>
    <xf numFmtId="0" fontId="4" fillId="0" borderId="35" xfId="71" applyBorder="1">
      <alignment/>
      <protection/>
    </xf>
    <xf numFmtId="0" fontId="4" fillId="0" borderId="27" xfId="71" applyBorder="1" applyAlignment="1">
      <alignment horizontal="distributed" vertical="center"/>
      <protection/>
    </xf>
    <xf numFmtId="0" fontId="8" fillId="0" borderId="13" xfId="71" applyFont="1" applyBorder="1" applyAlignment="1">
      <alignment horizontal="distributed" vertical="center"/>
      <protection/>
    </xf>
    <xf numFmtId="196" fontId="8" fillId="0" borderId="0" xfId="54" applyNumberFormat="1" applyFont="1" applyFill="1" applyBorder="1" applyAlignment="1">
      <alignment vertical="center"/>
    </xf>
    <xf numFmtId="197" fontId="5" fillId="0" borderId="14" xfId="54" applyNumberFormat="1" applyFont="1" applyBorder="1" applyAlignment="1">
      <alignment vertical="center"/>
    </xf>
    <xf numFmtId="0" fontId="4" fillId="0" borderId="13" xfId="71" applyBorder="1" applyAlignment="1">
      <alignment horizontal="distributed" vertical="center"/>
      <protection/>
    </xf>
    <xf numFmtId="196" fontId="4" fillId="0" borderId="0" xfId="54" applyNumberFormat="1" applyFont="1" applyFill="1" applyBorder="1" applyAlignment="1">
      <alignment vertical="center"/>
    </xf>
    <xf numFmtId="0" fontId="4" fillId="0" borderId="11" xfId="71" applyBorder="1" applyAlignment="1">
      <alignment horizontal="distributed" vertical="center"/>
      <protection/>
    </xf>
    <xf numFmtId="197" fontId="4" fillId="0" borderId="0" xfId="54" applyNumberFormat="1" applyFont="1" applyBorder="1" applyAlignment="1">
      <alignment vertical="center"/>
    </xf>
    <xf numFmtId="0" fontId="4" fillId="0" borderId="26" xfId="71" applyBorder="1" applyAlignment="1">
      <alignment horizontal="distributed" vertical="center"/>
      <protection/>
    </xf>
    <xf numFmtId="196" fontId="4" fillId="0" borderId="20" xfId="54" applyNumberFormat="1" applyFont="1" applyFill="1" applyBorder="1" applyAlignment="1">
      <alignment vertical="center"/>
    </xf>
    <xf numFmtId="196" fontId="4" fillId="0" borderId="12" xfId="54" applyNumberFormat="1" applyFont="1" applyFill="1" applyBorder="1" applyAlignment="1">
      <alignment vertical="center"/>
    </xf>
    <xf numFmtId="197" fontId="4" fillId="0" borderId="12" xfId="54" applyNumberFormat="1" applyFont="1" applyBorder="1" applyAlignment="1">
      <alignment vertical="center"/>
    </xf>
    <xf numFmtId="0" fontId="19" fillId="0" borderId="26" xfId="71" applyFont="1" applyBorder="1" applyAlignment="1">
      <alignment horizontal="distributed" vertical="center" wrapText="1"/>
      <protection/>
    </xf>
    <xf numFmtId="0" fontId="4" fillId="0" borderId="0" xfId="71" applyAlignment="1">
      <alignment horizontal="left"/>
      <protection/>
    </xf>
    <xf numFmtId="0" fontId="2" fillId="0" borderId="21" xfId="71" applyFont="1" applyBorder="1" applyAlignment="1">
      <alignment vertical="center"/>
      <protection/>
    </xf>
    <xf numFmtId="0" fontId="4" fillId="0" borderId="21" xfId="71" applyBorder="1">
      <alignment/>
      <protection/>
    </xf>
    <xf numFmtId="0" fontId="4" fillId="0" borderId="0" xfId="71" applyBorder="1" applyAlignment="1">
      <alignment horizontal="distributed" vertical="center"/>
      <protection/>
    </xf>
    <xf numFmtId="0" fontId="4" fillId="0" borderId="27" xfId="71" applyBorder="1" applyAlignment="1">
      <alignment horizontal="distributed" vertical="center" wrapText="1"/>
      <protection/>
    </xf>
    <xf numFmtId="0" fontId="4" fillId="0" borderId="29" xfId="71" applyBorder="1" applyAlignment="1">
      <alignment horizontal="distributed" vertical="center"/>
      <protection/>
    </xf>
    <xf numFmtId="198" fontId="4" fillId="0" borderId="0" xfId="54" applyNumberFormat="1" applyFont="1" applyBorder="1" applyAlignment="1">
      <alignment vertical="center"/>
    </xf>
    <xf numFmtId="182" fontId="4" fillId="0" borderId="19" xfId="71" applyNumberFormat="1" applyFont="1" applyBorder="1" applyAlignment="1">
      <alignment vertical="center"/>
      <protection/>
    </xf>
    <xf numFmtId="182" fontId="4" fillId="0" borderId="19" xfId="71" applyNumberFormat="1" applyFont="1" applyFill="1" applyBorder="1" applyAlignment="1">
      <alignment vertical="center"/>
      <protection/>
    </xf>
    <xf numFmtId="0" fontId="12" fillId="0" borderId="0" xfId="71" applyFont="1" applyFill="1" applyBorder="1" applyAlignment="1">
      <alignment vertical="center"/>
      <protection/>
    </xf>
    <xf numFmtId="178" fontId="12" fillId="0" borderId="0" xfId="54" applyNumberFormat="1" applyFont="1" applyFill="1" applyBorder="1" applyAlignment="1">
      <alignment vertical="center"/>
    </xf>
    <xf numFmtId="0" fontId="4" fillId="0" borderId="0" xfId="71" applyFont="1" applyFill="1">
      <alignment/>
      <protection/>
    </xf>
    <xf numFmtId="182" fontId="8" fillId="0" borderId="39" xfId="71" applyNumberFormat="1" applyFont="1" applyFill="1" applyBorder="1" applyAlignment="1">
      <alignment vertical="center"/>
      <protection/>
    </xf>
    <xf numFmtId="182" fontId="8" fillId="0" borderId="21" xfId="71" applyNumberFormat="1" applyFont="1" applyFill="1" applyBorder="1" applyAlignment="1">
      <alignment vertical="center"/>
      <protection/>
    </xf>
    <xf numFmtId="178" fontId="5" fillId="0" borderId="0" xfId="54" applyNumberFormat="1" applyFont="1" applyBorder="1" applyAlignment="1">
      <alignment vertical="center"/>
    </xf>
    <xf numFmtId="0" fontId="5" fillId="0" borderId="20" xfId="71" applyFont="1" applyBorder="1" applyAlignment="1">
      <alignment vertical="center"/>
      <protection/>
    </xf>
    <xf numFmtId="0" fontId="4" fillId="0" borderId="0" xfId="71" applyFont="1" applyFill="1" applyBorder="1">
      <alignment/>
      <protection/>
    </xf>
    <xf numFmtId="182" fontId="8" fillId="0" borderId="20" xfId="71" applyNumberFormat="1" applyFont="1" applyFill="1" applyBorder="1" applyAlignment="1">
      <alignment vertical="center"/>
      <protection/>
    </xf>
    <xf numFmtId="182" fontId="8" fillId="0" borderId="0" xfId="71" applyNumberFormat="1" applyFont="1" applyFill="1" applyBorder="1" applyAlignment="1">
      <alignment vertical="center"/>
      <protection/>
    </xf>
    <xf numFmtId="0" fontId="9" fillId="0" borderId="0" xfId="71" applyFont="1">
      <alignment/>
      <protection/>
    </xf>
    <xf numFmtId="199" fontId="4" fillId="0" borderId="0" xfId="71" applyNumberFormat="1" applyAlignment="1" applyProtection="1">
      <alignment vertical="center"/>
      <protection locked="0"/>
    </xf>
    <xf numFmtId="199" fontId="4" fillId="0" borderId="40" xfId="71" applyNumberFormat="1" applyBorder="1" applyAlignment="1" applyProtection="1">
      <alignment horizontal="center" vertical="center"/>
      <protection locked="0"/>
    </xf>
    <xf numFmtId="199" fontId="4" fillId="0" borderId="27" xfId="71" applyNumberFormat="1" applyBorder="1" applyAlignment="1" applyProtection="1">
      <alignment horizontal="center" vertical="center"/>
      <protection locked="0"/>
    </xf>
    <xf numFmtId="199" fontId="4" fillId="0" borderId="30" xfId="71" applyNumberFormat="1" applyBorder="1" applyAlignment="1" applyProtection="1">
      <alignment horizontal="center" vertical="center"/>
      <protection locked="0"/>
    </xf>
    <xf numFmtId="199" fontId="4" fillId="0" borderId="29" xfId="71" applyNumberFormat="1" applyBorder="1" applyAlignment="1" applyProtection="1">
      <alignment horizontal="center" vertical="center"/>
      <protection locked="0"/>
    </xf>
    <xf numFmtId="200" fontId="4" fillId="0" borderId="0" xfId="71" applyNumberFormat="1" applyBorder="1" applyAlignment="1" applyProtection="1">
      <alignment horizontal="right" vertical="center"/>
      <protection locked="0"/>
    </xf>
    <xf numFmtId="199" fontId="4" fillId="0" borderId="0" xfId="71" applyNumberFormat="1" applyBorder="1" applyAlignment="1" applyProtection="1">
      <alignment horizontal="right" vertical="center"/>
      <protection locked="0"/>
    </xf>
    <xf numFmtId="199" fontId="4" fillId="0" borderId="0" xfId="71" applyNumberFormat="1" applyAlignment="1" applyProtection="1">
      <alignment horizontal="right" vertical="center"/>
      <protection locked="0"/>
    </xf>
    <xf numFmtId="0" fontId="4" fillId="0" borderId="0" xfId="71" applyFill="1" applyBorder="1" applyAlignment="1" applyProtection="1">
      <alignment vertical="center"/>
      <protection locked="0"/>
    </xf>
    <xf numFmtId="0" fontId="4" fillId="0" borderId="0" xfId="71" applyFont="1" applyFill="1" applyBorder="1" applyAlignment="1" applyProtection="1">
      <alignment vertical="center"/>
      <protection locked="0"/>
    </xf>
    <xf numFmtId="0" fontId="4" fillId="0" borderId="0" xfId="71" applyFont="1" applyFill="1" applyAlignment="1" applyProtection="1">
      <alignment vertical="center"/>
      <protection locked="0"/>
    </xf>
    <xf numFmtId="0" fontId="15" fillId="0" borderId="0" xfId="71" applyFont="1" applyBorder="1" applyAlignment="1" applyProtection="1">
      <alignment vertical="center"/>
      <protection locked="0"/>
    </xf>
    <xf numFmtId="0" fontId="15" fillId="0" borderId="0" xfId="71" applyFont="1" applyAlignment="1" applyProtection="1">
      <alignment vertical="center"/>
      <protection locked="0"/>
    </xf>
    <xf numFmtId="200" fontId="8" fillId="0" borderId="0" xfId="71" applyNumberFormat="1" applyFont="1" applyBorder="1" applyAlignment="1" applyProtection="1">
      <alignment horizontal="right" vertical="center"/>
      <protection locked="0"/>
    </xf>
    <xf numFmtId="199" fontId="8" fillId="0" borderId="0" xfId="71" applyNumberFormat="1" applyFont="1" applyBorder="1" applyAlignment="1" applyProtection="1">
      <alignment horizontal="right" vertical="center"/>
      <protection locked="0"/>
    </xf>
    <xf numFmtId="199" fontId="4" fillId="0" borderId="0" xfId="71" applyNumberFormat="1" applyBorder="1" applyAlignment="1" applyProtection="1">
      <alignment vertical="center"/>
      <protection locked="0"/>
    </xf>
    <xf numFmtId="199" fontId="4" fillId="0" borderId="11" xfId="71" applyNumberFormat="1" applyBorder="1" applyAlignment="1" applyProtection="1">
      <alignment vertical="center"/>
      <protection locked="0"/>
    </xf>
    <xf numFmtId="199" fontId="4" fillId="0" borderId="11" xfId="71" applyNumberFormat="1" applyFont="1" applyBorder="1" applyAlignment="1" applyProtection="1">
      <alignment horizontal="distributed" vertical="center"/>
      <protection locked="0"/>
    </xf>
    <xf numFmtId="199" fontId="4" fillId="0" borderId="12" xfId="71" applyNumberFormat="1" applyBorder="1" applyAlignment="1" applyProtection="1">
      <alignment vertical="center"/>
      <protection locked="0"/>
    </xf>
    <xf numFmtId="199" fontId="4" fillId="0" borderId="26" xfId="71" applyNumberFormat="1" applyFont="1" applyBorder="1" applyAlignment="1" applyProtection="1">
      <alignment horizontal="distributed" vertical="center"/>
      <protection locked="0"/>
    </xf>
    <xf numFmtId="200" fontId="4" fillId="0" borderId="12" xfId="71" applyNumberFormat="1" applyBorder="1" applyAlignment="1" applyProtection="1">
      <alignment horizontal="right" vertical="center"/>
      <protection locked="0"/>
    </xf>
    <xf numFmtId="199" fontId="4" fillId="0" borderId="12" xfId="71" applyNumberFormat="1" applyBorder="1" applyAlignment="1" applyProtection="1">
      <alignment horizontal="right" vertical="center"/>
      <protection locked="0"/>
    </xf>
    <xf numFmtId="199" fontId="4" fillId="0" borderId="21" xfId="71" applyNumberFormat="1" applyFont="1" applyBorder="1" applyAlignment="1" applyProtection="1">
      <alignment horizontal="distributed" vertical="center"/>
      <protection locked="0"/>
    </xf>
    <xf numFmtId="199" fontId="4" fillId="0" borderId="13" xfId="71" applyNumberFormat="1" applyFont="1" applyBorder="1" applyAlignment="1" applyProtection="1">
      <alignment horizontal="distributed" vertical="center"/>
      <protection locked="0"/>
    </xf>
    <xf numFmtId="199" fontId="4" fillId="0" borderId="0" xfId="71" applyNumberFormat="1" applyFont="1" applyBorder="1" applyAlignment="1" applyProtection="1">
      <alignment horizontal="distributed" vertical="center"/>
      <protection locked="0"/>
    </xf>
    <xf numFmtId="199" fontId="63" fillId="0" borderId="13" xfId="71" applyNumberFormat="1" applyFont="1" applyBorder="1" applyAlignment="1" applyProtection="1">
      <alignment horizontal="distributed" vertical="center"/>
      <protection locked="0"/>
    </xf>
    <xf numFmtId="199" fontId="63" fillId="0" borderId="11" xfId="71" applyNumberFormat="1" applyFont="1" applyBorder="1" applyAlignment="1" applyProtection="1">
      <alignment horizontal="distributed" vertical="center"/>
      <protection locked="0"/>
    </xf>
    <xf numFmtId="199" fontId="63" fillId="0" borderId="26" xfId="71" applyNumberFormat="1" applyFont="1" applyBorder="1" applyAlignment="1" applyProtection="1">
      <alignment horizontal="distributed" vertical="center"/>
      <protection locked="0"/>
    </xf>
    <xf numFmtId="0" fontId="4" fillId="0" borderId="0" xfId="71" applyBorder="1" applyAlignment="1" applyProtection="1">
      <alignment vertical="center"/>
      <protection locked="0"/>
    </xf>
    <xf numFmtId="0" fontId="4" fillId="0" borderId="41" xfId="71" applyBorder="1" applyAlignment="1">
      <alignment horizontal="center" vertical="center"/>
      <protection/>
    </xf>
    <xf numFmtId="0" fontId="4" fillId="0" borderId="42" xfId="71" applyBorder="1" applyAlignment="1">
      <alignment horizontal="center" vertical="center"/>
      <protection/>
    </xf>
    <xf numFmtId="0" fontId="4" fillId="0" borderId="43" xfId="71" applyBorder="1" applyAlignment="1">
      <alignment horizontal="center" vertical="center"/>
      <protection/>
    </xf>
    <xf numFmtId="49" fontId="9" fillId="0" borderId="0" xfId="71" applyNumberFormat="1" applyFont="1" applyBorder="1" applyAlignment="1">
      <alignment horizontal="center" vertical="center"/>
      <protection/>
    </xf>
    <xf numFmtId="201" fontId="0" fillId="0" borderId="16" xfId="53" applyNumberFormat="1" applyFont="1" applyBorder="1" applyAlignment="1">
      <alignment horizontal="right" vertical="center"/>
    </xf>
    <xf numFmtId="0" fontId="4" fillId="0" borderId="10" xfId="71" applyFont="1" applyBorder="1" applyAlignment="1">
      <alignment vertical="center"/>
      <protection/>
    </xf>
    <xf numFmtId="0" fontId="4" fillId="0" borderId="14" xfId="71" applyFont="1" applyBorder="1" applyAlignment="1">
      <alignment horizontal="distributed" vertical="center"/>
      <protection/>
    </xf>
    <xf numFmtId="178" fontId="4" fillId="0" borderId="18" xfId="71" applyNumberFormat="1" applyBorder="1" applyAlignment="1">
      <alignment horizontal="right" vertical="center"/>
      <protection/>
    </xf>
    <xf numFmtId="178" fontId="4" fillId="0" borderId="14" xfId="71" applyNumberFormat="1" applyBorder="1" applyAlignment="1">
      <alignment horizontal="right" vertical="center"/>
      <protection/>
    </xf>
    <xf numFmtId="202" fontId="0" fillId="0" borderId="14" xfId="53" applyNumberFormat="1" applyFont="1" applyBorder="1" applyAlignment="1">
      <alignment horizontal="right" vertical="center"/>
    </xf>
    <xf numFmtId="178" fontId="4" fillId="0" borderId="19" xfId="71" applyNumberFormat="1" applyBorder="1" applyAlignment="1">
      <alignment horizontal="right" vertical="center"/>
      <protection/>
    </xf>
    <xf numFmtId="178" fontId="4" fillId="0" borderId="0" xfId="71" applyNumberFormat="1" applyBorder="1" applyAlignment="1">
      <alignment horizontal="right" vertical="center"/>
      <protection/>
    </xf>
    <xf numFmtId="202" fontId="0" fillId="0" borderId="0" xfId="53" applyNumberFormat="1" applyFont="1" applyBorder="1" applyAlignment="1">
      <alignment horizontal="right" vertical="center"/>
    </xf>
    <xf numFmtId="0" fontId="4" fillId="0" borderId="0" xfId="71" applyFont="1" applyBorder="1" applyAlignment="1">
      <alignment horizontal="distributed" vertical="center"/>
      <protection/>
    </xf>
    <xf numFmtId="49" fontId="9" fillId="0" borderId="0" xfId="71" applyNumberFormat="1" applyFont="1" applyAlignment="1">
      <alignment vertical="center"/>
      <protection/>
    </xf>
    <xf numFmtId="178" fontId="8" fillId="0" borderId="19" xfId="71" applyNumberFormat="1" applyFont="1" applyBorder="1" applyAlignment="1">
      <alignment horizontal="right" vertical="center"/>
      <protection/>
    </xf>
    <xf numFmtId="178" fontId="8" fillId="0" borderId="0" xfId="71" applyNumberFormat="1" applyFont="1" applyBorder="1" applyAlignment="1">
      <alignment horizontal="right" vertical="center"/>
      <protection/>
    </xf>
    <xf numFmtId="201" fontId="8" fillId="0" borderId="16" xfId="53" applyNumberFormat="1" applyFont="1" applyBorder="1" applyAlignment="1">
      <alignment horizontal="right" vertical="center"/>
    </xf>
    <xf numFmtId="0" fontId="9" fillId="0" borderId="0" xfId="71" applyFont="1" applyAlignment="1">
      <alignment vertical="center"/>
      <protection/>
    </xf>
    <xf numFmtId="0" fontId="9" fillId="0" borderId="11" xfId="71" applyFont="1" applyBorder="1" applyAlignment="1">
      <alignment vertical="center"/>
      <protection/>
    </xf>
    <xf numFmtId="201" fontId="9" fillId="0" borderId="0" xfId="71" applyNumberFormat="1" applyFont="1" applyAlignment="1">
      <alignment vertical="center"/>
      <protection/>
    </xf>
    <xf numFmtId="0" fontId="8" fillId="0" borderId="0" xfId="71" applyFont="1" applyBorder="1" applyAlignment="1">
      <alignment horizontal="distributed" vertical="center"/>
      <protection/>
    </xf>
    <xf numFmtId="0" fontId="15" fillId="0" borderId="10" xfId="71" applyFont="1" applyBorder="1" applyAlignment="1">
      <alignment horizontal="distributed" vertical="center"/>
      <protection/>
    </xf>
    <xf numFmtId="178" fontId="8" fillId="0" borderId="0" xfId="71" applyNumberFormat="1" applyFont="1" applyBorder="1" applyAlignment="1">
      <alignment vertical="center"/>
      <protection/>
    </xf>
    <xf numFmtId="0" fontId="4" fillId="0" borderId="10" xfId="71" applyBorder="1" applyAlignment="1">
      <alignment vertical="center"/>
      <protection/>
    </xf>
    <xf numFmtId="178" fontId="4" fillId="0" borderId="0" xfId="71" applyNumberFormat="1" applyBorder="1" applyAlignment="1">
      <alignment vertical="center"/>
      <protection/>
    </xf>
    <xf numFmtId="0" fontId="8" fillId="0" borderId="11" xfId="71" applyFont="1" applyBorder="1" applyAlignment="1">
      <alignment horizontal="distributed" vertical="center"/>
      <protection/>
    </xf>
    <xf numFmtId="202" fontId="8" fillId="0" borderId="0" xfId="53" applyNumberFormat="1" applyFont="1" applyBorder="1" applyAlignment="1">
      <alignment horizontal="right" vertical="center"/>
    </xf>
    <xf numFmtId="0" fontId="21" fillId="0" borderId="10" xfId="71" applyFont="1" applyBorder="1" applyAlignment="1">
      <alignment horizontal="distributed" vertical="center"/>
      <protection/>
    </xf>
    <xf numFmtId="0" fontId="4" fillId="0" borderId="15" xfId="71" applyFont="1" applyBorder="1" applyAlignment="1">
      <alignment vertical="center"/>
      <protection/>
    </xf>
    <xf numFmtId="0" fontId="0" fillId="0" borderId="0" xfId="65" applyAlignment="1">
      <alignment vertical="center"/>
      <protection/>
    </xf>
    <xf numFmtId="0" fontId="4" fillId="0" borderId="22" xfId="65" applyFont="1" applyBorder="1" applyAlignment="1">
      <alignment horizontal="distributed" vertical="center"/>
      <protection/>
    </xf>
    <xf numFmtId="0" fontId="4" fillId="0" borderId="25" xfId="65" applyFont="1" applyBorder="1" applyAlignment="1">
      <alignment horizontal="distributed" vertical="center"/>
      <protection/>
    </xf>
    <xf numFmtId="0" fontId="4" fillId="0" borderId="25" xfId="65" applyFont="1" applyBorder="1" applyAlignment="1">
      <alignment horizontal="center" vertical="center"/>
      <protection/>
    </xf>
    <xf numFmtId="0" fontId="4" fillId="0" borderId="24" xfId="65" applyFont="1" applyBorder="1" applyAlignment="1">
      <alignment horizontal="center" vertical="center"/>
      <protection/>
    </xf>
    <xf numFmtId="0" fontId="4" fillId="0" borderId="32" xfId="65" applyFont="1" applyBorder="1" applyAlignment="1">
      <alignment horizontal="distributed" vertical="center"/>
      <protection/>
    </xf>
    <xf numFmtId="49" fontId="8" fillId="0" borderId="14" xfId="65" applyNumberFormat="1" applyFont="1" applyBorder="1" applyAlignment="1">
      <alignment vertical="center"/>
      <protection/>
    </xf>
    <xf numFmtId="178" fontId="8" fillId="0" borderId="18" xfId="65" applyNumberFormat="1" applyFont="1" applyBorder="1">
      <alignment vertical="center"/>
      <protection/>
    </xf>
    <xf numFmtId="178" fontId="8" fillId="0" borderId="0" xfId="65" applyNumberFormat="1" applyFont="1" applyBorder="1">
      <alignment vertical="center"/>
      <protection/>
    </xf>
    <xf numFmtId="178" fontId="8" fillId="0" borderId="14" xfId="65" applyNumberFormat="1" applyFont="1" applyBorder="1">
      <alignment vertical="center"/>
      <protection/>
    </xf>
    <xf numFmtId="178" fontId="16" fillId="0" borderId="0" xfId="73" applyNumberFormat="1" applyFont="1" applyBorder="1" applyAlignment="1">
      <alignment horizontal="right" vertical="center"/>
      <protection/>
    </xf>
    <xf numFmtId="189" fontId="14" fillId="0" borderId="33" xfId="65" applyNumberFormat="1" applyFont="1" applyBorder="1" applyAlignment="1">
      <alignment horizontal="center" vertical="center"/>
      <protection/>
    </xf>
    <xf numFmtId="188" fontId="14" fillId="0" borderId="14" xfId="65" applyNumberFormat="1" applyFont="1" applyBorder="1" applyAlignment="1">
      <alignment horizontal="center" vertical="center"/>
      <protection/>
    </xf>
    <xf numFmtId="188" fontId="14" fillId="0" borderId="0" xfId="65" applyNumberFormat="1" applyFont="1" applyAlignment="1">
      <alignment horizontal="center" vertical="center"/>
      <protection/>
    </xf>
    <xf numFmtId="49" fontId="14" fillId="0" borderId="33" xfId="65" applyNumberFormat="1" applyFont="1" applyBorder="1" applyAlignment="1">
      <alignment horizontal="center" vertical="center"/>
      <protection/>
    </xf>
    <xf numFmtId="188" fontId="14" fillId="0" borderId="18" xfId="65" applyNumberFormat="1" applyFont="1" applyBorder="1" applyAlignment="1">
      <alignment vertical="center"/>
      <protection/>
    </xf>
    <xf numFmtId="188" fontId="14" fillId="0" borderId="14" xfId="65" applyNumberFormat="1" applyFont="1" applyBorder="1" applyAlignment="1">
      <alignment vertical="center"/>
      <protection/>
    </xf>
    <xf numFmtId="49" fontId="8" fillId="0" borderId="0" xfId="65" applyNumberFormat="1" applyFont="1" applyBorder="1" applyAlignment="1">
      <alignment horizontal="center" vertical="center"/>
      <protection/>
    </xf>
    <xf numFmtId="178" fontId="8" fillId="0" borderId="19" xfId="65" applyNumberFormat="1" applyFont="1" applyBorder="1">
      <alignment vertical="center"/>
      <protection/>
    </xf>
    <xf numFmtId="0" fontId="4" fillId="0" borderId="0" xfId="65" applyNumberFormat="1" applyFont="1" applyBorder="1" applyAlignment="1">
      <alignment horizontal="center" vertical="center"/>
      <protection/>
    </xf>
    <xf numFmtId="178" fontId="4" fillId="0" borderId="19" xfId="65" applyNumberFormat="1" applyFont="1" applyBorder="1">
      <alignment vertical="center"/>
      <protection/>
    </xf>
    <xf numFmtId="178" fontId="4" fillId="0" borderId="0" xfId="65" applyNumberFormat="1" applyFont="1" applyBorder="1">
      <alignment vertical="center"/>
      <protection/>
    </xf>
    <xf numFmtId="178" fontId="17" fillId="0" borderId="0" xfId="73" applyNumberFormat="1" applyFont="1" applyAlignment="1">
      <alignment vertical="center"/>
      <protection/>
    </xf>
    <xf numFmtId="0" fontId="4" fillId="0" borderId="10" xfId="65" applyNumberFormat="1" applyFont="1" applyBorder="1" applyAlignment="1">
      <alignment horizontal="center" vertical="center"/>
      <protection/>
    </xf>
    <xf numFmtId="0" fontId="4" fillId="0" borderId="34" xfId="65" applyNumberFormat="1" applyFont="1" applyBorder="1" applyAlignment="1">
      <alignment horizontal="center" vertical="center"/>
      <protection/>
    </xf>
    <xf numFmtId="41" fontId="0" fillId="0" borderId="0" xfId="65" applyNumberFormat="1" applyAlignment="1">
      <alignment vertical="center"/>
      <protection/>
    </xf>
    <xf numFmtId="0" fontId="25" fillId="0" borderId="0" xfId="65" applyFont="1" applyAlignment="1">
      <alignment vertical="center"/>
      <protection/>
    </xf>
    <xf numFmtId="178" fontId="0" fillId="0" borderId="0" xfId="65" applyNumberFormat="1" applyAlignment="1">
      <alignment vertical="center"/>
      <protection/>
    </xf>
    <xf numFmtId="178" fontId="16" fillId="0" borderId="16" xfId="73" applyNumberFormat="1" applyFont="1" applyBorder="1" applyAlignment="1">
      <alignment horizontal="right" vertical="center"/>
      <protection/>
    </xf>
    <xf numFmtId="178" fontId="16" fillId="0" borderId="10" xfId="73" applyNumberFormat="1" applyFont="1" applyBorder="1" applyAlignment="1">
      <alignment horizontal="center" vertical="center" shrinkToFit="1"/>
      <protection/>
    </xf>
    <xf numFmtId="178" fontId="16" fillId="0" borderId="19" xfId="73" applyNumberFormat="1" applyFont="1" applyBorder="1" applyAlignment="1">
      <alignment horizontal="right" vertical="center"/>
      <protection/>
    </xf>
    <xf numFmtId="178" fontId="4" fillId="0" borderId="20" xfId="65" applyNumberFormat="1" applyFont="1" applyBorder="1">
      <alignment vertical="center"/>
      <protection/>
    </xf>
    <xf numFmtId="178" fontId="4" fillId="0" borderId="12" xfId="65" applyNumberFormat="1" applyFont="1" applyBorder="1">
      <alignment vertical="center"/>
      <protection/>
    </xf>
    <xf numFmtId="178" fontId="17" fillId="0" borderId="17" xfId="73" applyNumberFormat="1" applyFont="1" applyBorder="1" applyAlignment="1">
      <alignment vertical="center"/>
      <protection/>
    </xf>
    <xf numFmtId="0" fontId="4" fillId="0" borderId="11" xfId="65" applyNumberFormat="1" applyFont="1" applyBorder="1" applyAlignment="1">
      <alignment horizontal="center" vertical="center"/>
      <protection/>
    </xf>
    <xf numFmtId="178" fontId="17" fillId="0" borderId="44" xfId="73" applyNumberFormat="1" applyFont="1" applyBorder="1" applyAlignment="1">
      <alignment horizontal="center" vertical="center"/>
      <protection/>
    </xf>
    <xf numFmtId="49" fontId="0" fillId="0" borderId="0" xfId="65" applyNumberFormat="1" applyAlignment="1">
      <alignment horizontal="center" vertical="center"/>
      <protection/>
    </xf>
    <xf numFmtId="0" fontId="0" fillId="0" borderId="0" xfId="65" applyBorder="1" applyAlignment="1">
      <alignment vertical="center"/>
      <protection/>
    </xf>
    <xf numFmtId="0" fontId="8" fillId="0" borderId="28" xfId="71" applyFont="1" applyBorder="1" applyAlignment="1">
      <alignment horizontal="center" vertical="center"/>
      <protection/>
    </xf>
    <xf numFmtId="0" fontId="4" fillId="0" borderId="14" xfId="71" applyBorder="1" applyAlignment="1">
      <alignment horizontal="distributed" vertical="center"/>
      <protection/>
    </xf>
    <xf numFmtId="178" fontId="8" fillId="0" borderId="18" xfId="71" applyNumberFormat="1" applyFont="1" applyBorder="1" applyAlignment="1">
      <alignment horizontal="right" vertical="center"/>
      <protection/>
    </xf>
    <xf numFmtId="176" fontId="4" fillId="0" borderId="0" xfId="71" applyNumberFormat="1" applyFont="1" applyBorder="1" applyAlignment="1">
      <alignment vertical="center"/>
      <protection/>
    </xf>
    <xf numFmtId="0" fontId="4" fillId="0" borderId="11" xfId="71" applyBorder="1" applyAlignment="1">
      <alignment horizontal="center" wrapText="1"/>
      <protection/>
    </xf>
    <xf numFmtId="178" fontId="8" fillId="0" borderId="19" xfId="71" applyNumberFormat="1" applyFont="1" applyBorder="1" applyAlignment="1">
      <alignment vertical="center"/>
      <protection/>
    </xf>
    <xf numFmtId="203" fontId="4" fillId="0" borderId="0" xfId="71" applyNumberFormat="1" applyFont="1" applyBorder="1" applyAlignment="1">
      <alignment vertical="center"/>
      <protection/>
    </xf>
    <xf numFmtId="204" fontId="4" fillId="0" borderId="0" xfId="71" applyNumberFormat="1" applyFont="1" applyBorder="1" applyAlignment="1">
      <alignment vertical="center"/>
      <protection/>
    </xf>
    <xf numFmtId="0" fontId="4" fillId="0" borderId="14" xfId="71" applyBorder="1" applyAlignment="1">
      <alignment vertical="center"/>
      <protection/>
    </xf>
    <xf numFmtId="178" fontId="64" fillId="0" borderId="0" xfId="71" applyNumberFormat="1" applyFont="1" applyBorder="1" applyAlignment="1">
      <alignment vertical="center"/>
      <protection/>
    </xf>
    <xf numFmtId="178" fontId="65" fillId="0" borderId="0" xfId="71" applyNumberFormat="1" applyFont="1" applyAlignment="1">
      <alignment vertical="center"/>
      <protection/>
    </xf>
    <xf numFmtId="178" fontId="26" fillId="0" borderId="0" xfId="66" applyNumberFormat="1" applyFont="1" applyBorder="1" applyAlignment="1">
      <alignment horizontal="right" vertical="center"/>
      <protection/>
    </xf>
    <xf numFmtId="0" fontId="4" fillId="0" borderId="0" xfId="66">
      <alignment/>
      <protection/>
    </xf>
    <xf numFmtId="0" fontId="4" fillId="0" borderId="23" xfId="66" applyBorder="1" applyAlignment="1">
      <alignment horizontal="center" vertical="center"/>
      <protection/>
    </xf>
    <xf numFmtId="0" fontId="4" fillId="0" borderId="25" xfId="66" applyBorder="1" applyAlignment="1">
      <alignment horizontal="center" vertical="center"/>
      <protection/>
    </xf>
    <xf numFmtId="0" fontId="4" fillId="0" borderId="27" xfId="66" applyBorder="1" applyAlignment="1">
      <alignment horizontal="center" vertical="center"/>
      <protection/>
    </xf>
    <xf numFmtId="0" fontId="4" fillId="0" borderId="0" xfId="66" applyBorder="1" applyAlignment="1">
      <alignment horizontal="center" vertical="center"/>
      <protection/>
    </xf>
    <xf numFmtId="178" fontId="8" fillId="0" borderId="18" xfId="66" applyNumberFormat="1" applyFont="1" applyBorder="1" applyAlignment="1">
      <alignment horizontal="right" vertical="center"/>
      <protection/>
    </xf>
    <xf numFmtId="178" fontId="4" fillId="0" borderId="14" xfId="66" applyNumberFormat="1" applyFont="1" applyBorder="1" applyAlignment="1">
      <alignment horizontal="right" vertical="center"/>
      <protection/>
    </xf>
    <xf numFmtId="49" fontId="4" fillId="0" borderId="0" xfId="66" applyNumberFormat="1" applyBorder="1" applyAlignment="1">
      <alignment horizontal="right" vertical="center"/>
      <protection/>
    </xf>
    <xf numFmtId="0" fontId="4" fillId="0" borderId="0" xfId="66" applyBorder="1" applyAlignment="1">
      <alignment vertical="center"/>
      <protection/>
    </xf>
    <xf numFmtId="178" fontId="8" fillId="0" borderId="19" xfId="66" applyNumberFormat="1" applyFont="1" applyBorder="1" applyAlignment="1">
      <alignment horizontal="right" vertical="center"/>
      <protection/>
    </xf>
    <xf numFmtId="178" fontId="4" fillId="0" borderId="0" xfId="66" applyNumberFormat="1" applyFont="1" applyBorder="1" applyAlignment="1">
      <alignment horizontal="right" vertical="center"/>
      <protection/>
    </xf>
    <xf numFmtId="178" fontId="8" fillId="0" borderId="20" xfId="66" applyNumberFormat="1" applyFont="1" applyBorder="1" applyAlignment="1">
      <alignment horizontal="right" vertical="center"/>
      <protection/>
    </xf>
    <xf numFmtId="178" fontId="4" fillId="0" borderId="12" xfId="66" applyNumberFormat="1" applyFont="1" applyBorder="1" applyAlignment="1">
      <alignment horizontal="right" vertical="center"/>
      <protection/>
    </xf>
    <xf numFmtId="0" fontId="2" fillId="0" borderId="0" xfId="66" applyFont="1" applyAlignment="1">
      <alignment horizontal="center" vertical="center"/>
      <protection/>
    </xf>
    <xf numFmtId="0" fontId="4" fillId="0" borderId="0" xfId="66" applyAlignment="1">
      <alignment vertical="center"/>
      <protection/>
    </xf>
    <xf numFmtId="0" fontId="4" fillId="0" borderId="36" xfId="66" applyBorder="1" applyAlignment="1">
      <alignment horizontal="center" vertical="center"/>
      <protection/>
    </xf>
    <xf numFmtId="0" fontId="4" fillId="0" borderId="40" xfId="66" applyBorder="1" applyAlignment="1">
      <alignment horizontal="center" vertical="center"/>
      <protection/>
    </xf>
    <xf numFmtId="0" fontId="4" fillId="0" borderId="40" xfId="66" applyBorder="1" applyAlignment="1">
      <alignment horizontal="center" vertical="center" wrapText="1"/>
      <protection/>
    </xf>
    <xf numFmtId="0" fontId="18" fillId="0" borderId="40" xfId="66" applyFont="1" applyBorder="1" applyAlignment="1">
      <alignment horizontal="center" vertical="center" wrapText="1"/>
      <protection/>
    </xf>
    <xf numFmtId="0" fontId="18" fillId="0" borderId="40" xfId="66" applyFont="1" applyBorder="1" applyAlignment="1">
      <alignment horizontal="center" vertical="center" wrapText="1"/>
      <protection/>
    </xf>
    <xf numFmtId="0" fontId="4" fillId="0" borderId="40" xfId="66" applyBorder="1" applyAlignment="1">
      <alignment horizontal="center" vertical="center"/>
      <protection/>
    </xf>
    <xf numFmtId="0" fontId="4" fillId="0" borderId="42" xfId="66" applyBorder="1" applyAlignment="1">
      <alignment horizontal="center" vertical="center"/>
      <protection/>
    </xf>
    <xf numFmtId="0" fontId="8" fillId="0" borderId="14" xfId="66" applyFont="1" applyBorder="1" applyAlignment="1">
      <alignment horizontal="center" vertical="center"/>
      <protection/>
    </xf>
    <xf numFmtId="178" fontId="8" fillId="0" borderId="18" xfId="54" applyNumberFormat="1" applyFont="1" applyBorder="1" applyAlignment="1">
      <alignment vertical="center"/>
    </xf>
    <xf numFmtId="178" fontId="8" fillId="0" borderId="14" xfId="54" applyNumberFormat="1" applyFont="1" applyBorder="1" applyAlignment="1">
      <alignment vertical="center"/>
    </xf>
    <xf numFmtId="0" fontId="4" fillId="0" borderId="12" xfId="66" applyBorder="1" applyAlignment="1">
      <alignment horizontal="center" vertical="center"/>
      <protection/>
    </xf>
    <xf numFmtId="178" fontId="4" fillId="0" borderId="20" xfId="54" applyNumberFormat="1" applyFont="1" applyBorder="1" applyAlignment="1">
      <alignment vertical="center"/>
    </xf>
    <xf numFmtId="178" fontId="4" fillId="0" borderId="12" xfId="54" applyNumberFormat="1" applyFont="1" applyBorder="1" applyAlignment="1">
      <alignment vertical="center"/>
    </xf>
    <xf numFmtId="0" fontId="4" fillId="0" borderId="0" xfId="66" applyAlignment="1">
      <alignment vertical="distributed"/>
      <protection/>
    </xf>
    <xf numFmtId="0" fontId="4" fillId="0" borderId="27" xfId="66" applyBorder="1" applyAlignment="1">
      <alignment horizontal="distributed" vertical="center"/>
      <protection/>
    </xf>
    <xf numFmtId="0" fontId="8" fillId="0" borderId="0" xfId="66" applyFont="1" applyBorder="1" applyAlignment="1">
      <alignment horizontal="distributed" vertical="distributed"/>
      <protection/>
    </xf>
    <xf numFmtId="205" fontId="8" fillId="0" borderId="14" xfId="53" applyNumberFormat="1" applyFont="1" applyBorder="1" applyAlignment="1">
      <alignment vertical="center"/>
    </xf>
    <xf numFmtId="0" fontId="15" fillId="0" borderId="0" xfId="66" applyFont="1" applyAlignment="1">
      <alignment vertical="distributed"/>
      <protection/>
    </xf>
    <xf numFmtId="0" fontId="4" fillId="0" borderId="0" xfId="66" applyBorder="1" applyAlignment="1">
      <alignment horizontal="distributed" vertical="distributed"/>
      <protection/>
    </xf>
    <xf numFmtId="188" fontId="4" fillId="0" borderId="19" xfId="66" applyNumberFormat="1" applyBorder="1" applyAlignment="1">
      <alignment horizontal="right" vertical="distributed"/>
      <protection/>
    </xf>
    <xf numFmtId="188" fontId="4" fillId="0" borderId="0" xfId="66" applyNumberFormat="1" applyBorder="1" applyAlignment="1">
      <alignment horizontal="right" vertical="distributed"/>
      <protection/>
    </xf>
    <xf numFmtId="205" fontId="0" fillId="0" borderId="0" xfId="53" applyNumberFormat="1" applyFont="1" applyBorder="1" applyAlignment="1">
      <alignment horizontal="right" vertical="distributed"/>
    </xf>
    <xf numFmtId="178" fontId="8" fillId="0" borderId="19" xfId="54" applyNumberFormat="1" applyFont="1" applyBorder="1" applyAlignment="1">
      <alignment vertical="center"/>
    </xf>
    <xf numFmtId="178" fontId="8" fillId="0" borderId="0" xfId="54" applyNumberFormat="1" applyFont="1" applyBorder="1" applyAlignment="1">
      <alignment vertical="center"/>
    </xf>
    <xf numFmtId="205" fontId="8" fillId="0" borderId="0" xfId="53" applyNumberFormat="1" applyFont="1" applyBorder="1" applyAlignment="1">
      <alignment vertical="center"/>
    </xf>
    <xf numFmtId="0" fontId="4" fillId="0" borderId="0" xfId="66" applyFont="1" applyBorder="1" applyAlignment="1">
      <alignment horizontal="distributed" vertical="distributed"/>
      <protection/>
    </xf>
    <xf numFmtId="206" fontId="4" fillId="0" borderId="0" xfId="54" applyNumberFormat="1" applyFont="1" applyBorder="1" applyAlignment="1">
      <alignment vertical="center"/>
    </xf>
    <xf numFmtId="205" fontId="4" fillId="0" borderId="0" xfId="53" applyNumberFormat="1" applyFont="1" applyBorder="1" applyAlignment="1">
      <alignment horizontal="right" vertical="center"/>
    </xf>
    <xf numFmtId="205" fontId="4" fillId="0" borderId="0" xfId="53" applyNumberFormat="1" applyFont="1" applyBorder="1" applyAlignment="1">
      <alignment vertical="center"/>
    </xf>
    <xf numFmtId="0" fontId="15" fillId="0" borderId="0" xfId="66" applyFont="1" applyBorder="1" applyAlignment="1">
      <alignment horizontal="distributed" vertical="distributed"/>
      <protection/>
    </xf>
    <xf numFmtId="0" fontId="4" fillId="0" borderId="0" xfId="66" applyBorder="1" applyAlignment="1">
      <alignment vertical="distributed"/>
      <protection/>
    </xf>
    <xf numFmtId="178" fontId="27" fillId="0" borderId="19" xfId="54" applyNumberFormat="1" applyFont="1" applyBorder="1" applyAlignment="1">
      <alignment vertical="center"/>
    </xf>
    <xf numFmtId="178" fontId="27" fillId="0" borderId="0" xfId="54" applyNumberFormat="1" applyFont="1" applyBorder="1" applyAlignment="1">
      <alignment vertical="center"/>
    </xf>
    <xf numFmtId="205" fontId="27" fillId="0" borderId="0" xfId="53" applyNumberFormat="1" applyFont="1" applyBorder="1" applyAlignment="1">
      <alignment vertical="center"/>
    </xf>
    <xf numFmtId="0" fontId="22" fillId="0" borderId="0" xfId="66" applyFont="1" applyBorder="1" applyAlignment="1">
      <alignment horizontal="distributed" vertical="distributed"/>
      <protection/>
    </xf>
    <xf numFmtId="178" fontId="8" fillId="0" borderId="20" xfId="54" applyNumberFormat="1" applyFont="1" applyBorder="1" applyAlignment="1">
      <alignment vertical="center"/>
    </xf>
    <xf numFmtId="178" fontId="8" fillId="0" borderId="12" xfId="54" applyNumberFormat="1" applyFont="1" applyBorder="1" applyAlignment="1">
      <alignment vertical="center"/>
    </xf>
    <xf numFmtId="205" fontId="8" fillId="0" borderId="12" xfId="53" applyNumberFormat="1" applyFont="1" applyBorder="1" applyAlignment="1">
      <alignment vertical="center"/>
    </xf>
    <xf numFmtId="0" fontId="4" fillId="0" borderId="0" xfId="66" applyBorder="1" applyAlignment="1">
      <alignment horizontal="left" vertical="center"/>
      <protection/>
    </xf>
    <xf numFmtId="0" fontId="4" fillId="0" borderId="0" xfId="66" applyAlignment="1">
      <alignment horizontal="left" vertical="center"/>
      <protection/>
    </xf>
    <xf numFmtId="0" fontId="4" fillId="0" borderId="0" xfId="66" applyAlignment="1">
      <alignment horizontal="center" vertical="center"/>
      <protection/>
    </xf>
    <xf numFmtId="0" fontId="4" fillId="0" borderId="14" xfId="66" applyBorder="1" applyAlignment="1">
      <alignment horizontal="center" vertical="center"/>
      <protection/>
    </xf>
    <xf numFmtId="41" fontId="4" fillId="0" borderId="0" xfId="66" applyNumberFormat="1" applyAlignment="1">
      <alignment vertical="center"/>
      <protection/>
    </xf>
    <xf numFmtId="41" fontId="4" fillId="0" borderId="27" xfId="66" applyNumberFormat="1" applyBorder="1" applyAlignment="1">
      <alignment horizontal="center" vertical="center"/>
      <protection/>
    </xf>
    <xf numFmtId="41" fontId="4" fillId="0" borderId="38" xfId="66" applyNumberFormat="1" applyBorder="1" applyAlignment="1">
      <alignment horizontal="center" vertical="center"/>
      <protection/>
    </xf>
    <xf numFmtId="178" fontId="8" fillId="0" borderId="18" xfId="54" applyNumberFormat="1" applyFont="1" applyBorder="1" applyAlignment="1">
      <alignment horizontal="right" vertical="center"/>
    </xf>
    <xf numFmtId="178" fontId="8" fillId="0" borderId="14" xfId="54" applyNumberFormat="1" applyFont="1" applyBorder="1" applyAlignment="1">
      <alignment horizontal="right" vertical="center"/>
    </xf>
    <xf numFmtId="49" fontId="4" fillId="0" borderId="0" xfId="66" applyNumberFormat="1" applyBorder="1" applyAlignment="1">
      <alignment horizontal="distributed" vertical="center"/>
      <protection/>
    </xf>
    <xf numFmtId="178" fontId="4" fillId="0" borderId="19" xfId="54" applyNumberFormat="1" applyFont="1" applyBorder="1" applyAlignment="1">
      <alignment horizontal="right" vertical="center"/>
    </xf>
    <xf numFmtId="178" fontId="4" fillId="0" borderId="0" xfId="54" applyNumberFormat="1" applyFont="1" applyBorder="1" applyAlignment="1">
      <alignment horizontal="right" vertical="center"/>
    </xf>
    <xf numFmtId="178" fontId="8" fillId="0" borderId="19" xfId="54" applyNumberFormat="1" applyFont="1" applyBorder="1" applyAlignment="1">
      <alignment horizontal="right" vertical="center"/>
    </xf>
    <xf numFmtId="178" fontId="8" fillId="0" borderId="0" xfId="54" applyNumberFormat="1" applyFont="1" applyBorder="1" applyAlignment="1">
      <alignment horizontal="right" vertical="center"/>
    </xf>
    <xf numFmtId="41" fontId="4" fillId="0" borderId="0" xfId="66" applyNumberFormat="1" applyBorder="1" applyAlignment="1">
      <alignment vertical="center"/>
      <protection/>
    </xf>
    <xf numFmtId="49" fontId="4" fillId="0" borderId="0" xfId="66" applyNumberFormat="1" applyFont="1" applyBorder="1" applyAlignment="1">
      <alignment horizontal="distributed" vertical="center"/>
      <protection/>
    </xf>
    <xf numFmtId="207" fontId="17" fillId="0" borderId="19" xfId="66" applyNumberFormat="1" applyFont="1" applyFill="1" applyBorder="1" applyAlignment="1" applyProtection="1">
      <alignment vertical="center"/>
      <protection/>
    </xf>
    <xf numFmtId="207" fontId="17" fillId="0" borderId="0" xfId="66" applyNumberFormat="1" applyFont="1" applyFill="1" applyBorder="1" applyAlignment="1" applyProtection="1">
      <alignment vertical="center"/>
      <protection/>
    </xf>
    <xf numFmtId="49" fontId="4" fillId="0" borderId="11" xfId="66" applyNumberFormat="1" applyFont="1" applyBorder="1" applyAlignment="1">
      <alignment horizontal="distributed" vertical="center"/>
      <protection/>
    </xf>
    <xf numFmtId="49" fontId="15" fillId="0" borderId="0" xfId="66" applyNumberFormat="1" applyFont="1" applyBorder="1" applyAlignment="1">
      <alignment horizontal="distributed" vertical="center"/>
      <protection/>
    </xf>
    <xf numFmtId="41" fontId="4" fillId="0" borderId="0" xfId="66" applyNumberFormat="1" applyBorder="1" applyAlignment="1">
      <alignment horizontal="distributed" vertical="center"/>
      <protection/>
    </xf>
    <xf numFmtId="207" fontId="16" fillId="0" borderId="19" xfId="66" applyNumberFormat="1" applyFont="1" applyFill="1" applyBorder="1" applyAlignment="1" applyProtection="1">
      <alignment vertical="center"/>
      <protection/>
    </xf>
    <xf numFmtId="207" fontId="16" fillId="0" borderId="0" xfId="66" applyNumberFormat="1" applyFont="1" applyFill="1" applyBorder="1" applyAlignment="1" applyProtection="1">
      <alignment vertical="center"/>
      <protection/>
    </xf>
    <xf numFmtId="178" fontId="16" fillId="0" borderId="19" xfId="66" applyNumberFormat="1" applyFont="1" applyFill="1" applyBorder="1" applyAlignment="1" applyProtection="1">
      <alignment vertical="center"/>
      <protection/>
    </xf>
    <xf numFmtId="178" fontId="16" fillId="0" borderId="0" xfId="66" applyNumberFormat="1" applyFont="1" applyFill="1" applyBorder="1" applyAlignment="1" applyProtection="1">
      <alignment vertical="center"/>
      <protection/>
    </xf>
    <xf numFmtId="41" fontId="4" fillId="0" borderId="12" xfId="66" applyNumberFormat="1" applyBorder="1" applyAlignment="1">
      <alignment vertical="center"/>
      <protection/>
    </xf>
    <xf numFmtId="49" fontId="4" fillId="0" borderId="12" xfId="66" applyNumberFormat="1" applyBorder="1" applyAlignment="1">
      <alignment horizontal="center" vertical="center" shrinkToFit="1"/>
      <protection/>
    </xf>
    <xf numFmtId="178" fontId="4" fillId="0" borderId="20" xfId="54" applyNumberFormat="1" applyFont="1" applyBorder="1" applyAlignment="1">
      <alignment horizontal="right" vertical="center"/>
    </xf>
    <xf numFmtId="178" fontId="4" fillId="0" borderId="12" xfId="54" applyNumberFormat="1" applyFont="1" applyBorder="1" applyAlignment="1">
      <alignment horizontal="right" vertical="center"/>
    </xf>
    <xf numFmtId="0" fontId="4" fillId="0" borderId="0" xfId="66" applyFill="1" applyAlignment="1">
      <alignment vertical="center"/>
      <protection/>
    </xf>
    <xf numFmtId="0" fontId="4" fillId="0" borderId="0" xfId="66" applyBorder="1" applyAlignment="1">
      <alignment horizontal="right" vertical="center"/>
      <protection/>
    </xf>
    <xf numFmtId="0" fontId="4" fillId="0" borderId="23" xfId="66" applyFill="1" applyBorder="1" applyAlignment="1">
      <alignment horizontal="center" vertical="center"/>
      <protection/>
    </xf>
    <xf numFmtId="0" fontId="8" fillId="0" borderId="0" xfId="66" applyNumberFormat="1" applyFont="1" applyBorder="1" applyAlignment="1">
      <alignment horizontal="left" vertical="center"/>
      <protection/>
    </xf>
    <xf numFmtId="0" fontId="8" fillId="0" borderId="0" xfId="66" applyFont="1" applyBorder="1" applyAlignment="1">
      <alignment horizontal="distributed" vertical="center"/>
      <protection/>
    </xf>
    <xf numFmtId="178" fontId="8" fillId="0" borderId="0" xfId="66" applyNumberFormat="1" applyFont="1" applyBorder="1" applyAlignment="1">
      <alignment vertical="center"/>
      <protection/>
    </xf>
    <xf numFmtId="0" fontId="8" fillId="0" borderId="0" xfId="66" applyFont="1" applyAlignment="1">
      <alignment vertical="center"/>
      <protection/>
    </xf>
    <xf numFmtId="0" fontId="4" fillId="0" borderId="0" xfId="66" applyNumberFormat="1" applyBorder="1" applyAlignment="1">
      <alignment horizontal="left" vertical="center"/>
      <protection/>
    </xf>
    <xf numFmtId="178" fontId="4" fillId="0" borderId="0" xfId="66" applyNumberFormat="1" applyBorder="1" applyAlignment="1">
      <alignment vertical="center"/>
      <protection/>
    </xf>
    <xf numFmtId="188" fontId="4" fillId="0" borderId="0" xfId="66" applyNumberFormat="1" applyAlignment="1">
      <alignment horizontal="right" vertical="center"/>
      <protection/>
    </xf>
    <xf numFmtId="188" fontId="4" fillId="0" borderId="0" xfId="66" applyNumberFormat="1" applyFill="1" applyAlignment="1">
      <alignment horizontal="right" vertical="center"/>
      <protection/>
    </xf>
    <xf numFmtId="0" fontId="8" fillId="0" borderId="0" xfId="66" applyFont="1" applyBorder="1" applyAlignment="1">
      <alignment horizontal="left" vertical="center"/>
      <protection/>
    </xf>
    <xf numFmtId="0" fontId="4" fillId="0" borderId="12" xfId="66" applyBorder="1" applyAlignment="1">
      <alignment horizontal="left" vertical="center"/>
      <protection/>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4" xfId="0" applyFont="1" applyBorder="1" applyAlignment="1">
      <alignment horizontal="distributed" vertical="center"/>
    </xf>
    <xf numFmtId="0" fontId="8" fillId="0" borderId="13" xfId="0" applyFont="1" applyBorder="1" applyAlignment="1">
      <alignment horizontal="distributed" vertical="center"/>
    </xf>
    <xf numFmtId="0" fontId="8"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45" xfId="0" applyFont="1" applyBorder="1" applyAlignment="1">
      <alignment horizontal="center" vertical="center"/>
    </xf>
    <xf numFmtId="0" fontId="4" fillId="0" borderId="21" xfId="0" applyFont="1" applyBorder="1" applyAlignment="1">
      <alignment horizontal="right" vertical="center"/>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2" fillId="0" borderId="0" xfId="71" applyFont="1" applyAlignment="1" applyProtection="1">
      <alignment horizontal="center" vertical="center"/>
      <protection locked="0"/>
    </xf>
    <xf numFmtId="0" fontId="4" fillId="0" borderId="21" xfId="71" applyFont="1" applyBorder="1" applyAlignment="1" applyProtection="1">
      <alignment horizontal="left" vertical="center"/>
      <protection locked="0"/>
    </xf>
    <xf numFmtId="0" fontId="4" fillId="0" borderId="21" xfId="71" applyFont="1" applyBorder="1" applyAlignment="1" applyProtection="1">
      <alignment horizontal="right" vertical="center"/>
      <protection locked="0"/>
    </xf>
    <xf numFmtId="49" fontId="4" fillId="0" borderId="14" xfId="71" applyNumberFormat="1" applyFont="1" applyBorder="1" applyAlignment="1" applyProtection="1">
      <alignment horizontal="left" vertical="center"/>
      <protection locked="0"/>
    </xf>
    <xf numFmtId="0" fontId="4" fillId="0" borderId="0" xfId="71" applyFill="1" applyBorder="1" applyAlignment="1" applyProtection="1">
      <alignment horizontal="left" vertical="center"/>
      <protection locked="0"/>
    </xf>
    <xf numFmtId="49" fontId="4" fillId="0" borderId="0" xfId="71" applyNumberFormat="1" applyFont="1" applyAlignment="1" applyProtection="1">
      <alignment horizontal="left" vertical="center"/>
      <protection locked="0"/>
    </xf>
    <xf numFmtId="0" fontId="4" fillId="0" borderId="0" xfId="71" applyFont="1" applyBorder="1" applyAlignment="1">
      <alignment vertical="center"/>
      <protection/>
    </xf>
    <xf numFmtId="0" fontId="4" fillId="0" borderId="0" xfId="71" applyBorder="1" applyAlignment="1">
      <alignment vertical="center"/>
      <protection/>
    </xf>
    <xf numFmtId="0" fontId="4" fillId="0" borderId="0" xfId="71" applyFont="1" applyBorder="1" applyAlignment="1">
      <alignment horizontal="left" vertical="center"/>
      <protection/>
    </xf>
    <xf numFmtId="0" fontId="2" fillId="0" borderId="0" xfId="71" applyFont="1" applyBorder="1" applyAlignment="1">
      <alignment horizontal="center" vertical="center"/>
      <protection/>
    </xf>
    <xf numFmtId="0" fontId="4" fillId="0" borderId="21" xfId="71" applyFont="1" applyBorder="1" applyAlignment="1">
      <alignment horizontal="center" vertical="center"/>
      <protection/>
    </xf>
    <xf numFmtId="0" fontId="4" fillId="0" borderId="21" xfId="71" applyFont="1" applyBorder="1" applyAlignment="1">
      <alignment horizontal="right" vertical="center"/>
      <protection/>
    </xf>
    <xf numFmtId="0" fontId="4" fillId="0" borderId="22" xfId="71" applyFont="1" applyBorder="1" applyAlignment="1">
      <alignment horizontal="center" vertical="center"/>
      <protection/>
    </xf>
    <xf numFmtId="0" fontId="4" fillId="0" borderId="23" xfId="71" applyFont="1" applyBorder="1" applyAlignment="1">
      <alignment horizontal="center" vertical="center"/>
      <protection/>
    </xf>
    <xf numFmtId="0" fontId="5" fillId="0" borderId="14" xfId="71" applyFont="1" applyBorder="1" applyAlignment="1">
      <alignment horizontal="distributed" vertical="center"/>
      <protection/>
    </xf>
    <xf numFmtId="0" fontId="5" fillId="0" borderId="13" xfId="71" applyFont="1" applyBorder="1" applyAlignment="1">
      <alignment horizontal="distributed" vertical="center"/>
      <protection/>
    </xf>
    <xf numFmtId="49" fontId="4" fillId="0" borderId="14" xfId="71" applyNumberFormat="1" applyFont="1" applyBorder="1" applyAlignment="1">
      <alignment vertical="center" wrapText="1"/>
      <protection/>
    </xf>
    <xf numFmtId="0" fontId="4" fillId="0" borderId="14" xfId="71" applyBorder="1" applyAlignment="1">
      <alignment horizontal="center" vertical="center"/>
      <protection/>
    </xf>
    <xf numFmtId="0" fontId="4" fillId="0" borderId="0" xfId="71" applyAlignment="1">
      <alignment horizontal="center" vertical="center"/>
      <protection/>
    </xf>
    <xf numFmtId="0" fontId="4" fillId="0" borderId="18" xfId="71" applyBorder="1" applyAlignment="1">
      <alignment horizontal="center" vertical="center"/>
      <protection/>
    </xf>
    <xf numFmtId="0" fontId="4" fillId="0" borderId="19" xfId="71" applyBorder="1" applyAlignment="1">
      <alignment horizontal="center" vertical="center"/>
      <protection/>
    </xf>
    <xf numFmtId="0" fontId="4" fillId="0" borderId="0" xfId="71" applyBorder="1" applyAlignment="1">
      <alignment horizontal="center" vertical="center"/>
      <protection/>
    </xf>
    <xf numFmtId="0" fontId="4" fillId="0" borderId="12" xfId="71" applyBorder="1" applyAlignment="1">
      <alignment horizontal="center" vertical="center"/>
      <protection/>
    </xf>
    <xf numFmtId="0" fontId="4" fillId="0" borderId="20" xfId="71" applyBorder="1" applyAlignment="1">
      <alignment horizontal="center" vertical="center"/>
      <protection/>
    </xf>
    <xf numFmtId="179" fontId="4" fillId="0" borderId="0" xfId="71" applyNumberFormat="1" applyFill="1" applyBorder="1" applyAlignment="1">
      <alignment horizontal="center" vertical="center"/>
      <protection/>
    </xf>
    <xf numFmtId="0" fontId="4" fillId="0" borderId="0" xfId="71" applyFill="1" applyBorder="1" applyAlignment="1">
      <alignment horizontal="center" vertical="center"/>
      <protection/>
    </xf>
    <xf numFmtId="0" fontId="4" fillId="0" borderId="12" xfId="71" applyFill="1" applyBorder="1" applyAlignment="1">
      <alignment horizontal="center" vertical="center"/>
      <protection/>
    </xf>
    <xf numFmtId="0" fontId="4" fillId="0" borderId="14" xfId="71" applyBorder="1" applyAlignment="1">
      <alignment horizontal="left" vertical="center"/>
      <protection/>
    </xf>
    <xf numFmtId="0" fontId="4" fillId="0" borderId="0" xfId="71" applyBorder="1" applyAlignment="1">
      <alignment horizontal="left" vertical="center"/>
      <protection/>
    </xf>
    <xf numFmtId="0" fontId="2" fillId="0" borderId="0" xfId="71" applyFont="1" applyAlignment="1">
      <alignment horizontal="center" vertical="center"/>
      <protection/>
    </xf>
    <xf numFmtId="0" fontId="4" fillId="0" borderId="21" xfId="71" applyBorder="1" applyAlignment="1">
      <alignment horizontal="right" vertical="center"/>
      <protection/>
    </xf>
    <xf numFmtId="0" fontId="2" fillId="0" borderId="22" xfId="71" applyFont="1" applyBorder="1" applyAlignment="1">
      <alignment horizontal="center" vertical="center"/>
      <protection/>
    </xf>
    <xf numFmtId="0" fontId="4" fillId="0" borderId="23" xfId="71" applyBorder="1" applyAlignment="1">
      <alignment horizontal="center" vertical="center"/>
      <protection/>
    </xf>
    <xf numFmtId="0" fontId="4" fillId="0" borderId="31" xfId="71" applyBorder="1" applyAlignment="1">
      <alignment horizontal="center" vertical="center"/>
      <protection/>
    </xf>
    <xf numFmtId="0" fontId="4" fillId="0" borderId="27" xfId="71" applyBorder="1" applyAlignment="1">
      <alignment horizontal="center" vertical="center"/>
      <protection/>
    </xf>
    <xf numFmtId="0" fontId="4" fillId="0" borderId="42" xfId="71" applyBorder="1" applyAlignment="1">
      <alignment horizontal="center"/>
      <protection/>
    </xf>
    <xf numFmtId="0" fontId="4" fillId="0" borderId="36" xfId="71" applyBorder="1" applyAlignment="1">
      <alignment horizontal="center"/>
      <protection/>
    </xf>
    <xf numFmtId="0" fontId="4" fillId="0" borderId="25" xfId="71" applyBorder="1" applyAlignment="1">
      <alignment horizontal="center" vertical="center"/>
      <protection/>
    </xf>
    <xf numFmtId="0" fontId="4" fillId="0" borderId="11" xfId="71" applyBorder="1" applyAlignment="1">
      <alignment horizontal="center" vertical="center"/>
      <protection/>
    </xf>
    <xf numFmtId="0" fontId="4" fillId="0" borderId="28" xfId="71" applyBorder="1" applyAlignment="1">
      <alignment horizontal="center" vertical="center"/>
      <protection/>
    </xf>
    <xf numFmtId="0" fontId="4" fillId="0" borderId="30" xfId="71" applyBorder="1" applyAlignment="1">
      <alignment horizontal="center" vertical="center"/>
      <protection/>
    </xf>
    <xf numFmtId="0" fontId="4" fillId="0" borderId="22" xfId="71" applyBorder="1" applyAlignment="1">
      <alignment horizontal="center" vertical="center"/>
      <protection/>
    </xf>
    <xf numFmtId="0" fontId="4" fillId="0" borderId="29" xfId="71" applyBorder="1" applyAlignment="1">
      <alignment horizontal="center" vertical="center"/>
      <protection/>
    </xf>
    <xf numFmtId="0" fontId="4" fillId="0" borderId="24" xfId="71" applyBorder="1" applyAlignment="1">
      <alignment horizontal="center" vertical="center"/>
      <protection/>
    </xf>
    <xf numFmtId="188" fontId="4" fillId="0" borderId="28" xfId="71" applyNumberFormat="1" applyBorder="1" applyAlignment="1">
      <alignment horizontal="center" vertical="center"/>
      <protection/>
    </xf>
    <xf numFmtId="188" fontId="4" fillId="0" borderId="30" xfId="71" applyNumberFormat="1" applyBorder="1" applyAlignment="1">
      <alignment horizontal="center" vertical="center"/>
      <protection/>
    </xf>
    <xf numFmtId="188" fontId="4" fillId="0" borderId="29" xfId="71" applyNumberFormat="1" applyBorder="1" applyAlignment="1">
      <alignment horizontal="center" vertical="center"/>
      <protection/>
    </xf>
    <xf numFmtId="188" fontId="4" fillId="0" borderId="38" xfId="71" applyNumberFormat="1" applyBorder="1" applyAlignment="1">
      <alignment horizontal="center" vertical="center"/>
      <protection/>
    </xf>
    <xf numFmtId="188" fontId="4" fillId="0" borderId="14" xfId="71" applyNumberFormat="1" applyBorder="1" applyAlignment="1">
      <alignment vertical="center"/>
      <protection/>
    </xf>
    <xf numFmtId="188" fontId="4" fillId="0" borderId="0" xfId="71" applyNumberFormat="1" applyBorder="1" applyAlignment="1">
      <alignment horizontal="left" vertical="center"/>
      <protection/>
    </xf>
    <xf numFmtId="188" fontId="4" fillId="0" borderId="25" xfId="71" applyNumberFormat="1" applyBorder="1" applyAlignment="1">
      <alignment horizontal="center" vertical="center"/>
      <protection/>
    </xf>
    <xf numFmtId="188" fontId="4" fillId="0" borderId="24" xfId="71" applyNumberFormat="1" applyBorder="1" applyAlignment="1">
      <alignment horizontal="center" vertical="center"/>
      <protection/>
    </xf>
    <xf numFmtId="188" fontId="4" fillId="0" borderId="22" xfId="71" applyNumberFormat="1" applyBorder="1" applyAlignment="1">
      <alignment horizontal="center" vertical="center"/>
      <protection/>
    </xf>
    <xf numFmtId="188" fontId="4" fillId="0" borderId="20" xfId="71" applyNumberFormat="1" applyBorder="1" applyAlignment="1">
      <alignment horizontal="center" vertical="center"/>
      <protection/>
    </xf>
    <xf numFmtId="188" fontId="4" fillId="0" borderId="12" xfId="71" applyNumberFormat="1" applyBorder="1" applyAlignment="1">
      <alignment horizontal="center" vertical="center"/>
      <protection/>
    </xf>
    <xf numFmtId="178" fontId="4" fillId="0" borderId="28" xfId="71" applyNumberFormat="1" applyBorder="1" applyAlignment="1">
      <alignment horizontal="center" vertical="center"/>
      <protection/>
    </xf>
    <xf numFmtId="178" fontId="4" fillId="0" borderId="30" xfId="71" applyNumberFormat="1" applyBorder="1" applyAlignment="1">
      <alignment horizontal="center" vertical="center"/>
      <protection/>
    </xf>
    <xf numFmtId="178" fontId="4" fillId="0" borderId="0" xfId="71" applyNumberFormat="1" applyAlignment="1">
      <alignment horizontal="center" vertical="center"/>
      <protection/>
    </xf>
    <xf numFmtId="188" fontId="2" fillId="0" borderId="0" xfId="71" applyNumberFormat="1" applyFont="1" applyAlignment="1">
      <alignment horizontal="center" vertical="center"/>
      <protection/>
    </xf>
    <xf numFmtId="188" fontId="4" fillId="0" borderId="31" xfId="71" applyNumberFormat="1" applyBorder="1" applyAlignment="1">
      <alignment horizontal="center" vertical="center"/>
      <protection/>
    </xf>
    <xf numFmtId="178" fontId="4" fillId="0" borderId="25" xfId="71" applyNumberFormat="1" applyBorder="1" applyAlignment="1">
      <alignment horizontal="center" vertical="center"/>
      <protection/>
    </xf>
    <xf numFmtId="178" fontId="4" fillId="0" borderId="24" xfId="71" applyNumberFormat="1" applyBorder="1" applyAlignment="1">
      <alignment horizontal="center" vertical="center"/>
      <protection/>
    </xf>
    <xf numFmtId="188" fontId="4" fillId="0" borderId="36" xfId="71" applyNumberFormat="1" applyBorder="1" applyAlignment="1">
      <alignment horizontal="center" vertical="center"/>
      <protection/>
    </xf>
    <xf numFmtId="188" fontId="4" fillId="0" borderId="11" xfId="71" applyNumberFormat="1" applyBorder="1" applyAlignment="1">
      <alignment horizontal="center" vertical="center"/>
      <protection/>
    </xf>
    <xf numFmtId="188" fontId="4" fillId="0" borderId="26" xfId="71" applyNumberFormat="1" applyBorder="1" applyAlignment="1">
      <alignment horizontal="center" vertical="center"/>
      <protection/>
    </xf>
    <xf numFmtId="0" fontId="4" fillId="0" borderId="21" xfId="71" applyBorder="1" applyAlignment="1">
      <alignment horizontal="left" vertical="center"/>
      <protection/>
    </xf>
    <xf numFmtId="49" fontId="4" fillId="0" borderId="14" xfId="71" applyNumberFormat="1" applyBorder="1" applyAlignment="1">
      <alignment vertical="center"/>
      <protection/>
    </xf>
    <xf numFmtId="0" fontId="4" fillId="0" borderId="0" xfId="71" applyNumberFormat="1" applyBorder="1" applyAlignment="1">
      <alignment horizontal="left" vertical="center"/>
      <protection/>
    </xf>
    <xf numFmtId="178" fontId="4" fillId="0" borderId="0" xfId="65" applyNumberFormat="1" applyFont="1" applyFill="1" applyBorder="1" applyAlignment="1">
      <alignment horizontal="left" vertical="center"/>
      <protection/>
    </xf>
    <xf numFmtId="178" fontId="4" fillId="0" borderId="14" xfId="65" applyNumberFormat="1" applyFont="1" applyFill="1" applyBorder="1" applyAlignment="1">
      <alignment vertical="center"/>
      <protection/>
    </xf>
    <xf numFmtId="0" fontId="2" fillId="0" borderId="0" xfId="65" applyFont="1" applyFill="1" applyAlignment="1">
      <alignment horizontal="center" vertical="center"/>
      <protection/>
    </xf>
    <xf numFmtId="0" fontId="5" fillId="0" borderId="0" xfId="71" applyFont="1" applyFill="1" applyBorder="1" applyAlignment="1">
      <alignment horizontal="distributed" vertical="center"/>
      <protection/>
    </xf>
    <xf numFmtId="0" fontId="5" fillId="0" borderId="11" xfId="71" applyFont="1" applyFill="1" applyBorder="1" applyAlignment="1">
      <alignment horizontal="distributed" vertical="center"/>
      <protection/>
    </xf>
    <xf numFmtId="0" fontId="8" fillId="0" borderId="0" xfId="71" applyFont="1" applyFill="1" applyBorder="1" applyAlignment="1">
      <alignment horizontal="distributed" vertical="center"/>
      <protection/>
    </xf>
    <xf numFmtId="0" fontId="8" fillId="0" borderId="11" xfId="71" applyFont="1" applyFill="1" applyBorder="1" applyAlignment="1">
      <alignment horizontal="distributed" vertical="center"/>
      <protection/>
    </xf>
    <xf numFmtId="0" fontId="4" fillId="0" borderId="14" xfId="71" applyFill="1" applyBorder="1" applyAlignment="1">
      <alignment vertical="center"/>
      <protection/>
    </xf>
    <xf numFmtId="0" fontId="4" fillId="0" borderId="14" xfId="71" applyFont="1" applyFill="1" applyBorder="1" applyAlignment="1">
      <alignment vertical="center"/>
      <protection/>
    </xf>
    <xf numFmtId="0" fontId="4" fillId="0" borderId="0" xfId="71" applyFill="1" applyBorder="1" applyAlignment="1">
      <alignment horizontal="left" vertical="center"/>
      <protection/>
    </xf>
    <xf numFmtId="0" fontId="4" fillId="0" borderId="0" xfId="71" applyFill="1" applyBorder="1" applyAlignment="1">
      <alignment vertical="center"/>
      <protection/>
    </xf>
    <xf numFmtId="0" fontId="8" fillId="0" borderId="14" xfId="71" applyFont="1" applyFill="1" applyBorder="1" applyAlignment="1">
      <alignment horizontal="distributed" vertical="center" wrapText="1"/>
      <protection/>
    </xf>
    <xf numFmtId="0" fontId="8" fillId="0" borderId="13" xfId="71" applyFont="1" applyFill="1" applyBorder="1" applyAlignment="1">
      <alignment horizontal="distributed" vertical="center" wrapText="1"/>
      <protection/>
    </xf>
    <xf numFmtId="0" fontId="8" fillId="0" borderId="0" xfId="71" applyFont="1" applyFill="1" applyBorder="1" applyAlignment="1">
      <alignment horizontal="distributed" vertical="center" wrapText="1"/>
      <protection/>
    </xf>
    <xf numFmtId="0" fontId="8" fillId="0" borderId="11" xfId="71" applyFont="1" applyFill="1" applyBorder="1" applyAlignment="1">
      <alignment horizontal="distributed" vertical="center" wrapText="1"/>
      <protection/>
    </xf>
    <xf numFmtId="0" fontId="15" fillId="0" borderId="0" xfId="71" applyFont="1" applyFill="1" applyBorder="1" applyAlignment="1">
      <alignment horizontal="distributed" vertical="center"/>
      <protection/>
    </xf>
    <xf numFmtId="0" fontId="15" fillId="0" borderId="11" xfId="71" applyFont="1" applyFill="1" applyBorder="1" applyAlignment="1">
      <alignment horizontal="distributed" vertical="center"/>
      <protection/>
    </xf>
    <xf numFmtId="0" fontId="9" fillId="0" borderId="11" xfId="71" applyFont="1" applyFill="1" applyBorder="1" applyAlignment="1">
      <alignment/>
      <protection/>
    </xf>
    <xf numFmtId="0" fontId="4" fillId="0" borderId="27" xfId="71" applyBorder="1" applyAlignment="1">
      <alignment vertical="center"/>
      <protection/>
    </xf>
    <xf numFmtId="0" fontId="4" fillId="0" borderId="38" xfId="71" applyBorder="1" applyAlignment="1">
      <alignment horizontal="center" vertical="center"/>
      <protection/>
    </xf>
    <xf numFmtId="0" fontId="4" fillId="0" borderId="35" xfId="71" applyBorder="1" applyAlignment="1">
      <alignment horizontal="center" vertical="center"/>
      <protection/>
    </xf>
    <xf numFmtId="0" fontId="4" fillId="0" borderId="36" xfId="71" applyBorder="1" applyAlignment="1">
      <alignment horizontal="center" vertical="center"/>
      <protection/>
    </xf>
    <xf numFmtId="0" fontId="4" fillId="0" borderId="26" xfId="71" applyBorder="1" applyAlignment="1">
      <alignment horizontal="center" vertical="center"/>
      <protection/>
    </xf>
    <xf numFmtId="0" fontId="4" fillId="0" borderId="40" xfId="71" applyBorder="1" applyAlignment="1">
      <alignment horizontal="center" vertical="center"/>
      <protection/>
    </xf>
    <xf numFmtId="0" fontId="18" fillId="0" borderId="42" xfId="71" applyFont="1" applyBorder="1" applyAlignment="1">
      <alignment horizontal="center" vertical="center" wrapText="1"/>
      <protection/>
    </xf>
    <xf numFmtId="0" fontId="18" fillId="0" borderId="20" xfId="71" applyFont="1" applyBorder="1" applyAlignment="1">
      <alignment horizontal="center" vertical="center" wrapText="1"/>
      <protection/>
    </xf>
    <xf numFmtId="49" fontId="4" fillId="0" borderId="0" xfId="71" applyNumberFormat="1" applyBorder="1" applyAlignment="1">
      <alignment horizontal="left" vertical="center"/>
      <protection/>
    </xf>
    <xf numFmtId="49" fontId="4" fillId="0" borderId="0" xfId="71" applyNumberFormat="1" applyFont="1" applyBorder="1" applyAlignment="1">
      <alignment horizontal="left" vertical="center"/>
      <protection/>
    </xf>
    <xf numFmtId="0" fontId="4" fillId="0" borderId="47" xfId="71" applyBorder="1" applyAlignment="1">
      <alignment horizontal="center" vertical="center"/>
      <protection/>
    </xf>
    <xf numFmtId="49" fontId="4" fillId="0" borderId="0" xfId="71" applyNumberFormat="1" applyFont="1" applyBorder="1" applyAlignment="1">
      <alignment horizontal="center" vertical="center"/>
      <protection/>
    </xf>
    <xf numFmtId="49" fontId="4" fillId="0" borderId="11" xfId="71" applyNumberFormat="1" applyFont="1" applyBorder="1" applyAlignment="1">
      <alignment horizontal="center" vertical="center"/>
      <protection/>
    </xf>
    <xf numFmtId="49" fontId="8" fillId="0" borderId="0" xfId="71" applyNumberFormat="1" applyFont="1" applyBorder="1" applyAlignment="1">
      <alignment horizontal="center" vertical="center"/>
      <protection/>
    </xf>
    <xf numFmtId="49" fontId="8" fillId="0" borderId="11" xfId="71" applyNumberFormat="1" applyFont="1" applyBorder="1" applyAlignment="1">
      <alignment horizontal="center" vertical="center"/>
      <protection/>
    </xf>
    <xf numFmtId="0" fontId="4" fillId="0" borderId="0" xfId="71" applyFont="1" applyFill="1" applyBorder="1" applyAlignment="1">
      <alignment vertical="center"/>
      <protection/>
    </xf>
    <xf numFmtId="49" fontId="4" fillId="0" borderId="0" xfId="71" applyNumberFormat="1" applyAlignment="1">
      <alignment horizontal="center" vertical="center"/>
      <protection/>
    </xf>
    <xf numFmtId="49" fontId="4" fillId="0" borderId="11" xfId="71" applyNumberFormat="1" applyBorder="1" applyAlignment="1">
      <alignment horizontal="center" vertical="center"/>
      <protection/>
    </xf>
    <xf numFmtId="49" fontId="4" fillId="0" borderId="0" xfId="71" applyNumberFormat="1" applyFont="1" applyFill="1" applyBorder="1" applyAlignment="1">
      <alignment horizontal="center" vertical="center"/>
      <protection/>
    </xf>
    <xf numFmtId="49" fontId="4" fillId="0" borderId="11" xfId="71" applyNumberFormat="1" applyFont="1" applyFill="1" applyBorder="1" applyAlignment="1">
      <alignment horizontal="center" vertical="center"/>
      <protection/>
    </xf>
    <xf numFmtId="0" fontId="4" fillId="0" borderId="35" xfId="71" applyBorder="1" applyAlignment="1">
      <alignment horizontal="center" vertical="center" wrapText="1"/>
      <protection/>
    </xf>
    <xf numFmtId="0" fontId="4" fillId="0" borderId="36" xfId="71" applyBorder="1" applyAlignment="1">
      <alignment horizontal="center" vertical="center" wrapText="1"/>
      <protection/>
    </xf>
    <xf numFmtId="0" fontId="4" fillId="0" borderId="12" xfId="71" applyBorder="1" applyAlignment="1">
      <alignment horizontal="center" vertical="center" wrapText="1"/>
      <protection/>
    </xf>
    <xf numFmtId="0" fontId="4" fillId="0" borderId="26" xfId="71" applyBorder="1" applyAlignment="1">
      <alignment horizontal="center" vertical="center" wrapText="1"/>
      <protection/>
    </xf>
    <xf numFmtId="0" fontId="4" fillId="0" borderId="45" xfId="71" applyBorder="1" applyAlignment="1">
      <alignment horizontal="center" vertical="center"/>
      <protection/>
    </xf>
    <xf numFmtId="0" fontId="4" fillId="0" borderId="48" xfId="71" applyBorder="1" applyAlignment="1">
      <alignment horizontal="center" vertical="center" wrapText="1"/>
      <protection/>
    </xf>
    <xf numFmtId="0" fontId="4" fillId="0" borderId="44" xfId="71" applyBorder="1" applyAlignment="1">
      <alignment horizontal="center" vertical="center" wrapText="1"/>
      <protection/>
    </xf>
    <xf numFmtId="0" fontId="4" fillId="0" borderId="42" xfId="71" applyBorder="1" applyAlignment="1">
      <alignment horizontal="center" vertical="center" wrapText="1"/>
      <protection/>
    </xf>
    <xf numFmtId="0" fontId="4" fillId="0" borderId="20" xfId="71" applyBorder="1" applyAlignment="1">
      <alignment horizontal="center" vertical="center" wrapText="1"/>
      <protection/>
    </xf>
    <xf numFmtId="0" fontId="4" fillId="0" borderId="0" xfId="71">
      <alignment/>
      <protection/>
    </xf>
    <xf numFmtId="0" fontId="4" fillId="0" borderId="24" xfId="71" applyBorder="1">
      <alignment/>
      <protection/>
    </xf>
    <xf numFmtId="0" fontId="4" fillId="0" borderId="45" xfId="71" applyBorder="1">
      <alignment/>
      <protection/>
    </xf>
    <xf numFmtId="49" fontId="4" fillId="0" borderId="14" xfId="71" applyNumberFormat="1" applyBorder="1" applyAlignment="1">
      <alignment horizontal="left" vertical="center"/>
      <protection/>
    </xf>
    <xf numFmtId="0" fontId="4" fillId="0" borderId="36" xfId="71" applyFont="1" applyFill="1" applyBorder="1" applyAlignment="1">
      <alignment horizontal="center" vertical="center"/>
      <protection/>
    </xf>
    <xf numFmtId="0" fontId="4" fillId="0" borderId="26" xfId="71" applyFont="1" applyFill="1" applyBorder="1" applyAlignment="1">
      <alignment horizontal="center" vertical="center"/>
      <protection/>
    </xf>
    <xf numFmtId="199" fontId="2" fillId="0" borderId="0" xfId="71" applyNumberFormat="1" applyFont="1" applyAlignment="1" applyProtection="1">
      <alignment horizontal="center" vertical="center"/>
      <protection locked="0"/>
    </xf>
    <xf numFmtId="199" fontId="4" fillId="0" borderId="22" xfId="71" applyNumberFormat="1" applyBorder="1" applyAlignment="1" applyProtection="1">
      <alignment horizontal="center" vertical="center"/>
      <protection locked="0"/>
    </xf>
    <xf numFmtId="199" fontId="4" fillId="0" borderId="25" xfId="71" applyNumberFormat="1" applyBorder="1" applyAlignment="1" applyProtection="1">
      <alignment horizontal="center" vertical="center"/>
      <protection locked="0"/>
    </xf>
    <xf numFmtId="199" fontId="4" fillId="0" borderId="31" xfId="71" applyNumberFormat="1" applyBorder="1" applyAlignment="1" applyProtection="1">
      <alignment horizontal="center" vertical="center"/>
      <protection locked="0"/>
    </xf>
    <xf numFmtId="199" fontId="4" fillId="0" borderId="29" xfId="71" applyNumberFormat="1" applyBorder="1" applyAlignment="1" applyProtection="1">
      <alignment horizontal="center" vertical="center"/>
      <protection locked="0"/>
    </xf>
    <xf numFmtId="199" fontId="4" fillId="0" borderId="40" xfId="71" applyNumberFormat="1" applyBorder="1" applyAlignment="1" applyProtection="1">
      <alignment horizontal="center" vertical="center"/>
      <protection locked="0"/>
    </xf>
    <xf numFmtId="199" fontId="4" fillId="0" borderId="30" xfId="71" applyNumberFormat="1" applyBorder="1" applyAlignment="1" applyProtection="1">
      <alignment horizontal="center" vertical="center"/>
      <protection locked="0"/>
    </xf>
    <xf numFmtId="199" fontId="4" fillId="0" borderId="24" xfId="71" applyNumberFormat="1" applyBorder="1" applyAlignment="1" applyProtection="1">
      <alignment horizontal="center" vertical="center"/>
      <protection locked="0"/>
    </xf>
    <xf numFmtId="199" fontId="4" fillId="0" borderId="23" xfId="71" applyNumberFormat="1" applyBorder="1" applyAlignment="1" applyProtection="1">
      <alignment horizontal="center" vertical="center"/>
      <protection locked="0"/>
    </xf>
    <xf numFmtId="199" fontId="4" fillId="0" borderId="27" xfId="71" applyNumberFormat="1" applyBorder="1" applyAlignment="1" applyProtection="1">
      <alignment horizontal="center" vertical="center"/>
      <protection locked="0"/>
    </xf>
    <xf numFmtId="199" fontId="4" fillId="0" borderId="14" xfId="71" applyNumberFormat="1" applyBorder="1" applyAlignment="1" applyProtection="1">
      <alignment horizontal="center" vertical="center"/>
      <protection locked="0"/>
    </xf>
    <xf numFmtId="199" fontId="4" fillId="0" borderId="13" xfId="71" applyNumberFormat="1" applyBorder="1" applyAlignment="1" applyProtection="1">
      <alignment horizontal="center" vertical="center"/>
      <protection locked="0"/>
    </xf>
    <xf numFmtId="49" fontId="4" fillId="0" borderId="0" xfId="71" applyNumberFormat="1" applyBorder="1" applyAlignment="1" applyProtection="1">
      <alignment horizontal="center" vertical="center"/>
      <protection locked="0"/>
    </xf>
    <xf numFmtId="49" fontId="4" fillId="0" borderId="11" xfId="71" applyNumberFormat="1" applyFont="1" applyBorder="1" applyAlignment="1" applyProtection="1">
      <alignment horizontal="center" vertical="center"/>
      <protection locked="0"/>
    </xf>
    <xf numFmtId="49" fontId="8" fillId="0" borderId="0" xfId="71" applyNumberFormat="1" applyFont="1" applyBorder="1" applyAlignment="1" applyProtection="1">
      <alignment horizontal="center" vertical="center"/>
      <protection locked="0"/>
    </xf>
    <xf numFmtId="49" fontId="8" fillId="0" borderId="11" xfId="71" applyNumberFormat="1" applyFont="1" applyBorder="1" applyAlignment="1" applyProtection="1">
      <alignment horizontal="center" vertical="center"/>
      <protection locked="0"/>
    </xf>
    <xf numFmtId="199" fontId="4" fillId="0" borderId="14" xfId="71" applyNumberFormat="1" applyBorder="1" applyAlignment="1" applyProtection="1">
      <alignment vertical="center"/>
      <protection locked="0"/>
    </xf>
    <xf numFmtId="199" fontId="4" fillId="0" borderId="0" xfId="71" applyNumberFormat="1" applyBorder="1" applyAlignment="1" applyProtection="1">
      <alignment vertical="center"/>
      <protection locked="0"/>
    </xf>
    <xf numFmtId="199" fontId="4" fillId="0" borderId="21" xfId="71" applyNumberFormat="1" applyBorder="1" applyAlignment="1" applyProtection="1">
      <alignment horizontal="right" vertical="center"/>
      <protection locked="0"/>
    </xf>
    <xf numFmtId="0" fontId="15" fillId="0" borderId="0" xfId="71" applyFont="1" applyBorder="1" applyAlignment="1">
      <alignment horizontal="distributed" vertical="center"/>
      <protection/>
    </xf>
    <xf numFmtId="0" fontId="8" fillId="0" borderId="0" xfId="71" applyFont="1" applyBorder="1" applyAlignment="1">
      <alignment horizontal="distributed" vertical="center"/>
      <protection/>
    </xf>
    <xf numFmtId="0" fontId="8" fillId="0" borderId="10" xfId="71" applyFont="1" applyBorder="1" applyAlignment="1">
      <alignment horizontal="distributed" vertical="center"/>
      <protection/>
    </xf>
    <xf numFmtId="0" fontId="9" fillId="0" borderId="11" xfId="71" applyFont="1" applyBorder="1" applyAlignment="1">
      <alignment horizontal="distributed" vertical="center"/>
      <protection/>
    </xf>
    <xf numFmtId="0" fontId="15" fillId="0" borderId="10" xfId="71" applyFont="1" applyBorder="1" applyAlignment="1">
      <alignment horizontal="distributed" vertical="center"/>
      <protection/>
    </xf>
    <xf numFmtId="0" fontId="15" fillId="0" borderId="11" xfId="71" applyFont="1" applyBorder="1" applyAlignment="1">
      <alignment horizontal="distributed" vertical="center"/>
      <protection/>
    </xf>
    <xf numFmtId="0" fontId="8" fillId="0" borderId="11" xfId="71" applyFont="1" applyBorder="1" applyAlignment="1">
      <alignment horizontal="distributed" vertical="center"/>
      <protection/>
    </xf>
    <xf numFmtId="0" fontId="4" fillId="0" borderId="40" xfId="71" applyBorder="1" applyAlignment="1">
      <alignment horizontal="distributed" vertical="center"/>
      <protection/>
    </xf>
    <xf numFmtId="0" fontId="4" fillId="0" borderId="30" xfId="71" applyBorder="1" applyAlignment="1">
      <alignment horizontal="distributed" vertical="center"/>
      <protection/>
    </xf>
    <xf numFmtId="0" fontId="4" fillId="0" borderId="48" xfId="71" applyBorder="1" applyAlignment="1">
      <alignment horizontal="distributed" vertical="center"/>
      <protection/>
    </xf>
    <xf numFmtId="0" fontId="4" fillId="0" borderId="44" xfId="71" applyBorder="1" applyAlignment="1">
      <alignment horizontal="distributed" vertical="center"/>
      <protection/>
    </xf>
    <xf numFmtId="0" fontId="2" fillId="0" borderId="0" xfId="65" applyFont="1" applyAlignment="1">
      <alignment horizontal="center" vertical="center"/>
      <protection/>
    </xf>
    <xf numFmtId="0" fontId="4" fillId="0" borderId="21" xfId="65" applyFont="1" applyBorder="1" applyAlignment="1">
      <alignment horizontal="left" vertical="center"/>
      <protection/>
    </xf>
    <xf numFmtId="0" fontId="4" fillId="0" borderId="21" xfId="65" applyFont="1" applyBorder="1" applyAlignment="1">
      <alignment horizontal="right" vertical="center"/>
      <protection/>
    </xf>
    <xf numFmtId="0" fontId="4" fillId="0" borderId="14" xfId="65" applyNumberFormat="1" applyFont="1" applyBorder="1" applyAlignment="1">
      <alignment horizontal="left" vertical="center"/>
      <protection/>
    </xf>
    <xf numFmtId="0" fontId="4" fillId="0" borderId="14" xfId="65" applyFont="1" applyBorder="1" applyAlignment="1">
      <alignment vertical="center"/>
      <protection/>
    </xf>
    <xf numFmtId="0" fontId="4" fillId="0" borderId="0" xfId="65" applyFont="1" applyBorder="1" applyAlignment="1">
      <alignment vertical="center"/>
      <protection/>
    </xf>
    <xf numFmtId="178" fontId="4" fillId="0" borderId="0" xfId="71" applyNumberFormat="1" applyFont="1" applyBorder="1" applyAlignment="1">
      <alignment horizontal="right" vertical="center"/>
      <protection/>
    </xf>
    <xf numFmtId="178" fontId="4" fillId="0" borderId="12" xfId="71" applyNumberFormat="1" applyFont="1" applyBorder="1" applyAlignment="1">
      <alignment horizontal="right" vertical="center"/>
      <protection/>
    </xf>
    <xf numFmtId="0" fontId="4" fillId="0" borderId="26" xfId="71" applyFill="1" applyBorder="1" applyAlignment="1">
      <alignment horizontal="center" vertical="center"/>
      <protection/>
    </xf>
    <xf numFmtId="0" fontId="4" fillId="0" borderId="11" xfId="71" applyFill="1" applyBorder="1" applyAlignment="1">
      <alignment horizontal="center" vertical="center"/>
      <protection/>
    </xf>
    <xf numFmtId="178" fontId="8" fillId="0" borderId="19" xfId="71" applyNumberFormat="1" applyFont="1" applyBorder="1" applyAlignment="1">
      <alignment horizontal="right" vertical="center"/>
      <protection/>
    </xf>
    <xf numFmtId="178" fontId="21" fillId="0" borderId="20" xfId="71" applyNumberFormat="1" applyFont="1" applyBorder="1" applyAlignment="1">
      <alignment horizontal="right" vertical="center"/>
      <protection/>
    </xf>
    <xf numFmtId="0" fontId="4" fillId="0" borderId="0" xfId="71" applyBorder="1" applyAlignment="1">
      <alignment horizontal="distributed" vertical="center"/>
      <protection/>
    </xf>
    <xf numFmtId="49" fontId="4" fillId="0" borderId="12" xfId="71" applyNumberFormat="1" applyFont="1" applyBorder="1" applyAlignment="1">
      <alignment horizontal="center" vertical="center"/>
      <protection/>
    </xf>
    <xf numFmtId="0" fontId="4" fillId="0" borderId="0" xfId="71" applyFont="1" applyFill="1" applyBorder="1" applyAlignment="1">
      <alignment horizontal="center" vertical="center"/>
      <protection/>
    </xf>
    <xf numFmtId="178" fontId="21" fillId="0" borderId="19" xfId="71" applyNumberFormat="1" applyFont="1" applyBorder="1" applyAlignment="1">
      <alignment horizontal="right" vertical="center"/>
      <protection/>
    </xf>
    <xf numFmtId="0" fontId="4" fillId="0" borderId="28" xfId="71" applyFont="1" applyBorder="1" applyAlignment="1">
      <alignment horizontal="center" vertical="center" wrapText="1"/>
      <protection/>
    </xf>
    <xf numFmtId="0" fontId="4" fillId="0" borderId="49" xfId="71" applyFont="1" applyBorder="1" applyAlignment="1">
      <alignment horizontal="center" vertical="center" wrapText="1"/>
      <protection/>
    </xf>
    <xf numFmtId="0" fontId="4" fillId="0" borderId="30" xfId="71" applyFont="1" applyBorder="1" applyAlignment="1">
      <alignment horizontal="center" vertical="center" wrapText="1"/>
      <protection/>
    </xf>
    <xf numFmtId="0" fontId="18" fillId="0" borderId="28" xfId="71" applyFont="1" applyBorder="1" applyAlignment="1">
      <alignment horizontal="distributed" vertical="center" wrapText="1"/>
      <protection/>
    </xf>
    <xf numFmtId="0" fontId="18" fillId="0" borderId="49" xfId="71" applyFont="1" applyBorder="1" applyAlignment="1">
      <alignment horizontal="distributed" vertical="center" wrapText="1"/>
      <protection/>
    </xf>
    <xf numFmtId="0" fontId="18" fillId="0" borderId="30" xfId="71" applyFont="1" applyBorder="1" applyAlignment="1">
      <alignment horizontal="distributed" vertical="center" wrapText="1"/>
      <protection/>
    </xf>
    <xf numFmtId="0" fontId="8" fillId="0" borderId="40" xfId="71" applyFont="1" applyBorder="1" applyAlignment="1">
      <alignment horizontal="center" vertical="center" wrapText="1"/>
      <protection/>
    </xf>
    <xf numFmtId="0" fontId="5" fillId="0" borderId="49" xfId="71" applyFont="1" applyBorder="1" applyAlignment="1">
      <alignment horizontal="center" vertical="center" wrapText="1"/>
      <protection/>
    </xf>
    <xf numFmtId="0" fontId="5" fillId="0" borderId="30" xfId="71" applyFont="1" applyBorder="1" applyAlignment="1">
      <alignment horizontal="center" vertical="center" wrapText="1"/>
      <protection/>
    </xf>
    <xf numFmtId="0" fontId="4" fillId="0" borderId="25" xfId="71" applyBorder="1" applyAlignment="1">
      <alignment horizontal="center" vertical="center" wrapText="1"/>
      <protection/>
    </xf>
    <xf numFmtId="0" fontId="4" fillId="0" borderId="24" xfId="71" applyBorder="1" applyAlignment="1">
      <alignment horizontal="center" vertical="center" wrapText="1"/>
      <protection/>
    </xf>
    <xf numFmtId="0" fontId="4" fillId="0" borderId="22" xfId="71" applyBorder="1" applyAlignment="1">
      <alignment horizontal="center" vertical="center" wrapText="1"/>
      <protection/>
    </xf>
    <xf numFmtId="0" fontId="4" fillId="0" borderId="23" xfId="71" applyBorder="1" applyAlignment="1">
      <alignment horizontal="center" vertical="center" wrapText="1"/>
      <protection/>
    </xf>
    <xf numFmtId="0" fontId="4" fillId="0" borderId="27" xfId="71" applyBorder="1" applyAlignment="1">
      <alignment horizontal="center" vertical="center" wrapText="1"/>
      <protection/>
    </xf>
    <xf numFmtId="0" fontId="4" fillId="0" borderId="29" xfId="71" applyBorder="1" applyAlignment="1">
      <alignment horizontal="center" vertical="center" wrapText="1"/>
      <protection/>
    </xf>
    <xf numFmtId="0" fontId="4" fillId="0" borderId="28" xfId="71" applyBorder="1" applyAlignment="1">
      <alignment horizontal="center" vertical="center" wrapText="1"/>
      <protection/>
    </xf>
    <xf numFmtId="0" fontId="4" fillId="0" borderId="49" xfId="71" applyBorder="1" applyAlignment="1">
      <alignment horizontal="center" vertical="center" wrapText="1"/>
      <protection/>
    </xf>
    <xf numFmtId="0" fontId="4" fillId="0" borderId="30" xfId="71" applyBorder="1" applyAlignment="1">
      <alignment horizontal="center" vertical="center" wrapText="1"/>
      <protection/>
    </xf>
    <xf numFmtId="0" fontId="4" fillId="0" borderId="27" xfId="71" applyFont="1" applyBorder="1" applyAlignment="1">
      <alignment horizontal="center" vertical="center" wrapText="1"/>
      <protection/>
    </xf>
    <xf numFmtId="0" fontId="18" fillId="0" borderId="27" xfId="71" applyFont="1" applyBorder="1" applyAlignment="1">
      <alignment horizontal="center" vertical="center" wrapText="1"/>
      <protection/>
    </xf>
    <xf numFmtId="0" fontId="4" fillId="0" borderId="27" xfId="66" applyBorder="1" applyAlignment="1">
      <alignment horizontal="center" vertical="center"/>
      <protection/>
    </xf>
    <xf numFmtId="0" fontId="4" fillId="0" borderId="0" xfId="66" applyBorder="1" applyAlignment="1">
      <alignment horizontal="center" vertical="center"/>
      <protection/>
    </xf>
    <xf numFmtId="0" fontId="4" fillId="0" borderId="14" xfId="66" applyBorder="1" applyAlignment="1">
      <alignment horizontal="left" vertical="center"/>
      <protection/>
    </xf>
    <xf numFmtId="0" fontId="4" fillId="0" borderId="21" xfId="66" applyBorder="1" applyAlignment="1">
      <alignment horizontal="left" vertical="center"/>
      <protection/>
    </xf>
    <xf numFmtId="0" fontId="4" fillId="0" borderId="21" xfId="66" applyBorder="1" applyAlignment="1">
      <alignment horizontal="right" vertical="center"/>
      <protection/>
    </xf>
    <xf numFmtId="0" fontId="4" fillId="0" borderId="22" xfId="66" applyBorder="1" applyAlignment="1">
      <alignment horizontal="center" vertical="center"/>
      <protection/>
    </xf>
    <xf numFmtId="0" fontId="4" fillId="0" borderId="23" xfId="66" applyBorder="1" applyAlignment="1">
      <alignment horizontal="center" vertical="center"/>
      <protection/>
    </xf>
    <xf numFmtId="0" fontId="4" fillId="0" borderId="31" xfId="66" applyBorder="1" applyAlignment="1">
      <alignment horizontal="center" vertical="center"/>
      <protection/>
    </xf>
    <xf numFmtId="0" fontId="8" fillId="0" borderId="23" xfId="66" applyFont="1" applyBorder="1" applyAlignment="1">
      <alignment horizontal="center" vertical="center"/>
      <protection/>
    </xf>
    <xf numFmtId="0" fontId="5" fillId="0" borderId="27" xfId="66" applyFont="1" applyBorder="1" applyAlignment="1">
      <alignment horizontal="center" vertical="center"/>
      <protection/>
    </xf>
    <xf numFmtId="0" fontId="4" fillId="0" borderId="25" xfId="66" applyBorder="1" applyAlignment="1">
      <alignment horizontal="center" vertical="center"/>
      <protection/>
    </xf>
    <xf numFmtId="0" fontId="4" fillId="0" borderId="29" xfId="66" applyBorder="1" applyAlignment="1">
      <alignment horizontal="center" vertical="center"/>
      <protection/>
    </xf>
    <xf numFmtId="0" fontId="4" fillId="0" borderId="27" xfId="66" applyBorder="1" applyAlignment="1">
      <alignment horizontal="center" vertical="center" wrapText="1"/>
      <protection/>
    </xf>
    <xf numFmtId="0" fontId="18" fillId="0" borderId="28" xfId="66" applyFont="1" applyBorder="1" applyAlignment="1">
      <alignment vertical="center" wrapText="1"/>
      <protection/>
    </xf>
    <xf numFmtId="0" fontId="18" fillId="0" borderId="30" xfId="66" applyFont="1" applyBorder="1" applyAlignment="1">
      <alignment vertical="center" wrapText="1"/>
      <protection/>
    </xf>
    <xf numFmtId="0" fontId="2" fillId="0" borderId="0" xfId="66" applyFont="1" applyAlignment="1">
      <alignment horizontal="center" vertical="center"/>
      <protection/>
    </xf>
    <xf numFmtId="0" fontId="4" fillId="0" borderId="21" xfId="66" applyBorder="1" applyAlignment="1">
      <alignment vertical="center"/>
      <protection/>
    </xf>
    <xf numFmtId="58" fontId="4" fillId="0" borderId="21" xfId="66" applyNumberFormat="1" applyBorder="1" applyAlignment="1">
      <alignment horizontal="right" vertical="center"/>
      <protection/>
    </xf>
    <xf numFmtId="0" fontId="4" fillId="0" borderId="21" xfId="66" applyBorder="1">
      <alignment/>
      <protection/>
    </xf>
    <xf numFmtId="0" fontId="4" fillId="0" borderId="14" xfId="66" applyBorder="1" applyAlignment="1">
      <alignment vertical="center"/>
      <protection/>
    </xf>
    <xf numFmtId="0" fontId="4" fillId="0" borderId="0" xfId="66" applyAlignment="1">
      <alignment vertical="center"/>
      <protection/>
    </xf>
    <xf numFmtId="0" fontId="4" fillId="0" borderId="0" xfId="66" applyBorder="1" applyAlignment="1">
      <alignment horizontal="left" vertical="center"/>
      <protection/>
    </xf>
    <xf numFmtId="0" fontId="4" fillId="0" borderId="0" xfId="66" applyAlignment="1">
      <alignment horizontal="left" vertical="center"/>
      <protection/>
    </xf>
    <xf numFmtId="0" fontId="4" fillId="0" borderId="0" xfId="66" applyAlignment="1">
      <alignment horizontal="center" vertical="center"/>
      <protection/>
    </xf>
    <xf numFmtId="0" fontId="4" fillId="0" borderId="0" xfId="66" applyAlignment="1">
      <alignment vertical="distributed"/>
      <protection/>
    </xf>
    <xf numFmtId="0" fontId="4" fillId="0" borderId="0" xfId="66" applyFont="1" applyAlignment="1">
      <alignment vertical="distributed"/>
      <protection/>
    </xf>
    <xf numFmtId="0" fontId="8" fillId="0" borderId="0" xfId="66" applyFont="1" applyBorder="1" applyAlignment="1">
      <alignment horizontal="distributed" vertical="distributed"/>
      <protection/>
    </xf>
    <xf numFmtId="0" fontId="21" fillId="0" borderId="0" xfId="66" applyFont="1" applyBorder="1" applyAlignment="1">
      <alignment horizontal="distributed" vertical="distributed"/>
      <protection/>
    </xf>
    <xf numFmtId="0" fontId="8" fillId="0" borderId="12" xfId="66" applyFont="1" applyBorder="1" applyAlignment="1">
      <alignment horizontal="distributed" vertical="distributed"/>
      <protection/>
    </xf>
    <xf numFmtId="0" fontId="21" fillId="0" borderId="12" xfId="66" applyFont="1" applyBorder="1" applyAlignment="1">
      <alignment horizontal="distributed" vertical="distributed"/>
      <protection/>
    </xf>
    <xf numFmtId="0" fontId="4" fillId="0" borderId="14" xfId="66" applyBorder="1" applyAlignment="1">
      <alignment vertical="distributed"/>
      <protection/>
    </xf>
    <xf numFmtId="0" fontId="4" fillId="0" borderId="0" xfId="66" applyBorder="1" applyAlignment="1">
      <alignment vertical="distributed"/>
      <protection/>
    </xf>
    <xf numFmtId="0" fontId="2" fillId="0" borderId="0" xfId="66" applyFont="1" applyAlignment="1">
      <alignment horizontal="center" vertical="distributed"/>
      <protection/>
    </xf>
    <xf numFmtId="0" fontId="4" fillId="0" borderId="21" xfId="66" applyBorder="1" applyAlignment="1">
      <alignment horizontal="right" vertical="distributed"/>
      <protection/>
    </xf>
    <xf numFmtId="0" fontId="4" fillId="0" borderId="22" xfId="66" applyBorder="1" applyAlignment="1">
      <alignment horizontal="center" vertical="distributed"/>
      <protection/>
    </xf>
    <xf numFmtId="0" fontId="4" fillId="0" borderId="23" xfId="66" applyBorder="1" applyAlignment="1">
      <alignment horizontal="center" vertical="distributed"/>
      <protection/>
    </xf>
    <xf numFmtId="0" fontId="4" fillId="0" borderId="31" xfId="66" applyBorder="1" applyAlignment="1">
      <alignment horizontal="center" vertical="distributed"/>
      <protection/>
    </xf>
    <xf numFmtId="0" fontId="4" fillId="0" borderId="27" xfId="66" applyBorder="1" applyAlignment="1">
      <alignment horizontal="center" vertical="distributed"/>
      <protection/>
    </xf>
    <xf numFmtId="0" fontId="4" fillId="0" borderId="42" xfId="66" applyBorder="1" applyAlignment="1">
      <alignment horizontal="center" vertical="center" wrapText="1"/>
      <protection/>
    </xf>
    <xf numFmtId="0" fontId="4" fillId="0" borderId="20" xfId="66" applyBorder="1" applyAlignment="1">
      <alignment horizontal="center" vertical="center" wrapText="1"/>
      <protection/>
    </xf>
    <xf numFmtId="49" fontId="8" fillId="0" borderId="0" xfId="66" applyNumberFormat="1" applyFont="1" applyBorder="1" applyAlignment="1">
      <alignment horizontal="distributed" vertical="center"/>
      <protection/>
    </xf>
    <xf numFmtId="49" fontId="5" fillId="0" borderId="0" xfId="66" applyNumberFormat="1" applyFont="1" applyBorder="1" applyAlignment="1">
      <alignment horizontal="distributed" vertical="center"/>
      <protection/>
    </xf>
    <xf numFmtId="0" fontId="4" fillId="0" borderId="14" xfId="66" applyNumberFormat="1" applyBorder="1" applyAlignment="1">
      <alignment horizontal="left" vertical="center"/>
      <protection/>
    </xf>
    <xf numFmtId="0" fontId="4" fillId="0" borderId="14" xfId="66" applyNumberFormat="1" applyFont="1" applyBorder="1" applyAlignment="1">
      <alignment horizontal="left" vertical="center"/>
      <protection/>
    </xf>
    <xf numFmtId="0" fontId="4" fillId="0" borderId="14" xfId="66" applyNumberFormat="1" applyFont="1" applyBorder="1" applyAlignment="1">
      <alignment vertical="center"/>
      <protection/>
    </xf>
    <xf numFmtId="41" fontId="2" fillId="0" borderId="0" xfId="66" applyNumberFormat="1" applyFont="1" applyAlignment="1">
      <alignment horizontal="center" vertical="center"/>
      <protection/>
    </xf>
    <xf numFmtId="9" fontId="0" fillId="0" borderId="21" xfId="43" applyFont="1" applyBorder="1" applyAlignment="1">
      <alignment horizontal="right" vertical="center"/>
    </xf>
    <xf numFmtId="41" fontId="4" fillId="0" borderId="35" xfId="66" applyNumberFormat="1" applyBorder="1" applyAlignment="1">
      <alignment horizontal="center" vertical="center"/>
      <protection/>
    </xf>
    <xf numFmtId="0" fontId="4" fillId="0" borderId="35" xfId="66" applyBorder="1" applyAlignment="1">
      <alignment vertical="center"/>
      <protection/>
    </xf>
    <xf numFmtId="0" fontId="4" fillId="0" borderId="12" xfId="66" applyBorder="1" applyAlignment="1">
      <alignment vertical="center"/>
      <protection/>
    </xf>
    <xf numFmtId="41" fontId="4" fillId="0" borderId="23" xfId="66" applyNumberFormat="1" applyBorder="1" applyAlignment="1">
      <alignment horizontal="center" vertical="center"/>
      <protection/>
    </xf>
    <xf numFmtId="41" fontId="4" fillId="0" borderId="25" xfId="66" applyNumberFormat="1" applyBorder="1" applyAlignment="1">
      <alignment horizontal="center" vertical="center"/>
      <protection/>
    </xf>
    <xf numFmtId="49" fontId="8" fillId="0" borderId="14" xfId="66" applyNumberFormat="1" applyFont="1" applyBorder="1" applyAlignment="1">
      <alignment horizontal="distributed" vertical="center"/>
      <protection/>
    </xf>
    <xf numFmtId="0" fontId="4" fillId="0" borderId="24" xfId="66" applyBorder="1" applyAlignment="1">
      <alignment horizontal="center" vertical="center"/>
      <protection/>
    </xf>
    <xf numFmtId="0" fontId="4" fillId="0" borderId="0" xfId="66" applyFont="1" applyAlignment="1">
      <alignment horizontal="lef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_K1_KKM   クエリー"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4" xfId="68"/>
    <cellStyle name="標準 5" xfId="69"/>
    <cellStyle name="標準 6" xfId="70"/>
    <cellStyle name="標準 7" xfId="71"/>
    <cellStyle name="標準_【第001表元】東京都統計年鑑　1-1地域，地目別土地面積" xfId="72"/>
    <cellStyle name="標準_Sheet1"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19050</xdr:rowOff>
    </xdr:from>
    <xdr:to>
      <xdr:col>1</xdr:col>
      <xdr:colOff>9525</xdr:colOff>
      <xdr:row>9</xdr:row>
      <xdr:rowOff>9525</xdr:rowOff>
    </xdr:to>
    <xdr:sp>
      <xdr:nvSpPr>
        <xdr:cNvPr id="1" name="AutoShape 2"/>
        <xdr:cNvSpPr>
          <a:spLocks/>
        </xdr:cNvSpPr>
      </xdr:nvSpPr>
      <xdr:spPr>
        <a:xfrm>
          <a:off x="200025" y="857250"/>
          <a:ext cx="85725" cy="942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4</xdr:row>
      <xdr:rowOff>85725</xdr:rowOff>
    </xdr:from>
    <xdr:to>
      <xdr:col>0</xdr:col>
      <xdr:colOff>676275</xdr:colOff>
      <xdr:row>6</xdr:row>
      <xdr:rowOff>142875</xdr:rowOff>
    </xdr:to>
    <xdr:sp>
      <xdr:nvSpPr>
        <xdr:cNvPr id="1" name="AutoShape 5"/>
        <xdr:cNvSpPr>
          <a:spLocks/>
        </xdr:cNvSpPr>
      </xdr:nvSpPr>
      <xdr:spPr>
        <a:xfrm>
          <a:off x="638175" y="115252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7</xdr:row>
      <xdr:rowOff>85725</xdr:rowOff>
    </xdr:from>
    <xdr:to>
      <xdr:col>0</xdr:col>
      <xdr:colOff>676275</xdr:colOff>
      <xdr:row>9</xdr:row>
      <xdr:rowOff>142875</xdr:rowOff>
    </xdr:to>
    <xdr:sp>
      <xdr:nvSpPr>
        <xdr:cNvPr id="2" name="AutoShape 6"/>
        <xdr:cNvSpPr>
          <a:spLocks/>
        </xdr:cNvSpPr>
      </xdr:nvSpPr>
      <xdr:spPr>
        <a:xfrm>
          <a:off x="638175" y="178117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161925</xdr:rowOff>
    </xdr:from>
    <xdr:to>
      <xdr:col>3</xdr:col>
      <xdr:colOff>171450</xdr:colOff>
      <xdr:row>4</xdr:row>
      <xdr:rowOff>161925</xdr:rowOff>
    </xdr:to>
    <xdr:sp>
      <xdr:nvSpPr>
        <xdr:cNvPr id="3" name="Line 8"/>
        <xdr:cNvSpPr>
          <a:spLocks/>
        </xdr:cNvSpPr>
      </xdr:nvSpPr>
      <xdr:spPr>
        <a:xfrm flipV="1">
          <a:off x="2486025" y="1228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xdr:row>
      <xdr:rowOff>76200</xdr:rowOff>
    </xdr:from>
    <xdr:to>
      <xdr:col>4</xdr:col>
      <xdr:colOff>0</xdr:colOff>
      <xdr:row>6</xdr:row>
      <xdr:rowOff>76200</xdr:rowOff>
    </xdr:to>
    <xdr:sp>
      <xdr:nvSpPr>
        <xdr:cNvPr id="4" name="Line 9"/>
        <xdr:cNvSpPr>
          <a:spLocks/>
        </xdr:cNvSpPr>
      </xdr:nvSpPr>
      <xdr:spPr>
        <a:xfrm>
          <a:off x="2495550" y="1533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161925</xdr:rowOff>
    </xdr:from>
    <xdr:to>
      <xdr:col>4</xdr:col>
      <xdr:colOff>0</xdr:colOff>
      <xdr:row>7</xdr:row>
      <xdr:rowOff>161925</xdr:rowOff>
    </xdr:to>
    <xdr:sp>
      <xdr:nvSpPr>
        <xdr:cNvPr id="5" name="Line 10"/>
        <xdr:cNvSpPr>
          <a:spLocks/>
        </xdr:cNvSpPr>
      </xdr:nvSpPr>
      <xdr:spPr>
        <a:xfrm>
          <a:off x="2495550" y="18573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9</xdr:row>
      <xdr:rowOff>85725</xdr:rowOff>
    </xdr:from>
    <xdr:to>
      <xdr:col>4</xdr:col>
      <xdr:colOff>0</xdr:colOff>
      <xdr:row>9</xdr:row>
      <xdr:rowOff>85725</xdr:rowOff>
    </xdr:to>
    <xdr:sp>
      <xdr:nvSpPr>
        <xdr:cNvPr id="6" name="Line 11"/>
        <xdr:cNvSpPr>
          <a:spLocks/>
        </xdr:cNvSpPr>
      </xdr:nvSpPr>
      <xdr:spPr>
        <a:xfrm>
          <a:off x="2495550" y="21717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xdr:row>
      <xdr:rowOff>123825</xdr:rowOff>
    </xdr:from>
    <xdr:to>
      <xdr:col>5</xdr:col>
      <xdr:colOff>142875</xdr:colOff>
      <xdr:row>6</xdr:row>
      <xdr:rowOff>161925</xdr:rowOff>
    </xdr:to>
    <xdr:sp>
      <xdr:nvSpPr>
        <xdr:cNvPr id="7" name="AutoShape 12"/>
        <xdr:cNvSpPr>
          <a:spLocks/>
        </xdr:cNvSpPr>
      </xdr:nvSpPr>
      <xdr:spPr>
        <a:xfrm>
          <a:off x="4391025" y="119062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123825</xdr:rowOff>
    </xdr:from>
    <xdr:to>
      <xdr:col>5</xdr:col>
      <xdr:colOff>142875</xdr:colOff>
      <xdr:row>9</xdr:row>
      <xdr:rowOff>161925</xdr:rowOff>
    </xdr:to>
    <xdr:sp>
      <xdr:nvSpPr>
        <xdr:cNvPr id="8" name="AutoShape 16"/>
        <xdr:cNvSpPr>
          <a:spLocks/>
        </xdr:cNvSpPr>
      </xdr:nvSpPr>
      <xdr:spPr>
        <a:xfrm>
          <a:off x="4391025" y="181927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38100</xdr:rowOff>
    </xdr:from>
    <xdr:to>
      <xdr:col>2</xdr:col>
      <xdr:colOff>19050</xdr:colOff>
      <xdr:row>11</xdr:row>
      <xdr:rowOff>133350</xdr:rowOff>
    </xdr:to>
    <xdr:sp>
      <xdr:nvSpPr>
        <xdr:cNvPr id="1" name="AutoShape 1"/>
        <xdr:cNvSpPr>
          <a:spLocks/>
        </xdr:cNvSpPr>
      </xdr:nvSpPr>
      <xdr:spPr>
        <a:xfrm>
          <a:off x="142875" y="1276350"/>
          <a:ext cx="57150" cy="552450"/>
        </a:xfrm>
        <a:prstGeom prst="leftBracket">
          <a:avLst>
            <a:gd name="adj" fmla="val -42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57150</xdr:rowOff>
    </xdr:from>
    <xdr:to>
      <xdr:col>0</xdr:col>
      <xdr:colOff>266700</xdr:colOff>
      <xdr:row>20</xdr:row>
      <xdr:rowOff>123825</xdr:rowOff>
    </xdr:to>
    <xdr:sp>
      <xdr:nvSpPr>
        <xdr:cNvPr id="1" name="AutoShape 1"/>
        <xdr:cNvSpPr>
          <a:spLocks/>
        </xdr:cNvSpPr>
      </xdr:nvSpPr>
      <xdr:spPr>
        <a:xfrm>
          <a:off x="171450" y="657225"/>
          <a:ext cx="95250" cy="2657475"/>
        </a:xfrm>
        <a:prstGeom prst="leftBracket">
          <a:avLst>
            <a:gd name="adj" fmla="val -45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22</xdr:row>
      <xdr:rowOff>38100</xdr:rowOff>
    </xdr:from>
    <xdr:to>
      <xdr:col>0</xdr:col>
      <xdr:colOff>257175</xdr:colOff>
      <xdr:row>39</xdr:row>
      <xdr:rowOff>123825</xdr:rowOff>
    </xdr:to>
    <xdr:sp>
      <xdr:nvSpPr>
        <xdr:cNvPr id="2" name="AutoShape 2"/>
        <xdr:cNvSpPr>
          <a:spLocks/>
        </xdr:cNvSpPr>
      </xdr:nvSpPr>
      <xdr:spPr>
        <a:xfrm>
          <a:off x="171450" y="3467100"/>
          <a:ext cx="85725" cy="2676525"/>
        </a:xfrm>
        <a:prstGeom prst="leftBracket">
          <a:avLst>
            <a:gd name="adj" fmla="val -445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41</xdr:row>
      <xdr:rowOff>19050</xdr:rowOff>
    </xdr:from>
    <xdr:to>
      <xdr:col>0</xdr:col>
      <xdr:colOff>266700</xdr:colOff>
      <xdr:row>58</xdr:row>
      <xdr:rowOff>114300</xdr:rowOff>
    </xdr:to>
    <xdr:sp>
      <xdr:nvSpPr>
        <xdr:cNvPr id="3" name="AutoShape 3"/>
        <xdr:cNvSpPr>
          <a:spLocks/>
        </xdr:cNvSpPr>
      </xdr:nvSpPr>
      <xdr:spPr>
        <a:xfrm>
          <a:off x="161925" y="6276975"/>
          <a:ext cx="104775" cy="2686050"/>
        </a:xfrm>
        <a:prstGeom prst="leftBracket">
          <a:avLst>
            <a:gd name="adj" fmla="val -45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7&#24180;&#24230;\&#32113;&#35336;&#34920;&#31561;&#65288;&#26657;&#27491;&#21407;&#31295;&#65289;\&#12304;&#20803;&#12305;Excel&#12487;&#12540;&#12479;\&#9312;&#12288;&#22303;&#22320;&#12539;&#20154;&#21475;\&#9733;&#931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7&#24180;&#24230;\&#32113;&#35336;&#34920;&#31561;&#65288;&#26657;&#27491;&#21407;&#31295;&#65289;\&#12304;&#20803;&#12305;Excel&#12487;&#12540;&#12479;\&#9312;&#12288;&#22303;&#22320;&#12539;&#20154;&#21475;\&#9733;&#9312;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oukei.metro.tokyo.jp/dyosoku/dy13ra09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0"/>
      <sheetName val="第1表"/>
      <sheetName val="第４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1"/>
      <sheetName val="第７表の１"/>
      <sheetName val="第７表の２"/>
      <sheetName val="第７表の３"/>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板橋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N4" sqref="N4"/>
    </sheetView>
  </sheetViews>
  <sheetFormatPr defaultColWidth="9.00390625" defaultRowHeight="13.5"/>
  <cols>
    <col min="1" max="1" width="2.25390625" style="1" customWidth="1"/>
    <col min="2" max="2" width="15.375" style="1" customWidth="1"/>
    <col min="3" max="3" width="12.875" style="1" customWidth="1"/>
    <col min="4" max="4" width="0.875" style="1" customWidth="1"/>
    <col min="5" max="5" width="12.75390625" style="1" customWidth="1"/>
    <col min="6" max="6" width="0.74609375" style="1" customWidth="1"/>
    <col min="7" max="7" width="2.25390625" style="1" customWidth="1"/>
    <col min="8" max="8" width="15.375" style="1" customWidth="1"/>
    <col min="9" max="9" width="12.875" style="1" customWidth="1"/>
    <col min="10" max="10" width="0.74609375" style="1" customWidth="1"/>
    <col min="11" max="11" width="12.875" style="1" customWidth="1"/>
    <col min="12" max="12" width="0.875" style="1" customWidth="1"/>
    <col min="13" max="13" width="11.625" style="1" bestFit="1" customWidth="1"/>
    <col min="14" max="14" width="9.125" style="1" customWidth="1"/>
    <col min="15" max="16384" width="9.00390625" style="1" customWidth="1"/>
  </cols>
  <sheetData>
    <row r="1" spans="1:12" ht="21" customHeight="1">
      <c r="A1" s="648" t="s">
        <v>1</v>
      </c>
      <c r="B1" s="648"/>
      <c r="C1" s="648"/>
      <c r="D1" s="648"/>
      <c r="E1" s="648"/>
      <c r="F1" s="648"/>
      <c r="G1" s="648"/>
      <c r="H1" s="648"/>
      <c r="I1" s="648"/>
      <c r="J1" s="648"/>
      <c r="K1" s="648"/>
      <c r="L1" s="648"/>
    </row>
    <row r="2" spans="1:12" ht="13.5" customHeight="1" thickBot="1">
      <c r="A2" s="23"/>
      <c r="B2" s="23"/>
      <c r="C2" s="23"/>
      <c r="D2" s="23"/>
      <c r="E2" s="23"/>
      <c r="F2" s="23"/>
      <c r="G2" s="23"/>
      <c r="H2" s="23"/>
      <c r="I2" s="650" t="s">
        <v>85</v>
      </c>
      <c r="J2" s="650"/>
      <c r="K2" s="650"/>
      <c r="L2" s="650"/>
    </row>
    <row r="3" spans="1:12" ht="15" customHeight="1" thickTop="1">
      <c r="A3" s="652" t="s">
        <v>2</v>
      </c>
      <c r="B3" s="652"/>
      <c r="C3" s="637" t="s">
        <v>3</v>
      </c>
      <c r="D3" s="639"/>
      <c r="E3" s="637" t="s">
        <v>4</v>
      </c>
      <c r="F3" s="649"/>
      <c r="G3" s="651" t="s">
        <v>2</v>
      </c>
      <c r="H3" s="639"/>
      <c r="I3" s="637" t="s">
        <v>3</v>
      </c>
      <c r="J3" s="639"/>
      <c r="K3" s="637" t="s">
        <v>5</v>
      </c>
      <c r="L3" s="638"/>
    </row>
    <row r="4" spans="1:12" ht="16.5" customHeight="1">
      <c r="A4" s="642" t="s">
        <v>6</v>
      </c>
      <c r="B4" s="643"/>
      <c r="C4" s="34">
        <v>2190.93</v>
      </c>
      <c r="D4" s="33"/>
      <c r="E4" s="37">
        <v>1000</v>
      </c>
      <c r="F4" s="28"/>
      <c r="G4" s="2"/>
      <c r="H4" s="15" t="s">
        <v>7</v>
      </c>
      <c r="I4" s="40">
        <v>17.14</v>
      </c>
      <c r="J4" s="16"/>
      <c r="K4" s="45">
        <f>I4/$C$4*1000</f>
        <v>7.823161853642062</v>
      </c>
      <c r="L4" s="4"/>
    </row>
    <row r="5" spans="1:12" ht="15" customHeight="1">
      <c r="A5" s="5"/>
      <c r="B5" s="6"/>
      <c r="C5" s="35"/>
      <c r="D5" s="29"/>
      <c r="E5" s="38" t="s">
        <v>79</v>
      </c>
      <c r="F5" s="30"/>
      <c r="G5" s="2"/>
      <c r="H5" s="3" t="s">
        <v>8</v>
      </c>
      <c r="I5" s="41">
        <v>11.46</v>
      </c>
      <c r="J5" s="4"/>
      <c r="K5" s="38">
        <f aca="true" t="shared" si="0" ref="K5:K17">I5/$C$4*1000</f>
        <v>5.230655475072231</v>
      </c>
      <c r="L5" s="4"/>
    </row>
    <row r="6" spans="1:12" ht="16.5" customHeight="1">
      <c r="A6" s="644" t="s">
        <v>9</v>
      </c>
      <c r="B6" s="641"/>
      <c r="C6" s="34">
        <v>626.7</v>
      </c>
      <c r="D6" s="33"/>
      <c r="E6" s="39">
        <f>C6/C4*1000</f>
        <v>286.04291328340025</v>
      </c>
      <c r="F6" s="31"/>
      <c r="G6" s="2"/>
      <c r="H6" s="3" t="s">
        <v>10</v>
      </c>
      <c r="I6" s="41">
        <v>8.15</v>
      </c>
      <c r="J6" s="4"/>
      <c r="K6" s="38">
        <f t="shared" si="0"/>
        <v>3.7198815115042474</v>
      </c>
      <c r="L6" s="4"/>
    </row>
    <row r="7" spans="1:14" ht="15" customHeight="1">
      <c r="A7" s="5"/>
      <c r="B7" s="6"/>
      <c r="C7" s="35"/>
      <c r="D7" s="29"/>
      <c r="E7" s="38" t="s">
        <v>79</v>
      </c>
      <c r="F7" s="30"/>
      <c r="G7" s="2"/>
      <c r="H7" s="3" t="s">
        <v>11</v>
      </c>
      <c r="I7" s="41">
        <v>10.16</v>
      </c>
      <c r="J7" s="4"/>
      <c r="K7" s="38">
        <f t="shared" si="0"/>
        <v>4.637300141948853</v>
      </c>
      <c r="L7" s="4"/>
      <c r="N7" s="17"/>
    </row>
    <row r="8" spans="1:13" ht="15" customHeight="1">
      <c r="A8" s="5"/>
      <c r="B8" s="8" t="s">
        <v>12</v>
      </c>
      <c r="C8" s="35">
        <v>11.66</v>
      </c>
      <c r="D8" s="29"/>
      <c r="E8" s="38">
        <f>C8/$C$4*1000</f>
        <v>5.321940910937365</v>
      </c>
      <c r="F8" s="30"/>
      <c r="G8" s="2"/>
      <c r="H8" s="3" t="s">
        <v>13</v>
      </c>
      <c r="I8" s="41">
        <v>6.39</v>
      </c>
      <c r="J8" s="4"/>
      <c r="K8" s="38">
        <f t="shared" si="0"/>
        <v>2.91656967589106</v>
      </c>
      <c r="L8" s="4"/>
      <c r="M8" s="17"/>
    </row>
    <row r="9" spans="1:12" ht="15" customHeight="1">
      <c r="A9" s="5"/>
      <c r="B9" s="8" t="s">
        <v>14</v>
      </c>
      <c r="C9" s="35">
        <v>10.21</v>
      </c>
      <c r="D9" s="29"/>
      <c r="E9" s="38">
        <f>C9/$C$4*1000</f>
        <v>4.660121500915137</v>
      </c>
      <c r="F9" s="30"/>
      <c r="G9" s="2"/>
      <c r="H9" s="3" t="s">
        <v>15</v>
      </c>
      <c r="I9" s="41">
        <v>13.42</v>
      </c>
      <c r="J9" s="4"/>
      <c r="K9" s="38">
        <f t="shared" si="0"/>
        <v>6.125252746550552</v>
      </c>
      <c r="L9" s="4"/>
    </row>
    <row r="10" spans="1:12" ht="15" customHeight="1">
      <c r="A10" s="5"/>
      <c r="B10" s="8" t="s">
        <v>16</v>
      </c>
      <c r="C10" s="35">
        <v>20.37</v>
      </c>
      <c r="D10" s="29"/>
      <c r="E10" s="38">
        <f aca="true" t="shared" si="1" ref="E10:E48">C10/$C$4*1000</f>
        <v>9.29742164286399</v>
      </c>
      <c r="F10" s="30"/>
      <c r="G10" s="2"/>
      <c r="H10" s="3" t="s">
        <v>17</v>
      </c>
      <c r="I10" s="41">
        <v>10.23</v>
      </c>
      <c r="J10" s="4"/>
      <c r="K10" s="38">
        <f t="shared" si="0"/>
        <v>4.66925004450165</v>
      </c>
      <c r="L10" s="4"/>
    </row>
    <row r="11" spans="1:12" ht="15" customHeight="1">
      <c r="A11" s="5"/>
      <c r="B11" s="8" t="s">
        <v>18</v>
      </c>
      <c r="C11" s="35">
        <v>18.22</v>
      </c>
      <c r="D11" s="29"/>
      <c r="E11" s="38">
        <f t="shared" si="1"/>
        <v>8.31610320731379</v>
      </c>
      <c r="F11" s="30"/>
      <c r="G11" s="2"/>
      <c r="H11" s="3" t="s">
        <v>19</v>
      </c>
      <c r="I11" s="41">
        <v>12.88</v>
      </c>
      <c r="J11" s="4"/>
      <c r="K11" s="38">
        <f t="shared" si="0"/>
        <v>5.8787820697146875</v>
      </c>
      <c r="L11" s="4"/>
    </row>
    <row r="12" spans="1:12" ht="15" customHeight="1">
      <c r="A12" s="5"/>
      <c r="B12" s="8" t="s">
        <v>20</v>
      </c>
      <c r="C12" s="35">
        <v>11.29</v>
      </c>
      <c r="D12" s="29"/>
      <c r="E12" s="38">
        <f t="shared" si="1"/>
        <v>5.153062854586865</v>
      </c>
      <c r="F12" s="30"/>
      <c r="G12" s="2"/>
      <c r="H12" s="3" t="s">
        <v>21</v>
      </c>
      <c r="I12" s="41">
        <v>15.32</v>
      </c>
      <c r="J12" s="4"/>
      <c r="K12" s="38">
        <f t="shared" si="0"/>
        <v>6.992464387269334</v>
      </c>
      <c r="L12" s="4"/>
    </row>
    <row r="13" spans="1:12" ht="15" customHeight="1">
      <c r="A13" s="5"/>
      <c r="B13" s="8" t="s">
        <v>22</v>
      </c>
      <c r="C13" s="35">
        <v>10.11</v>
      </c>
      <c r="D13" s="29"/>
      <c r="E13" s="38">
        <f t="shared" si="1"/>
        <v>4.6144787829825695</v>
      </c>
      <c r="F13" s="30"/>
      <c r="G13" s="2"/>
      <c r="H13" s="3" t="s">
        <v>23</v>
      </c>
      <c r="I13" s="41">
        <v>21.01</v>
      </c>
      <c r="J13" s="4"/>
      <c r="K13" s="38">
        <f t="shared" si="0"/>
        <v>9.589535037632423</v>
      </c>
      <c r="L13" s="4"/>
    </row>
    <row r="14" spans="1:12" ht="15" customHeight="1">
      <c r="A14" s="5"/>
      <c r="B14" s="8" t="s">
        <v>24</v>
      </c>
      <c r="C14" s="35">
        <v>13.77</v>
      </c>
      <c r="D14" s="29"/>
      <c r="E14" s="38">
        <f t="shared" si="1"/>
        <v>6.285002259314538</v>
      </c>
      <c r="F14" s="30"/>
      <c r="G14" s="2"/>
      <c r="H14" s="3" t="s">
        <v>25</v>
      </c>
      <c r="I14" s="41">
        <v>17.97</v>
      </c>
      <c r="J14" s="4"/>
      <c r="K14" s="38">
        <f t="shared" si="0"/>
        <v>8.201996412482371</v>
      </c>
      <c r="L14" s="4"/>
    </row>
    <row r="15" spans="1:12" ht="15" customHeight="1">
      <c r="A15" s="5"/>
      <c r="B15" s="8" t="s">
        <v>26</v>
      </c>
      <c r="C15" s="35">
        <v>40.16</v>
      </c>
      <c r="D15" s="29"/>
      <c r="E15" s="38">
        <f t="shared" si="1"/>
        <v>18.330115521719087</v>
      </c>
      <c r="F15" s="30"/>
      <c r="G15" s="2"/>
      <c r="H15" s="3" t="s">
        <v>27</v>
      </c>
      <c r="I15" s="41">
        <v>9.9</v>
      </c>
      <c r="J15" s="4"/>
      <c r="K15" s="38">
        <f t="shared" si="0"/>
        <v>4.518629075324178</v>
      </c>
      <c r="L15" s="4"/>
    </row>
    <row r="16" spans="1:12" ht="15" customHeight="1">
      <c r="A16" s="5"/>
      <c r="B16" s="8" t="s">
        <v>28</v>
      </c>
      <c r="C16" s="35">
        <v>22.84</v>
      </c>
      <c r="D16" s="29"/>
      <c r="E16" s="38">
        <f t="shared" si="1"/>
        <v>10.424796775798406</v>
      </c>
      <c r="F16" s="30"/>
      <c r="G16" s="2"/>
      <c r="H16" s="3" t="s">
        <v>29</v>
      </c>
      <c r="I16" s="41">
        <v>73.47</v>
      </c>
      <c r="J16" s="4"/>
      <c r="K16" s="38">
        <f t="shared" si="0"/>
        <v>33.53370486505731</v>
      </c>
      <c r="L16" s="4"/>
    </row>
    <row r="17" spans="1:12" ht="15" customHeight="1">
      <c r="A17" s="5"/>
      <c r="B17" s="8" t="s">
        <v>30</v>
      </c>
      <c r="C17" s="35">
        <v>14.67</v>
      </c>
      <c r="D17" s="29"/>
      <c r="E17" s="38">
        <f t="shared" si="1"/>
        <v>6.695786720707645</v>
      </c>
      <c r="F17" s="30"/>
      <c r="G17" s="2"/>
      <c r="H17" s="3" t="s">
        <v>0</v>
      </c>
      <c r="I17" s="41">
        <v>15.75</v>
      </c>
      <c r="J17" s="4"/>
      <c r="K17" s="38">
        <f t="shared" si="0"/>
        <v>7.188728074379373</v>
      </c>
      <c r="L17" s="4"/>
    </row>
    <row r="18" spans="1:12" ht="15" customHeight="1">
      <c r="A18" s="5"/>
      <c r="B18" s="8" t="s">
        <v>31</v>
      </c>
      <c r="C18" s="35">
        <v>60.66</v>
      </c>
      <c r="D18" s="29"/>
      <c r="E18" s="38">
        <f t="shared" si="1"/>
        <v>27.686872697895417</v>
      </c>
      <c r="F18" s="30"/>
      <c r="H18" s="3"/>
      <c r="I18" s="41"/>
      <c r="J18" s="4"/>
      <c r="K18" s="38" t="s">
        <v>79</v>
      </c>
      <c r="L18" s="4"/>
    </row>
    <row r="19" spans="1:12" ht="15" customHeight="1">
      <c r="A19" s="5"/>
      <c r="B19" s="8" t="s">
        <v>32</v>
      </c>
      <c r="C19" s="35">
        <v>58.05</v>
      </c>
      <c r="D19" s="29"/>
      <c r="E19" s="38">
        <f t="shared" si="1"/>
        <v>26.495597759855404</v>
      </c>
      <c r="F19" s="30"/>
      <c r="H19" s="3"/>
      <c r="I19" s="41"/>
      <c r="J19" s="4"/>
      <c r="K19" s="38" t="s">
        <v>79</v>
      </c>
      <c r="L19" s="7"/>
    </row>
    <row r="20" spans="1:12" ht="15" customHeight="1">
      <c r="A20" s="5"/>
      <c r="B20" s="8" t="s">
        <v>33</v>
      </c>
      <c r="C20" s="35">
        <v>15.11</v>
      </c>
      <c r="D20" s="29"/>
      <c r="E20" s="38">
        <f t="shared" si="1"/>
        <v>6.896614679610942</v>
      </c>
      <c r="F20" s="30"/>
      <c r="G20" s="20"/>
      <c r="H20" s="13"/>
      <c r="I20" s="36"/>
      <c r="K20" s="36" t="s">
        <v>79</v>
      </c>
      <c r="L20" s="7"/>
    </row>
    <row r="21" spans="1:12" ht="16.5" customHeight="1">
      <c r="A21" s="5"/>
      <c r="B21" s="8" t="s">
        <v>34</v>
      </c>
      <c r="C21" s="35">
        <v>15.59</v>
      </c>
      <c r="D21" s="29"/>
      <c r="E21" s="38">
        <f t="shared" si="1"/>
        <v>7.115699725687266</v>
      </c>
      <c r="F21" s="30"/>
      <c r="G21" s="640" t="s">
        <v>35</v>
      </c>
      <c r="H21" s="641"/>
      <c r="I21" s="39">
        <v>375.86</v>
      </c>
      <c r="J21" s="27"/>
      <c r="K21" s="39">
        <f aca="true" t="shared" si="2" ref="K21:K47">I21/$C$4*1000</f>
        <v>171.55271962134802</v>
      </c>
      <c r="L21" s="4"/>
    </row>
    <row r="22" spans="1:12" ht="15" customHeight="1">
      <c r="A22" s="5"/>
      <c r="B22" s="8" t="s">
        <v>36</v>
      </c>
      <c r="C22" s="35">
        <v>34.06</v>
      </c>
      <c r="D22" s="29"/>
      <c r="E22" s="38">
        <f t="shared" si="1"/>
        <v>15.545909727832475</v>
      </c>
      <c r="F22" s="30"/>
      <c r="G22" s="2"/>
      <c r="H22" s="13"/>
      <c r="I22" s="36"/>
      <c r="K22" s="36"/>
      <c r="L22" s="4"/>
    </row>
    <row r="23" spans="1:15" ht="16.5" customHeight="1">
      <c r="A23" s="5"/>
      <c r="B23" s="8" t="s">
        <v>37</v>
      </c>
      <c r="C23" s="35">
        <v>13.01</v>
      </c>
      <c r="D23" s="29"/>
      <c r="E23" s="38">
        <f t="shared" si="1"/>
        <v>5.938117603027026</v>
      </c>
      <c r="F23" s="30"/>
      <c r="G23" s="20"/>
      <c r="H23" s="26" t="s">
        <v>82</v>
      </c>
      <c r="I23" s="39">
        <v>375.86</v>
      </c>
      <c r="J23" s="27"/>
      <c r="K23" s="39">
        <f t="shared" si="2"/>
        <v>171.55271962134802</v>
      </c>
      <c r="L23" s="4"/>
      <c r="O23" s="17"/>
    </row>
    <row r="24" spans="1:12" ht="15" customHeight="1">
      <c r="A24" s="5"/>
      <c r="B24" s="8" t="s">
        <v>38</v>
      </c>
      <c r="C24" s="35">
        <v>20.61</v>
      </c>
      <c r="D24" s="29"/>
      <c r="E24" s="38">
        <f t="shared" si="1"/>
        <v>9.406964165902151</v>
      </c>
      <c r="F24" s="30"/>
      <c r="G24" s="14"/>
      <c r="H24" s="8" t="s">
        <v>39</v>
      </c>
      <c r="I24" s="38">
        <v>16.85</v>
      </c>
      <c r="J24" s="4"/>
      <c r="K24" s="38">
        <f t="shared" si="2"/>
        <v>7.690797971637616</v>
      </c>
      <c r="L24" s="4"/>
    </row>
    <row r="25" spans="1:12" ht="15" customHeight="1">
      <c r="A25" s="5"/>
      <c r="B25" s="8" t="s">
        <v>40</v>
      </c>
      <c r="C25" s="35">
        <v>10.16</v>
      </c>
      <c r="D25" s="29"/>
      <c r="E25" s="38">
        <f t="shared" si="1"/>
        <v>4.637300141948853</v>
      </c>
      <c r="F25" s="30"/>
      <c r="G25" s="2"/>
      <c r="H25" s="8" t="s">
        <v>41</v>
      </c>
      <c r="I25" s="38">
        <v>28.07</v>
      </c>
      <c r="J25" s="4"/>
      <c r="K25" s="38">
        <f t="shared" si="2"/>
        <v>12.811910923671684</v>
      </c>
      <c r="L25" s="4"/>
    </row>
    <row r="26" spans="1:12" ht="16.5" customHeight="1">
      <c r="A26" s="24"/>
      <c r="B26" s="26" t="s">
        <v>42</v>
      </c>
      <c r="C26" s="34">
        <v>32.22</v>
      </c>
      <c r="D26" s="33"/>
      <c r="E26" s="39">
        <f t="shared" si="1"/>
        <v>14.706083717873232</v>
      </c>
      <c r="F26" s="31"/>
      <c r="G26" s="20"/>
      <c r="H26" s="8" t="s">
        <v>43</v>
      </c>
      <c r="I26" s="38">
        <v>105.41</v>
      </c>
      <c r="J26" s="4"/>
      <c r="K26" s="38">
        <f t="shared" si="2"/>
        <v>48.11198897271935</v>
      </c>
      <c r="L26" s="4"/>
    </row>
    <row r="27" spans="1:12" ht="15" customHeight="1">
      <c r="A27" s="5"/>
      <c r="B27" s="8" t="s">
        <v>44</v>
      </c>
      <c r="C27" s="35">
        <v>48.08</v>
      </c>
      <c r="D27" s="29"/>
      <c r="E27" s="38">
        <f t="shared" si="1"/>
        <v>21.94501878197843</v>
      </c>
      <c r="F27" s="30"/>
      <c r="G27" s="2"/>
      <c r="H27" s="8" t="s">
        <v>45</v>
      </c>
      <c r="I27" s="38">
        <v>225.53</v>
      </c>
      <c r="J27" s="4"/>
      <c r="K27" s="38">
        <f t="shared" si="2"/>
        <v>102.93802175331938</v>
      </c>
      <c r="L27" s="7"/>
    </row>
    <row r="28" spans="1:12" ht="15" customHeight="1">
      <c r="A28" s="5"/>
      <c r="B28" s="8" t="s">
        <v>46</v>
      </c>
      <c r="C28" s="35">
        <v>53.25</v>
      </c>
      <c r="D28" s="29"/>
      <c r="E28" s="38">
        <f t="shared" si="1"/>
        <v>24.30474729909217</v>
      </c>
      <c r="F28" s="30"/>
      <c r="G28" s="20"/>
      <c r="H28" s="13"/>
      <c r="I28" s="36"/>
      <c r="K28" s="36"/>
      <c r="L28" s="7"/>
    </row>
    <row r="29" spans="1:15" ht="16.5" customHeight="1">
      <c r="A29" s="5"/>
      <c r="B29" s="8" t="s">
        <v>47</v>
      </c>
      <c r="C29" s="35">
        <v>34.8</v>
      </c>
      <c r="D29" s="29"/>
      <c r="E29" s="38">
        <f t="shared" si="1"/>
        <v>15.883665840533471</v>
      </c>
      <c r="F29" s="30"/>
      <c r="G29" s="640" t="s">
        <v>48</v>
      </c>
      <c r="H29" s="641"/>
      <c r="I29" s="39">
        <v>404.14</v>
      </c>
      <c r="J29" s="27"/>
      <c r="K29" s="39">
        <f t="shared" si="2"/>
        <v>184.46048025267808</v>
      </c>
      <c r="L29" s="4"/>
      <c r="O29" s="17"/>
    </row>
    <row r="30" spans="1:12" ht="15" customHeight="1">
      <c r="A30" s="5"/>
      <c r="B30" s="8" t="s">
        <v>49</v>
      </c>
      <c r="C30" s="35">
        <v>49.9</v>
      </c>
      <c r="D30" s="29"/>
      <c r="E30" s="38">
        <f t="shared" si="1"/>
        <v>22.775716248351156</v>
      </c>
      <c r="F30" s="30"/>
      <c r="G30" s="14"/>
      <c r="H30" s="22"/>
      <c r="I30" s="42"/>
      <c r="J30" s="7"/>
      <c r="K30" s="42"/>
      <c r="L30" s="4"/>
    </row>
    <row r="31" spans="1:15" ht="16.5" customHeight="1">
      <c r="A31" s="5"/>
      <c r="B31" s="8" t="s">
        <v>50</v>
      </c>
      <c r="C31" s="35">
        <v>1.12</v>
      </c>
      <c r="D31" s="29"/>
      <c r="E31" s="38">
        <f t="shared" si="1"/>
        <v>0.5111984408447555</v>
      </c>
      <c r="F31" s="30"/>
      <c r="G31" s="14"/>
      <c r="H31" s="26" t="s">
        <v>51</v>
      </c>
      <c r="I31" s="39">
        <v>140.99</v>
      </c>
      <c r="J31" s="27"/>
      <c r="K31" s="39">
        <f t="shared" si="2"/>
        <v>64.35166801312687</v>
      </c>
      <c r="L31" s="4"/>
      <c r="O31" s="17"/>
    </row>
    <row r="32" spans="1:12" ht="15" customHeight="1">
      <c r="A32" s="5"/>
      <c r="B32" s="8" t="s">
        <v>52</v>
      </c>
      <c r="C32" s="35">
        <v>6.78</v>
      </c>
      <c r="D32" s="29"/>
      <c r="E32" s="38">
        <f t="shared" si="1"/>
        <v>3.0945762758280733</v>
      </c>
      <c r="F32" s="30"/>
      <c r="G32" s="2"/>
      <c r="H32" s="3" t="s">
        <v>53</v>
      </c>
      <c r="I32" s="41">
        <v>90.76</v>
      </c>
      <c r="J32" s="4"/>
      <c r="K32" s="38">
        <f t="shared" si="2"/>
        <v>41.42533079559822</v>
      </c>
      <c r="L32" s="4"/>
    </row>
    <row r="33" spans="1:12" ht="15" customHeight="1">
      <c r="A33" s="5"/>
      <c r="B33" s="6"/>
      <c r="C33" s="35"/>
      <c r="D33" s="29"/>
      <c r="E33" s="38"/>
      <c r="F33" s="30"/>
      <c r="G33" s="2"/>
      <c r="H33" s="3" t="s">
        <v>54</v>
      </c>
      <c r="I33" s="41">
        <v>4.12</v>
      </c>
      <c r="J33" s="4"/>
      <c r="K33" s="38">
        <f t="shared" si="2"/>
        <v>1.880479978821779</v>
      </c>
      <c r="L33" s="4"/>
    </row>
    <row r="34" spans="2:12" ht="15" customHeight="1">
      <c r="B34" s="13"/>
      <c r="C34" s="36"/>
      <c r="E34" s="38"/>
      <c r="F34" s="31"/>
      <c r="G34" s="2"/>
      <c r="H34" s="3" t="s">
        <v>55</v>
      </c>
      <c r="I34" s="41">
        <v>27.54</v>
      </c>
      <c r="J34" s="4"/>
      <c r="K34" s="38">
        <f t="shared" si="2"/>
        <v>12.570004518629077</v>
      </c>
      <c r="L34" s="7"/>
    </row>
    <row r="35" spans="1:13" ht="16.5" customHeight="1">
      <c r="A35" s="644" t="s">
        <v>56</v>
      </c>
      <c r="B35" s="641"/>
      <c r="C35" s="34">
        <v>784.2</v>
      </c>
      <c r="D35" s="33"/>
      <c r="E35" s="39">
        <f t="shared" si="1"/>
        <v>357.930194027194</v>
      </c>
      <c r="F35" s="30"/>
      <c r="G35" s="2"/>
      <c r="H35" s="3" t="s">
        <v>57</v>
      </c>
      <c r="I35" s="41">
        <v>18.58</v>
      </c>
      <c r="J35" s="4"/>
      <c r="K35" s="38">
        <f t="shared" si="2"/>
        <v>8.480416991871033</v>
      </c>
      <c r="L35" s="4"/>
      <c r="M35" s="17"/>
    </row>
    <row r="36" spans="1:12" ht="15" customHeight="1">
      <c r="A36" s="5"/>
      <c r="B36" s="13"/>
      <c r="C36" s="36"/>
      <c r="E36" s="38"/>
      <c r="F36" s="30"/>
      <c r="G36" s="14"/>
      <c r="H36" s="3"/>
      <c r="I36" s="41"/>
      <c r="J36" s="4"/>
      <c r="K36" s="38"/>
      <c r="L36" s="4"/>
    </row>
    <row r="37" spans="1:12" ht="16.5" customHeight="1">
      <c r="A37" s="5"/>
      <c r="B37" s="8" t="s">
        <v>58</v>
      </c>
      <c r="C37" s="35">
        <v>186.38</v>
      </c>
      <c r="D37" s="29"/>
      <c r="E37" s="38">
        <f t="shared" si="1"/>
        <v>85.06889768271922</v>
      </c>
      <c r="F37" s="30"/>
      <c r="G37" s="2"/>
      <c r="H37" s="25" t="s">
        <v>59</v>
      </c>
      <c r="I37" s="43">
        <v>75.81</v>
      </c>
      <c r="J37" s="27"/>
      <c r="K37" s="39">
        <f t="shared" si="2"/>
        <v>34.60174446467939</v>
      </c>
      <c r="L37" s="4"/>
    </row>
    <row r="38" spans="1:12" ht="15" customHeight="1">
      <c r="A38" s="5"/>
      <c r="B38" s="8" t="s">
        <v>60</v>
      </c>
      <c r="C38" s="35">
        <v>24.36</v>
      </c>
      <c r="D38" s="29"/>
      <c r="E38" s="38">
        <f t="shared" si="1"/>
        <v>11.118566088373433</v>
      </c>
      <c r="F38" s="30"/>
      <c r="G38" s="2"/>
      <c r="H38" s="3" t="s">
        <v>61</v>
      </c>
      <c r="I38" s="41">
        <v>55.27</v>
      </c>
      <c r="J38" s="4"/>
      <c r="K38" s="38">
        <f t="shared" si="2"/>
        <v>25.22673020133003</v>
      </c>
      <c r="L38" s="4"/>
    </row>
    <row r="39" spans="1:12" ht="15" customHeight="1">
      <c r="A39" s="5"/>
      <c r="B39" s="8" t="s">
        <v>62</v>
      </c>
      <c r="C39" s="35">
        <v>10.98</v>
      </c>
      <c r="D39" s="29"/>
      <c r="E39" s="38">
        <f t="shared" si="1"/>
        <v>5.011570428995906</v>
      </c>
      <c r="F39" s="30"/>
      <c r="G39" s="2"/>
      <c r="H39" s="3" t="s">
        <v>63</v>
      </c>
      <c r="I39" s="41">
        <v>20.54</v>
      </c>
      <c r="J39" s="4"/>
      <c r="K39" s="38">
        <f t="shared" si="2"/>
        <v>9.375014263349353</v>
      </c>
      <c r="L39" s="4"/>
    </row>
    <row r="40" spans="1:12" ht="15" customHeight="1">
      <c r="A40" s="5"/>
      <c r="B40" s="8" t="s">
        <v>64</v>
      </c>
      <c r="C40" s="35">
        <v>16.42</v>
      </c>
      <c r="D40" s="29"/>
      <c r="E40" s="38">
        <f t="shared" si="1"/>
        <v>7.494534284527576</v>
      </c>
      <c r="F40" s="30"/>
      <c r="G40" s="2"/>
      <c r="H40" s="3"/>
      <c r="I40" s="41"/>
      <c r="J40" s="4"/>
      <c r="K40" s="38"/>
      <c r="L40" s="7"/>
    </row>
    <row r="41" spans="1:12" ht="16.5" customHeight="1">
      <c r="A41" s="5"/>
      <c r="B41" s="8" t="s">
        <v>65</v>
      </c>
      <c r="C41" s="35">
        <v>103.31</v>
      </c>
      <c r="D41" s="29"/>
      <c r="E41" s="38">
        <f t="shared" si="1"/>
        <v>47.153491896135435</v>
      </c>
      <c r="F41" s="30"/>
      <c r="G41" s="2"/>
      <c r="H41" s="25" t="s">
        <v>66</v>
      </c>
      <c r="I41" s="43">
        <v>83.01</v>
      </c>
      <c r="J41" s="27"/>
      <c r="K41" s="39">
        <f t="shared" si="2"/>
        <v>37.88802015582424</v>
      </c>
      <c r="L41" s="4"/>
    </row>
    <row r="42" spans="1:12" ht="15" customHeight="1">
      <c r="A42" s="5"/>
      <c r="B42" s="8" t="s">
        <v>67</v>
      </c>
      <c r="C42" s="35">
        <v>29.43</v>
      </c>
      <c r="D42" s="29"/>
      <c r="E42" s="38">
        <f t="shared" si="1"/>
        <v>13.432651887554602</v>
      </c>
      <c r="F42" s="30"/>
      <c r="G42" s="14"/>
      <c r="H42" s="3" t="s">
        <v>68</v>
      </c>
      <c r="I42" s="41">
        <v>72.23</v>
      </c>
      <c r="J42" s="4"/>
      <c r="K42" s="38">
        <f t="shared" si="2"/>
        <v>32.96773516269347</v>
      </c>
      <c r="L42" s="4"/>
    </row>
    <row r="43" spans="1:12" ht="15" customHeight="1">
      <c r="A43" s="5"/>
      <c r="B43" s="8" t="s">
        <v>69</v>
      </c>
      <c r="C43" s="35">
        <v>17.34</v>
      </c>
      <c r="D43" s="29"/>
      <c r="E43" s="38">
        <f t="shared" si="1"/>
        <v>7.914447289507196</v>
      </c>
      <c r="F43" s="30"/>
      <c r="G43" s="2"/>
      <c r="H43" s="3" t="s">
        <v>70</v>
      </c>
      <c r="I43" s="41">
        <v>5.96</v>
      </c>
      <c r="J43" s="4"/>
      <c r="K43" s="38">
        <f t="shared" si="2"/>
        <v>2.7203059887810204</v>
      </c>
      <c r="L43" s="4"/>
    </row>
    <row r="44" spans="1:12" ht="15" customHeight="1">
      <c r="A44" s="5"/>
      <c r="B44" s="8" t="s">
        <v>71</v>
      </c>
      <c r="C44" s="35">
        <v>21.58</v>
      </c>
      <c r="D44" s="29"/>
      <c r="E44" s="38">
        <f t="shared" si="1"/>
        <v>9.849698529848055</v>
      </c>
      <c r="F44" s="30"/>
      <c r="G44" s="2"/>
      <c r="H44" s="3" t="s">
        <v>72</v>
      </c>
      <c r="I44" s="41">
        <v>4.81</v>
      </c>
      <c r="J44" s="4"/>
      <c r="K44" s="38">
        <f t="shared" si="2"/>
        <v>2.195414732556494</v>
      </c>
      <c r="L44" s="4"/>
    </row>
    <row r="45" spans="1:12" ht="15" customHeight="1">
      <c r="A45" s="5"/>
      <c r="B45" s="8" t="s">
        <v>73</v>
      </c>
      <c r="C45" s="35">
        <v>71.8</v>
      </c>
      <c r="D45" s="29"/>
      <c r="E45" s="38">
        <f t="shared" si="1"/>
        <v>32.77147147558343</v>
      </c>
      <c r="F45" s="30"/>
      <c r="G45" s="19"/>
      <c r="H45" s="13"/>
      <c r="I45" s="36"/>
      <c r="K45" s="36"/>
      <c r="L45" s="4"/>
    </row>
    <row r="46" spans="1:12" ht="16.5" customHeight="1">
      <c r="A46" s="5"/>
      <c r="B46" s="8" t="s">
        <v>74</v>
      </c>
      <c r="C46" s="35">
        <v>11.3</v>
      </c>
      <c r="D46" s="29"/>
      <c r="E46" s="38">
        <f t="shared" si="1"/>
        <v>5.157627126380122</v>
      </c>
      <c r="F46" s="30"/>
      <c r="G46" s="20"/>
      <c r="H46" s="25" t="s">
        <v>75</v>
      </c>
      <c r="I46" s="43">
        <v>104.35</v>
      </c>
      <c r="J46" s="27"/>
      <c r="K46" s="39">
        <f t="shared" si="2"/>
        <v>47.628176162634134</v>
      </c>
      <c r="L46" s="7"/>
    </row>
    <row r="47" spans="1:12" ht="15" customHeight="1">
      <c r="A47" s="5"/>
      <c r="B47" s="8" t="s">
        <v>76</v>
      </c>
      <c r="C47" s="35">
        <v>20.51</v>
      </c>
      <c r="D47" s="29"/>
      <c r="E47" s="38">
        <f t="shared" si="1"/>
        <v>9.361321447969585</v>
      </c>
      <c r="F47" s="30"/>
      <c r="G47" s="20"/>
      <c r="H47" s="3" t="s">
        <v>77</v>
      </c>
      <c r="I47" s="41">
        <v>104.35</v>
      </c>
      <c r="J47" s="4"/>
      <c r="K47" s="38">
        <f t="shared" si="2"/>
        <v>47.628176162634134</v>
      </c>
      <c r="L47" s="4"/>
    </row>
    <row r="48" spans="1:12" ht="15" customHeight="1">
      <c r="A48" s="9"/>
      <c r="B48" s="8" t="s">
        <v>78</v>
      </c>
      <c r="C48" s="35">
        <v>27.55</v>
      </c>
      <c r="D48" s="29"/>
      <c r="E48" s="38">
        <f t="shared" si="1"/>
        <v>12.574568790422333</v>
      </c>
      <c r="F48" s="32"/>
      <c r="G48" s="21"/>
      <c r="H48" s="11"/>
      <c r="I48" s="44"/>
      <c r="J48" s="10"/>
      <c r="K48" s="46"/>
      <c r="L48" s="10"/>
    </row>
    <row r="49" spans="1:11" ht="15" customHeight="1">
      <c r="A49" s="646" t="s">
        <v>80</v>
      </c>
      <c r="B49" s="646"/>
      <c r="C49" s="646"/>
      <c r="D49" s="646"/>
      <c r="E49" s="646"/>
      <c r="F49" s="646"/>
      <c r="G49" s="646"/>
      <c r="H49" s="646"/>
      <c r="I49" s="646"/>
      <c r="J49" s="646"/>
      <c r="K49" s="646"/>
    </row>
    <row r="50" spans="1:11" ht="15" customHeight="1">
      <c r="A50" s="645" t="s">
        <v>81</v>
      </c>
      <c r="B50" s="645"/>
      <c r="C50" s="645"/>
      <c r="D50" s="645"/>
      <c r="E50" s="645"/>
      <c r="F50" s="645"/>
      <c r="G50" s="645"/>
      <c r="H50" s="645"/>
      <c r="I50" s="645"/>
      <c r="J50" s="645"/>
      <c r="K50" s="645"/>
    </row>
    <row r="51" spans="1:11" ht="15" customHeight="1">
      <c r="A51" s="645" t="s">
        <v>84</v>
      </c>
      <c r="B51" s="645"/>
      <c r="C51" s="645"/>
      <c r="D51" s="645"/>
      <c r="E51" s="645"/>
      <c r="F51" s="645"/>
      <c r="G51" s="645"/>
      <c r="H51" s="645"/>
      <c r="I51" s="645"/>
      <c r="J51" s="645"/>
      <c r="K51" s="645"/>
    </row>
    <row r="52" spans="1:11" ht="15" customHeight="1">
      <c r="A52" s="645" t="s">
        <v>83</v>
      </c>
      <c r="B52" s="645"/>
      <c r="C52" s="645"/>
      <c r="D52" s="645"/>
      <c r="E52" s="645"/>
      <c r="F52" s="645"/>
      <c r="G52" s="645"/>
      <c r="H52" s="645"/>
      <c r="I52" s="645"/>
      <c r="J52" s="645"/>
      <c r="K52" s="645"/>
    </row>
    <row r="53" spans="1:11" ht="15" customHeight="1">
      <c r="A53" s="647" t="s">
        <v>86</v>
      </c>
      <c r="B53" s="647"/>
      <c r="C53" s="647"/>
      <c r="D53" s="647"/>
      <c r="E53" s="647"/>
      <c r="F53" s="647"/>
      <c r="G53" s="647"/>
      <c r="H53" s="647"/>
      <c r="I53" s="647"/>
      <c r="J53" s="647"/>
      <c r="K53" s="647"/>
    </row>
    <row r="54" spans="8:11" ht="13.5">
      <c r="H54" s="18"/>
      <c r="I54" s="18"/>
      <c r="J54" s="18"/>
      <c r="K54" s="18"/>
    </row>
    <row r="55" ht="13.5">
      <c r="K55" s="12"/>
    </row>
  </sheetData>
  <sheetProtection/>
  <mergeCells count="18">
    <mergeCell ref="A52:K52"/>
    <mergeCell ref="A50:K50"/>
    <mergeCell ref="A49:K49"/>
    <mergeCell ref="A53:K53"/>
    <mergeCell ref="A51:K51"/>
    <mergeCell ref="A1:L1"/>
    <mergeCell ref="E3:F3"/>
    <mergeCell ref="I2:L2"/>
    <mergeCell ref="G3:H3"/>
    <mergeCell ref="A3:B3"/>
    <mergeCell ref="K3:L3"/>
    <mergeCell ref="I3:J3"/>
    <mergeCell ref="G29:H29"/>
    <mergeCell ref="A4:B4"/>
    <mergeCell ref="A6:B6"/>
    <mergeCell ref="A35:B35"/>
    <mergeCell ref="G21:H21"/>
    <mergeCell ref="C3:D3"/>
  </mergeCells>
  <printOptions/>
  <pageMargins left="0.5905511811023623" right="0.5905511811023623" top="0.8661417322834646" bottom="0.15748031496062992" header="0.5905511811023623" footer="0"/>
  <pageSetup horizontalDpi="300" verticalDpi="300" orientation="portrait" paperSize="9" scale="95" r:id="rId1"/>
  <headerFooter alignWithMargins="0">
    <oddHeader>&amp;L&amp;"Fj丸ゴシック体-L,標準"
&amp;R&amp;9土地・人口　　１</oddHeader>
  </headerFooter>
</worksheet>
</file>

<file path=xl/worksheets/sheet10.xml><?xml version="1.0" encoding="utf-8"?>
<worksheet xmlns="http://schemas.openxmlformats.org/spreadsheetml/2006/main" xmlns:r="http://schemas.openxmlformats.org/officeDocument/2006/relationships">
  <dimension ref="A1:H16"/>
  <sheetViews>
    <sheetView zoomScaleSheetLayoutView="115" zoomScalePageLayoutView="0" workbookViewId="0" topLeftCell="A1">
      <selection activeCell="B19" sqref="B19"/>
    </sheetView>
  </sheetViews>
  <sheetFormatPr defaultColWidth="9.00390625" defaultRowHeight="13.5"/>
  <cols>
    <col min="1" max="1" width="9.50390625" style="135" customWidth="1"/>
    <col min="2" max="7" width="9.75390625" style="135" customWidth="1"/>
    <col min="8" max="8" width="11.00390625" style="135" customWidth="1"/>
    <col min="9" max="16384" width="9.00390625" style="135" customWidth="1"/>
  </cols>
  <sheetData>
    <row r="1" spans="1:8" ht="21" customHeight="1">
      <c r="A1" s="682" t="s">
        <v>737</v>
      </c>
      <c r="B1" s="671"/>
      <c r="C1" s="671"/>
      <c r="D1" s="671"/>
      <c r="E1" s="671"/>
      <c r="F1" s="671"/>
      <c r="G1" s="671"/>
      <c r="H1" s="671"/>
    </row>
    <row r="2" spans="7:8" ht="13.5" customHeight="1" thickBot="1">
      <c r="G2" s="683" t="s">
        <v>738</v>
      </c>
      <c r="H2" s="683"/>
    </row>
    <row r="3" spans="1:8" ht="18" customHeight="1" thickTop="1">
      <c r="A3" s="694" t="s">
        <v>244</v>
      </c>
      <c r="B3" s="744" t="s">
        <v>739</v>
      </c>
      <c r="C3" s="690" t="s">
        <v>740</v>
      </c>
      <c r="D3" s="696"/>
      <c r="E3" s="694"/>
      <c r="F3" s="685" t="s">
        <v>741</v>
      </c>
      <c r="G3" s="685"/>
      <c r="H3" s="745" t="s">
        <v>742</v>
      </c>
    </row>
    <row r="4" spans="1:8" ht="18.75" customHeight="1">
      <c r="A4" s="686"/>
      <c r="B4" s="693"/>
      <c r="C4" s="330" t="s">
        <v>743</v>
      </c>
      <c r="D4" s="99" t="s">
        <v>249</v>
      </c>
      <c r="E4" s="99" t="s">
        <v>250</v>
      </c>
      <c r="F4" s="99" t="s">
        <v>744</v>
      </c>
      <c r="G4" s="99" t="s">
        <v>745</v>
      </c>
      <c r="H4" s="746"/>
    </row>
    <row r="5" spans="1:8" ht="15" customHeight="1">
      <c r="A5" s="237" t="s">
        <v>746</v>
      </c>
      <c r="B5" s="331">
        <v>256330</v>
      </c>
      <c r="C5" s="332">
        <v>511160</v>
      </c>
      <c r="D5" s="332">
        <v>255164</v>
      </c>
      <c r="E5" s="332">
        <v>255996</v>
      </c>
      <c r="F5" s="332">
        <v>3521</v>
      </c>
      <c r="G5" s="332">
        <v>2920</v>
      </c>
      <c r="H5" s="332">
        <v>15889</v>
      </c>
    </row>
    <row r="6" spans="1:8" ht="15" customHeight="1">
      <c r="A6" s="237" t="s">
        <v>747</v>
      </c>
      <c r="B6" s="331">
        <v>259745</v>
      </c>
      <c r="C6" s="332">
        <v>512873</v>
      </c>
      <c r="D6" s="332">
        <v>256081</v>
      </c>
      <c r="E6" s="332">
        <v>256792</v>
      </c>
      <c r="F6" s="332">
        <v>3415</v>
      </c>
      <c r="G6" s="332">
        <v>1713</v>
      </c>
      <c r="H6" s="332">
        <v>15943</v>
      </c>
    </row>
    <row r="7" spans="1:8" ht="15" customHeight="1">
      <c r="A7" s="237" t="s">
        <v>748</v>
      </c>
      <c r="B7" s="332">
        <v>263356</v>
      </c>
      <c r="C7" s="332">
        <v>515791</v>
      </c>
      <c r="D7" s="332">
        <v>257776</v>
      </c>
      <c r="E7" s="332">
        <v>258015</v>
      </c>
      <c r="F7" s="332">
        <v>3611</v>
      </c>
      <c r="G7" s="332">
        <v>2918</v>
      </c>
      <c r="H7" s="332">
        <v>16033</v>
      </c>
    </row>
    <row r="8" spans="1:8" ht="15" customHeight="1">
      <c r="A8" s="237" t="s">
        <v>749</v>
      </c>
      <c r="B8" s="332">
        <v>266100</v>
      </c>
      <c r="C8" s="332">
        <v>518116</v>
      </c>
      <c r="D8" s="332">
        <v>258894</v>
      </c>
      <c r="E8" s="332">
        <v>259222</v>
      </c>
      <c r="F8" s="332">
        <v>2744</v>
      </c>
      <c r="G8" s="332">
        <v>2325</v>
      </c>
      <c r="H8" s="332">
        <v>16106</v>
      </c>
    </row>
    <row r="9" spans="1:8" ht="15" customHeight="1">
      <c r="A9" s="237" t="s">
        <v>750</v>
      </c>
      <c r="B9" s="332">
        <v>266729</v>
      </c>
      <c r="C9" s="332">
        <v>517404</v>
      </c>
      <c r="D9" s="332">
        <v>258074</v>
      </c>
      <c r="E9" s="332">
        <v>259330</v>
      </c>
      <c r="F9" s="332">
        <v>629</v>
      </c>
      <c r="G9" s="332">
        <v>-712</v>
      </c>
      <c r="H9" s="332">
        <v>16083</v>
      </c>
    </row>
    <row r="10" spans="1:8" s="93" customFormat="1" ht="15" customHeight="1">
      <c r="A10" s="237" t="s">
        <v>751</v>
      </c>
      <c r="B10" s="333">
        <v>268147</v>
      </c>
      <c r="C10" s="334">
        <v>518350</v>
      </c>
      <c r="D10" s="334">
        <v>258322</v>
      </c>
      <c r="E10" s="334">
        <v>260028</v>
      </c>
      <c r="F10" s="334">
        <v>1418</v>
      </c>
      <c r="G10" s="334">
        <v>946</v>
      </c>
      <c r="H10" s="334">
        <v>16113</v>
      </c>
    </row>
    <row r="11" spans="1:8" s="336" customFormat="1" ht="15" customHeight="1">
      <c r="A11" s="238" t="s">
        <v>752</v>
      </c>
      <c r="B11" s="335">
        <v>279772</v>
      </c>
      <c r="C11" s="335">
        <v>537375</v>
      </c>
      <c r="D11" s="335">
        <v>266465</v>
      </c>
      <c r="E11" s="335">
        <v>270910</v>
      </c>
      <c r="F11" s="335">
        <v>11625</v>
      </c>
      <c r="G11" s="332">
        <v>19025</v>
      </c>
      <c r="H11" s="335">
        <v>16704</v>
      </c>
    </row>
    <row r="12" spans="1:8" s="336" customFormat="1" ht="15" customHeight="1">
      <c r="A12" s="337" t="s">
        <v>753</v>
      </c>
      <c r="B12" s="338">
        <v>282640</v>
      </c>
      <c r="C12" s="219">
        <f>D12+E12</f>
        <v>540040</v>
      </c>
      <c r="D12" s="219">
        <v>267624</v>
      </c>
      <c r="E12" s="219">
        <v>272416</v>
      </c>
      <c r="F12" s="219">
        <v>2868</v>
      </c>
      <c r="G12" s="334">
        <v>2665</v>
      </c>
      <c r="H12" s="219">
        <v>16787</v>
      </c>
    </row>
    <row r="13" spans="1:8" s="340" customFormat="1" ht="15" customHeight="1">
      <c r="A13" s="339" t="s">
        <v>754</v>
      </c>
      <c r="B13" s="338">
        <v>286513</v>
      </c>
      <c r="C13" s="219">
        <f>D13+E13</f>
        <v>544172</v>
      </c>
      <c r="D13" s="219">
        <v>269267</v>
      </c>
      <c r="E13" s="219">
        <v>274905</v>
      </c>
      <c r="F13" s="219">
        <v>3873</v>
      </c>
      <c r="G13" s="334">
        <v>4132</v>
      </c>
      <c r="H13" s="219">
        <v>16915</v>
      </c>
    </row>
    <row r="14" spans="1:8" s="336" customFormat="1" ht="15" customHeight="1">
      <c r="A14" s="179" t="s">
        <v>755</v>
      </c>
      <c r="B14" s="341">
        <v>292068</v>
      </c>
      <c r="C14" s="342">
        <f>D14+E14</f>
        <v>550758</v>
      </c>
      <c r="D14" s="342">
        <v>272267</v>
      </c>
      <c r="E14" s="342">
        <v>278491</v>
      </c>
      <c r="F14" s="342">
        <v>5555</v>
      </c>
      <c r="G14" s="343">
        <v>6586</v>
      </c>
      <c r="H14" s="342">
        <v>17093</v>
      </c>
    </row>
    <row r="15" spans="1:8" s="336" customFormat="1" ht="17.25" customHeight="1">
      <c r="A15" s="126" t="s">
        <v>756</v>
      </c>
      <c r="B15" s="219"/>
      <c r="C15" s="219"/>
      <c r="D15" s="219"/>
      <c r="E15" s="219"/>
      <c r="F15" s="219"/>
      <c r="G15" s="334"/>
      <c r="H15" s="219"/>
    </row>
    <row r="16" spans="1:8" s="336" customFormat="1" ht="15.75" customHeight="1">
      <c r="A16" s="681" t="s">
        <v>496</v>
      </c>
      <c r="B16" s="681"/>
      <c r="C16" s="681"/>
      <c r="D16" s="660"/>
      <c r="E16" s="660"/>
      <c r="F16" s="660"/>
      <c r="G16" s="660"/>
      <c r="H16" s="660"/>
    </row>
  </sheetData>
  <sheetProtection/>
  <mergeCells count="8">
    <mergeCell ref="A16:H16"/>
    <mergeCell ref="A1:H1"/>
    <mergeCell ref="G2:H2"/>
    <mergeCell ref="A3:A4"/>
    <mergeCell ref="B3:B4"/>
    <mergeCell ref="C3:E3"/>
    <mergeCell ref="F3:G3"/>
    <mergeCell ref="H3:H4"/>
  </mergeCells>
  <printOptions/>
  <pageMargins left="0.5905511811023623" right="0.5905511811023623" top="0.7480314960629921"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17"/>
  <sheetViews>
    <sheetView zoomScalePageLayoutView="0" workbookViewId="0" topLeftCell="A1">
      <selection activeCell="L15" sqref="L15"/>
    </sheetView>
  </sheetViews>
  <sheetFormatPr defaultColWidth="9.00390625" defaultRowHeight="13.5"/>
  <cols>
    <col min="1" max="1" width="9.125" style="135" bestFit="1" customWidth="1"/>
    <col min="2" max="2" width="8.625" style="135" bestFit="1" customWidth="1"/>
    <col min="3" max="4" width="6.875" style="135" customWidth="1"/>
    <col min="5" max="5" width="9.625" style="135" bestFit="1" customWidth="1"/>
    <col min="6" max="7" width="7.50390625" style="135" customWidth="1"/>
    <col min="8" max="8" width="9.625" style="135" bestFit="1" customWidth="1"/>
    <col min="9" max="10" width="6.875" style="135" customWidth="1"/>
    <col min="11" max="13" width="5.875" style="135" bestFit="1" customWidth="1"/>
    <col min="14" max="14" width="8.25390625" style="135" bestFit="1" customWidth="1"/>
    <col min="15" max="16384" width="9.00390625" style="135" customWidth="1"/>
  </cols>
  <sheetData>
    <row r="1" spans="1:13" ht="25.5" customHeight="1">
      <c r="A1" s="682" t="s">
        <v>757</v>
      </c>
      <c r="B1" s="682"/>
      <c r="C1" s="682"/>
      <c r="D1" s="682"/>
      <c r="E1" s="682"/>
      <c r="F1" s="682"/>
      <c r="G1" s="682"/>
      <c r="H1" s="682"/>
      <c r="I1" s="682"/>
      <c r="J1" s="682"/>
      <c r="K1" s="682"/>
      <c r="L1" s="682"/>
      <c r="M1" s="682"/>
    </row>
    <row r="2" spans="9:13" ht="13.5" customHeight="1" thickBot="1">
      <c r="I2" s="344"/>
      <c r="J2" s="344"/>
      <c r="K2" s="683" t="s">
        <v>738</v>
      </c>
      <c r="L2" s="683"/>
      <c r="M2" s="683"/>
    </row>
    <row r="3" spans="1:13" ht="16.5" customHeight="1" thickTop="1">
      <c r="A3" s="741" t="s">
        <v>758</v>
      </c>
      <c r="B3" s="685" t="s">
        <v>759</v>
      </c>
      <c r="C3" s="685"/>
      <c r="D3" s="685"/>
      <c r="E3" s="685" t="s">
        <v>760</v>
      </c>
      <c r="F3" s="685"/>
      <c r="G3" s="685"/>
      <c r="H3" s="685" t="s">
        <v>761</v>
      </c>
      <c r="I3" s="685"/>
      <c r="J3" s="749"/>
      <c r="K3" s="696" t="s">
        <v>762</v>
      </c>
      <c r="L3" s="696"/>
      <c r="M3" s="696"/>
    </row>
    <row r="4" spans="1:13" ht="33.75">
      <c r="A4" s="675"/>
      <c r="B4" s="99" t="s">
        <v>501</v>
      </c>
      <c r="C4" s="99" t="s">
        <v>249</v>
      </c>
      <c r="D4" s="99" t="s">
        <v>250</v>
      </c>
      <c r="E4" s="99" t="s">
        <v>501</v>
      </c>
      <c r="F4" s="99" t="s">
        <v>249</v>
      </c>
      <c r="G4" s="99" t="s">
        <v>250</v>
      </c>
      <c r="H4" s="99" t="s">
        <v>501</v>
      </c>
      <c r="I4" s="99" t="s">
        <v>249</v>
      </c>
      <c r="J4" s="345" t="s">
        <v>250</v>
      </c>
      <c r="K4" s="346" t="s">
        <v>763</v>
      </c>
      <c r="L4" s="347" t="s">
        <v>764</v>
      </c>
      <c r="M4" s="348" t="s">
        <v>765</v>
      </c>
    </row>
    <row r="5" spans="1:13" ht="15" customHeight="1">
      <c r="A5" s="143" t="s">
        <v>766</v>
      </c>
      <c r="B5" s="349">
        <v>58246</v>
      </c>
      <c r="C5" s="350">
        <v>29697</v>
      </c>
      <c r="D5" s="350">
        <v>28549</v>
      </c>
      <c r="E5" s="350">
        <v>355448</v>
      </c>
      <c r="F5" s="350">
        <v>184449</v>
      </c>
      <c r="G5" s="350">
        <v>170999</v>
      </c>
      <c r="H5" s="350">
        <v>97466</v>
      </c>
      <c r="I5" s="350">
        <v>41018</v>
      </c>
      <c r="J5" s="350">
        <v>56448</v>
      </c>
      <c r="K5" s="351">
        <v>11.4</v>
      </c>
      <c r="L5" s="351">
        <v>69.5</v>
      </c>
      <c r="M5" s="351">
        <v>19.1</v>
      </c>
    </row>
    <row r="6" spans="1:13" s="183" customFormat="1" ht="15" customHeight="1">
      <c r="A6" s="143" t="s">
        <v>767</v>
      </c>
      <c r="B6" s="349">
        <v>57891</v>
      </c>
      <c r="C6" s="350">
        <v>29577</v>
      </c>
      <c r="D6" s="350">
        <v>28314</v>
      </c>
      <c r="E6" s="350">
        <v>354303</v>
      </c>
      <c r="F6" s="350">
        <v>183953</v>
      </c>
      <c r="G6" s="350">
        <v>170350</v>
      </c>
      <c r="H6" s="350">
        <v>100679</v>
      </c>
      <c r="I6" s="350">
        <v>42551</v>
      </c>
      <c r="J6" s="350">
        <v>58128</v>
      </c>
      <c r="K6" s="351">
        <v>11.3</v>
      </c>
      <c r="L6" s="351">
        <v>69.1</v>
      </c>
      <c r="M6" s="351">
        <v>19.6</v>
      </c>
    </row>
    <row r="7" spans="1:13" s="183" customFormat="1" ht="15" customHeight="1">
      <c r="A7" s="143" t="s">
        <v>768</v>
      </c>
      <c r="B7" s="349">
        <v>58299</v>
      </c>
      <c r="C7" s="350">
        <v>29833</v>
      </c>
      <c r="D7" s="350">
        <v>28466</v>
      </c>
      <c r="E7" s="350">
        <v>353725</v>
      </c>
      <c r="F7" s="350">
        <v>183914</v>
      </c>
      <c r="G7" s="350">
        <v>169811</v>
      </c>
      <c r="H7" s="350">
        <v>103767</v>
      </c>
      <c r="I7" s="350">
        <v>44029</v>
      </c>
      <c r="J7" s="350">
        <v>59738</v>
      </c>
      <c r="K7" s="351">
        <v>11.3</v>
      </c>
      <c r="L7" s="351">
        <v>68.6</v>
      </c>
      <c r="M7" s="351">
        <v>20.1</v>
      </c>
    </row>
    <row r="8" spans="1:13" s="352" customFormat="1" ht="15" customHeight="1">
      <c r="A8" s="143" t="s">
        <v>769</v>
      </c>
      <c r="B8" s="349">
        <v>58330</v>
      </c>
      <c r="C8" s="350">
        <v>29824</v>
      </c>
      <c r="D8" s="350">
        <v>28506</v>
      </c>
      <c r="E8" s="350">
        <v>353259</v>
      </c>
      <c r="F8" s="350">
        <v>183712</v>
      </c>
      <c r="G8" s="350">
        <v>169547</v>
      </c>
      <c r="H8" s="350">
        <v>106527</v>
      </c>
      <c r="I8" s="350">
        <v>45358</v>
      </c>
      <c r="J8" s="350">
        <v>61169</v>
      </c>
      <c r="K8" s="351">
        <v>11.3</v>
      </c>
      <c r="L8" s="351">
        <v>68.2</v>
      </c>
      <c r="M8" s="351">
        <v>20.6</v>
      </c>
    </row>
    <row r="9" spans="1:13" s="352" customFormat="1" ht="15" customHeight="1">
      <c r="A9" s="143" t="s">
        <v>770</v>
      </c>
      <c r="B9" s="349">
        <v>58226</v>
      </c>
      <c r="C9" s="350">
        <v>29815</v>
      </c>
      <c r="D9" s="350">
        <v>28411</v>
      </c>
      <c r="E9" s="350">
        <v>351509</v>
      </c>
      <c r="F9" s="350">
        <v>182463</v>
      </c>
      <c r="G9" s="350">
        <v>169046</v>
      </c>
      <c r="H9" s="350">
        <v>107669</v>
      </c>
      <c r="I9" s="350">
        <v>45796</v>
      </c>
      <c r="J9" s="350">
        <v>61873</v>
      </c>
      <c r="K9" s="351">
        <v>11.3</v>
      </c>
      <c r="L9" s="351">
        <v>67.9</v>
      </c>
      <c r="M9" s="351">
        <v>20.8</v>
      </c>
    </row>
    <row r="10" spans="1:14" s="93" customFormat="1" ht="15" customHeight="1">
      <c r="A10" s="143" t="s">
        <v>771</v>
      </c>
      <c r="B10" s="349">
        <v>58301</v>
      </c>
      <c r="C10" s="350">
        <v>29851</v>
      </c>
      <c r="D10" s="350">
        <v>28450</v>
      </c>
      <c r="E10" s="350">
        <v>350375</v>
      </c>
      <c r="F10" s="350">
        <v>181667</v>
      </c>
      <c r="G10" s="350">
        <v>168708</v>
      </c>
      <c r="H10" s="350">
        <v>109674</v>
      </c>
      <c r="I10" s="350">
        <v>46804</v>
      </c>
      <c r="J10" s="350">
        <v>62870</v>
      </c>
      <c r="K10" s="351">
        <v>11.2</v>
      </c>
      <c r="L10" s="351">
        <v>67.6</v>
      </c>
      <c r="M10" s="351">
        <v>21.2</v>
      </c>
      <c r="N10" s="335"/>
    </row>
    <row r="11" spans="1:14" s="358" customFormat="1" ht="15" customHeight="1">
      <c r="A11" s="238" t="s">
        <v>772</v>
      </c>
      <c r="B11" s="353">
        <v>59902</v>
      </c>
      <c r="C11" s="354">
        <v>30797</v>
      </c>
      <c r="D11" s="354">
        <v>29105</v>
      </c>
      <c r="E11" s="355">
        <v>362787</v>
      </c>
      <c r="F11" s="354">
        <v>186559</v>
      </c>
      <c r="G11" s="354">
        <v>176228</v>
      </c>
      <c r="H11" s="355">
        <v>114686</v>
      </c>
      <c r="I11" s="354">
        <v>49109</v>
      </c>
      <c r="J11" s="354">
        <v>65577</v>
      </c>
      <c r="K11" s="356">
        <v>11.1</v>
      </c>
      <c r="L11" s="356">
        <v>67.5</v>
      </c>
      <c r="M11" s="356">
        <v>21.3</v>
      </c>
      <c r="N11" s="357"/>
    </row>
    <row r="12" spans="1:14" s="363" customFormat="1" ht="15" customHeight="1">
      <c r="A12" s="238" t="s">
        <v>773</v>
      </c>
      <c r="B12" s="359">
        <f>C12+D12</f>
        <v>60239</v>
      </c>
      <c r="C12" s="360">
        <v>30893</v>
      </c>
      <c r="D12" s="360">
        <v>29346</v>
      </c>
      <c r="E12" s="361">
        <f>F12+G12</f>
        <v>361118</v>
      </c>
      <c r="F12" s="360">
        <v>185667</v>
      </c>
      <c r="G12" s="360">
        <v>175451</v>
      </c>
      <c r="H12" s="361">
        <v>118683</v>
      </c>
      <c r="I12" s="360">
        <v>51064</v>
      </c>
      <c r="J12" s="360">
        <v>67619</v>
      </c>
      <c r="K12" s="362">
        <v>11.2</v>
      </c>
      <c r="L12" s="362">
        <v>66.9</v>
      </c>
      <c r="M12" s="362">
        <v>22</v>
      </c>
      <c r="N12" s="203"/>
    </row>
    <row r="13" spans="1:14" s="364" customFormat="1" ht="15" customHeight="1">
      <c r="A13" s="339" t="s">
        <v>774</v>
      </c>
      <c r="B13" s="359">
        <f>C13+D13</f>
        <v>60600</v>
      </c>
      <c r="C13" s="360">
        <v>31142</v>
      </c>
      <c r="D13" s="360">
        <v>29458</v>
      </c>
      <c r="E13" s="361">
        <f>F13+G13</f>
        <v>360838</v>
      </c>
      <c r="F13" s="360">
        <v>185028</v>
      </c>
      <c r="G13" s="360">
        <v>175810</v>
      </c>
      <c r="H13" s="361">
        <f>I13+J13</f>
        <v>122734</v>
      </c>
      <c r="I13" s="360">
        <v>53097</v>
      </c>
      <c r="J13" s="360">
        <v>69637</v>
      </c>
      <c r="K13" s="362">
        <v>11.1</v>
      </c>
      <c r="L13" s="362">
        <v>66.3</v>
      </c>
      <c r="M13" s="362">
        <v>22.6</v>
      </c>
      <c r="N13" s="203"/>
    </row>
    <row r="14" spans="1:14" s="358" customFormat="1" ht="15" customHeight="1">
      <c r="A14" s="230" t="s">
        <v>775</v>
      </c>
      <c r="B14" s="365">
        <f>C14+D14</f>
        <v>61158</v>
      </c>
      <c r="C14" s="366">
        <v>31507</v>
      </c>
      <c r="D14" s="366">
        <v>29651</v>
      </c>
      <c r="E14" s="367">
        <f>F14+G14</f>
        <v>364020</v>
      </c>
      <c r="F14" s="366">
        <v>186268</v>
      </c>
      <c r="G14" s="366">
        <v>177752</v>
      </c>
      <c r="H14" s="367">
        <f>I14+J14</f>
        <v>125580</v>
      </c>
      <c r="I14" s="366">
        <v>54492</v>
      </c>
      <c r="J14" s="366">
        <v>71088</v>
      </c>
      <c r="K14" s="368">
        <v>11.1</v>
      </c>
      <c r="L14" s="368">
        <v>66.1</v>
      </c>
      <c r="M14" s="368">
        <v>22.8</v>
      </c>
      <c r="N14" s="369"/>
    </row>
    <row r="15" spans="1:14" s="358" customFormat="1" ht="15" customHeight="1">
      <c r="A15" s="370" t="s">
        <v>776</v>
      </c>
      <c r="B15" s="371"/>
      <c r="C15" s="360"/>
      <c r="D15" s="360"/>
      <c r="E15" s="372"/>
      <c r="F15" s="360"/>
      <c r="G15" s="360"/>
      <c r="H15" s="372"/>
      <c r="I15" s="360"/>
      <c r="J15" s="360"/>
      <c r="K15" s="373"/>
      <c r="L15" s="373"/>
      <c r="M15" s="373"/>
      <c r="N15" s="369"/>
    </row>
    <row r="16" spans="1:14" s="183" customFormat="1" ht="15" customHeight="1">
      <c r="A16" s="747" t="s">
        <v>777</v>
      </c>
      <c r="B16" s="748"/>
      <c r="C16" s="748"/>
      <c r="D16" s="748"/>
      <c r="E16" s="748"/>
      <c r="F16" s="748"/>
      <c r="G16" s="748"/>
      <c r="H16" s="748"/>
      <c r="I16" s="748"/>
      <c r="J16" s="748"/>
      <c r="K16" s="748"/>
      <c r="L16" s="748"/>
      <c r="M16" s="748"/>
      <c r="N16" s="335"/>
    </row>
    <row r="17" spans="1:13" ht="15" customHeight="1">
      <c r="A17" s="681" t="s">
        <v>778</v>
      </c>
      <c r="B17" s="681"/>
      <c r="C17" s="681"/>
      <c r="D17" s="681"/>
      <c r="E17" s="681"/>
      <c r="F17" s="681"/>
      <c r="G17" s="681"/>
      <c r="H17" s="681"/>
      <c r="I17" s="681"/>
      <c r="J17" s="681"/>
      <c r="K17" s="681"/>
      <c r="L17" s="681"/>
      <c r="M17" s="681"/>
    </row>
  </sheetData>
  <sheetProtection/>
  <mergeCells count="9">
    <mergeCell ref="A16:M16"/>
    <mergeCell ref="A17:M17"/>
    <mergeCell ref="A1:M1"/>
    <mergeCell ref="K2:M2"/>
    <mergeCell ref="A3:A4"/>
    <mergeCell ref="B3:D3"/>
    <mergeCell ref="E3:G3"/>
    <mergeCell ref="H3:J3"/>
    <mergeCell ref="K3:M3"/>
  </mergeCells>
  <printOptions/>
  <pageMargins left="0.31496062992125984" right="0.31496062992125984" top="0.7480314960629921"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44"/>
  <sheetViews>
    <sheetView zoomScaleSheetLayoutView="100" workbookViewId="0" topLeftCell="A1">
      <selection activeCell="P17" sqref="P17"/>
    </sheetView>
  </sheetViews>
  <sheetFormatPr defaultColWidth="6.50390625" defaultRowHeight="13.5"/>
  <cols>
    <col min="1" max="1" width="3.00390625" style="135" customWidth="1"/>
    <col min="2" max="2" width="4.50390625" style="135" bestFit="1" customWidth="1"/>
    <col min="3" max="3" width="3.00390625" style="135" bestFit="1" customWidth="1"/>
    <col min="4" max="11" width="6.625" style="135" customWidth="1"/>
    <col min="12" max="12" width="7.875" style="135" bestFit="1" customWidth="1"/>
    <col min="13" max="13" width="8.625" style="135" bestFit="1" customWidth="1"/>
    <col min="14" max="14" width="6.625" style="135" customWidth="1"/>
    <col min="15" max="16384" width="6.50390625" style="135" customWidth="1"/>
  </cols>
  <sheetData>
    <row r="1" spans="1:14" ht="27.75" customHeight="1">
      <c r="A1" s="662" t="s">
        <v>779</v>
      </c>
      <c r="B1" s="662"/>
      <c r="C1" s="662"/>
      <c r="D1" s="662"/>
      <c r="E1" s="662"/>
      <c r="F1" s="662"/>
      <c r="G1" s="662"/>
      <c r="H1" s="662"/>
      <c r="I1" s="662"/>
      <c r="J1" s="662"/>
      <c r="K1" s="662"/>
      <c r="L1" s="662"/>
      <c r="M1" s="662"/>
      <c r="N1" s="662"/>
    </row>
    <row r="2" spans="1:14" ht="15" customHeight="1" thickBot="1">
      <c r="A2" s="72"/>
      <c r="B2" s="72"/>
      <c r="C2" s="72"/>
      <c r="D2" s="72"/>
      <c r="E2" s="72"/>
      <c r="F2" s="72"/>
      <c r="G2" s="72"/>
      <c r="H2" s="72"/>
      <c r="I2" s="72"/>
      <c r="J2" s="72"/>
      <c r="K2" s="72"/>
      <c r="L2" s="72"/>
      <c r="M2" s="664"/>
      <c r="N2" s="664"/>
    </row>
    <row r="3" spans="1:14" ht="15" customHeight="1" thickTop="1">
      <c r="A3" s="759" t="s">
        <v>780</v>
      </c>
      <c r="B3" s="759"/>
      <c r="C3" s="760"/>
      <c r="D3" s="690" t="s">
        <v>781</v>
      </c>
      <c r="E3" s="696"/>
      <c r="F3" s="694"/>
      <c r="G3" s="690" t="s">
        <v>782</v>
      </c>
      <c r="H3" s="696"/>
      <c r="I3" s="694"/>
      <c r="J3" s="690" t="s">
        <v>783</v>
      </c>
      <c r="K3" s="696"/>
      <c r="L3" s="763"/>
      <c r="M3" s="764" t="s">
        <v>784</v>
      </c>
      <c r="N3" s="766" t="s">
        <v>785</v>
      </c>
    </row>
    <row r="4" spans="1:14" ht="15" customHeight="1">
      <c r="A4" s="761"/>
      <c r="B4" s="761"/>
      <c r="C4" s="762"/>
      <c r="D4" s="99" t="s">
        <v>786</v>
      </c>
      <c r="E4" s="99" t="s">
        <v>249</v>
      </c>
      <c r="F4" s="99" t="s">
        <v>250</v>
      </c>
      <c r="G4" s="99" t="s">
        <v>786</v>
      </c>
      <c r="H4" s="99" t="s">
        <v>249</v>
      </c>
      <c r="I4" s="99" t="s">
        <v>250</v>
      </c>
      <c r="J4" s="99" t="s">
        <v>786</v>
      </c>
      <c r="K4" s="99" t="s">
        <v>249</v>
      </c>
      <c r="L4" s="345" t="s">
        <v>250</v>
      </c>
      <c r="M4" s="765"/>
      <c r="N4" s="767"/>
    </row>
    <row r="5" spans="1:14" s="183" customFormat="1" ht="15" customHeight="1">
      <c r="A5" s="755" t="s">
        <v>787</v>
      </c>
      <c r="B5" s="755"/>
      <c r="C5" s="756"/>
      <c r="D5" s="374">
        <v>4351</v>
      </c>
      <c r="E5" s="374">
        <v>2279</v>
      </c>
      <c r="F5" s="374">
        <v>2072</v>
      </c>
      <c r="G5" s="374">
        <v>4638</v>
      </c>
      <c r="H5" s="374">
        <v>2571</v>
      </c>
      <c r="I5" s="374">
        <v>2067</v>
      </c>
      <c r="J5" s="374">
        <v>-287</v>
      </c>
      <c r="K5" s="374">
        <v>-292</v>
      </c>
      <c r="L5" s="374">
        <v>5</v>
      </c>
      <c r="M5" s="374">
        <v>3673</v>
      </c>
      <c r="N5" s="374">
        <v>1122</v>
      </c>
    </row>
    <row r="6" spans="1:14" s="93" customFormat="1" ht="15" customHeight="1">
      <c r="A6" s="757" t="s">
        <v>788</v>
      </c>
      <c r="B6" s="757"/>
      <c r="C6" s="758"/>
      <c r="D6" s="375">
        <v>4359</v>
      </c>
      <c r="E6" s="375">
        <v>2220</v>
      </c>
      <c r="F6" s="375">
        <v>2139</v>
      </c>
      <c r="G6" s="375">
        <v>4506</v>
      </c>
      <c r="H6" s="375">
        <v>2454</v>
      </c>
      <c r="I6" s="375">
        <v>2052</v>
      </c>
      <c r="J6" s="375">
        <v>-147</v>
      </c>
      <c r="K6" s="375">
        <v>-234</v>
      </c>
      <c r="L6" s="375">
        <v>87</v>
      </c>
      <c r="M6" s="375">
        <v>3528</v>
      </c>
      <c r="N6" s="375">
        <v>1073</v>
      </c>
    </row>
    <row r="7" spans="1:14" s="183" customFormat="1" ht="15" customHeight="1">
      <c r="A7" s="750" t="s">
        <v>789</v>
      </c>
      <c r="B7" s="750"/>
      <c r="C7" s="751"/>
      <c r="D7" s="375">
        <v>4311</v>
      </c>
      <c r="E7" s="375">
        <v>2292</v>
      </c>
      <c r="F7" s="375">
        <v>2019</v>
      </c>
      <c r="G7" s="375">
        <v>4897</v>
      </c>
      <c r="H7" s="375">
        <v>2727</v>
      </c>
      <c r="I7" s="375">
        <v>2170</v>
      </c>
      <c r="J7" s="375">
        <v>-586</v>
      </c>
      <c r="K7" s="375">
        <v>-435</v>
      </c>
      <c r="L7" s="375">
        <v>-151</v>
      </c>
      <c r="M7" s="375">
        <v>3593</v>
      </c>
      <c r="N7" s="375">
        <v>1086</v>
      </c>
    </row>
    <row r="8" spans="1:14" s="377" customFormat="1" ht="15" customHeight="1">
      <c r="A8" s="750" t="s">
        <v>790</v>
      </c>
      <c r="B8" s="750"/>
      <c r="C8" s="751"/>
      <c r="D8" s="375">
        <v>4418</v>
      </c>
      <c r="E8" s="375">
        <v>2242</v>
      </c>
      <c r="F8" s="375">
        <v>2176</v>
      </c>
      <c r="G8" s="375">
        <v>4770</v>
      </c>
      <c r="H8" s="375">
        <v>2585</v>
      </c>
      <c r="I8" s="375">
        <v>2185</v>
      </c>
      <c r="J8" s="376">
        <v>-352</v>
      </c>
      <c r="K8" s="375">
        <v>-343</v>
      </c>
      <c r="L8" s="375">
        <v>-9</v>
      </c>
      <c r="M8" s="375">
        <v>3498</v>
      </c>
      <c r="N8" s="375">
        <v>1050</v>
      </c>
    </row>
    <row r="9" spans="1:14" s="183" customFormat="1" ht="15" customHeight="1">
      <c r="A9" s="752" t="s">
        <v>791</v>
      </c>
      <c r="B9" s="752"/>
      <c r="C9" s="753"/>
      <c r="D9" s="379">
        <f aca="true" t="shared" si="0" ref="D9:N9">SUM(D11:D22)</f>
        <v>4400</v>
      </c>
      <c r="E9" s="379">
        <f t="shared" si="0"/>
        <v>2295</v>
      </c>
      <c r="F9" s="379">
        <f t="shared" si="0"/>
        <v>2105</v>
      </c>
      <c r="G9" s="379">
        <f t="shared" si="0"/>
        <v>4813</v>
      </c>
      <c r="H9" s="379">
        <f t="shared" si="0"/>
        <v>2588</v>
      </c>
      <c r="I9" s="379">
        <f t="shared" si="0"/>
        <v>2225</v>
      </c>
      <c r="J9" s="379">
        <f t="shared" si="0"/>
        <v>-413</v>
      </c>
      <c r="K9" s="379">
        <f t="shared" si="0"/>
        <v>-293</v>
      </c>
      <c r="L9" s="379">
        <f t="shared" si="0"/>
        <v>-120</v>
      </c>
      <c r="M9" s="379">
        <f t="shared" si="0"/>
        <v>3587</v>
      </c>
      <c r="N9" s="379">
        <f t="shared" si="0"/>
        <v>1024</v>
      </c>
    </row>
    <row r="10" spans="1:14" ht="15" customHeight="1">
      <c r="A10" s="109"/>
      <c r="B10" s="143"/>
      <c r="C10" s="101"/>
      <c r="D10" s="380"/>
      <c r="E10" s="380"/>
      <c r="F10" s="380"/>
      <c r="G10" s="380"/>
      <c r="H10" s="380"/>
      <c r="I10" s="380"/>
      <c r="J10" s="381"/>
      <c r="K10" s="381"/>
      <c r="L10" s="381"/>
      <c r="M10" s="382"/>
      <c r="N10" s="383"/>
    </row>
    <row r="11" spans="1:14" ht="15" customHeight="1">
      <c r="A11" s="384"/>
      <c r="B11" s="385" t="s">
        <v>792</v>
      </c>
      <c r="C11" s="128" t="s">
        <v>793</v>
      </c>
      <c r="D11" s="386">
        <f aca="true" t="shared" si="1" ref="D11:D22">SUM(E11:F11)</f>
        <v>349</v>
      </c>
      <c r="E11" s="382">
        <v>182</v>
      </c>
      <c r="F11" s="382">
        <v>167</v>
      </c>
      <c r="G11" s="382">
        <f aca="true" t="shared" si="2" ref="G11:G22">SUM(H11:I11)</f>
        <v>458</v>
      </c>
      <c r="H11" s="382">
        <v>231</v>
      </c>
      <c r="I11" s="382">
        <v>227</v>
      </c>
      <c r="J11" s="382">
        <f aca="true" t="shared" si="3" ref="J11:L22">D11-G11</f>
        <v>-109</v>
      </c>
      <c r="K11" s="382">
        <f t="shared" si="3"/>
        <v>-49</v>
      </c>
      <c r="L11" s="382">
        <f t="shared" si="3"/>
        <v>-60</v>
      </c>
      <c r="M11" s="382">
        <v>250</v>
      </c>
      <c r="N11" s="382">
        <v>83</v>
      </c>
    </row>
    <row r="12" spans="1:14" ht="15" customHeight="1">
      <c r="A12" s="384"/>
      <c r="B12" s="385" t="s">
        <v>794</v>
      </c>
      <c r="C12" s="153"/>
      <c r="D12" s="386">
        <f t="shared" si="1"/>
        <v>312</v>
      </c>
      <c r="E12" s="382">
        <v>153</v>
      </c>
      <c r="F12" s="382">
        <v>159</v>
      </c>
      <c r="G12" s="382">
        <f t="shared" si="2"/>
        <v>420</v>
      </c>
      <c r="H12" s="382">
        <v>225</v>
      </c>
      <c r="I12" s="382">
        <v>195</v>
      </c>
      <c r="J12" s="382">
        <f t="shared" si="3"/>
        <v>-108</v>
      </c>
      <c r="K12" s="382">
        <f t="shared" si="3"/>
        <v>-72</v>
      </c>
      <c r="L12" s="382">
        <f t="shared" si="3"/>
        <v>-36</v>
      </c>
      <c r="M12" s="382">
        <v>362</v>
      </c>
      <c r="N12" s="382">
        <v>72</v>
      </c>
    </row>
    <row r="13" spans="1:14" ht="15" customHeight="1">
      <c r="A13" s="384"/>
      <c r="B13" s="385" t="s">
        <v>795</v>
      </c>
      <c r="C13" s="153"/>
      <c r="D13" s="386">
        <f t="shared" si="1"/>
        <v>355</v>
      </c>
      <c r="E13" s="382">
        <v>179</v>
      </c>
      <c r="F13" s="382">
        <v>176</v>
      </c>
      <c r="G13" s="382">
        <f t="shared" si="2"/>
        <v>420</v>
      </c>
      <c r="H13" s="382">
        <v>214</v>
      </c>
      <c r="I13" s="382">
        <v>206</v>
      </c>
      <c r="J13" s="382">
        <f t="shared" si="3"/>
        <v>-65</v>
      </c>
      <c r="K13" s="382">
        <f t="shared" si="3"/>
        <v>-35</v>
      </c>
      <c r="L13" s="382">
        <f t="shared" si="3"/>
        <v>-30</v>
      </c>
      <c r="M13" s="382">
        <v>346</v>
      </c>
      <c r="N13" s="382">
        <v>105</v>
      </c>
    </row>
    <row r="14" spans="1:14" ht="15" customHeight="1">
      <c r="A14" s="384"/>
      <c r="B14" s="385" t="s">
        <v>796</v>
      </c>
      <c r="C14" s="153"/>
      <c r="D14" s="386">
        <f t="shared" si="1"/>
        <v>338</v>
      </c>
      <c r="E14" s="382">
        <v>199</v>
      </c>
      <c r="F14" s="382">
        <v>139</v>
      </c>
      <c r="G14" s="382">
        <f t="shared" si="2"/>
        <v>412</v>
      </c>
      <c r="H14" s="382">
        <v>225</v>
      </c>
      <c r="I14" s="382">
        <v>187</v>
      </c>
      <c r="J14" s="382">
        <f t="shared" si="3"/>
        <v>-74</v>
      </c>
      <c r="K14" s="382">
        <f t="shared" si="3"/>
        <v>-26</v>
      </c>
      <c r="L14" s="382">
        <f t="shared" si="3"/>
        <v>-48</v>
      </c>
      <c r="M14" s="382">
        <v>268</v>
      </c>
      <c r="N14" s="382">
        <v>98</v>
      </c>
    </row>
    <row r="15" spans="1:14" ht="15" customHeight="1">
      <c r="A15" s="384"/>
      <c r="B15" s="385" t="s">
        <v>797</v>
      </c>
      <c r="C15" s="153"/>
      <c r="D15" s="386">
        <f t="shared" si="1"/>
        <v>361</v>
      </c>
      <c r="E15" s="382">
        <v>206</v>
      </c>
      <c r="F15" s="382">
        <v>155</v>
      </c>
      <c r="G15" s="382">
        <f t="shared" si="2"/>
        <v>363</v>
      </c>
      <c r="H15" s="382">
        <v>198</v>
      </c>
      <c r="I15" s="382">
        <v>165</v>
      </c>
      <c r="J15" s="382">
        <f t="shared" si="3"/>
        <v>-2</v>
      </c>
      <c r="K15" s="382">
        <f t="shared" si="3"/>
        <v>8</v>
      </c>
      <c r="L15" s="382">
        <f t="shared" si="3"/>
        <v>-10</v>
      </c>
      <c r="M15" s="382">
        <v>318</v>
      </c>
      <c r="N15" s="382">
        <v>85</v>
      </c>
    </row>
    <row r="16" spans="1:14" ht="15" customHeight="1">
      <c r="A16" s="384"/>
      <c r="B16" s="385" t="s">
        <v>798</v>
      </c>
      <c r="C16" s="153"/>
      <c r="D16" s="386">
        <f t="shared" si="1"/>
        <v>366</v>
      </c>
      <c r="E16" s="382">
        <v>191</v>
      </c>
      <c r="F16" s="382">
        <v>175</v>
      </c>
      <c r="G16" s="382">
        <f t="shared" si="2"/>
        <v>365</v>
      </c>
      <c r="H16" s="382">
        <v>205</v>
      </c>
      <c r="I16" s="382">
        <v>160</v>
      </c>
      <c r="J16" s="382">
        <f t="shared" si="3"/>
        <v>1</v>
      </c>
      <c r="K16" s="382">
        <f t="shared" si="3"/>
        <v>-14</v>
      </c>
      <c r="L16" s="382">
        <f t="shared" si="3"/>
        <v>15</v>
      </c>
      <c r="M16" s="382">
        <v>258</v>
      </c>
      <c r="N16" s="382">
        <v>100</v>
      </c>
    </row>
    <row r="17" spans="1:14" ht="15" customHeight="1">
      <c r="A17" s="384"/>
      <c r="B17" s="385" t="s">
        <v>799</v>
      </c>
      <c r="C17" s="153"/>
      <c r="D17" s="386">
        <f t="shared" si="1"/>
        <v>369</v>
      </c>
      <c r="E17" s="382">
        <v>182</v>
      </c>
      <c r="F17" s="382">
        <v>187</v>
      </c>
      <c r="G17" s="382">
        <f t="shared" si="2"/>
        <v>401</v>
      </c>
      <c r="H17" s="382">
        <v>218</v>
      </c>
      <c r="I17" s="382">
        <v>183</v>
      </c>
      <c r="J17" s="382">
        <f t="shared" si="3"/>
        <v>-32</v>
      </c>
      <c r="K17" s="382">
        <f t="shared" si="3"/>
        <v>-36</v>
      </c>
      <c r="L17" s="382">
        <f t="shared" si="3"/>
        <v>4</v>
      </c>
      <c r="M17" s="382">
        <v>348</v>
      </c>
      <c r="N17" s="382">
        <v>74</v>
      </c>
    </row>
    <row r="18" spans="1:14" ht="15" customHeight="1">
      <c r="A18" s="384"/>
      <c r="B18" s="385" t="s">
        <v>800</v>
      </c>
      <c r="C18" s="153"/>
      <c r="D18" s="386">
        <f t="shared" si="1"/>
        <v>379</v>
      </c>
      <c r="E18" s="382">
        <v>200</v>
      </c>
      <c r="F18" s="382">
        <v>179</v>
      </c>
      <c r="G18" s="382">
        <f t="shared" si="2"/>
        <v>408</v>
      </c>
      <c r="H18" s="382">
        <v>216</v>
      </c>
      <c r="I18" s="382">
        <v>192</v>
      </c>
      <c r="J18" s="382">
        <f t="shared" si="3"/>
        <v>-29</v>
      </c>
      <c r="K18" s="382">
        <f t="shared" si="3"/>
        <v>-16</v>
      </c>
      <c r="L18" s="382">
        <f t="shared" si="3"/>
        <v>-13</v>
      </c>
      <c r="M18" s="382">
        <v>249</v>
      </c>
      <c r="N18" s="382">
        <v>77</v>
      </c>
    </row>
    <row r="19" spans="1:14" ht="15" customHeight="1">
      <c r="A19" s="384"/>
      <c r="B19" s="385" t="s">
        <v>801</v>
      </c>
      <c r="C19" s="153"/>
      <c r="D19" s="386">
        <f t="shared" si="1"/>
        <v>416</v>
      </c>
      <c r="E19" s="382">
        <v>219</v>
      </c>
      <c r="F19" s="382">
        <v>197</v>
      </c>
      <c r="G19" s="382">
        <f t="shared" si="2"/>
        <v>345</v>
      </c>
      <c r="H19" s="382">
        <v>198</v>
      </c>
      <c r="I19" s="382">
        <v>147</v>
      </c>
      <c r="J19" s="382">
        <f t="shared" si="3"/>
        <v>71</v>
      </c>
      <c r="K19" s="382">
        <f t="shared" si="3"/>
        <v>21</v>
      </c>
      <c r="L19" s="382">
        <f t="shared" si="3"/>
        <v>50</v>
      </c>
      <c r="M19" s="382">
        <v>233</v>
      </c>
      <c r="N19" s="382">
        <v>79</v>
      </c>
    </row>
    <row r="20" spans="1:14" ht="15" customHeight="1">
      <c r="A20" s="384"/>
      <c r="B20" s="385" t="s">
        <v>802</v>
      </c>
      <c r="C20" s="153"/>
      <c r="D20" s="386">
        <f t="shared" si="1"/>
        <v>390</v>
      </c>
      <c r="E20" s="382">
        <v>195</v>
      </c>
      <c r="F20" s="382">
        <v>195</v>
      </c>
      <c r="G20" s="382">
        <f t="shared" si="2"/>
        <v>373</v>
      </c>
      <c r="H20" s="382">
        <v>195</v>
      </c>
      <c r="I20" s="382">
        <v>178</v>
      </c>
      <c r="J20" s="382">
        <f t="shared" si="3"/>
        <v>17</v>
      </c>
      <c r="K20" s="382">
        <f t="shared" si="3"/>
        <v>0</v>
      </c>
      <c r="L20" s="382">
        <f t="shared" si="3"/>
        <v>17</v>
      </c>
      <c r="M20" s="382">
        <v>249</v>
      </c>
      <c r="N20" s="382">
        <v>83</v>
      </c>
    </row>
    <row r="21" spans="1:14" ht="15" customHeight="1">
      <c r="A21" s="384"/>
      <c r="B21" s="385" t="s">
        <v>803</v>
      </c>
      <c r="C21" s="153"/>
      <c r="D21" s="386">
        <f t="shared" si="1"/>
        <v>369</v>
      </c>
      <c r="E21" s="382">
        <v>173</v>
      </c>
      <c r="F21" s="382">
        <v>196</v>
      </c>
      <c r="G21" s="382">
        <f t="shared" si="2"/>
        <v>389</v>
      </c>
      <c r="H21" s="382">
        <v>215</v>
      </c>
      <c r="I21" s="382">
        <v>174</v>
      </c>
      <c r="J21" s="382">
        <f t="shared" si="3"/>
        <v>-20</v>
      </c>
      <c r="K21" s="382">
        <f t="shared" si="3"/>
        <v>-42</v>
      </c>
      <c r="L21" s="382">
        <f t="shared" si="3"/>
        <v>22</v>
      </c>
      <c r="M21" s="382">
        <v>386</v>
      </c>
      <c r="N21" s="382">
        <v>72</v>
      </c>
    </row>
    <row r="22" spans="1:14" ht="15" customHeight="1" thickBot="1">
      <c r="A22" s="387"/>
      <c r="B22" s="388" t="s">
        <v>804</v>
      </c>
      <c r="C22" s="387"/>
      <c r="D22" s="389">
        <f t="shared" si="1"/>
        <v>396</v>
      </c>
      <c r="E22" s="390">
        <v>216</v>
      </c>
      <c r="F22" s="390">
        <v>180</v>
      </c>
      <c r="G22" s="390">
        <f t="shared" si="2"/>
        <v>459</v>
      </c>
      <c r="H22" s="390">
        <v>248</v>
      </c>
      <c r="I22" s="390">
        <v>211</v>
      </c>
      <c r="J22" s="390">
        <f t="shared" si="3"/>
        <v>-63</v>
      </c>
      <c r="K22" s="390">
        <f t="shared" si="3"/>
        <v>-32</v>
      </c>
      <c r="L22" s="390">
        <f t="shared" si="3"/>
        <v>-31</v>
      </c>
      <c r="M22" s="390">
        <v>320</v>
      </c>
      <c r="N22" s="390">
        <v>96</v>
      </c>
    </row>
    <row r="23" spans="1:15" ht="15" customHeight="1" thickTop="1">
      <c r="A23" s="759" t="s">
        <v>780</v>
      </c>
      <c r="B23" s="759"/>
      <c r="C23" s="760"/>
      <c r="D23" s="690" t="s">
        <v>805</v>
      </c>
      <c r="E23" s="696"/>
      <c r="F23" s="694"/>
      <c r="G23" s="690" t="s">
        <v>806</v>
      </c>
      <c r="H23" s="696"/>
      <c r="I23" s="694"/>
      <c r="J23" s="690" t="s">
        <v>807</v>
      </c>
      <c r="K23" s="696"/>
      <c r="L23" s="696"/>
      <c r="M23" s="85"/>
      <c r="N23" s="85"/>
      <c r="O23" s="94"/>
    </row>
    <row r="24" spans="1:15" ht="15" customHeight="1">
      <c r="A24" s="761"/>
      <c r="B24" s="761"/>
      <c r="C24" s="762"/>
      <c r="D24" s="99" t="s">
        <v>786</v>
      </c>
      <c r="E24" s="99" t="s">
        <v>249</v>
      </c>
      <c r="F24" s="99" t="s">
        <v>250</v>
      </c>
      <c r="G24" s="99" t="s">
        <v>808</v>
      </c>
      <c r="H24" s="99" t="s">
        <v>249</v>
      </c>
      <c r="I24" s="99" t="s">
        <v>250</v>
      </c>
      <c r="J24" s="99" t="s">
        <v>786</v>
      </c>
      <c r="K24" s="99" t="s">
        <v>249</v>
      </c>
      <c r="L24" s="139" t="s">
        <v>250</v>
      </c>
      <c r="M24" s="85"/>
      <c r="N24" s="85"/>
      <c r="O24" s="94"/>
    </row>
    <row r="25" spans="1:15" ht="15" customHeight="1">
      <c r="A25" s="755" t="s">
        <v>787</v>
      </c>
      <c r="B25" s="755"/>
      <c r="C25" s="756"/>
      <c r="D25" s="374">
        <v>30262</v>
      </c>
      <c r="E25" s="374">
        <v>15877</v>
      </c>
      <c r="F25" s="374">
        <v>14385</v>
      </c>
      <c r="G25" s="374">
        <v>30721</v>
      </c>
      <c r="H25" s="374">
        <v>16285</v>
      </c>
      <c r="I25" s="374">
        <v>14436</v>
      </c>
      <c r="J25" s="374">
        <v>-459</v>
      </c>
      <c r="K25" s="374">
        <v>-408</v>
      </c>
      <c r="L25" s="374">
        <v>-51</v>
      </c>
      <c r="M25" s="85"/>
      <c r="N25" s="85"/>
      <c r="O25" s="94"/>
    </row>
    <row r="26" spans="1:15" ht="15" customHeight="1">
      <c r="A26" s="750" t="s">
        <v>788</v>
      </c>
      <c r="B26" s="750"/>
      <c r="C26" s="751"/>
      <c r="D26" s="391">
        <v>30803</v>
      </c>
      <c r="E26" s="391">
        <v>16158</v>
      </c>
      <c r="F26" s="391">
        <v>14645</v>
      </c>
      <c r="G26" s="391">
        <v>29942</v>
      </c>
      <c r="H26" s="391">
        <v>15757</v>
      </c>
      <c r="I26" s="391">
        <v>14185</v>
      </c>
      <c r="J26" s="391">
        <v>861</v>
      </c>
      <c r="K26" s="391">
        <v>401</v>
      </c>
      <c r="L26" s="391">
        <v>460</v>
      </c>
      <c r="M26" s="85"/>
      <c r="N26" s="85"/>
      <c r="O26" s="94"/>
    </row>
    <row r="27" spans="1:15" ht="15" customHeight="1">
      <c r="A27" s="750" t="s">
        <v>789</v>
      </c>
      <c r="B27" s="750"/>
      <c r="C27" s="751"/>
      <c r="D27" s="392">
        <v>34121</v>
      </c>
      <c r="E27" s="393">
        <v>17748</v>
      </c>
      <c r="F27" s="393">
        <v>16373</v>
      </c>
      <c r="G27" s="393">
        <v>30115</v>
      </c>
      <c r="H27" s="393">
        <v>15876</v>
      </c>
      <c r="I27" s="393">
        <v>14239</v>
      </c>
      <c r="J27" s="393">
        <v>4006</v>
      </c>
      <c r="K27" s="393">
        <v>1872</v>
      </c>
      <c r="L27" s="393">
        <v>2134</v>
      </c>
      <c r="M27" s="85"/>
      <c r="N27" s="85"/>
      <c r="O27" s="94"/>
    </row>
    <row r="28" spans="1:15" s="93" customFormat="1" ht="15" customHeight="1">
      <c r="A28" s="750" t="s">
        <v>809</v>
      </c>
      <c r="B28" s="750"/>
      <c r="C28" s="751"/>
      <c r="D28" s="392">
        <v>36944</v>
      </c>
      <c r="E28" s="393">
        <v>19074</v>
      </c>
      <c r="F28" s="393">
        <v>17870</v>
      </c>
      <c r="G28" s="393">
        <v>33060</v>
      </c>
      <c r="H28" s="393">
        <v>16962</v>
      </c>
      <c r="I28" s="393">
        <v>16098</v>
      </c>
      <c r="J28" s="393">
        <v>3884</v>
      </c>
      <c r="K28" s="393">
        <v>2112</v>
      </c>
      <c r="L28" s="393">
        <v>1772</v>
      </c>
      <c r="M28" s="85"/>
      <c r="N28" s="85"/>
      <c r="O28" s="85"/>
    </row>
    <row r="29" spans="1:15" ht="15" customHeight="1">
      <c r="A29" s="752" t="s">
        <v>810</v>
      </c>
      <c r="B29" s="752"/>
      <c r="C29" s="753"/>
      <c r="D29" s="394">
        <f aca="true" t="shared" si="4" ref="D29:L29">SUM(D31:D42)</f>
        <v>37743</v>
      </c>
      <c r="E29" s="395">
        <f t="shared" si="4"/>
        <v>19281</v>
      </c>
      <c r="F29" s="395">
        <f t="shared" si="4"/>
        <v>18462</v>
      </c>
      <c r="G29" s="395">
        <f t="shared" si="4"/>
        <v>32548</v>
      </c>
      <c r="H29" s="395">
        <f t="shared" si="4"/>
        <v>16931</v>
      </c>
      <c r="I29" s="395">
        <f t="shared" si="4"/>
        <v>15617</v>
      </c>
      <c r="J29" s="395">
        <f t="shared" si="4"/>
        <v>5195</v>
      </c>
      <c r="K29" s="395">
        <f t="shared" si="4"/>
        <v>2350</v>
      </c>
      <c r="L29" s="395">
        <f t="shared" si="4"/>
        <v>2845</v>
      </c>
      <c r="M29" s="396"/>
      <c r="N29" s="396"/>
      <c r="O29" s="94"/>
    </row>
    <row r="30" spans="1:15" ht="15" customHeight="1">
      <c r="A30" s="109"/>
      <c r="B30" s="143"/>
      <c r="C30" s="101"/>
      <c r="D30" s="380"/>
      <c r="E30" s="380"/>
      <c r="F30" s="380"/>
      <c r="G30" s="380"/>
      <c r="H30" s="380"/>
      <c r="I30" s="380"/>
      <c r="J30" s="381"/>
      <c r="K30" s="381"/>
      <c r="L30" s="381"/>
      <c r="M30" s="85"/>
      <c r="N30" s="85"/>
      <c r="O30" s="94"/>
    </row>
    <row r="31" spans="2:15" ht="15" customHeight="1">
      <c r="B31" s="143" t="s">
        <v>811</v>
      </c>
      <c r="C31" s="121" t="s">
        <v>793</v>
      </c>
      <c r="D31" s="386">
        <f aca="true" t="shared" si="5" ref="D31:D42">E31+F31</f>
        <v>2469</v>
      </c>
      <c r="E31" s="382">
        <v>1292</v>
      </c>
      <c r="F31" s="382">
        <v>1177</v>
      </c>
      <c r="G31" s="382">
        <f aca="true" t="shared" si="6" ref="G31:G42">H31+I31</f>
        <v>2226</v>
      </c>
      <c r="H31" s="382">
        <v>1187</v>
      </c>
      <c r="I31" s="382">
        <v>1039</v>
      </c>
      <c r="J31" s="382">
        <f aca="true" t="shared" si="7" ref="J31:L42">D31-G31</f>
        <v>243</v>
      </c>
      <c r="K31" s="382">
        <f t="shared" si="7"/>
        <v>105</v>
      </c>
      <c r="L31" s="393">
        <f t="shared" si="7"/>
        <v>138</v>
      </c>
      <c r="M31" s="85"/>
      <c r="N31" s="85"/>
      <c r="O31" s="94"/>
    </row>
    <row r="32" spans="2:15" ht="15" customHeight="1">
      <c r="B32" s="143" t="s">
        <v>812</v>
      </c>
      <c r="C32" s="94"/>
      <c r="D32" s="386">
        <f t="shared" si="5"/>
        <v>2556</v>
      </c>
      <c r="E32" s="382">
        <v>1292</v>
      </c>
      <c r="F32" s="382">
        <v>1264</v>
      </c>
      <c r="G32" s="382">
        <f t="shared" si="6"/>
        <v>2685</v>
      </c>
      <c r="H32" s="382">
        <v>1394</v>
      </c>
      <c r="I32" s="382">
        <v>1291</v>
      </c>
      <c r="J32" s="382">
        <f t="shared" si="7"/>
        <v>-129</v>
      </c>
      <c r="K32" s="382">
        <f t="shared" si="7"/>
        <v>-102</v>
      </c>
      <c r="L32" s="393">
        <f t="shared" si="7"/>
        <v>-27</v>
      </c>
      <c r="M32" s="85"/>
      <c r="N32" s="85"/>
      <c r="O32" s="94"/>
    </row>
    <row r="33" spans="2:15" ht="15" customHeight="1">
      <c r="B33" s="143" t="s">
        <v>813</v>
      </c>
      <c r="C33" s="94"/>
      <c r="D33" s="386">
        <f t="shared" si="5"/>
        <v>6038</v>
      </c>
      <c r="E33" s="382">
        <v>3009</v>
      </c>
      <c r="F33" s="382">
        <v>3029</v>
      </c>
      <c r="G33" s="382">
        <f t="shared" si="6"/>
        <v>5095</v>
      </c>
      <c r="H33" s="382">
        <v>2596</v>
      </c>
      <c r="I33" s="382">
        <v>2499</v>
      </c>
      <c r="J33" s="382">
        <f t="shared" si="7"/>
        <v>943</v>
      </c>
      <c r="K33" s="382">
        <f t="shared" si="7"/>
        <v>413</v>
      </c>
      <c r="L33" s="393">
        <f t="shared" si="7"/>
        <v>530</v>
      </c>
      <c r="M33" s="85"/>
      <c r="N33" s="85"/>
      <c r="O33" s="94"/>
    </row>
    <row r="34" spans="2:15" ht="15" customHeight="1">
      <c r="B34" s="143" t="s">
        <v>814</v>
      </c>
      <c r="C34" s="94"/>
      <c r="D34" s="386">
        <f t="shared" si="5"/>
        <v>4922</v>
      </c>
      <c r="E34" s="382">
        <v>2457</v>
      </c>
      <c r="F34" s="382">
        <v>2465</v>
      </c>
      <c r="G34" s="382">
        <f t="shared" si="6"/>
        <v>3544</v>
      </c>
      <c r="H34" s="382">
        <v>1904</v>
      </c>
      <c r="I34" s="382">
        <v>1640</v>
      </c>
      <c r="J34" s="382">
        <f t="shared" si="7"/>
        <v>1378</v>
      </c>
      <c r="K34" s="382">
        <f t="shared" si="7"/>
        <v>553</v>
      </c>
      <c r="L34" s="393">
        <f t="shared" si="7"/>
        <v>825</v>
      </c>
      <c r="M34" s="85"/>
      <c r="N34" s="85"/>
      <c r="O34" s="94"/>
    </row>
    <row r="35" spans="2:15" ht="15" customHeight="1">
      <c r="B35" s="143" t="s">
        <v>815</v>
      </c>
      <c r="C35" s="94"/>
      <c r="D35" s="386">
        <f t="shared" si="5"/>
        <v>2801</v>
      </c>
      <c r="E35" s="382">
        <v>1467</v>
      </c>
      <c r="F35" s="382">
        <v>1334</v>
      </c>
      <c r="G35" s="382">
        <f t="shared" si="6"/>
        <v>2378</v>
      </c>
      <c r="H35" s="382">
        <v>1195</v>
      </c>
      <c r="I35" s="382">
        <v>1183</v>
      </c>
      <c r="J35" s="382">
        <f t="shared" si="7"/>
        <v>423</v>
      </c>
      <c r="K35" s="382">
        <f t="shared" si="7"/>
        <v>272</v>
      </c>
      <c r="L35" s="393">
        <f t="shared" si="7"/>
        <v>151</v>
      </c>
      <c r="M35" s="85"/>
      <c r="N35" s="85"/>
      <c r="O35" s="94"/>
    </row>
    <row r="36" spans="2:15" ht="15" customHeight="1">
      <c r="B36" s="143" t="s">
        <v>816</v>
      </c>
      <c r="C36" s="94"/>
      <c r="D36" s="386">
        <f t="shared" si="5"/>
        <v>2650</v>
      </c>
      <c r="E36" s="382">
        <v>1356</v>
      </c>
      <c r="F36" s="382">
        <v>1294</v>
      </c>
      <c r="G36" s="382">
        <f t="shared" si="6"/>
        <v>2218</v>
      </c>
      <c r="H36" s="382">
        <v>1190</v>
      </c>
      <c r="I36" s="382">
        <v>1028</v>
      </c>
      <c r="J36" s="382">
        <f t="shared" si="7"/>
        <v>432</v>
      </c>
      <c r="K36" s="382">
        <f t="shared" si="7"/>
        <v>166</v>
      </c>
      <c r="L36" s="393">
        <f t="shared" si="7"/>
        <v>266</v>
      </c>
      <c r="M36" s="85"/>
      <c r="N36" s="85"/>
      <c r="O36" s="94"/>
    </row>
    <row r="37" spans="2:15" ht="15" customHeight="1">
      <c r="B37" s="143" t="s">
        <v>817</v>
      </c>
      <c r="C37" s="94"/>
      <c r="D37" s="386">
        <f t="shared" si="5"/>
        <v>3005</v>
      </c>
      <c r="E37" s="382">
        <v>1506</v>
      </c>
      <c r="F37" s="382">
        <v>1499</v>
      </c>
      <c r="G37" s="382">
        <f t="shared" si="6"/>
        <v>2570</v>
      </c>
      <c r="H37" s="382">
        <v>1324</v>
      </c>
      <c r="I37" s="382">
        <v>1246</v>
      </c>
      <c r="J37" s="382">
        <f t="shared" si="7"/>
        <v>435</v>
      </c>
      <c r="K37" s="382">
        <f t="shared" si="7"/>
        <v>182</v>
      </c>
      <c r="L37" s="393">
        <f t="shared" si="7"/>
        <v>253</v>
      </c>
      <c r="M37" s="85"/>
      <c r="N37" s="85"/>
      <c r="O37" s="94"/>
    </row>
    <row r="38" spans="2:15" ht="15" customHeight="1">
      <c r="B38" s="143" t="s">
        <v>818</v>
      </c>
      <c r="C38" s="94"/>
      <c r="D38" s="386">
        <f t="shared" si="5"/>
        <v>2431</v>
      </c>
      <c r="E38" s="382">
        <v>1270</v>
      </c>
      <c r="F38" s="382">
        <v>1161</v>
      </c>
      <c r="G38" s="382">
        <f t="shared" si="6"/>
        <v>2396</v>
      </c>
      <c r="H38" s="382">
        <v>1234</v>
      </c>
      <c r="I38" s="382">
        <v>1162</v>
      </c>
      <c r="J38" s="382">
        <f t="shared" si="7"/>
        <v>35</v>
      </c>
      <c r="K38" s="382">
        <f t="shared" si="7"/>
        <v>36</v>
      </c>
      <c r="L38" s="393">
        <f t="shared" si="7"/>
        <v>-1</v>
      </c>
      <c r="M38" s="85"/>
      <c r="N38" s="85"/>
      <c r="O38" s="94"/>
    </row>
    <row r="39" spans="2:15" ht="15" customHeight="1">
      <c r="B39" s="143" t="s">
        <v>819</v>
      </c>
      <c r="C39" s="94"/>
      <c r="D39" s="386">
        <f t="shared" si="5"/>
        <v>2573</v>
      </c>
      <c r="E39" s="382">
        <v>1346</v>
      </c>
      <c r="F39" s="382">
        <v>1227</v>
      </c>
      <c r="G39" s="382">
        <f t="shared" si="6"/>
        <v>2386</v>
      </c>
      <c r="H39" s="382">
        <v>1273</v>
      </c>
      <c r="I39" s="382">
        <v>1113</v>
      </c>
      <c r="J39" s="382">
        <f t="shared" si="7"/>
        <v>187</v>
      </c>
      <c r="K39" s="382">
        <f t="shared" si="7"/>
        <v>73</v>
      </c>
      <c r="L39" s="393">
        <f t="shared" si="7"/>
        <v>114</v>
      </c>
      <c r="M39" s="85"/>
      <c r="N39" s="85"/>
      <c r="O39" s="94"/>
    </row>
    <row r="40" spans="2:15" ht="15" customHeight="1">
      <c r="B40" s="143" t="s">
        <v>802</v>
      </c>
      <c r="C40" s="94"/>
      <c r="D40" s="386">
        <f t="shared" si="5"/>
        <v>3095</v>
      </c>
      <c r="E40" s="382">
        <v>1608</v>
      </c>
      <c r="F40" s="382">
        <v>1487</v>
      </c>
      <c r="G40" s="382">
        <f t="shared" si="6"/>
        <v>2476</v>
      </c>
      <c r="H40" s="382">
        <v>1269</v>
      </c>
      <c r="I40" s="382">
        <v>1207</v>
      </c>
      <c r="J40" s="382">
        <f t="shared" si="7"/>
        <v>619</v>
      </c>
      <c r="K40" s="382">
        <f t="shared" si="7"/>
        <v>339</v>
      </c>
      <c r="L40" s="393">
        <f t="shared" si="7"/>
        <v>280</v>
      </c>
      <c r="M40" s="85"/>
      <c r="N40" s="85"/>
      <c r="O40" s="94"/>
    </row>
    <row r="41" spans="2:15" ht="15" customHeight="1">
      <c r="B41" s="143" t="s">
        <v>820</v>
      </c>
      <c r="C41" s="94"/>
      <c r="D41" s="386">
        <f t="shared" si="5"/>
        <v>2333</v>
      </c>
      <c r="E41" s="382">
        <v>1249</v>
      </c>
      <c r="F41" s="382">
        <v>1084</v>
      </c>
      <c r="G41" s="382">
        <f t="shared" si="6"/>
        <v>2157</v>
      </c>
      <c r="H41" s="382">
        <v>1124</v>
      </c>
      <c r="I41" s="382">
        <v>1033</v>
      </c>
      <c r="J41" s="382">
        <f t="shared" si="7"/>
        <v>176</v>
      </c>
      <c r="K41" s="382">
        <f t="shared" si="7"/>
        <v>125</v>
      </c>
      <c r="L41" s="393">
        <f t="shared" si="7"/>
        <v>51</v>
      </c>
      <c r="M41" s="85"/>
      <c r="N41" s="85"/>
      <c r="O41" s="94"/>
    </row>
    <row r="42" spans="1:15" ht="11.25">
      <c r="A42" s="160"/>
      <c r="B42" s="397" t="s">
        <v>821</v>
      </c>
      <c r="C42" s="160"/>
      <c r="D42" s="389">
        <f t="shared" si="5"/>
        <v>2870</v>
      </c>
      <c r="E42" s="390">
        <v>1429</v>
      </c>
      <c r="F42" s="390">
        <v>1441</v>
      </c>
      <c r="G42" s="390">
        <f t="shared" si="6"/>
        <v>2417</v>
      </c>
      <c r="H42" s="390">
        <v>1241</v>
      </c>
      <c r="I42" s="390">
        <v>1176</v>
      </c>
      <c r="J42" s="390">
        <f t="shared" si="7"/>
        <v>453</v>
      </c>
      <c r="K42" s="390">
        <f t="shared" si="7"/>
        <v>188</v>
      </c>
      <c r="L42" s="398">
        <f t="shared" si="7"/>
        <v>265</v>
      </c>
      <c r="M42" s="85"/>
      <c r="N42" s="85"/>
      <c r="O42" s="94"/>
    </row>
    <row r="43" spans="1:15" ht="11.25">
      <c r="A43" s="731" t="s">
        <v>822</v>
      </c>
      <c r="B43" s="754"/>
      <c r="C43" s="754"/>
      <c r="D43" s="754"/>
      <c r="E43" s="754"/>
      <c r="F43" s="754"/>
      <c r="G43" s="754"/>
      <c r="H43" s="754"/>
      <c r="I43" s="754"/>
      <c r="J43" s="754"/>
      <c r="K43" s="754"/>
      <c r="L43" s="754"/>
      <c r="M43" s="754"/>
      <c r="N43" s="754"/>
      <c r="O43" s="94"/>
    </row>
    <row r="44" spans="1:15" ht="11.25">
      <c r="A44" s="748" t="s">
        <v>823</v>
      </c>
      <c r="B44" s="748"/>
      <c r="C44" s="748"/>
      <c r="D44" s="748"/>
      <c r="E44" s="748"/>
      <c r="F44" s="748"/>
      <c r="G44" s="748"/>
      <c r="H44" s="748"/>
      <c r="I44" s="748"/>
      <c r="J44" s="748"/>
      <c r="K44" s="748"/>
      <c r="L44" s="748"/>
      <c r="M44" s="748"/>
      <c r="N44" s="748"/>
      <c r="O44" s="94"/>
    </row>
  </sheetData>
  <sheetProtection/>
  <mergeCells count="24">
    <mergeCell ref="A1:N1"/>
    <mergeCell ref="M2:N2"/>
    <mergeCell ref="A3:C4"/>
    <mergeCell ref="D3:F3"/>
    <mergeCell ref="G3:I3"/>
    <mergeCell ref="J3:L3"/>
    <mergeCell ref="M3:M4"/>
    <mergeCell ref="N3:N4"/>
    <mergeCell ref="A5:C5"/>
    <mergeCell ref="A6:C6"/>
    <mergeCell ref="A7:C7"/>
    <mergeCell ref="A8:C8"/>
    <mergeCell ref="A9:C9"/>
    <mergeCell ref="A23:C24"/>
    <mergeCell ref="A28:C28"/>
    <mergeCell ref="A29:C29"/>
    <mergeCell ref="A43:N43"/>
    <mergeCell ref="A44:N44"/>
    <mergeCell ref="D23:F23"/>
    <mergeCell ref="G23:I23"/>
    <mergeCell ref="J23:L23"/>
    <mergeCell ref="A25:C25"/>
    <mergeCell ref="A26:C26"/>
    <mergeCell ref="A27:C27"/>
  </mergeCells>
  <printOptions/>
  <pageMargins left="0.46" right="0.46" top="0.82" bottom="0.984"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J34"/>
  <sheetViews>
    <sheetView zoomScalePageLayoutView="0" workbookViewId="0" topLeftCell="A1">
      <selection activeCell="L8" sqref="L8"/>
    </sheetView>
  </sheetViews>
  <sheetFormatPr defaultColWidth="9.00390625" defaultRowHeight="13.5"/>
  <cols>
    <col min="1" max="1" width="0.6171875" style="97" customWidth="1"/>
    <col min="2" max="3" width="10.375" style="97" customWidth="1"/>
    <col min="4" max="5" width="10.00390625" style="97" customWidth="1"/>
    <col min="6" max="6" width="0.6171875" style="97" customWidth="1"/>
    <col min="7" max="8" width="10.375" style="97" customWidth="1"/>
    <col min="9" max="10" width="10.00390625" style="97" customWidth="1"/>
    <col min="11" max="16384" width="9.00390625" style="97" customWidth="1"/>
  </cols>
  <sheetData>
    <row r="1" spans="2:10" ht="21" customHeight="1">
      <c r="B1" s="682" t="s">
        <v>824</v>
      </c>
      <c r="C1" s="768"/>
      <c r="D1" s="768"/>
      <c r="E1" s="768"/>
      <c r="F1" s="768"/>
      <c r="G1" s="768"/>
      <c r="H1" s="768"/>
      <c r="I1" s="768"/>
      <c r="J1" s="768"/>
    </row>
    <row r="2" spans="2:10" ht="13.5" customHeight="1" thickBot="1">
      <c r="B2" s="135"/>
      <c r="C2" s="135"/>
      <c r="D2" s="135"/>
      <c r="E2" s="135"/>
      <c r="F2" s="135"/>
      <c r="G2" s="135"/>
      <c r="H2" s="135"/>
      <c r="I2" s="683" t="s">
        <v>825</v>
      </c>
      <c r="J2" s="683"/>
    </row>
    <row r="3" spans="2:10" ht="15" customHeight="1" thickTop="1">
      <c r="B3" s="291" t="s">
        <v>826</v>
      </c>
      <c r="C3" s="690" t="s">
        <v>827</v>
      </c>
      <c r="D3" s="769"/>
      <c r="E3" s="770"/>
      <c r="F3" s="399"/>
      <c r="G3" s="292" t="s">
        <v>826</v>
      </c>
      <c r="H3" s="690" t="s">
        <v>827</v>
      </c>
      <c r="I3" s="769"/>
      <c r="J3" s="769"/>
    </row>
    <row r="4" spans="2:10" ht="15" customHeight="1">
      <c r="B4" s="293" t="s">
        <v>828</v>
      </c>
      <c r="C4" s="99" t="s">
        <v>829</v>
      </c>
      <c r="D4" s="400" t="s">
        <v>249</v>
      </c>
      <c r="E4" s="345" t="s">
        <v>250</v>
      </c>
      <c r="F4" s="130"/>
      <c r="G4" s="293" t="s">
        <v>828</v>
      </c>
      <c r="H4" s="99" t="s">
        <v>829</v>
      </c>
      <c r="I4" s="400" t="s">
        <v>249</v>
      </c>
      <c r="J4" s="139" t="s">
        <v>250</v>
      </c>
    </row>
    <row r="5" spans="2:10" ht="16.5" customHeight="1">
      <c r="B5" s="401" t="s">
        <v>192</v>
      </c>
      <c r="C5" s="402">
        <f aca="true" t="shared" si="0" ref="C5:C29">SUM(D5:E5)</f>
        <v>37743</v>
      </c>
      <c r="D5" s="402">
        <f>SUM(D6:D29,I5:I29)</f>
        <v>19281</v>
      </c>
      <c r="E5" s="402">
        <f>SUM(E6:E29,J5:J29)</f>
        <v>18462</v>
      </c>
      <c r="F5" s="403"/>
      <c r="G5" s="404" t="s">
        <v>830</v>
      </c>
      <c r="H5" s="405">
        <f aca="true" t="shared" si="1" ref="H5:H29">SUM(I5:J5)</f>
        <v>74</v>
      </c>
      <c r="I5" s="405">
        <v>44</v>
      </c>
      <c r="J5" s="405">
        <v>30</v>
      </c>
    </row>
    <row r="6" spans="2:10" ht="15" customHeight="1">
      <c r="B6" s="406" t="s">
        <v>831</v>
      </c>
      <c r="C6" s="405">
        <f t="shared" si="0"/>
        <v>632</v>
      </c>
      <c r="D6" s="405">
        <v>326</v>
      </c>
      <c r="E6" s="405">
        <v>306</v>
      </c>
      <c r="F6" s="407"/>
      <c r="G6" s="406" t="s">
        <v>832</v>
      </c>
      <c r="H6" s="405">
        <f t="shared" si="1"/>
        <v>229</v>
      </c>
      <c r="I6" s="405">
        <v>111</v>
      </c>
      <c r="J6" s="405">
        <v>118</v>
      </c>
    </row>
    <row r="7" spans="2:10" ht="15" customHeight="1">
      <c r="B7" s="406" t="s">
        <v>833</v>
      </c>
      <c r="C7" s="405">
        <f t="shared" si="0"/>
        <v>228</v>
      </c>
      <c r="D7" s="405">
        <v>93</v>
      </c>
      <c r="E7" s="405">
        <v>135</v>
      </c>
      <c r="F7" s="407"/>
      <c r="G7" s="406" t="s">
        <v>834</v>
      </c>
      <c r="H7" s="405">
        <f t="shared" si="1"/>
        <v>806</v>
      </c>
      <c r="I7" s="405">
        <v>458</v>
      </c>
      <c r="J7" s="405">
        <v>348</v>
      </c>
    </row>
    <row r="8" spans="2:10" ht="15" customHeight="1">
      <c r="B8" s="406" t="s">
        <v>835</v>
      </c>
      <c r="C8" s="405">
        <f t="shared" si="0"/>
        <v>184</v>
      </c>
      <c r="D8" s="405">
        <v>83</v>
      </c>
      <c r="E8" s="405">
        <v>101</v>
      </c>
      <c r="F8" s="407"/>
      <c r="G8" s="406" t="s">
        <v>836</v>
      </c>
      <c r="H8" s="405">
        <f t="shared" si="1"/>
        <v>444</v>
      </c>
      <c r="I8" s="405">
        <v>244</v>
      </c>
      <c r="J8" s="405">
        <v>200</v>
      </c>
    </row>
    <row r="9" spans="2:10" ht="15" customHeight="1">
      <c r="B9" s="406" t="s">
        <v>837</v>
      </c>
      <c r="C9" s="405">
        <f t="shared" si="0"/>
        <v>414</v>
      </c>
      <c r="D9" s="405">
        <v>205</v>
      </c>
      <c r="E9" s="405">
        <v>209</v>
      </c>
      <c r="F9" s="407"/>
      <c r="G9" s="406" t="s">
        <v>838</v>
      </c>
      <c r="H9" s="405">
        <f t="shared" si="1"/>
        <v>87</v>
      </c>
      <c r="I9" s="405">
        <v>48</v>
      </c>
      <c r="J9" s="405">
        <v>39</v>
      </c>
    </row>
    <row r="10" spans="2:10" ht="15" customHeight="1">
      <c r="B10" s="406" t="s">
        <v>839</v>
      </c>
      <c r="C10" s="405">
        <f t="shared" si="0"/>
        <v>159</v>
      </c>
      <c r="D10" s="405">
        <v>79</v>
      </c>
      <c r="E10" s="405">
        <v>80</v>
      </c>
      <c r="F10" s="407"/>
      <c r="G10" s="406" t="s">
        <v>840</v>
      </c>
      <c r="H10" s="405">
        <f t="shared" si="1"/>
        <v>29</v>
      </c>
      <c r="I10" s="405">
        <v>11</v>
      </c>
      <c r="J10" s="405">
        <v>18</v>
      </c>
    </row>
    <row r="11" spans="2:10" ht="15" customHeight="1">
      <c r="B11" s="406" t="s">
        <v>841</v>
      </c>
      <c r="C11" s="405">
        <f t="shared" si="0"/>
        <v>209</v>
      </c>
      <c r="D11" s="405">
        <v>90</v>
      </c>
      <c r="E11" s="405">
        <v>119</v>
      </c>
      <c r="F11" s="407"/>
      <c r="G11" s="406" t="s">
        <v>842</v>
      </c>
      <c r="H11" s="405">
        <f t="shared" si="1"/>
        <v>42</v>
      </c>
      <c r="I11" s="405">
        <v>24</v>
      </c>
      <c r="J11" s="405">
        <v>18</v>
      </c>
    </row>
    <row r="12" spans="2:10" ht="15" customHeight="1">
      <c r="B12" s="406" t="s">
        <v>843</v>
      </c>
      <c r="C12" s="405">
        <f t="shared" si="0"/>
        <v>318</v>
      </c>
      <c r="D12" s="405">
        <v>151</v>
      </c>
      <c r="E12" s="405">
        <v>167</v>
      </c>
      <c r="F12" s="407"/>
      <c r="G12" s="406" t="s">
        <v>844</v>
      </c>
      <c r="H12" s="405">
        <f t="shared" si="1"/>
        <v>53</v>
      </c>
      <c r="I12" s="405">
        <v>25</v>
      </c>
      <c r="J12" s="405">
        <v>28</v>
      </c>
    </row>
    <row r="13" spans="2:10" ht="15" customHeight="1">
      <c r="B13" s="406" t="s">
        <v>845</v>
      </c>
      <c r="C13" s="405">
        <f t="shared" si="0"/>
        <v>590</v>
      </c>
      <c r="D13" s="405">
        <v>311</v>
      </c>
      <c r="E13" s="405">
        <v>279</v>
      </c>
      <c r="F13" s="407"/>
      <c r="G13" s="406" t="s">
        <v>846</v>
      </c>
      <c r="H13" s="405">
        <f t="shared" si="1"/>
        <v>100</v>
      </c>
      <c r="I13" s="405">
        <v>51</v>
      </c>
      <c r="J13" s="405">
        <v>49</v>
      </c>
    </row>
    <row r="14" spans="2:10" ht="15" customHeight="1">
      <c r="B14" s="406" t="s">
        <v>847</v>
      </c>
      <c r="C14" s="405">
        <f t="shared" si="0"/>
        <v>336</v>
      </c>
      <c r="D14" s="405">
        <v>168</v>
      </c>
      <c r="E14" s="405">
        <v>168</v>
      </c>
      <c r="F14" s="407"/>
      <c r="G14" s="406" t="s">
        <v>848</v>
      </c>
      <c r="H14" s="405">
        <f t="shared" si="1"/>
        <v>224</v>
      </c>
      <c r="I14" s="405">
        <v>116</v>
      </c>
      <c r="J14" s="405">
        <v>108</v>
      </c>
    </row>
    <row r="15" spans="2:10" ht="15" customHeight="1">
      <c r="B15" s="406" t="s">
        <v>849</v>
      </c>
      <c r="C15" s="405">
        <f t="shared" si="0"/>
        <v>342</v>
      </c>
      <c r="D15" s="405">
        <v>161</v>
      </c>
      <c r="E15" s="405">
        <v>181</v>
      </c>
      <c r="F15" s="407"/>
      <c r="G15" s="406" t="s">
        <v>850</v>
      </c>
      <c r="H15" s="405">
        <f t="shared" si="1"/>
        <v>81</v>
      </c>
      <c r="I15" s="405">
        <v>43</v>
      </c>
      <c r="J15" s="405">
        <v>38</v>
      </c>
    </row>
    <row r="16" spans="2:10" ht="15" customHeight="1">
      <c r="B16" s="406" t="s">
        <v>851</v>
      </c>
      <c r="C16" s="405">
        <f t="shared" si="0"/>
        <v>4956</v>
      </c>
      <c r="D16" s="405">
        <v>2476</v>
      </c>
      <c r="E16" s="405">
        <v>2480</v>
      </c>
      <c r="F16" s="407"/>
      <c r="G16" s="406" t="s">
        <v>852</v>
      </c>
      <c r="H16" s="405">
        <f t="shared" si="1"/>
        <v>57</v>
      </c>
      <c r="I16" s="405">
        <v>31</v>
      </c>
      <c r="J16" s="405">
        <v>26</v>
      </c>
    </row>
    <row r="17" spans="2:10" ht="15" customHeight="1">
      <c r="B17" s="406" t="s">
        <v>853</v>
      </c>
      <c r="C17" s="405">
        <f t="shared" si="0"/>
        <v>1640</v>
      </c>
      <c r="D17" s="405">
        <v>824</v>
      </c>
      <c r="E17" s="405">
        <v>816</v>
      </c>
      <c r="F17" s="407"/>
      <c r="G17" s="406" t="s">
        <v>854</v>
      </c>
      <c r="H17" s="405">
        <f t="shared" si="1"/>
        <v>84</v>
      </c>
      <c r="I17" s="405">
        <v>45</v>
      </c>
      <c r="J17" s="405">
        <v>39</v>
      </c>
    </row>
    <row r="18" spans="2:10" ht="15" customHeight="1">
      <c r="B18" s="406" t="s">
        <v>855</v>
      </c>
      <c r="C18" s="405">
        <f t="shared" si="0"/>
        <v>15849</v>
      </c>
      <c r="D18" s="405">
        <v>8156</v>
      </c>
      <c r="E18" s="405">
        <v>7693</v>
      </c>
      <c r="F18" s="407"/>
      <c r="G18" s="406" t="s">
        <v>856</v>
      </c>
      <c r="H18" s="405">
        <f t="shared" si="1"/>
        <v>91</v>
      </c>
      <c r="I18" s="405">
        <v>48</v>
      </c>
      <c r="J18" s="405">
        <v>43</v>
      </c>
    </row>
    <row r="19" spans="2:10" ht="15" customHeight="1">
      <c r="B19" s="406" t="s">
        <v>857</v>
      </c>
      <c r="C19" s="405">
        <f t="shared" si="0"/>
        <v>2139</v>
      </c>
      <c r="D19" s="405">
        <v>1144</v>
      </c>
      <c r="E19" s="405">
        <v>995</v>
      </c>
      <c r="F19" s="407"/>
      <c r="G19" s="406" t="s">
        <v>858</v>
      </c>
      <c r="H19" s="405">
        <f t="shared" si="1"/>
        <v>55</v>
      </c>
      <c r="I19" s="405">
        <v>32</v>
      </c>
      <c r="J19" s="405">
        <v>23</v>
      </c>
    </row>
    <row r="20" spans="2:10" ht="15" customHeight="1">
      <c r="B20" s="406" t="s">
        <v>859</v>
      </c>
      <c r="C20" s="405">
        <f t="shared" si="0"/>
        <v>381</v>
      </c>
      <c r="D20" s="405">
        <v>179</v>
      </c>
      <c r="E20" s="405">
        <v>202</v>
      </c>
      <c r="F20" s="407"/>
      <c r="G20" s="406" t="s">
        <v>860</v>
      </c>
      <c r="H20" s="405">
        <f t="shared" si="1"/>
        <v>515</v>
      </c>
      <c r="I20" s="405">
        <v>239</v>
      </c>
      <c r="J20" s="405">
        <v>276</v>
      </c>
    </row>
    <row r="21" spans="2:10" ht="15" customHeight="1">
      <c r="B21" s="406" t="s">
        <v>861</v>
      </c>
      <c r="C21" s="405">
        <f t="shared" si="0"/>
        <v>96</v>
      </c>
      <c r="D21" s="405">
        <v>45</v>
      </c>
      <c r="E21" s="405">
        <v>51</v>
      </c>
      <c r="F21" s="407"/>
      <c r="G21" s="406" t="s">
        <v>862</v>
      </c>
      <c r="H21" s="405">
        <f t="shared" si="1"/>
        <v>48</v>
      </c>
      <c r="I21" s="405">
        <v>29</v>
      </c>
      <c r="J21" s="405">
        <v>19</v>
      </c>
    </row>
    <row r="22" spans="2:10" ht="15" customHeight="1">
      <c r="B22" s="406" t="s">
        <v>863</v>
      </c>
      <c r="C22" s="405">
        <f t="shared" si="0"/>
        <v>81</v>
      </c>
      <c r="D22" s="405">
        <v>36</v>
      </c>
      <c r="E22" s="405">
        <v>45</v>
      </c>
      <c r="F22" s="407"/>
      <c r="G22" s="406" t="s">
        <v>864</v>
      </c>
      <c r="H22" s="405">
        <f t="shared" si="1"/>
        <v>101</v>
      </c>
      <c r="I22" s="405">
        <v>42</v>
      </c>
      <c r="J22" s="405">
        <v>59</v>
      </c>
    </row>
    <row r="23" spans="2:10" ht="15" customHeight="1">
      <c r="B23" s="406" t="s">
        <v>865</v>
      </c>
      <c r="C23" s="405">
        <f t="shared" si="0"/>
        <v>51</v>
      </c>
      <c r="D23" s="405">
        <v>28</v>
      </c>
      <c r="E23" s="405">
        <v>23</v>
      </c>
      <c r="F23" s="407"/>
      <c r="G23" s="406" t="s">
        <v>866</v>
      </c>
      <c r="H23" s="405">
        <f t="shared" si="1"/>
        <v>135</v>
      </c>
      <c r="I23" s="405">
        <v>73</v>
      </c>
      <c r="J23" s="405">
        <v>62</v>
      </c>
    </row>
    <row r="24" spans="2:10" ht="15" customHeight="1">
      <c r="B24" s="406" t="s">
        <v>867</v>
      </c>
      <c r="C24" s="405">
        <f t="shared" si="0"/>
        <v>148</v>
      </c>
      <c r="D24" s="405">
        <v>73</v>
      </c>
      <c r="E24" s="405">
        <v>75</v>
      </c>
      <c r="F24" s="407"/>
      <c r="G24" s="406" t="s">
        <v>868</v>
      </c>
      <c r="H24" s="405">
        <f t="shared" si="1"/>
        <v>77</v>
      </c>
      <c r="I24" s="405">
        <v>36</v>
      </c>
      <c r="J24" s="405">
        <v>41</v>
      </c>
    </row>
    <row r="25" spans="2:10" ht="15" customHeight="1">
      <c r="B25" s="406" t="s">
        <v>869</v>
      </c>
      <c r="C25" s="405">
        <f t="shared" si="0"/>
        <v>359</v>
      </c>
      <c r="D25" s="405">
        <v>165</v>
      </c>
      <c r="E25" s="405">
        <v>194</v>
      </c>
      <c r="F25" s="407"/>
      <c r="G25" s="406" t="s">
        <v>870</v>
      </c>
      <c r="H25" s="405">
        <f t="shared" si="1"/>
        <v>120</v>
      </c>
      <c r="I25" s="405">
        <v>60</v>
      </c>
      <c r="J25" s="405">
        <v>60</v>
      </c>
    </row>
    <row r="26" spans="2:10" ht="15" customHeight="1">
      <c r="B26" s="406" t="s">
        <v>871</v>
      </c>
      <c r="C26" s="405">
        <f t="shared" si="0"/>
        <v>113</v>
      </c>
      <c r="D26" s="405">
        <v>60</v>
      </c>
      <c r="E26" s="405">
        <v>53</v>
      </c>
      <c r="F26" s="407"/>
      <c r="G26" s="406" t="s">
        <v>872</v>
      </c>
      <c r="H26" s="405">
        <f t="shared" si="1"/>
        <v>166</v>
      </c>
      <c r="I26" s="405">
        <v>81</v>
      </c>
      <c r="J26" s="405">
        <v>85</v>
      </c>
    </row>
    <row r="27" spans="2:10" ht="15" customHeight="1">
      <c r="B27" s="406" t="s">
        <v>873</v>
      </c>
      <c r="C27" s="405">
        <f t="shared" si="0"/>
        <v>480</v>
      </c>
      <c r="D27" s="405">
        <v>243</v>
      </c>
      <c r="E27" s="405">
        <v>237</v>
      </c>
      <c r="F27" s="407"/>
      <c r="G27" s="406" t="s">
        <v>874</v>
      </c>
      <c r="H27" s="405">
        <f t="shared" si="1"/>
        <v>192</v>
      </c>
      <c r="I27" s="405">
        <v>89</v>
      </c>
      <c r="J27" s="405">
        <v>103</v>
      </c>
    </row>
    <row r="28" spans="2:10" ht="15" customHeight="1">
      <c r="B28" s="406" t="s">
        <v>875</v>
      </c>
      <c r="C28" s="405">
        <f t="shared" si="0"/>
        <v>590</v>
      </c>
      <c r="D28" s="405">
        <v>328</v>
      </c>
      <c r="E28" s="405">
        <v>262</v>
      </c>
      <c r="F28" s="407"/>
      <c r="G28" s="406" t="s">
        <v>876</v>
      </c>
      <c r="H28" s="405">
        <f t="shared" si="1"/>
        <v>3265</v>
      </c>
      <c r="I28" s="405">
        <v>1606</v>
      </c>
      <c r="J28" s="405">
        <v>1659</v>
      </c>
    </row>
    <row r="29" spans="2:10" ht="15" customHeight="1">
      <c r="B29" s="408" t="s">
        <v>877</v>
      </c>
      <c r="C29" s="409">
        <f t="shared" si="0"/>
        <v>114</v>
      </c>
      <c r="D29" s="410">
        <v>51</v>
      </c>
      <c r="E29" s="410">
        <v>63</v>
      </c>
      <c r="F29" s="411"/>
      <c r="G29" s="412" t="s">
        <v>878</v>
      </c>
      <c r="H29" s="409">
        <f t="shared" si="1"/>
        <v>259</v>
      </c>
      <c r="I29" s="410">
        <v>220</v>
      </c>
      <c r="J29" s="410">
        <v>39</v>
      </c>
    </row>
    <row r="30" spans="2:10" ht="15" customHeight="1">
      <c r="B30" s="771" t="s">
        <v>879</v>
      </c>
      <c r="C30" s="771"/>
      <c r="D30" s="771"/>
      <c r="E30" s="771"/>
      <c r="F30" s="771"/>
      <c r="G30" s="771"/>
      <c r="H30" s="771"/>
      <c r="I30" s="771"/>
      <c r="J30" s="771"/>
    </row>
    <row r="31" spans="2:10" ht="15" customHeight="1">
      <c r="B31" s="747" t="s">
        <v>880</v>
      </c>
      <c r="C31" s="681"/>
      <c r="D31" s="681"/>
      <c r="E31" s="135"/>
      <c r="F31" s="135"/>
      <c r="G31" s="135"/>
      <c r="H31" s="135"/>
      <c r="I31" s="135"/>
      <c r="J31" s="135"/>
    </row>
    <row r="32" spans="2:10" ht="15" customHeight="1">
      <c r="B32" s="747"/>
      <c r="C32" s="681"/>
      <c r="D32" s="681"/>
      <c r="E32" s="135"/>
      <c r="F32" s="135"/>
      <c r="G32" s="135"/>
      <c r="H32" s="135"/>
      <c r="I32" s="135"/>
      <c r="J32" s="135"/>
    </row>
    <row r="33" spans="2:3" ht="11.25">
      <c r="B33" s="350"/>
      <c r="C33" s="413"/>
    </row>
    <row r="34" ht="11.25">
      <c r="C34" s="413"/>
    </row>
  </sheetData>
  <sheetProtection/>
  <mergeCells count="7">
    <mergeCell ref="B32:D32"/>
    <mergeCell ref="B1:J1"/>
    <mergeCell ref="I2:J2"/>
    <mergeCell ref="C3:E3"/>
    <mergeCell ref="H3:J3"/>
    <mergeCell ref="B30:J30"/>
    <mergeCell ref="B31:D31"/>
  </mergeCells>
  <printOptions/>
  <pageMargins left="0.5905511811023623" right="0.5905511811023623" top="0.787401574803149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24"/>
  <sheetViews>
    <sheetView zoomScalePageLayoutView="0" workbookViewId="0" topLeftCell="A1">
      <selection activeCell="A18" sqref="A18:K18"/>
    </sheetView>
  </sheetViews>
  <sheetFormatPr defaultColWidth="9.00390625" defaultRowHeight="13.5"/>
  <cols>
    <col min="1" max="1" width="11.50390625" style="97" customWidth="1"/>
    <col min="2" max="16384" width="9.00390625" style="97" customWidth="1"/>
  </cols>
  <sheetData>
    <row r="1" spans="1:11" ht="27" customHeight="1">
      <c r="A1" s="662" t="s">
        <v>881</v>
      </c>
      <c r="B1" s="662"/>
      <c r="C1" s="662"/>
      <c r="D1" s="662"/>
      <c r="E1" s="662"/>
      <c r="F1" s="662"/>
      <c r="G1" s="662"/>
      <c r="H1" s="662"/>
      <c r="I1" s="662"/>
      <c r="J1" s="662"/>
      <c r="K1" s="662"/>
    </row>
    <row r="2" spans="1:11" ht="18" thickBot="1">
      <c r="A2" s="414"/>
      <c r="B2" s="344"/>
      <c r="C2" s="415"/>
      <c r="D2" s="415"/>
      <c r="E2" s="415"/>
      <c r="F2" s="75"/>
      <c r="G2" s="415"/>
      <c r="H2" s="75"/>
      <c r="I2" s="75"/>
      <c r="J2" s="664" t="s">
        <v>882</v>
      </c>
      <c r="K2" s="664"/>
    </row>
    <row r="3" spans="1:21" ht="7.5" customHeight="1" thickTop="1">
      <c r="A3" s="742" t="s">
        <v>883</v>
      </c>
      <c r="B3" s="744" t="s">
        <v>884</v>
      </c>
      <c r="C3" s="674" t="s">
        <v>501</v>
      </c>
      <c r="D3" s="416"/>
      <c r="E3" s="416"/>
      <c r="F3" s="416"/>
      <c r="G3" s="416"/>
      <c r="H3" s="416"/>
      <c r="I3" s="416"/>
      <c r="J3" s="416"/>
      <c r="L3" s="416"/>
      <c r="M3" s="416"/>
      <c r="N3" s="416"/>
      <c r="O3" s="416"/>
      <c r="P3" s="416"/>
      <c r="Q3" s="416"/>
      <c r="R3" s="416"/>
      <c r="S3" s="416"/>
      <c r="T3" s="416"/>
      <c r="U3" s="416"/>
    </row>
    <row r="4" spans="1:22" ht="22.5">
      <c r="A4" s="743"/>
      <c r="B4" s="693"/>
      <c r="C4" s="675"/>
      <c r="D4" s="400" t="s">
        <v>885</v>
      </c>
      <c r="E4" s="400" t="s">
        <v>886</v>
      </c>
      <c r="F4" s="400" t="s">
        <v>887</v>
      </c>
      <c r="G4" s="400" t="s">
        <v>888</v>
      </c>
      <c r="H4" s="400" t="s">
        <v>889</v>
      </c>
      <c r="I4" s="400" t="s">
        <v>890</v>
      </c>
      <c r="J4" s="417" t="s">
        <v>891</v>
      </c>
      <c r="K4" s="418" t="s">
        <v>892</v>
      </c>
      <c r="L4" s="329"/>
      <c r="V4" s="94"/>
    </row>
    <row r="5" spans="1:22" ht="15" customHeight="1">
      <c r="A5" s="237" t="s">
        <v>893</v>
      </c>
      <c r="B5" s="419">
        <v>10047</v>
      </c>
      <c r="C5" s="419">
        <v>17337</v>
      </c>
      <c r="D5" s="419">
        <v>43</v>
      </c>
      <c r="E5" s="419">
        <v>124</v>
      </c>
      <c r="F5" s="419">
        <v>71</v>
      </c>
      <c r="G5" s="419">
        <v>9690</v>
      </c>
      <c r="H5" s="419">
        <v>91</v>
      </c>
      <c r="I5" s="419">
        <v>37</v>
      </c>
      <c r="J5" s="419">
        <v>75</v>
      </c>
      <c r="K5" s="419">
        <v>34</v>
      </c>
      <c r="L5" s="329"/>
      <c r="V5" s="94"/>
    </row>
    <row r="6" spans="1:22" ht="15" customHeight="1">
      <c r="A6" s="238" t="s">
        <v>894</v>
      </c>
      <c r="B6" s="420">
        <v>8430</v>
      </c>
      <c r="C6" s="354">
        <v>16234</v>
      </c>
      <c r="D6" s="354">
        <v>37</v>
      </c>
      <c r="E6" s="354">
        <v>110</v>
      </c>
      <c r="F6" s="354">
        <v>64</v>
      </c>
      <c r="G6" s="354">
        <v>8865</v>
      </c>
      <c r="H6" s="354">
        <v>101</v>
      </c>
      <c r="I6" s="354">
        <v>29</v>
      </c>
      <c r="J6" s="354">
        <v>69</v>
      </c>
      <c r="K6" s="354">
        <v>25</v>
      </c>
      <c r="L6" s="329"/>
      <c r="V6" s="94"/>
    </row>
    <row r="7" spans="1:22" s="424" customFormat="1" ht="15" customHeight="1">
      <c r="A7" s="337" t="s">
        <v>895</v>
      </c>
      <c r="B7" s="421">
        <v>8624</v>
      </c>
      <c r="C7" s="360">
        <f>SUM(D7:K7,B14:K14)</f>
        <v>16714</v>
      </c>
      <c r="D7" s="360">
        <v>35</v>
      </c>
      <c r="E7" s="360">
        <v>105</v>
      </c>
      <c r="F7" s="360">
        <v>48</v>
      </c>
      <c r="G7" s="360">
        <v>8875</v>
      </c>
      <c r="H7" s="360">
        <v>143</v>
      </c>
      <c r="I7" s="360">
        <v>28</v>
      </c>
      <c r="J7" s="360">
        <v>89</v>
      </c>
      <c r="K7" s="360">
        <v>29</v>
      </c>
      <c r="L7" s="422"/>
      <c r="M7" s="422"/>
      <c r="N7" s="422"/>
      <c r="O7" s="423"/>
      <c r="P7" s="422"/>
      <c r="Q7" s="422"/>
      <c r="R7" s="422"/>
      <c r="S7" s="422"/>
      <c r="T7" s="422"/>
      <c r="U7" s="422"/>
      <c r="V7" s="172"/>
    </row>
    <row r="8" spans="1:22" s="424" customFormat="1" ht="15" customHeight="1">
      <c r="A8" s="337" t="s">
        <v>896</v>
      </c>
      <c r="B8" s="421">
        <v>9566</v>
      </c>
      <c r="C8" s="360">
        <v>18022</v>
      </c>
      <c r="D8" s="360">
        <v>34</v>
      </c>
      <c r="E8" s="360">
        <v>95</v>
      </c>
      <c r="F8" s="360">
        <v>57</v>
      </c>
      <c r="G8" s="360">
        <v>9483</v>
      </c>
      <c r="H8" s="360">
        <v>162</v>
      </c>
      <c r="I8" s="360">
        <v>42</v>
      </c>
      <c r="J8" s="360">
        <v>92</v>
      </c>
      <c r="K8" s="360">
        <v>29</v>
      </c>
      <c r="L8" s="422"/>
      <c r="M8" s="422"/>
      <c r="N8" s="422"/>
      <c r="O8" s="423"/>
      <c r="P8" s="422"/>
      <c r="Q8" s="422"/>
      <c r="R8" s="422"/>
      <c r="S8" s="422"/>
      <c r="T8" s="422"/>
      <c r="U8" s="422"/>
      <c r="V8" s="172"/>
    </row>
    <row r="9" spans="1:22" ht="15" customHeight="1" thickBot="1">
      <c r="A9" s="378" t="s">
        <v>897</v>
      </c>
      <c r="B9" s="425">
        <v>11141</v>
      </c>
      <c r="C9" s="426">
        <f>SUM(D9:K9,B16:K16)</f>
        <v>20147</v>
      </c>
      <c r="D9" s="426">
        <v>36</v>
      </c>
      <c r="E9" s="426">
        <v>94</v>
      </c>
      <c r="F9" s="426">
        <v>52</v>
      </c>
      <c r="G9" s="426">
        <v>10625</v>
      </c>
      <c r="H9" s="426">
        <v>170</v>
      </c>
      <c r="I9" s="426">
        <v>34</v>
      </c>
      <c r="J9" s="426">
        <v>119</v>
      </c>
      <c r="K9" s="426">
        <v>37</v>
      </c>
      <c r="L9" s="352"/>
      <c r="M9" s="352"/>
      <c r="N9" s="352"/>
      <c r="O9" s="427"/>
      <c r="P9" s="352"/>
      <c r="Q9" s="352"/>
      <c r="R9" s="352"/>
      <c r="S9" s="352"/>
      <c r="T9" s="352"/>
      <c r="U9" s="352"/>
      <c r="V9" s="94"/>
    </row>
    <row r="10" spans="1:22" ht="7.5" customHeight="1" thickTop="1">
      <c r="A10" s="772" t="s">
        <v>883</v>
      </c>
      <c r="B10" s="428"/>
      <c r="C10" s="352"/>
      <c r="D10" s="352"/>
      <c r="E10" s="352"/>
      <c r="F10" s="352"/>
      <c r="G10" s="352"/>
      <c r="H10" s="352"/>
      <c r="I10" s="352"/>
      <c r="J10" s="352"/>
      <c r="K10" s="352"/>
      <c r="L10" s="352"/>
      <c r="M10" s="352"/>
      <c r="N10" s="352"/>
      <c r="O10" s="427"/>
      <c r="P10" s="352"/>
      <c r="Q10" s="352"/>
      <c r="R10" s="352"/>
      <c r="S10" s="352"/>
      <c r="T10" s="352"/>
      <c r="U10" s="352"/>
      <c r="V10" s="94"/>
    </row>
    <row r="11" spans="1:12" ht="22.5">
      <c r="A11" s="773"/>
      <c r="B11" s="400" t="s">
        <v>898</v>
      </c>
      <c r="C11" s="400" t="s">
        <v>899</v>
      </c>
      <c r="D11" s="417" t="s">
        <v>900</v>
      </c>
      <c r="E11" s="417" t="s">
        <v>901</v>
      </c>
      <c r="F11" s="400" t="s">
        <v>902</v>
      </c>
      <c r="G11" s="400" t="s">
        <v>903</v>
      </c>
      <c r="H11" s="400" t="s">
        <v>904</v>
      </c>
      <c r="I11" s="400" t="s">
        <v>905</v>
      </c>
      <c r="J11" s="417" t="s">
        <v>906</v>
      </c>
      <c r="K11" s="418" t="s">
        <v>201</v>
      </c>
      <c r="L11" s="329"/>
    </row>
    <row r="12" spans="1:12" ht="15" customHeight="1">
      <c r="A12" s="237" t="s">
        <v>893</v>
      </c>
      <c r="B12" s="419">
        <v>3549</v>
      </c>
      <c r="C12" s="419">
        <v>10</v>
      </c>
      <c r="D12" s="419">
        <v>74</v>
      </c>
      <c r="E12" s="419">
        <v>1363</v>
      </c>
      <c r="F12" s="419">
        <v>263</v>
      </c>
      <c r="G12" s="419">
        <v>136</v>
      </c>
      <c r="H12" s="419">
        <v>255</v>
      </c>
      <c r="I12" s="419">
        <v>122</v>
      </c>
      <c r="J12" s="419">
        <v>59</v>
      </c>
      <c r="K12" s="419">
        <v>1341</v>
      </c>
      <c r="L12" s="329"/>
    </row>
    <row r="13" spans="1:12" ht="15" customHeight="1">
      <c r="A13" s="238" t="s">
        <v>894</v>
      </c>
      <c r="B13" s="420">
        <v>3240</v>
      </c>
      <c r="C13" s="354">
        <v>10</v>
      </c>
      <c r="D13" s="354">
        <v>49</v>
      </c>
      <c r="E13" s="354">
        <v>1282</v>
      </c>
      <c r="F13" s="354">
        <v>259</v>
      </c>
      <c r="G13" s="354">
        <v>99</v>
      </c>
      <c r="H13" s="354">
        <v>238</v>
      </c>
      <c r="I13" s="354">
        <v>185</v>
      </c>
      <c r="J13" s="354">
        <v>22</v>
      </c>
      <c r="K13" s="354">
        <v>1550</v>
      </c>
      <c r="L13" s="329"/>
    </row>
    <row r="14" spans="1:12" s="424" customFormat="1" ht="15" customHeight="1">
      <c r="A14" s="337" t="s">
        <v>895</v>
      </c>
      <c r="B14" s="421">
        <v>3112</v>
      </c>
      <c r="C14" s="360">
        <v>11</v>
      </c>
      <c r="D14" s="360">
        <v>46</v>
      </c>
      <c r="E14" s="360">
        <v>1255</v>
      </c>
      <c r="F14" s="360">
        <v>251</v>
      </c>
      <c r="G14" s="360">
        <v>109</v>
      </c>
      <c r="H14" s="360">
        <v>249</v>
      </c>
      <c r="I14" s="360">
        <v>436</v>
      </c>
      <c r="J14" s="360">
        <v>26</v>
      </c>
      <c r="K14" s="360">
        <v>1867</v>
      </c>
      <c r="L14" s="429"/>
    </row>
    <row r="15" spans="1:12" s="424" customFormat="1" ht="15" customHeight="1">
      <c r="A15" s="337" t="s">
        <v>907</v>
      </c>
      <c r="B15" s="421">
        <v>3086</v>
      </c>
      <c r="C15" s="360">
        <v>4</v>
      </c>
      <c r="D15" s="360">
        <v>45</v>
      </c>
      <c r="E15" s="360">
        <v>1307</v>
      </c>
      <c r="F15" s="360">
        <v>250</v>
      </c>
      <c r="G15" s="360">
        <v>123</v>
      </c>
      <c r="H15" s="360">
        <v>271</v>
      </c>
      <c r="I15" s="360">
        <v>635</v>
      </c>
      <c r="J15" s="360">
        <v>26</v>
      </c>
      <c r="K15" s="360">
        <v>2281</v>
      </c>
      <c r="L15" s="429"/>
    </row>
    <row r="16" spans="1:12" ht="15" customHeight="1">
      <c r="A16" s="179" t="s">
        <v>908</v>
      </c>
      <c r="B16" s="430">
        <v>3122</v>
      </c>
      <c r="C16" s="366">
        <v>4</v>
      </c>
      <c r="D16" s="366">
        <v>44</v>
      </c>
      <c r="E16" s="366">
        <v>1333</v>
      </c>
      <c r="F16" s="366">
        <v>259</v>
      </c>
      <c r="G16" s="366">
        <v>129</v>
      </c>
      <c r="H16" s="366">
        <v>295</v>
      </c>
      <c r="I16" s="366">
        <v>1037</v>
      </c>
      <c r="J16" s="366">
        <v>23</v>
      </c>
      <c r="K16" s="366">
        <v>2734</v>
      </c>
      <c r="L16" s="329"/>
    </row>
    <row r="17" spans="1:12" ht="16.5" customHeight="1">
      <c r="A17" s="244" t="s">
        <v>909</v>
      </c>
      <c r="B17" s="431"/>
      <c r="C17" s="431"/>
      <c r="D17" s="431"/>
      <c r="E17" s="431"/>
      <c r="F17" s="431"/>
      <c r="G17" s="431"/>
      <c r="H17" s="431"/>
      <c r="I17" s="431"/>
      <c r="J17" s="431"/>
      <c r="K17" s="431"/>
      <c r="L17" s="329"/>
    </row>
    <row r="18" spans="1:12" ht="15" customHeight="1">
      <c r="A18" s="681" t="s">
        <v>880</v>
      </c>
      <c r="B18" s="681"/>
      <c r="C18" s="681"/>
      <c r="D18" s="681"/>
      <c r="E18" s="681"/>
      <c r="F18" s="681"/>
      <c r="G18" s="681"/>
      <c r="H18" s="681"/>
      <c r="I18" s="681"/>
      <c r="J18" s="681"/>
      <c r="K18" s="681"/>
      <c r="L18" s="329"/>
    </row>
    <row r="19" ht="11.25">
      <c r="A19" s="329"/>
    </row>
    <row r="24" ht="11.25">
      <c r="B24" s="432"/>
    </row>
  </sheetData>
  <sheetProtection/>
  <mergeCells count="7">
    <mergeCell ref="A18:K18"/>
    <mergeCell ref="A1:K1"/>
    <mergeCell ref="J2:K2"/>
    <mergeCell ref="A3:A4"/>
    <mergeCell ref="B3:B4"/>
    <mergeCell ref="C3:C4"/>
    <mergeCell ref="A10:A11"/>
  </mergeCells>
  <printOptions/>
  <pageMargins left="0.787" right="0.787" top="0.984" bottom="0.984" header="0.512" footer="0.51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M249"/>
  <sheetViews>
    <sheetView zoomScalePageLayoutView="0" workbookViewId="0" topLeftCell="A1">
      <selection activeCell="I61" sqref="I61"/>
    </sheetView>
  </sheetViews>
  <sheetFormatPr defaultColWidth="9.00390625" defaultRowHeight="13.5"/>
  <cols>
    <col min="1" max="1" width="2.25390625" style="47" customWidth="1"/>
    <col min="2" max="2" width="11.125" style="47" customWidth="1"/>
    <col min="3" max="7" width="9.50390625" style="47" customWidth="1"/>
    <col min="8" max="8" width="10.875" style="47" bestFit="1" customWidth="1"/>
    <col min="9" max="10" width="9.50390625" style="47" customWidth="1"/>
    <col min="11" max="11" width="12.875" style="67" bestFit="1" customWidth="1"/>
    <col min="12" max="12" width="9.00390625" style="67" customWidth="1"/>
    <col min="13" max="18" width="9.00390625" style="48" customWidth="1"/>
    <col min="19" max="16384" width="9.00390625" style="47" customWidth="1"/>
  </cols>
  <sheetData>
    <row r="1" spans="1:10" ht="21" customHeight="1">
      <c r="A1" s="774" t="s">
        <v>910</v>
      </c>
      <c r="B1" s="774"/>
      <c r="C1" s="774"/>
      <c r="D1" s="774"/>
      <c r="E1" s="774"/>
      <c r="F1" s="774"/>
      <c r="G1" s="774"/>
      <c r="H1" s="774"/>
      <c r="I1" s="774"/>
      <c r="J1" s="774"/>
    </row>
    <row r="2" spans="1:10" ht="13.5" customHeight="1" thickBot="1">
      <c r="A2" s="433"/>
      <c r="B2" s="433"/>
      <c r="C2" s="433"/>
      <c r="D2" s="433"/>
      <c r="E2" s="433"/>
      <c r="F2" s="433"/>
      <c r="G2" s="433"/>
      <c r="H2" s="433"/>
      <c r="I2" s="792" t="s">
        <v>911</v>
      </c>
      <c r="J2" s="792"/>
    </row>
    <row r="3" spans="1:10" ht="15" customHeight="1" thickTop="1">
      <c r="A3" s="775" t="s">
        <v>912</v>
      </c>
      <c r="B3" s="782"/>
      <c r="C3" s="779" t="s">
        <v>913</v>
      </c>
      <c r="D3" s="782" t="s">
        <v>245</v>
      </c>
      <c r="E3" s="776" t="s">
        <v>722</v>
      </c>
      <c r="F3" s="781"/>
      <c r="G3" s="775"/>
      <c r="H3" s="434" t="s">
        <v>914</v>
      </c>
      <c r="I3" s="782" t="s">
        <v>915</v>
      </c>
      <c r="J3" s="776"/>
    </row>
    <row r="4" spans="1:10" ht="15" customHeight="1">
      <c r="A4" s="777"/>
      <c r="B4" s="783"/>
      <c r="C4" s="780"/>
      <c r="D4" s="783"/>
      <c r="E4" s="435" t="s">
        <v>724</v>
      </c>
      <c r="F4" s="435" t="s">
        <v>249</v>
      </c>
      <c r="G4" s="435" t="s">
        <v>250</v>
      </c>
      <c r="H4" s="436" t="s">
        <v>916</v>
      </c>
      <c r="I4" s="435" t="s">
        <v>245</v>
      </c>
      <c r="J4" s="437" t="s">
        <v>917</v>
      </c>
    </row>
    <row r="5" spans="1:13" ht="15" customHeight="1">
      <c r="A5" s="784" t="s">
        <v>918</v>
      </c>
      <c r="B5" s="785"/>
      <c r="C5" s="438">
        <v>32.17</v>
      </c>
      <c r="D5" s="439">
        <v>240092</v>
      </c>
      <c r="E5" s="439">
        <v>513575</v>
      </c>
      <c r="F5" s="439">
        <v>258262</v>
      </c>
      <c r="G5" s="439">
        <v>255313</v>
      </c>
      <c r="H5" s="433">
        <v>16019.2</v>
      </c>
      <c r="I5" s="440">
        <f>D5-D6</f>
        <v>-12517</v>
      </c>
      <c r="J5" s="440">
        <f>E5-E6</f>
        <v>-9508</v>
      </c>
      <c r="K5" s="441"/>
      <c r="L5" s="442"/>
      <c r="M5" s="443"/>
    </row>
    <row r="6" spans="1:12" s="445" customFormat="1" ht="15" customHeight="1">
      <c r="A6" s="786" t="s">
        <v>919</v>
      </c>
      <c r="B6" s="787"/>
      <c r="C6" s="438">
        <v>32.17</v>
      </c>
      <c r="D6" s="439">
        <v>252609</v>
      </c>
      <c r="E6" s="439">
        <v>523083</v>
      </c>
      <c r="F6" s="439">
        <v>263545</v>
      </c>
      <c r="G6" s="439">
        <v>259538</v>
      </c>
      <c r="H6" s="433">
        <v>16260</v>
      </c>
      <c r="I6" s="440" t="s">
        <v>103</v>
      </c>
      <c r="J6" s="440" t="s">
        <v>103</v>
      </c>
      <c r="K6" s="444"/>
      <c r="L6" s="444"/>
    </row>
    <row r="7" spans="1:10" ht="15" customHeight="1">
      <c r="A7" s="788" t="s">
        <v>920</v>
      </c>
      <c r="B7" s="789"/>
      <c r="C7" s="446">
        <v>32.17</v>
      </c>
      <c r="D7" s="447">
        <v>272683</v>
      </c>
      <c r="E7" s="447">
        <f>SUM(E9:E52,E61:E106,E114:E157)</f>
        <v>535824</v>
      </c>
      <c r="F7" s="447">
        <f>SUM(F9:F52,F61:F106,F114:F157)</f>
        <v>265665</v>
      </c>
      <c r="G7" s="447">
        <f>SUM(G9:G52,G61:G106,G114:G157)</f>
        <v>270159</v>
      </c>
      <c r="H7" s="447">
        <v>16656</v>
      </c>
      <c r="I7" s="447">
        <v>20074</v>
      </c>
      <c r="J7" s="447">
        <v>12741</v>
      </c>
    </row>
    <row r="8" spans="1:10" ht="15" customHeight="1">
      <c r="A8" s="448"/>
      <c r="B8" s="449"/>
      <c r="C8" s="438"/>
      <c r="D8" s="439"/>
      <c r="E8" s="439"/>
      <c r="F8" s="439"/>
      <c r="G8" s="439"/>
      <c r="H8" s="433"/>
      <c r="I8" s="433"/>
      <c r="J8" s="433"/>
    </row>
    <row r="9" spans="1:10" ht="15" customHeight="1">
      <c r="A9" s="448"/>
      <c r="B9" s="450" t="s">
        <v>365</v>
      </c>
      <c r="C9" s="438">
        <v>0.23</v>
      </c>
      <c r="D9" s="439">
        <v>4126</v>
      </c>
      <c r="E9" s="439">
        <f>F9+G9</f>
        <v>6795</v>
      </c>
      <c r="F9" s="439">
        <v>3355</v>
      </c>
      <c r="G9" s="439">
        <v>3440</v>
      </c>
      <c r="H9" s="439">
        <v>29543.5</v>
      </c>
      <c r="I9" s="439">
        <v>317</v>
      </c>
      <c r="J9" s="439">
        <v>164</v>
      </c>
    </row>
    <row r="10" spans="1:10" ht="15" customHeight="1">
      <c r="A10" s="448"/>
      <c r="B10" s="450" t="s">
        <v>368</v>
      </c>
      <c r="C10" s="438">
        <v>0.29</v>
      </c>
      <c r="D10" s="439">
        <v>3523</v>
      </c>
      <c r="E10" s="439">
        <f aca="true" t="shared" si="0" ref="E10:E52">F10+G10</f>
        <v>5677</v>
      </c>
      <c r="F10" s="439">
        <v>2901</v>
      </c>
      <c r="G10" s="439">
        <v>2776</v>
      </c>
      <c r="H10" s="439">
        <v>19575.9</v>
      </c>
      <c r="I10" s="439">
        <v>769</v>
      </c>
      <c r="J10" s="439">
        <v>722</v>
      </c>
    </row>
    <row r="11" spans="1:10" ht="15" customHeight="1">
      <c r="A11" s="448"/>
      <c r="B11" s="450" t="s">
        <v>921</v>
      </c>
      <c r="C11" s="438">
        <v>0.23</v>
      </c>
      <c r="D11" s="439">
        <v>2854</v>
      </c>
      <c r="E11" s="439">
        <f t="shared" si="0"/>
        <v>4983</v>
      </c>
      <c r="F11" s="439">
        <v>2560</v>
      </c>
      <c r="G11" s="439">
        <v>2423</v>
      </c>
      <c r="H11" s="439">
        <v>21665.2</v>
      </c>
      <c r="I11" s="439">
        <v>110</v>
      </c>
      <c r="J11" s="439">
        <v>-204</v>
      </c>
    </row>
    <row r="12" spans="1:10" ht="15" customHeight="1">
      <c r="A12" s="448"/>
      <c r="B12" s="450" t="s">
        <v>922</v>
      </c>
      <c r="C12" s="438">
        <v>0.26</v>
      </c>
      <c r="D12" s="439">
        <v>2761</v>
      </c>
      <c r="E12" s="439">
        <f t="shared" si="0"/>
        <v>4618</v>
      </c>
      <c r="F12" s="439">
        <v>2459</v>
      </c>
      <c r="G12" s="439">
        <v>2159</v>
      </c>
      <c r="H12" s="439">
        <v>17761.5</v>
      </c>
      <c r="I12" s="439">
        <v>383</v>
      </c>
      <c r="J12" s="439">
        <v>298</v>
      </c>
    </row>
    <row r="13" spans="1:10" ht="15" customHeight="1">
      <c r="A13" s="448"/>
      <c r="B13" s="450" t="s">
        <v>377</v>
      </c>
      <c r="C13" s="438">
        <v>0.23</v>
      </c>
      <c r="D13" s="439">
        <v>1074</v>
      </c>
      <c r="E13" s="439">
        <f t="shared" si="0"/>
        <v>3443</v>
      </c>
      <c r="F13" s="439">
        <v>1518</v>
      </c>
      <c r="G13" s="439">
        <v>1925</v>
      </c>
      <c r="H13" s="439">
        <v>14969.6</v>
      </c>
      <c r="I13" s="439">
        <v>29</v>
      </c>
      <c r="J13" s="439">
        <v>-52</v>
      </c>
    </row>
    <row r="14" spans="1:10" ht="15" customHeight="1">
      <c r="A14" s="448"/>
      <c r="B14" s="450" t="s">
        <v>380</v>
      </c>
      <c r="C14" s="438">
        <v>0.26</v>
      </c>
      <c r="D14" s="439">
        <v>2237</v>
      </c>
      <c r="E14" s="439">
        <f t="shared" si="0"/>
        <v>5221</v>
      </c>
      <c r="F14" s="439">
        <v>2252</v>
      </c>
      <c r="G14" s="439">
        <v>2969</v>
      </c>
      <c r="H14" s="439">
        <v>20080.8</v>
      </c>
      <c r="I14" s="439">
        <v>421</v>
      </c>
      <c r="J14" s="439">
        <v>724</v>
      </c>
    </row>
    <row r="15" spans="1:10" ht="15" customHeight="1">
      <c r="A15" s="448"/>
      <c r="B15" s="450" t="s">
        <v>383</v>
      </c>
      <c r="C15" s="438">
        <v>0.2</v>
      </c>
      <c r="D15" s="439">
        <v>2993</v>
      </c>
      <c r="E15" s="439">
        <f t="shared" si="0"/>
        <v>5071</v>
      </c>
      <c r="F15" s="439">
        <v>2529</v>
      </c>
      <c r="G15" s="439">
        <v>2542</v>
      </c>
      <c r="H15" s="439">
        <v>25355</v>
      </c>
      <c r="I15" s="439">
        <v>117</v>
      </c>
      <c r="J15" s="439">
        <v>-62</v>
      </c>
    </row>
    <row r="16" spans="1:10" ht="15" customHeight="1">
      <c r="A16" s="448"/>
      <c r="B16" s="450" t="s">
        <v>386</v>
      </c>
      <c r="C16" s="438">
        <v>0.22</v>
      </c>
      <c r="D16" s="439">
        <v>3055</v>
      </c>
      <c r="E16" s="439">
        <f t="shared" si="0"/>
        <v>5151</v>
      </c>
      <c r="F16" s="439">
        <v>2642</v>
      </c>
      <c r="G16" s="439">
        <v>2509</v>
      </c>
      <c r="H16" s="439">
        <v>23413.6</v>
      </c>
      <c r="I16" s="439">
        <v>283</v>
      </c>
      <c r="J16" s="439">
        <v>95</v>
      </c>
    </row>
    <row r="17" spans="1:10" ht="15" customHeight="1">
      <c r="A17" s="448"/>
      <c r="B17" s="450" t="s">
        <v>389</v>
      </c>
      <c r="C17" s="438">
        <v>0.14</v>
      </c>
      <c r="D17" s="439">
        <v>2136</v>
      </c>
      <c r="E17" s="439">
        <f t="shared" si="0"/>
        <v>3798</v>
      </c>
      <c r="F17" s="439">
        <v>1963</v>
      </c>
      <c r="G17" s="439">
        <v>1835</v>
      </c>
      <c r="H17" s="439">
        <v>27128.6</v>
      </c>
      <c r="I17" s="439">
        <v>207</v>
      </c>
      <c r="J17" s="439">
        <v>71</v>
      </c>
    </row>
    <row r="18" spans="1:10" ht="15" customHeight="1">
      <c r="A18" s="448"/>
      <c r="B18" s="450" t="s">
        <v>392</v>
      </c>
      <c r="C18" s="438">
        <v>0.21</v>
      </c>
      <c r="D18" s="439">
        <v>3007</v>
      </c>
      <c r="E18" s="439">
        <f t="shared" si="0"/>
        <v>5469</v>
      </c>
      <c r="F18" s="439">
        <v>2767</v>
      </c>
      <c r="G18" s="439">
        <v>2702</v>
      </c>
      <c r="H18" s="439">
        <v>26042.9</v>
      </c>
      <c r="I18" s="439">
        <v>206</v>
      </c>
      <c r="J18" s="439">
        <v>69</v>
      </c>
    </row>
    <row r="19" spans="1:10" ht="15" customHeight="1">
      <c r="A19" s="448"/>
      <c r="B19" s="450" t="s">
        <v>395</v>
      </c>
      <c r="C19" s="438">
        <v>0.19</v>
      </c>
      <c r="D19" s="439">
        <v>2536</v>
      </c>
      <c r="E19" s="439">
        <f t="shared" si="0"/>
        <v>4354</v>
      </c>
      <c r="F19" s="439">
        <v>2231</v>
      </c>
      <c r="G19" s="439">
        <v>2123</v>
      </c>
      <c r="H19" s="439">
        <v>22915.8</v>
      </c>
      <c r="I19" s="439">
        <v>137</v>
      </c>
      <c r="J19" s="439">
        <v>65</v>
      </c>
    </row>
    <row r="20" spans="1:10" ht="15" customHeight="1">
      <c r="A20" s="448"/>
      <c r="B20" s="450" t="s">
        <v>398</v>
      </c>
      <c r="C20" s="438">
        <v>0.13</v>
      </c>
      <c r="D20" s="439">
        <v>1379</v>
      </c>
      <c r="E20" s="439">
        <f t="shared" si="0"/>
        <v>2968</v>
      </c>
      <c r="F20" s="439">
        <v>1479</v>
      </c>
      <c r="G20" s="439">
        <v>1489</v>
      </c>
      <c r="H20" s="439">
        <v>22830.8</v>
      </c>
      <c r="I20" s="439">
        <v>30</v>
      </c>
      <c r="J20" s="439">
        <v>-107</v>
      </c>
    </row>
    <row r="21" spans="1:10" ht="15" customHeight="1">
      <c r="A21" s="448"/>
      <c r="B21" s="450" t="s">
        <v>401</v>
      </c>
      <c r="C21" s="438">
        <v>0.24</v>
      </c>
      <c r="D21" s="439">
        <v>3832</v>
      </c>
      <c r="E21" s="439">
        <f t="shared" si="0"/>
        <v>7235</v>
      </c>
      <c r="F21" s="439">
        <v>3644</v>
      </c>
      <c r="G21" s="439">
        <v>3591</v>
      </c>
      <c r="H21" s="439">
        <v>30145.8</v>
      </c>
      <c r="I21" s="439">
        <v>257</v>
      </c>
      <c r="J21" s="439">
        <v>141</v>
      </c>
    </row>
    <row r="22" spans="1:10" ht="15" customHeight="1">
      <c r="A22" s="448"/>
      <c r="B22" s="450" t="s">
        <v>404</v>
      </c>
      <c r="C22" s="438">
        <v>0.19</v>
      </c>
      <c r="D22" s="439">
        <v>2225</v>
      </c>
      <c r="E22" s="439">
        <f t="shared" si="0"/>
        <v>3877</v>
      </c>
      <c r="F22" s="439">
        <v>1919</v>
      </c>
      <c r="G22" s="439">
        <v>1958</v>
      </c>
      <c r="H22" s="439">
        <v>20405.3</v>
      </c>
      <c r="I22" s="439">
        <v>279</v>
      </c>
      <c r="J22" s="439">
        <v>192</v>
      </c>
    </row>
    <row r="23" spans="1:10" ht="15" customHeight="1">
      <c r="A23" s="448"/>
      <c r="B23" s="450" t="s">
        <v>407</v>
      </c>
      <c r="C23" s="438">
        <v>0.24</v>
      </c>
      <c r="D23" s="439">
        <v>2284</v>
      </c>
      <c r="E23" s="439">
        <f t="shared" si="0"/>
        <v>4349</v>
      </c>
      <c r="F23" s="439">
        <v>2131</v>
      </c>
      <c r="G23" s="439">
        <v>2218</v>
      </c>
      <c r="H23" s="439">
        <v>18120.8</v>
      </c>
      <c r="I23" s="439">
        <v>115</v>
      </c>
      <c r="J23" s="439">
        <v>-141</v>
      </c>
    </row>
    <row r="24" spans="1:10" ht="15" customHeight="1">
      <c r="A24" s="448"/>
      <c r="B24" s="450" t="s">
        <v>410</v>
      </c>
      <c r="C24" s="438">
        <v>0.18</v>
      </c>
      <c r="D24" s="439">
        <v>2452</v>
      </c>
      <c r="E24" s="439">
        <f t="shared" si="0"/>
        <v>4132</v>
      </c>
      <c r="F24" s="439">
        <v>2157</v>
      </c>
      <c r="G24" s="439">
        <v>1975</v>
      </c>
      <c r="H24" s="439">
        <v>22955.6</v>
      </c>
      <c r="I24" s="439">
        <v>57</v>
      </c>
      <c r="J24" s="439">
        <v>-197</v>
      </c>
    </row>
    <row r="25" spans="1:10" ht="15" customHeight="1">
      <c r="A25" s="448"/>
      <c r="B25" s="450" t="s">
        <v>413</v>
      </c>
      <c r="C25" s="438">
        <v>0.19</v>
      </c>
      <c r="D25" s="439">
        <v>2606</v>
      </c>
      <c r="E25" s="439">
        <f t="shared" si="0"/>
        <v>4671</v>
      </c>
      <c r="F25" s="439">
        <v>2215</v>
      </c>
      <c r="G25" s="439">
        <v>2456</v>
      </c>
      <c r="H25" s="439">
        <v>24584.2</v>
      </c>
      <c r="I25" s="439">
        <v>187</v>
      </c>
      <c r="J25" s="439">
        <v>40</v>
      </c>
    </row>
    <row r="26" spans="1:10" ht="15" customHeight="1">
      <c r="A26" s="448"/>
      <c r="B26" s="450" t="s">
        <v>416</v>
      </c>
      <c r="C26" s="438">
        <v>0.22</v>
      </c>
      <c r="D26" s="439">
        <v>2500</v>
      </c>
      <c r="E26" s="439">
        <f t="shared" si="0"/>
        <v>4701</v>
      </c>
      <c r="F26" s="439">
        <v>2347</v>
      </c>
      <c r="G26" s="439">
        <v>2354</v>
      </c>
      <c r="H26" s="439">
        <v>21368.2</v>
      </c>
      <c r="I26" s="439">
        <v>-1</v>
      </c>
      <c r="J26" s="439">
        <v>-360</v>
      </c>
    </row>
    <row r="27" spans="1:10" ht="15" customHeight="1">
      <c r="A27" s="448"/>
      <c r="B27" s="450" t="s">
        <v>419</v>
      </c>
      <c r="C27" s="438">
        <v>0.14</v>
      </c>
      <c r="D27" s="439">
        <v>2204</v>
      </c>
      <c r="E27" s="439">
        <f t="shared" si="0"/>
        <v>3618</v>
      </c>
      <c r="F27" s="439">
        <v>1845</v>
      </c>
      <c r="G27" s="439">
        <v>1773</v>
      </c>
      <c r="H27" s="439">
        <v>25842.9</v>
      </c>
      <c r="I27" s="439">
        <v>159</v>
      </c>
      <c r="J27" s="439">
        <v>-52</v>
      </c>
    </row>
    <row r="28" spans="1:10" ht="15" customHeight="1">
      <c r="A28" s="448"/>
      <c r="B28" s="450" t="s">
        <v>422</v>
      </c>
      <c r="C28" s="438">
        <v>0.19</v>
      </c>
      <c r="D28" s="439">
        <v>2206</v>
      </c>
      <c r="E28" s="439">
        <f t="shared" si="0"/>
        <v>4099</v>
      </c>
      <c r="F28" s="439">
        <v>1990</v>
      </c>
      <c r="G28" s="439">
        <v>2109</v>
      </c>
      <c r="H28" s="439">
        <v>21573.7</v>
      </c>
      <c r="I28" s="439">
        <v>67</v>
      </c>
      <c r="J28" s="439">
        <v>-26</v>
      </c>
    </row>
    <row r="29" spans="1:10" ht="15" customHeight="1">
      <c r="A29" s="448"/>
      <c r="B29" s="450" t="s">
        <v>425</v>
      </c>
      <c r="C29" s="438">
        <v>0.24</v>
      </c>
      <c r="D29" s="439">
        <v>2742</v>
      </c>
      <c r="E29" s="439">
        <f t="shared" si="0"/>
        <v>4853</v>
      </c>
      <c r="F29" s="439">
        <v>2464</v>
      </c>
      <c r="G29" s="439">
        <v>2389</v>
      </c>
      <c r="H29" s="439">
        <v>20220.8</v>
      </c>
      <c r="I29" s="439">
        <v>259</v>
      </c>
      <c r="J29" s="439">
        <v>113</v>
      </c>
    </row>
    <row r="30" spans="1:10" ht="15" customHeight="1">
      <c r="A30" s="448"/>
      <c r="B30" s="450" t="s">
        <v>428</v>
      </c>
      <c r="C30" s="438">
        <v>0.2</v>
      </c>
      <c r="D30" s="439">
        <v>3325</v>
      </c>
      <c r="E30" s="439">
        <f t="shared" si="0"/>
        <v>5971</v>
      </c>
      <c r="F30" s="439">
        <v>2926</v>
      </c>
      <c r="G30" s="439">
        <v>3045</v>
      </c>
      <c r="H30" s="439">
        <v>29855</v>
      </c>
      <c r="I30" s="439">
        <v>684</v>
      </c>
      <c r="J30" s="439">
        <v>840</v>
      </c>
    </row>
    <row r="31" spans="1:10" ht="15" customHeight="1">
      <c r="A31" s="448"/>
      <c r="B31" s="450" t="s">
        <v>431</v>
      </c>
      <c r="C31" s="438">
        <v>0.2</v>
      </c>
      <c r="D31" s="439">
        <v>2688</v>
      </c>
      <c r="E31" s="439">
        <f t="shared" si="0"/>
        <v>4760</v>
      </c>
      <c r="F31" s="439">
        <v>2361</v>
      </c>
      <c r="G31" s="439">
        <v>2399</v>
      </c>
      <c r="H31" s="439">
        <v>23800</v>
      </c>
      <c r="I31" s="439">
        <v>328</v>
      </c>
      <c r="J31" s="439">
        <v>84</v>
      </c>
    </row>
    <row r="32" spans="1:10" ht="15" customHeight="1">
      <c r="A32" s="448"/>
      <c r="B32" s="450" t="s">
        <v>434</v>
      </c>
      <c r="C32" s="438">
        <v>0.22</v>
      </c>
      <c r="D32" s="439">
        <v>2823</v>
      </c>
      <c r="E32" s="439">
        <f t="shared" si="0"/>
        <v>5197</v>
      </c>
      <c r="F32" s="439">
        <v>2615</v>
      </c>
      <c r="G32" s="439">
        <v>2582</v>
      </c>
      <c r="H32" s="439">
        <v>23622.7</v>
      </c>
      <c r="I32" s="439">
        <v>186</v>
      </c>
      <c r="J32" s="439">
        <v>-26</v>
      </c>
    </row>
    <row r="33" spans="1:10" ht="15" customHeight="1">
      <c r="A33" s="448"/>
      <c r="B33" s="450" t="s">
        <v>437</v>
      </c>
      <c r="C33" s="438">
        <v>0.22</v>
      </c>
      <c r="D33" s="439">
        <v>2206</v>
      </c>
      <c r="E33" s="439">
        <f t="shared" si="0"/>
        <v>4033</v>
      </c>
      <c r="F33" s="439">
        <v>1972</v>
      </c>
      <c r="G33" s="439">
        <v>2061</v>
      </c>
      <c r="H33" s="439">
        <v>18331.8</v>
      </c>
      <c r="I33" s="439">
        <v>-104</v>
      </c>
      <c r="J33" s="439">
        <v>-452</v>
      </c>
    </row>
    <row r="34" spans="1:10" ht="15" customHeight="1">
      <c r="A34" s="448"/>
      <c r="B34" s="450" t="s">
        <v>440</v>
      </c>
      <c r="C34" s="438">
        <v>0.25</v>
      </c>
      <c r="D34" s="439">
        <v>2081</v>
      </c>
      <c r="E34" s="439">
        <f t="shared" si="0"/>
        <v>4118</v>
      </c>
      <c r="F34" s="439">
        <v>2020</v>
      </c>
      <c r="G34" s="439">
        <v>2098</v>
      </c>
      <c r="H34" s="439">
        <v>16472</v>
      </c>
      <c r="I34" s="439">
        <v>102</v>
      </c>
      <c r="J34" s="439">
        <v>27</v>
      </c>
    </row>
    <row r="35" spans="1:10" ht="15" customHeight="1">
      <c r="A35" s="448"/>
      <c r="B35" s="450" t="s">
        <v>443</v>
      </c>
      <c r="C35" s="438">
        <v>0.27</v>
      </c>
      <c r="D35" s="439">
        <v>2799</v>
      </c>
      <c r="E35" s="439">
        <f t="shared" si="0"/>
        <v>5830</v>
      </c>
      <c r="F35" s="439">
        <v>2887</v>
      </c>
      <c r="G35" s="439">
        <v>2943</v>
      </c>
      <c r="H35" s="439">
        <v>21592.6</v>
      </c>
      <c r="I35" s="439">
        <v>55</v>
      </c>
      <c r="J35" s="439">
        <v>-223</v>
      </c>
    </row>
    <row r="36" spans="1:10" ht="15" customHeight="1">
      <c r="A36" s="448"/>
      <c r="B36" s="450" t="s">
        <v>446</v>
      </c>
      <c r="C36" s="438">
        <v>0.14</v>
      </c>
      <c r="D36" s="439">
        <v>1123</v>
      </c>
      <c r="E36" s="439">
        <f t="shared" si="0"/>
        <v>2070</v>
      </c>
      <c r="F36" s="439">
        <v>1084</v>
      </c>
      <c r="G36" s="439">
        <v>986</v>
      </c>
      <c r="H36" s="439">
        <v>14785.7</v>
      </c>
      <c r="I36" s="439">
        <v>25</v>
      </c>
      <c r="J36" s="439">
        <v>-76</v>
      </c>
    </row>
    <row r="37" spans="1:10" ht="15" customHeight="1">
      <c r="A37" s="448"/>
      <c r="B37" s="450" t="s">
        <v>923</v>
      </c>
      <c r="C37" s="438">
        <v>0.17</v>
      </c>
      <c r="D37" s="439">
        <v>1849</v>
      </c>
      <c r="E37" s="439">
        <f t="shared" si="0"/>
        <v>3595</v>
      </c>
      <c r="F37" s="439">
        <v>1789</v>
      </c>
      <c r="G37" s="439">
        <v>1806</v>
      </c>
      <c r="H37" s="439">
        <v>21147.1</v>
      </c>
      <c r="I37" s="439">
        <v>72</v>
      </c>
      <c r="J37" s="439">
        <v>-46</v>
      </c>
    </row>
    <row r="38" spans="1:10" ht="15" customHeight="1">
      <c r="A38" s="448"/>
      <c r="B38" s="450" t="s">
        <v>452</v>
      </c>
      <c r="C38" s="438">
        <v>0.12</v>
      </c>
      <c r="D38" s="439">
        <v>1188</v>
      </c>
      <c r="E38" s="439">
        <f t="shared" si="0"/>
        <v>2272</v>
      </c>
      <c r="F38" s="439">
        <v>1183</v>
      </c>
      <c r="G38" s="439">
        <v>1089</v>
      </c>
      <c r="H38" s="439">
        <v>18933.3</v>
      </c>
      <c r="I38" s="439">
        <v>67</v>
      </c>
      <c r="J38" s="439">
        <v>-34</v>
      </c>
    </row>
    <row r="39" spans="1:10" ht="15" customHeight="1">
      <c r="A39" s="448"/>
      <c r="B39" s="450" t="s">
        <v>924</v>
      </c>
      <c r="C39" s="438">
        <v>0.17</v>
      </c>
      <c r="D39" s="439">
        <v>1608</v>
      </c>
      <c r="E39" s="439">
        <f t="shared" si="0"/>
        <v>2609</v>
      </c>
      <c r="F39" s="439">
        <v>1327</v>
      </c>
      <c r="G39" s="439">
        <v>1282</v>
      </c>
      <c r="H39" s="439">
        <v>15347.1</v>
      </c>
      <c r="I39" s="439">
        <v>22</v>
      </c>
      <c r="J39" s="439">
        <v>-16</v>
      </c>
    </row>
    <row r="40" spans="1:10" ht="15" customHeight="1">
      <c r="A40" s="448"/>
      <c r="B40" s="450" t="s">
        <v>925</v>
      </c>
      <c r="C40" s="438">
        <v>0.15</v>
      </c>
      <c r="D40" s="439">
        <v>1334</v>
      </c>
      <c r="E40" s="439">
        <f t="shared" si="0"/>
        <v>2421</v>
      </c>
      <c r="F40" s="439">
        <v>1239</v>
      </c>
      <c r="G40" s="439">
        <v>1182</v>
      </c>
      <c r="H40" s="439">
        <v>16140</v>
      </c>
      <c r="I40" s="439">
        <v>-20</v>
      </c>
      <c r="J40" s="439">
        <v>-158</v>
      </c>
    </row>
    <row r="41" spans="1:10" ht="15" customHeight="1">
      <c r="A41" s="448"/>
      <c r="B41" s="450" t="s">
        <v>461</v>
      </c>
      <c r="C41" s="438">
        <v>0.24</v>
      </c>
      <c r="D41" s="439">
        <v>2444</v>
      </c>
      <c r="E41" s="439">
        <f t="shared" si="0"/>
        <v>4516</v>
      </c>
      <c r="F41" s="439">
        <v>2096</v>
      </c>
      <c r="G41" s="439">
        <v>2420</v>
      </c>
      <c r="H41" s="439">
        <v>18816.7</v>
      </c>
      <c r="I41" s="439">
        <v>94</v>
      </c>
      <c r="J41" s="439">
        <v>-63</v>
      </c>
    </row>
    <row r="42" spans="1:10" ht="15" customHeight="1">
      <c r="A42" s="448"/>
      <c r="B42" s="450" t="s">
        <v>926</v>
      </c>
      <c r="C42" s="438">
        <v>0.18</v>
      </c>
      <c r="D42" s="439">
        <v>2044</v>
      </c>
      <c r="E42" s="439">
        <f t="shared" si="0"/>
        <v>4075</v>
      </c>
      <c r="F42" s="439">
        <v>2002</v>
      </c>
      <c r="G42" s="439">
        <v>2073</v>
      </c>
      <c r="H42" s="439">
        <v>22638.9</v>
      </c>
      <c r="I42" s="439">
        <v>183</v>
      </c>
      <c r="J42" s="439">
        <v>181</v>
      </c>
    </row>
    <row r="43" spans="1:10" ht="15" customHeight="1">
      <c r="A43" s="448"/>
      <c r="B43" s="450" t="s">
        <v>927</v>
      </c>
      <c r="C43" s="438">
        <v>0.13</v>
      </c>
      <c r="D43" s="439">
        <v>1164</v>
      </c>
      <c r="E43" s="439">
        <f t="shared" si="0"/>
        <v>2697</v>
      </c>
      <c r="F43" s="439">
        <v>1311</v>
      </c>
      <c r="G43" s="439">
        <v>1386</v>
      </c>
      <c r="H43" s="439">
        <v>20746.2</v>
      </c>
      <c r="I43" s="439">
        <v>62</v>
      </c>
      <c r="J43" s="439">
        <v>19</v>
      </c>
    </row>
    <row r="44" spans="1:10" ht="15" customHeight="1">
      <c r="A44" s="448"/>
      <c r="B44" s="450" t="s">
        <v>928</v>
      </c>
      <c r="C44" s="438">
        <v>0.19</v>
      </c>
      <c r="D44" s="439">
        <v>1797</v>
      </c>
      <c r="E44" s="439">
        <f t="shared" si="0"/>
        <v>3638</v>
      </c>
      <c r="F44" s="439">
        <v>1818</v>
      </c>
      <c r="G44" s="439">
        <v>1820</v>
      </c>
      <c r="H44" s="439">
        <v>19147.4</v>
      </c>
      <c r="I44" s="439">
        <v>354</v>
      </c>
      <c r="J44" s="439">
        <v>366</v>
      </c>
    </row>
    <row r="45" spans="1:10" ht="15" customHeight="1">
      <c r="A45" s="448"/>
      <c r="B45" s="450" t="s">
        <v>929</v>
      </c>
      <c r="C45" s="438">
        <v>0.17</v>
      </c>
      <c r="D45" s="439">
        <v>429</v>
      </c>
      <c r="E45" s="439">
        <f t="shared" si="0"/>
        <v>916</v>
      </c>
      <c r="F45" s="439">
        <v>501</v>
      </c>
      <c r="G45" s="439">
        <v>415</v>
      </c>
      <c r="H45" s="439">
        <v>5388.2</v>
      </c>
      <c r="I45" s="439">
        <v>16</v>
      </c>
      <c r="J45" s="439">
        <v>19</v>
      </c>
    </row>
    <row r="46" spans="1:10" ht="15" customHeight="1">
      <c r="A46" s="448"/>
      <c r="B46" s="450" t="s">
        <v>476</v>
      </c>
      <c r="C46" s="438">
        <v>0.28</v>
      </c>
      <c r="D46" s="439">
        <v>2452</v>
      </c>
      <c r="E46" s="439">
        <f t="shared" si="0"/>
        <v>4545</v>
      </c>
      <c r="F46" s="439">
        <v>2182</v>
      </c>
      <c r="G46" s="439">
        <v>2363</v>
      </c>
      <c r="H46" s="439">
        <v>16232.1</v>
      </c>
      <c r="I46" s="439">
        <v>118</v>
      </c>
      <c r="J46" s="439">
        <v>168</v>
      </c>
    </row>
    <row r="47" spans="1:10" ht="15" customHeight="1">
      <c r="A47" s="448"/>
      <c r="B47" s="450" t="s">
        <v>479</v>
      </c>
      <c r="C47" s="438">
        <v>0.16</v>
      </c>
      <c r="D47" s="439">
        <v>996</v>
      </c>
      <c r="E47" s="439">
        <f t="shared" si="0"/>
        <v>2286</v>
      </c>
      <c r="F47" s="439">
        <v>1137</v>
      </c>
      <c r="G47" s="439">
        <v>1149</v>
      </c>
      <c r="H47" s="439">
        <v>14287.5</v>
      </c>
      <c r="I47" s="439">
        <v>12</v>
      </c>
      <c r="J47" s="439">
        <v>-87</v>
      </c>
    </row>
    <row r="48" spans="1:10" ht="15" customHeight="1">
      <c r="A48" s="448"/>
      <c r="B48" s="450" t="s">
        <v>482</v>
      </c>
      <c r="C48" s="438">
        <v>0.16</v>
      </c>
      <c r="D48" s="439">
        <v>1650</v>
      </c>
      <c r="E48" s="439">
        <f t="shared" si="0"/>
        <v>3168</v>
      </c>
      <c r="F48" s="439">
        <v>1555</v>
      </c>
      <c r="G48" s="439">
        <v>1613</v>
      </c>
      <c r="H48" s="439">
        <v>19800</v>
      </c>
      <c r="I48" s="439">
        <v>110</v>
      </c>
      <c r="J48" s="439">
        <v>132</v>
      </c>
    </row>
    <row r="49" spans="1:10" ht="15" customHeight="1">
      <c r="A49" s="448"/>
      <c r="B49" s="450" t="s">
        <v>485</v>
      </c>
      <c r="C49" s="438">
        <v>0.14</v>
      </c>
      <c r="D49" s="439">
        <v>1482</v>
      </c>
      <c r="E49" s="439">
        <f t="shared" si="0"/>
        <v>2758</v>
      </c>
      <c r="F49" s="439">
        <v>1319</v>
      </c>
      <c r="G49" s="439">
        <v>1439</v>
      </c>
      <c r="H49" s="439">
        <v>19700</v>
      </c>
      <c r="I49" s="439">
        <v>63</v>
      </c>
      <c r="J49" s="439">
        <v>-298</v>
      </c>
    </row>
    <row r="50" spans="1:10" ht="15" customHeight="1">
      <c r="A50" s="448"/>
      <c r="B50" s="450" t="s">
        <v>488</v>
      </c>
      <c r="C50" s="438">
        <v>0.17</v>
      </c>
      <c r="D50" s="439">
        <v>2063</v>
      </c>
      <c r="E50" s="439">
        <f t="shared" si="0"/>
        <v>3454</v>
      </c>
      <c r="F50" s="439">
        <v>1665</v>
      </c>
      <c r="G50" s="439">
        <v>1789</v>
      </c>
      <c r="H50" s="439">
        <v>20317.6</v>
      </c>
      <c r="I50" s="439">
        <v>366</v>
      </c>
      <c r="J50" s="439">
        <v>290</v>
      </c>
    </row>
    <row r="51" spans="1:10" ht="15" customHeight="1">
      <c r="A51" s="448"/>
      <c r="B51" s="450" t="s">
        <v>930</v>
      </c>
      <c r="C51" s="438">
        <v>0.14</v>
      </c>
      <c r="D51" s="439">
        <v>1733</v>
      </c>
      <c r="E51" s="439">
        <f t="shared" si="0"/>
        <v>3000</v>
      </c>
      <c r="F51" s="439">
        <v>1489</v>
      </c>
      <c r="G51" s="439">
        <v>1511</v>
      </c>
      <c r="H51" s="439">
        <v>21428.6</v>
      </c>
      <c r="I51" s="439">
        <v>23</v>
      </c>
      <c r="J51" s="439">
        <v>-138</v>
      </c>
    </row>
    <row r="52" spans="1:10" ht="15" customHeight="1">
      <c r="A52" s="451"/>
      <c r="B52" s="452" t="s">
        <v>493</v>
      </c>
      <c r="C52" s="453">
        <v>0.21</v>
      </c>
      <c r="D52" s="454">
        <v>2514</v>
      </c>
      <c r="E52" s="454">
        <f t="shared" si="0"/>
        <v>4581</v>
      </c>
      <c r="F52" s="454">
        <v>2332</v>
      </c>
      <c r="G52" s="454">
        <v>2249</v>
      </c>
      <c r="H52" s="454">
        <v>21814.3</v>
      </c>
      <c r="I52" s="454">
        <v>278</v>
      </c>
      <c r="J52" s="454">
        <v>253</v>
      </c>
    </row>
    <row r="53" spans="1:10" ht="15" customHeight="1">
      <c r="A53" s="790" t="s">
        <v>931</v>
      </c>
      <c r="B53" s="790"/>
      <c r="C53" s="790"/>
      <c r="D53" s="790"/>
      <c r="E53" s="790"/>
      <c r="F53" s="790"/>
      <c r="G53" s="790"/>
      <c r="H53" s="790"/>
      <c r="I53" s="790"/>
      <c r="J53" s="790"/>
    </row>
    <row r="54" spans="1:10" ht="15" customHeight="1">
      <c r="A54" s="791" t="s">
        <v>932</v>
      </c>
      <c r="B54" s="791"/>
      <c r="C54" s="791"/>
      <c r="D54" s="791"/>
      <c r="E54" s="791"/>
      <c r="F54" s="791"/>
      <c r="G54" s="791"/>
      <c r="H54" s="791"/>
      <c r="I54" s="791"/>
      <c r="J54" s="791"/>
    </row>
    <row r="55" spans="1:10" ht="15" customHeight="1">
      <c r="A55" s="791" t="s">
        <v>933</v>
      </c>
      <c r="B55" s="791"/>
      <c r="C55" s="791"/>
      <c r="D55" s="791"/>
      <c r="E55" s="791"/>
      <c r="F55" s="791"/>
      <c r="G55" s="791"/>
      <c r="H55" s="791"/>
      <c r="I55" s="791"/>
      <c r="J55" s="791"/>
    </row>
    <row r="56" spans="1:10" ht="15" customHeight="1">
      <c r="A56" s="448"/>
      <c r="B56" s="448"/>
      <c r="C56" s="448"/>
      <c r="D56" s="448"/>
      <c r="E56" s="448"/>
      <c r="F56" s="448"/>
      <c r="G56" s="448"/>
      <c r="H56" s="448"/>
      <c r="I56" s="448"/>
      <c r="J56" s="448"/>
    </row>
    <row r="57" spans="1:10" ht="21" customHeight="1">
      <c r="A57" s="774" t="s">
        <v>934</v>
      </c>
      <c r="B57" s="774"/>
      <c r="C57" s="774"/>
      <c r="D57" s="774"/>
      <c r="E57" s="774"/>
      <c r="F57" s="774"/>
      <c r="G57" s="774"/>
      <c r="H57" s="774"/>
      <c r="I57" s="774"/>
      <c r="J57" s="774"/>
    </row>
    <row r="58" spans="1:10" ht="13.5" customHeight="1" thickBot="1">
      <c r="A58" s="448"/>
      <c r="B58" s="455"/>
      <c r="C58" s="448"/>
      <c r="D58" s="448"/>
      <c r="E58" s="448"/>
      <c r="F58" s="448"/>
      <c r="G58" s="448"/>
      <c r="H58" s="448"/>
      <c r="I58" s="448"/>
      <c r="J58" s="448"/>
    </row>
    <row r="59" spans="1:10" ht="15" customHeight="1" thickTop="1">
      <c r="A59" s="775" t="s">
        <v>935</v>
      </c>
      <c r="B59" s="782"/>
      <c r="C59" s="779" t="s">
        <v>913</v>
      </c>
      <c r="D59" s="775" t="s">
        <v>245</v>
      </c>
      <c r="E59" s="776" t="s">
        <v>722</v>
      </c>
      <c r="F59" s="781"/>
      <c r="G59" s="775"/>
      <c r="H59" s="434" t="s">
        <v>914</v>
      </c>
      <c r="I59" s="782" t="s">
        <v>915</v>
      </c>
      <c r="J59" s="776"/>
    </row>
    <row r="60" spans="1:10" ht="15" customHeight="1">
      <c r="A60" s="777"/>
      <c r="B60" s="783"/>
      <c r="C60" s="780"/>
      <c r="D60" s="777"/>
      <c r="E60" s="435" t="s">
        <v>724</v>
      </c>
      <c r="F60" s="435" t="s">
        <v>249</v>
      </c>
      <c r="G60" s="435" t="s">
        <v>250</v>
      </c>
      <c r="H60" s="436" t="s">
        <v>936</v>
      </c>
      <c r="I60" s="435" t="s">
        <v>245</v>
      </c>
      <c r="J60" s="437" t="s">
        <v>917</v>
      </c>
    </row>
    <row r="61" spans="1:10" ht="15" customHeight="1">
      <c r="A61" s="448"/>
      <c r="B61" s="456" t="s">
        <v>937</v>
      </c>
      <c r="C61" s="438">
        <v>0.27</v>
      </c>
      <c r="D61" s="439">
        <v>2051</v>
      </c>
      <c r="E61" s="439">
        <f aca="true" t="shared" si="1" ref="E61:E106">F61+G61</f>
        <v>4489</v>
      </c>
      <c r="F61" s="439">
        <v>2294</v>
      </c>
      <c r="G61" s="439">
        <v>2195</v>
      </c>
      <c r="H61" s="439">
        <v>16625.9</v>
      </c>
      <c r="I61" s="439">
        <v>36</v>
      </c>
      <c r="J61" s="439">
        <v>-53</v>
      </c>
    </row>
    <row r="62" spans="1:10" ht="15" customHeight="1">
      <c r="A62" s="448"/>
      <c r="B62" s="450" t="s">
        <v>363</v>
      </c>
      <c r="C62" s="438">
        <v>0.12</v>
      </c>
      <c r="D62" s="439">
        <v>1149</v>
      </c>
      <c r="E62" s="439">
        <f t="shared" si="1"/>
        <v>2025</v>
      </c>
      <c r="F62" s="439">
        <v>1011</v>
      </c>
      <c r="G62" s="439">
        <v>1014</v>
      </c>
      <c r="H62" s="439">
        <v>16875</v>
      </c>
      <c r="I62" s="439">
        <v>10</v>
      </c>
      <c r="J62" s="439">
        <v>-88</v>
      </c>
    </row>
    <row r="63" spans="1:10" ht="15" customHeight="1">
      <c r="A63" s="448"/>
      <c r="B63" s="450" t="s">
        <v>938</v>
      </c>
      <c r="C63" s="438">
        <v>0.2</v>
      </c>
      <c r="D63" s="439">
        <v>2517</v>
      </c>
      <c r="E63" s="439">
        <f t="shared" si="1"/>
        <v>4706</v>
      </c>
      <c r="F63" s="439">
        <v>2296</v>
      </c>
      <c r="G63" s="439">
        <v>2410</v>
      </c>
      <c r="H63" s="439">
        <v>23530</v>
      </c>
      <c r="I63" s="439">
        <v>274</v>
      </c>
      <c r="J63" s="439">
        <v>124</v>
      </c>
    </row>
    <row r="64" spans="1:10" ht="15" customHeight="1">
      <c r="A64" s="448"/>
      <c r="B64" s="450" t="s">
        <v>939</v>
      </c>
      <c r="C64" s="438">
        <v>0.08</v>
      </c>
      <c r="D64" s="439">
        <v>1208</v>
      </c>
      <c r="E64" s="439">
        <f t="shared" si="1"/>
        <v>2046</v>
      </c>
      <c r="F64" s="439">
        <v>988</v>
      </c>
      <c r="G64" s="439">
        <v>1058</v>
      </c>
      <c r="H64" s="439">
        <v>25575</v>
      </c>
      <c r="I64" s="439">
        <v>129</v>
      </c>
      <c r="J64" s="439">
        <v>4</v>
      </c>
    </row>
    <row r="65" spans="1:10" ht="15" customHeight="1">
      <c r="A65" s="448"/>
      <c r="B65" s="450" t="s">
        <v>372</v>
      </c>
      <c r="C65" s="438">
        <v>0.27</v>
      </c>
      <c r="D65" s="439">
        <v>2823</v>
      </c>
      <c r="E65" s="439">
        <f t="shared" si="1"/>
        <v>4992</v>
      </c>
      <c r="F65" s="439">
        <v>2517</v>
      </c>
      <c r="G65" s="439">
        <v>2475</v>
      </c>
      <c r="H65" s="439">
        <v>18488.9</v>
      </c>
      <c r="I65" s="439">
        <v>436</v>
      </c>
      <c r="J65" s="439">
        <v>564</v>
      </c>
    </row>
    <row r="66" spans="1:10" ht="15" customHeight="1">
      <c r="A66" s="448"/>
      <c r="B66" s="450" t="s">
        <v>375</v>
      </c>
      <c r="C66" s="438">
        <v>0.28</v>
      </c>
      <c r="D66" s="439">
        <v>2765</v>
      </c>
      <c r="E66" s="439">
        <f t="shared" si="1"/>
        <v>5009</v>
      </c>
      <c r="F66" s="439">
        <v>2643</v>
      </c>
      <c r="G66" s="439">
        <v>2366</v>
      </c>
      <c r="H66" s="439">
        <v>17889.3</v>
      </c>
      <c r="I66" s="439">
        <v>248</v>
      </c>
      <c r="J66" s="439">
        <v>-13</v>
      </c>
    </row>
    <row r="67" spans="1:10" ht="15" customHeight="1">
      <c r="A67" s="448"/>
      <c r="B67" s="450" t="s">
        <v>378</v>
      </c>
      <c r="C67" s="438">
        <v>0.2</v>
      </c>
      <c r="D67" s="439">
        <v>2107</v>
      </c>
      <c r="E67" s="439">
        <f t="shared" si="1"/>
        <v>4198</v>
      </c>
      <c r="F67" s="439">
        <v>2156</v>
      </c>
      <c r="G67" s="439">
        <v>2042</v>
      </c>
      <c r="H67" s="439">
        <v>20990</v>
      </c>
      <c r="I67" s="439">
        <v>168</v>
      </c>
      <c r="J67" s="439">
        <v>307</v>
      </c>
    </row>
    <row r="68" spans="1:10" ht="15" customHeight="1">
      <c r="A68" s="448"/>
      <c r="B68" s="450" t="s">
        <v>381</v>
      </c>
      <c r="C68" s="438">
        <v>0.17</v>
      </c>
      <c r="D68" s="439">
        <v>1639</v>
      </c>
      <c r="E68" s="439">
        <f t="shared" si="1"/>
        <v>3043</v>
      </c>
      <c r="F68" s="439">
        <v>1613</v>
      </c>
      <c r="G68" s="439">
        <v>1430</v>
      </c>
      <c r="H68" s="439">
        <v>17900</v>
      </c>
      <c r="I68" s="439">
        <v>132</v>
      </c>
      <c r="J68" s="439">
        <v>52</v>
      </c>
    </row>
    <row r="69" spans="1:10" ht="15" customHeight="1">
      <c r="A69" s="448"/>
      <c r="B69" s="450" t="s">
        <v>384</v>
      </c>
      <c r="C69" s="438">
        <v>0.23</v>
      </c>
      <c r="D69" s="439">
        <v>2768</v>
      </c>
      <c r="E69" s="439">
        <f t="shared" si="1"/>
        <v>5148</v>
      </c>
      <c r="F69" s="439">
        <v>2609</v>
      </c>
      <c r="G69" s="439">
        <v>2539</v>
      </c>
      <c r="H69" s="439">
        <v>22382.6</v>
      </c>
      <c r="I69" s="439">
        <v>291</v>
      </c>
      <c r="J69" s="439">
        <v>238</v>
      </c>
    </row>
    <row r="70" spans="1:10" ht="15" customHeight="1">
      <c r="A70" s="448"/>
      <c r="B70" s="450" t="s">
        <v>387</v>
      </c>
      <c r="C70" s="438">
        <v>0.3</v>
      </c>
      <c r="D70" s="439">
        <v>2446</v>
      </c>
      <c r="E70" s="439">
        <f t="shared" si="1"/>
        <v>4880</v>
      </c>
      <c r="F70" s="439">
        <v>2379</v>
      </c>
      <c r="G70" s="439">
        <v>2501</v>
      </c>
      <c r="H70" s="439">
        <v>16266.7</v>
      </c>
      <c r="I70" s="439">
        <v>70</v>
      </c>
      <c r="J70" s="439">
        <v>-108</v>
      </c>
    </row>
    <row r="71" spans="1:10" ht="15" customHeight="1">
      <c r="A71" s="448"/>
      <c r="B71" s="450" t="s">
        <v>390</v>
      </c>
      <c r="C71" s="438">
        <v>0.2</v>
      </c>
      <c r="D71" s="439">
        <v>1872</v>
      </c>
      <c r="E71" s="439">
        <f t="shared" si="1"/>
        <v>3953</v>
      </c>
      <c r="F71" s="439">
        <v>1923</v>
      </c>
      <c r="G71" s="439">
        <v>2030</v>
      </c>
      <c r="H71" s="439">
        <v>19765</v>
      </c>
      <c r="I71" s="439">
        <v>194</v>
      </c>
      <c r="J71" s="439">
        <v>277</v>
      </c>
    </row>
    <row r="72" spans="1:10" ht="15" customHeight="1">
      <c r="A72" s="448"/>
      <c r="B72" s="450" t="s">
        <v>393</v>
      </c>
      <c r="C72" s="438">
        <v>0.22</v>
      </c>
      <c r="D72" s="439">
        <v>1634</v>
      </c>
      <c r="E72" s="439">
        <f t="shared" si="1"/>
        <v>2920</v>
      </c>
      <c r="F72" s="439">
        <v>1507</v>
      </c>
      <c r="G72" s="439">
        <v>1413</v>
      </c>
      <c r="H72" s="439">
        <v>13272.7</v>
      </c>
      <c r="I72" s="439">
        <v>244</v>
      </c>
      <c r="J72" s="439">
        <v>236</v>
      </c>
    </row>
    <row r="73" spans="1:10" ht="15" customHeight="1">
      <c r="A73" s="448"/>
      <c r="B73" s="450" t="s">
        <v>396</v>
      </c>
      <c r="C73" s="438">
        <v>0.29</v>
      </c>
      <c r="D73" s="439">
        <v>2824</v>
      </c>
      <c r="E73" s="439">
        <f t="shared" si="1"/>
        <v>5624</v>
      </c>
      <c r="F73" s="439">
        <v>2706</v>
      </c>
      <c r="G73" s="439">
        <v>2918</v>
      </c>
      <c r="H73" s="439">
        <v>19393.1</v>
      </c>
      <c r="I73" s="439">
        <v>302</v>
      </c>
      <c r="J73" s="439">
        <v>4</v>
      </c>
    </row>
    <row r="74" spans="1:10" ht="15" customHeight="1">
      <c r="A74" s="448"/>
      <c r="B74" s="450" t="s">
        <v>399</v>
      </c>
      <c r="C74" s="438">
        <v>0.29</v>
      </c>
      <c r="D74" s="439">
        <v>2681</v>
      </c>
      <c r="E74" s="439">
        <f t="shared" si="1"/>
        <v>5915</v>
      </c>
      <c r="F74" s="439">
        <v>2854</v>
      </c>
      <c r="G74" s="439">
        <v>3061</v>
      </c>
      <c r="H74" s="439">
        <v>20396.6</v>
      </c>
      <c r="I74" s="439">
        <v>390</v>
      </c>
      <c r="J74" s="439">
        <v>708</v>
      </c>
    </row>
    <row r="75" spans="1:10" ht="15" customHeight="1">
      <c r="A75" s="448"/>
      <c r="B75" s="450" t="s">
        <v>402</v>
      </c>
      <c r="C75" s="438">
        <v>0.38</v>
      </c>
      <c r="D75" s="439">
        <v>3100</v>
      </c>
      <c r="E75" s="439">
        <f t="shared" si="1"/>
        <v>6780</v>
      </c>
      <c r="F75" s="439">
        <v>3338</v>
      </c>
      <c r="G75" s="439">
        <v>3442</v>
      </c>
      <c r="H75" s="439">
        <v>17842.1</v>
      </c>
      <c r="I75" s="439">
        <v>184</v>
      </c>
      <c r="J75" s="439">
        <v>132</v>
      </c>
    </row>
    <row r="76" spans="1:10" ht="15" customHeight="1">
      <c r="A76" s="448"/>
      <c r="B76" s="450" t="s">
        <v>405</v>
      </c>
      <c r="C76" s="438">
        <v>0.18</v>
      </c>
      <c r="D76" s="439">
        <v>885</v>
      </c>
      <c r="E76" s="439">
        <f t="shared" si="1"/>
        <v>1994</v>
      </c>
      <c r="F76" s="439">
        <v>961</v>
      </c>
      <c r="G76" s="439">
        <v>1033</v>
      </c>
      <c r="H76" s="439">
        <v>11077.8</v>
      </c>
      <c r="I76" s="439">
        <v>199</v>
      </c>
      <c r="J76" s="439">
        <v>316</v>
      </c>
    </row>
    <row r="77" spans="1:10" ht="15" customHeight="1">
      <c r="A77" s="448"/>
      <c r="B77" s="450" t="s">
        <v>940</v>
      </c>
      <c r="C77" s="438">
        <v>0.28</v>
      </c>
      <c r="D77" s="439">
        <v>646</v>
      </c>
      <c r="E77" s="439">
        <f t="shared" si="1"/>
        <v>1365</v>
      </c>
      <c r="F77" s="439">
        <v>629</v>
      </c>
      <c r="G77" s="439">
        <v>736</v>
      </c>
      <c r="H77" s="439">
        <v>4875</v>
      </c>
      <c r="I77" s="439">
        <v>48</v>
      </c>
      <c r="J77" s="439">
        <v>-3</v>
      </c>
    </row>
    <row r="78" spans="1:10" ht="15" customHeight="1">
      <c r="A78" s="448"/>
      <c r="B78" s="450" t="s">
        <v>411</v>
      </c>
      <c r="C78" s="438">
        <v>0.18</v>
      </c>
      <c r="D78" s="439">
        <v>1720</v>
      </c>
      <c r="E78" s="439">
        <f t="shared" si="1"/>
        <v>3176</v>
      </c>
      <c r="F78" s="439">
        <v>1451</v>
      </c>
      <c r="G78" s="439">
        <v>1725</v>
      </c>
      <c r="H78" s="439">
        <v>17644.4</v>
      </c>
      <c r="I78" s="439">
        <v>89</v>
      </c>
      <c r="J78" s="439">
        <v>-12</v>
      </c>
    </row>
    <row r="79" spans="1:10" ht="15" customHeight="1">
      <c r="A79" s="448"/>
      <c r="B79" s="450" t="s">
        <v>941</v>
      </c>
      <c r="C79" s="438">
        <v>0.25</v>
      </c>
      <c r="D79" s="439">
        <v>2192</v>
      </c>
      <c r="E79" s="439">
        <f t="shared" si="1"/>
        <v>4577</v>
      </c>
      <c r="F79" s="439">
        <v>2215</v>
      </c>
      <c r="G79" s="439">
        <v>2362</v>
      </c>
      <c r="H79" s="439">
        <v>18308</v>
      </c>
      <c r="I79" s="439">
        <v>199</v>
      </c>
      <c r="J79" s="439">
        <v>256</v>
      </c>
    </row>
    <row r="80" spans="1:10" ht="15" customHeight="1">
      <c r="A80" s="448"/>
      <c r="B80" s="450" t="s">
        <v>942</v>
      </c>
      <c r="C80" s="438">
        <v>0.2</v>
      </c>
      <c r="D80" s="439">
        <v>840</v>
      </c>
      <c r="E80" s="439">
        <f t="shared" si="1"/>
        <v>1576</v>
      </c>
      <c r="F80" s="439">
        <v>785</v>
      </c>
      <c r="G80" s="439">
        <v>791</v>
      </c>
      <c r="H80" s="439">
        <v>7880</v>
      </c>
      <c r="I80" s="439">
        <v>27</v>
      </c>
      <c r="J80" s="439">
        <v>-75</v>
      </c>
    </row>
    <row r="81" spans="1:10" ht="15" customHeight="1">
      <c r="A81" s="448"/>
      <c r="B81" s="450" t="s">
        <v>943</v>
      </c>
      <c r="C81" s="438">
        <v>0.25</v>
      </c>
      <c r="D81" s="439">
        <v>1727</v>
      </c>
      <c r="E81" s="439">
        <f t="shared" si="1"/>
        <v>3473</v>
      </c>
      <c r="F81" s="439">
        <v>1734</v>
      </c>
      <c r="G81" s="439">
        <v>1739</v>
      </c>
      <c r="H81" s="439">
        <v>13892</v>
      </c>
      <c r="I81" s="439">
        <v>165</v>
      </c>
      <c r="J81" s="439">
        <v>-7</v>
      </c>
    </row>
    <row r="82" spans="1:10" ht="15" customHeight="1">
      <c r="A82" s="448"/>
      <c r="B82" s="450" t="s">
        <v>423</v>
      </c>
      <c r="C82" s="438">
        <v>0.25</v>
      </c>
      <c r="D82" s="439">
        <v>1170</v>
      </c>
      <c r="E82" s="439">
        <f t="shared" si="1"/>
        <v>2549</v>
      </c>
      <c r="F82" s="439">
        <v>1255</v>
      </c>
      <c r="G82" s="439">
        <v>1294</v>
      </c>
      <c r="H82" s="439">
        <v>10196</v>
      </c>
      <c r="I82" s="439">
        <v>95</v>
      </c>
      <c r="J82" s="439">
        <v>45</v>
      </c>
    </row>
    <row r="83" spans="1:10" ht="15" customHeight="1">
      <c r="A83" s="448"/>
      <c r="B83" s="450" t="s">
        <v>944</v>
      </c>
      <c r="C83" s="438">
        <v>0.26</v>
      </c>
      <c r="D83" s="439">
        <v>1711</v>
      </c>
      <c r="E83" s="439">
        <f t="shared" si="1"/>
        <v>3827</v>
      </c>
      <c r="F83" s="439">
        <v>1909</v>
      </c>
      <c r="G83" s="439">
        <v>1918</v>
      </c>
      <c r="H83" s="439">
        <v>14719.2</v>
      </c>
      <c r="I83" s="439">
        <v>19</v>
      </c>
      <c r="J83" s="439">
        <v>-75</v>
      </c>
    </row>
    <row r="84" spans="1:10" ht="15" customHeight="1">
      <c r="A84" s="448"/>
      <c r="B84" s="450" t="s">
        <v>429</v>
      </c>
      <c r="C84" s="438">
        <v>0.26</v>
      </c>
      <c r="D84" s="439">
        <v>1493</v>
      </c>
      <c r="E84" s="439">
        <f t="shared" si="1"/>
        <v>3820</v>
      </c>
      <c r="F84" s="439">
        <v>1810</v>
      </c>
      <c r="G84" s="439">
        <v>2010</v>
      </c>
      <c r="H84" s="439">
        <v>14692.3</v>
      </c>
      <c r="I84" s="439">
        <v>105</v>
      </c>
      <c r="J84" s="439">
        <v>494</v>
      </c>
    </row>
    <row r="85" spans="1:10" ht="15" customHeight="1">
      <c r="A85" s="448"/>
      <c r="B85" s="450" t="s">
        <v>945</v>
      </c>
      <c r="C85" s="438">
        <v>0.08</v>
      </c>
      <c r="D85" s="439">
        <v>876</v>
      </c>
      <c r="E85" s="439">
        <f t="shared" si="1"/>
        <v>2193</v>
      </c>
      <c r="F85" s="439">
        <v>1029</v>
      </c>
      <c r="G85" s="439">
        <v>1164</v>
      </c>
      <c r="H85" s="439">
        <v>27412.5</v>
      </c>
      <c r="I85" s="439">
        <v>31</v>
      </c>
      <c r="J85" s="439">
        <v>4</v>
      </c>
    </row>
    <row r="86" spans="1:10" ht="15" customHeight="1">
      <c r="A86" s="448"/>
      <c r="B86" s="450" t="s">
        <v>435</v>
      </c>
      <c r="C86" s="438">
        <v>0.25</v>
      </c>
      <c r="D86" s="439">
        <v>2916</v>
      </c>
      <c r="E86" s="439">
        <f t="shared" si="1"/>
        <v>5686</v>
      </c>
      <c r="F86" s="439">
        <v>2947</v>
      </c>
      <c r="G86" s="439">
        <v>2739</v>
      </c>
      <c r="H86" s="439">
        <v>22744</v>
      </c>
      <c r="I86" s="439">
        <v>424</v>
      </c>
      <c r="J86" s="439">
        <v>334</v>
      </c>
    </row>
    <row r="87" spans="1:10" ht="15" customHeight="1">
      <c r="A87" s="448"/>
      <c r="B87" s="450" t="s">
        <v>438</v>
      </c>
      <c r="C87" s="438">
        <v>0.18</v>
      </c>
      <c r="D87" s="439">
        <v>1543</v>
      </c>
      <c r="E87" s="439">
        <f t="shared" si="1"/>
        <v>3196</v>
      </c>
      <c r="F87" s="439">
        <v>1720</v>
      </c>
      <c r="G87" s="439">
        <v>1476</v>
      </c>
      <c r="H87" s="439">
        <v>17755.6</v>
      </c>
      <c r="I87" s="439">
        <v>45</v>
      </c>
      <c r="J87" s="439">
        <v>30</v>
      </c>
    </row>
    <row r="88" spans="1:10" ht="15" customHeight="1">
      <c r="A88" s="448"/>
      <c r="B88" s="450" t="s">
        <v>441</v>
      </c>
      <c r="C88" s="438">
        <v>0.29</v>
      </c>
      <c r="D88" s="439">
        <v>3032</v>
      </c>
      <c r="E88" s="439">
        <f t="shared" si="1"/>
        <v>7207</v>
      </c>
      <c r="F88" s="439">
        <v>3477</v>
      </c>
      <c r="G88" s="439">
        <v>3730</v>
      </c>
      <c r="H88" s="439">
        <v>24851.7</v>
      </c>
      <c r="I88" s="439">
        <v>73</v>
      </c>
      <c r="J88" s="439">
        <v>-203</v>
      </c>
    </row>
    <row r="89" spans="1:10" ht="15" customHeight="1">
      <c r="A89" s="448"/>
      <c r="B89" s="450" t="s">
        <v>444</v>
      </c>
      <c r="C89" s="438">
        <v>0.2</v>
      </c>
      <c r="D89" s="439">
        <v>1832</v>
      </c>
      <c r="E89" s="439">
        <f t="shared" si="1"/>
        <v>4171</v>
      </c>
      <c r="F89" s="439">
        <v>1977</v>
      </c>
      <c r="G89" s="439">
        <v>2194</v>
      </c>
      <c r="H89" s="439">
        <v>20855</v>
      </c>
      <c r="I89" s="439">
        <v>75</v>
      </c>
      <c r="J89" s="439">
        <v>105</v>
      </c>
    </row>
    <row r="90" spans="1:10" ht="15" customHeight="1">
      <c r="A90" s="448"/>
      <c r="B90" s="450" t="s">
        <v>447</v>
      </c>
      <c r="C90" s="438">
        <v>0.19</v>
      </c>
      <c r="D90" s="439">
        <v>2097</v>
      </c>
      <c r="E90" s="439">
        <f t="shared" si="1"/>
        <v>3800</v>
      </c>
      <c r="F90" s="439">
        <v>1950</v>
      </c>
      <c r="G90" s="439">
        <v>1850</v>
      </c>
      <c r="H90" s="439">
        <v>20000</v>
      </c>
      <c r="I90" s="439">
        <v>113</v>
      </c>
      <c r="J90" s="439">
        <v>-90</v>
      </c>
    </row>
    <row r="91" spans="1:10" ht="15" customHeight="1">
      <c r="A91" s="448"/>
      <c r="B91" s="450" t="s">
        <v>450</v>
      </c>
      <c r="C91" s="438">
        <v>0.14</v>
      </c>
      <c r="D91" s="439">
        <v>924</v>
      </c>
      <c r="E91" s="439">
        <f t="shared" si="1"/>
        <v>2192</v>
      </c>
      <c r="F91" s="439">
        <v>1091</v>
      </c>
      <c r="G91" s="439">
        <v>1101</v>
      </c>
      <c r="H91" s="439">
        <v>15657.1</v>
      </c>
      <c r="I91" s="439">
        <v>37</v>
      </c>
      <c r="J91" s="439">
        <v>-1</v>
      </c>
    </row>
    <row r="92" spans="1:10" ht="15" customHeight="1">
      <c r="A92" s="448"/>
      <c r="B92" s="450" t="s">
        <v>453</v>
      </c>
      <c r="C92" s="438">
        <v>0.15</v>
      </c>
      <c r="D92" s="439">
        <v>1357</v>
      </c>
      <c r="E92" s="439">
        <f t="shared" si="1"/>
        <v>2634</v>
      </c>
      <c r="F92" s="439">
        <v>1347</v>
      </c>
      <c r="G92" s="439">
        <v>1287</v>
      </c>
      <c r="H92" s="439">
        <v>17560</v>
      </c>
      <c r="I92" s="439">
        <v>15</v>
      </c>
      <c r="J92" s="439">
        <v>-38</v>
      </c>
    </row>
    <row r="93" spans="1:10" ht="15" customHeight="1">
      <c r="A93" s="448"/>
      <c r="B93" s="450" t="s">
        <v>456</v>
      </c>
      <c r="C93" s="438">
        <v>0.28</v>
      </c>
      <c r="D93" s="439">
        <v>3467</v>
      </c>
      <c r="E93" s="439">
        <f t="shared" si="1"/>
        <v>7314</v>
      </c>
      <c r="F93" s="439">
        <v>3617</v>
      </c>
      <c r="G93" s="439">
        <v>3697</v>
      </c>
      <c r="H93" s="439">
        <v>26121.4</v>
      </c>
      <c r="I93" s="439">
        <v>12</v>
      </c>
      <c r="J93" s="439">
        <v>-290</v>
      </c>
    </row>
    <row r="94" spans="1:10" ht="15" customHeight="1">
      <c r="A94" s="448"/>
      <c r="B94" s="450" t="s">
        <v>459</v>
      </c>
      <c r="C94" s="438">
        <v>0.34</v>
      </c>
      <c r="D94" s="439">
        <v>3091</v>
      </c>
      <c r="E94" s="439">
        <f t="shared" si="1"/>
        <v>7017</v>
      </c>
      <c r="F94" s="439">
        <v>3313</v>
      </c>
      <c r="G94" s="439">
        <v>3704</v>
      </c>
      <c r="H94" s="439">
        <v>20638.2</v>
      </c>
      <c r="I94" s="439">
        <v>207</v>
      </c>
      <c r="J94" s="439">
        <v>270</v>
      </c>
    </row>
    <row r="95" spans="1:10" ht="15" customHeight="1">
      <c r="A95" s="448"/>
      <c r="B95" s="450" t="s">
        <v>462</v>
      </c>
      <c r="C95" s="438">
        <v>0.17</v>
      </c>
      <c r="D95" s="439">
        <v>1642</v>
      </c>
      <c r="E95" s="439">
        <f t="shared" si="1"/>
        <v>3761</v>
      </c>
      <c r="F95" s="439">
        <v>1812</v>
      </c>
      <c r="G95" s="439">
        <v>1949</v>
      </c>
      <c r="H95" s="439">
        <v>22123.5</v>
      </c>
      <c r="I95" s="439">
        <v>69</v>
      </c>
      <c r="J95" s="439">
        <v>251</v>
      </c>
    </row>
    <row r="96" spans="1:10" ht="15" customHeight="1">
      <c r="A96" s="448"/>
      <c r="B96" s="450" t="s">
        <v>465</v>
      </c>
      <c r="C96" s="438">
        <v>0.2</v>
      </c>
      <c r="D96" s="439">
        <v>2103</v>
      </c>
      <c r="E96" s="439">
        <f t="shared" si="1"/>
        <v>4355</v>
      </c>
      <c r="F96" s="439">
        <v>1995</v>
      </c>
      <c r="G96" s="439">
        <v>2360</v>
      </c>
      <c r="H96" s="439">
        <v>21775</v>
      </c>
      <c r="I96" s="439">
        <v>-32</v>
      </c>
      <c r="J96" s="439">
        <v>-282</v>
      </c>
    </row>
    <row r="97" spans="1:10" ht="15" customHeight="1">
      <c r="A97" s="448"/>
      <c r="B97" s="450" t="s">
        <v>946</v>
      </c>
      <c r="C97" s="438">
        <v>0.23</v>
      </c>
      <c r="D97" s="439">
        <v>2608</v>
      </c>
      <c r="E97" s="439">
        <f t="shared" si="1"/>
        <v>5303</v>
      </c>
      <c r="F97" s="439">
        <v>2607</v>
      </c>
      <c r="G97" s="439">
        <v>2696</v>
      </c>
      <c r="H97" s="439">
        <v>23056.5</v>
      </c>
      <c r="I97" s="439">
        <v>367</v>
      </c>
      <c r="J97" s="439">
        <v>652</v>
      </c>
    </row>
    <row r="98" spans="1:10" ht="15" customHeight="1">
      <c r="A98" s="448"/>
      <c r="B98" s="450" t="s">
        <v>947</v>
      </c>
      <c r="C98" s="438">
        <v>0.25</v>
      </c>
      <c r="D98" s="439">
        <v>2536</v>
      </c>
      <c r="E98" s="439">
        <f t="shared" si="1"/>
        <v>5987</v>
      </c>
      <c r="F98" s="439">
        <v>2956</v>
      </c>
      <c r="G98" s="439">
        <v>3031</v>
      </c>
      <c r="H98" s="439">
        <v>23948</v>
      </c>
      <c r="I98" s="439">
        <v>555</v>
      </c>
      <c r="J98" s="439">
        <v>1513</v>
      </c>
    </row>
    <row r="99" spans="1:10" ht="15" customHeight="1">
      <c r="A99" s="448"/>
      <c r="B99" s="450" t="s">
        <v>948</v>
      </c>
      <c r="C99" s="438">
        <v>0.25</v>
      </c>
      <c r="D99" s="439">
        <v>1789</v>
      </c>
      <c r="E99" s="439">
        <f t="shared" si="1"/>
        <v>3686</v>
      </c>
      <c r="F99" s="439">
        <v>1879</v>
      </c>
      <c r="G99" s="439">
        <v>1807</v>
      </c>
      <c r="H99" s="439">
        <v>14744</v>
      </c>
      <c r="I99" s="439">
        <v>-110</v>
      </c>
      <c r="J99" s="439">
        <v>-470</v>
      </c>
    </row>
    <row r="100" spans="1:10" ht="15" customHeight="1">
      <c r="A100" s="448"/>
      <c r="B100" s="450" t="s">
        <v>949</v>
      </c>
      <c r="C100" s="438">
        <v>0.23</v>
      </c>
      <c r="D100" s="439">
        <v>1551</v>
      </c>
      <c r="E100" s="439">
        <f t="shared" si="1"/>
        <v>3557</v>
      </c>
      <c r="F100" s="439">
        <v>1772</v>
      </c>
      <c r="G100" s="439">
        <v>1785</v>
      </c>
      <c r="H100" s="439">
        <v>15465.2</v>
      </c>
      <c r="I100" s="439">
        <v>150</v>
      </c>
      <c r="J100" s="439">
        <v>245</v>
      </c>
    </row>
    <row r="101" spans="1:10" ht="15" customHeight="1">
      <c r="A101" s="448"/>
      <c r="B101" s="450" t="s">
        <v>950</v>
      </c>
      <c r="C101" s="438">
        <v>0.26</v>
      </c>
      <c r="D101" s="439">
        <v>2260</v>
      </c>
      <c r="E101" s="439">
        <f t="shared" si="1"/>
        <v>4977</v>
      </c>
      <c r="F101" s="439">
        <v>2386</v>
      </c>
      <c r="G101" s="439">
        <v>2591</v>
      </c>
      <c r="H101" s="439">
        <v>19142.3</v>
      </c>
      <c r="I101" s="439">
        <v>53</v>
      </c>
      <c r="J101" s="439">
        <v>-147</v>
      </c>
    </row>
    <row r="102" spans="1:10" ht="15" customHeight="1">
      <c r="A102" s="448"/>
      <c r="B102" s="450" t="s">
        <v>483</v>
      </c>
      <c r="C102" s="438">
        <v>0.21</v>
      </c>
      <c r="D102" s="439">
        <v>2014</v>
      </c>
      <c r="E102" s="439">
        <f t="shared" si="1"/>
        <v>3820</v>
      </c>
      <c r="F102" s="439">
        <v>1852</v>
      </c>
      <c r="G102" s="439">
        <v>1968</v>
      </c>
      <c r="H102" s="439">
        <v>18190.5</v>
      </c>
      <c r="I102" s="439">
        <v>65</v>
      </c>
      <c r="J102" s="439">
        <v>3</v>
      </c>
    </row>
    <row r="103" spans="1:10" ht="15" customHeight="1">
      <c r="A103" s="448"/>
      <c r="B103" s="450" t="s">
        <v>486</v>
      </c>
      <c r="C103" s="438">
        <v>0.25</v>
      </c>
      <c r="D103" s="439">
        <v>2936</v>
      </c>
      <c r="E103" s="439">
        <f t="shared" si="1"/>
        <v>5400</v>
      </c>
      <c r="F103" s="439">
        <v>2681</v>
      </c>
      <c r="G103" s="439">
        <v>2719</v>
      </c>
      <c r="H103" s="439">
        <v>21600</v>
      </c>
      <c r="I103" s="439">
        <v>107</v>
      </c>
      <c r="J103" s="439">
        <v>-13</v>
      </c>
    </row>
    <row r="104" spans="1:10" ht="15" customHeight="1">
      <c r="A104" s="448"/>
      <c r="B104" s="450" t="s">
        <v>489</v>
      </c>
      <c r="C104" s="438">
        <v>0.25</v>
      </c>
      <c r="D104" s="439">
        <v>2893</v>
      </c>
      <c r="E104" s="439">
        <f t="shared" si="1"/>
        <v>4774</v>
      </c>
      <c r="F104" s="439">
        <v>2420</v>
      </c>
      <c r="G104" s="439">
        <v>2354</v>
      </c>
      <c r="H104" s="439">
        <v>19096</v>
      </c>
      <c r="I104" s="439">
        <v>137</v>
      </c>
      <c r="J104" s="439">
        <v>118</v>
      </c>
    </row>
    <row r="105" spans="1:10" ht="15" customHeight="1">
      <c r="A105" s="448"/>
      <c r="B105" s="450" t="s">
        <v>492</v>
      </c>
      <c r="C105" s="438">
        <v>0.26</v>
      </c>
      <c r="D105" s="439">
        <v>2118</v>
      </c>
      <c r="E105" s="439">
        <f t="shared" si="1"/>
        <v>4266</v>
      </c>
      <c r="F105" s="439">
        <v>2176</v>
      </c>
      <c r="G105" s="439">
        <v>2090</v>
      </c>
      <c r="H105" s="439">
        <v>16407.7</v>
      </c>
      <c r="I105" s="439">
        <v>100</v>
      </c>
      <c r="J105" s="439">
        <v>76</v>
      </c>
    </row>
    <row r="106" spans="1:10" ht="15" customHeight="1">
      <c r="A106" s="451"/>
      <c r="B106" s="452" t="s">
        <v>494</v>
      </c>
      <c r="C106" s="453">
        <v>0.33</v>
      </c>
      <c r="D106" s="454">
        <v>1625</v>
      </c>
      <c r="E106" s="454">
        <f t="shared" si="1"/>
        <v>3468</v>
      </c>
      <c r="F106" s="454">
        <v>1802</v>
      </c>
      <c r="G106" s="454">
        <v>1666</v>
      </c>
      <c r="H106" s="454">
        <v>10509.1</v>
      </c>
      <c r="I106" s="454">
        <v>154</v>
      </c>
      <c r="J106" s="454">
        <v>272</v>
      </c>
    </row>
    <row r="107" spans="1:10" ht="15" customHeight="1">
      <c r="A107" s="448"/>
      <c r="B107" s="457"/>
      <c r="C107" s="439"/>
      <c r="D107" s="439"/>
      <c r="E107" s="439"/>
      <c r="F107" s="439"/>
      <c r="G107" s="439"/>
      <c r="H107" s="439"/>
      <c r="I107" s="439"/>
      <c r="J107" s="439"/>
    </row>
    <row r="108" spans="1:10" ht="15" customHeight="1">
      <c r="A108" s="448"/>
      <c r="B108" s="457"/>
      <c r="C108" s="439"/>
      <c r="D108" s="439"/>
      <c r="E108" s="439"/>
      <c r="F108" s="439"/>
      <c r="G108" s="439"/>
      <c r="H108" s="439"/>
      <c r="I108" s="439"/>
      <c r="J108" s="439"/>
    </row>
    <row r="109" spans="1:10" ht="15" customHeight="1">
      <c r="A109" s="448"/>
      <c r="B109" s="457"/>
      <c r="C109" s="439"/>
      <c r="D109" s="439"/>
      <c r="E109" s="439"/>
      <c r="F109" s="439"/>
      <c r="G109" s="439"/>
      <c r="H109" s="439"/>
      <c r="I109" s="439"/>
      <c r="J109" s="439"/>
    </row>
    <row r="110" spans="1:10" ht="21" customHeight="1">
      <c r="A110" s="774" t="s">
        <v>934</v>
      </c>
      <c r="B110" s="774"/>
      <c r="C110" s="774"/>
      <c r="D110" s="774"/>
      <c r="E110" s="774"/>
      <c r="F110" s="774"/>
      <c r="G110" s="774"/>
      <c r="H110" s="774"/>
      <c r="I110" s="774"/>
      <c r="J110" s="774"/>
    </row>
    <row r="111" spans="1:10" ht="13.5" customHeight="1" thickBot="1">
      <c r="A111" s="448"/>
      <c r="B111" s="455"/>
      <c r="C111" s="448"/>
      <c r="D111" s="433"/>
      <c r="E111" s="433"/>
      <c r="F111" s="433"/>
      <c r="G111" s="433"/>
      <c r="H111" s="433"/>
      <c r="I111" s="433"/>
      <c r="J111" s="433"/>
    </row>
    <row r="112" spans="1:10" ht="15" customHeight="1" thickTop="1">
      <c r="A112" s="775" t="s">
        <v>951</v>
      </c>
      <c r="B112" s="776"/>
      <c r="C112" s="779" t="s">
        <v>913</v>
      </c>
      <c r="D112" s="775" t="s">
        <v>245</v>
      </c>
      <c r="E112" s="776" t="s">
        <v>722</v>
      </c>
      <c r="F112" s="781"/>
      <c r="G112" s="775"/>
      <c r="H112" s="434" t="s">
        <v>914</v>
      </c>
      <c r="I112" s="782" t="s">
        <v>915</v>
      </c>
      <c r="J112" s="776"/>
    </row>
    <row r="113" spans="1:10" ht="15" customHeight="1">
      <c r="A113" s="777"/>
      <c r="B113" s="778"/>
      <c r="C113" s="780"/>
      <c r="D113" s="777"/>
      <c r="E113" s="435" t="s">
        <v>724</v>
      </c>
      <c r="F113" s="435" t="s">
        <v>249</v>
      </c>
      <c r="G113" s="435" t="s">
        <v>250</v>
      </c>
      <c r="H113" s="436" t="s">
        <v>936</v>
      </c>
      <c r="I113" s="435" t="s">
        <v>245</v>
      </c>
      <c r="J113" s="437" t="s">
        <v>917</v>
      </c>
    </row>
    <row r="114" spans="1:10" ht="15" customHeight="1">
      <c r="A114" s="448" t="s">
        <v>778</v>
      </c>
      <c r="B114" s="458" t="s">
        <v>362</v>
      </c>
      <c r="C114" s="438">
        <v>0.28</v>
      </c>
      <c r="D114" s="439">
        <v>2140</v>
      </c>
      <c r="E114" s="439">
        <f aca="true" t="shared" si="2" ref="E114:E138">F114+G114</f>
        <v>4284</v>
      </c>
      <c r="F114" s="439">
        <v>2189</v>
      </c>
      <c r="G114" s="439">
        <v>2095</v>
      </c>
      <c r="H114" s="439">
        <v>15300</v>
      </c>
      <c r="I114" s="439">
        <v>221</v>
      </c>
      <c r="J114" s="439">
        <v>252</v>
      </c>
    </row>
    <row r="115" spans="1:10" ht="15" customHeight="1">
      <c r="A115" s="448"/>
      <c r="B115" s="459" t="s">
        <v>364</v>
      </c>
      <c r="C115" s="438">
        <v>0.24</v>
      </c>
      <c r="D115" s="439">
        <v>1670</v>
      </c>
      <c r="E115" s="439">
        <f t="shared" si="2"/>
        <v>3473</v>
      </c>
      <c r="F115" s="439">
        <v>1701</v>
      </c>
      <c r="G115" s="439">
        <v>1772</v>
      </c>
      <c r="H115" s="439">
        <v>14470.8</v>
      </c>
      <c r="I115" s="439">
        <v>73</v>
      </c>
      <c r="J115" s="439">
        <v>77</v>
      </c>
    </row>
    <row r="116" spans="1:10" ht="15" customHeight="1">
      <c r="A116" s="448"/>
      <c r="B116" s="459" t="s">
        <v>367</v>
      </c>
      <c r="C116" s="438">
        <v>0.14</v>
      </c>
      <c r="D116" s="439">
        <v>361</v>
      </c>
      <c r="E116" s="439">
        <f t="shared" si="2"/>
        <v>1017</v>
      </c>
      <c r="F116" s="439">
        <v>515</v>
      </c>
      <c r="G116" s="439">
        <v>502</v>
      </c>
      <c r="H116" s="439">
        <v>7264.3</v>
      </c>
      <c r="I116" s="439">
        <v>22</v>
      </c>
      <c r="J116" s="439">
        <v>34</v>
      </c>
    </row>
    <row r="117" spans="1:10" ht="15" customHeight="1">
      <c r="A117" s="448"/>
      <c r="B117" s="459" t="s">
        <v>370</v>
      </c>
      <c r="C117" s="438">
        <v>0.08</v>
      </c>
      <c r="D117" s="439">
        <v>737</v>
      </c>
      <c r="E117" s="439">
        <f t="shared" si="2"/>
        <v>1253</v>
      </c>
      <c r="F117" s="439">
        <v>607</v>
      </c>
      <c r="G117" s="439">
        <v>646</v>
      </c>
      <c r="H117" s="439">
        <v>15662.5</v>
      </c>
      <c r="I117" s="439">
        <v>69</v>
      </c>
      <c r="J117" s="439">
        <v>59</v>
      </c>
    </row>
    <row r="118" spans="1:10" ht="15" customHeight="1">
      <c r="A118" s="448"/>
      <c r="B118" s="459" t="s">
        <v>952</v>
      </c>
      <c r="C118" s="438">
        <v>0.1</v>
      </c>
      <c r="D118" s="439">
        <v>1059</v>
      </c>
      <c r="E118" s="439">
        <f t="shared" si="2"/>
        <v>1931</v>
      </c>
      <c r="F118" s="439">
        <v>945</v>
      </c>
      <c r="G118" s="439">
        <v>986</v>
      </c>
      <c r="H118" s="439">
        <v>19310</v>
      </c>
      <c r="I118" s="439">
        <v>86</v>
      </c>
      <c r="J118" s="439">
        <v>118</v>
      </c>
    </row>
    <row r="119" spans="1:10" ht="15" customHeight="1">
      <c r="A119" s="448"/>
      <c r="B119" s="459" t="s">
        <v>953</v>
      </c>
      <c r="C119" s="438">
        <v>0.31</v>
      </c>
      <c r="D119" s="439">
        <v>2982</v>
      </c>
      <c r="E119" s="439">
        <f t="shared" si="2"/>
        <v>6206</v>
      </c>
      <c r="F119" s="439">
        <v>3043</v>
      </c>
      <c r="G119" s="439">
        <v>3163</v>
      </c>
      <c r="H119" s="439">
        <v>20019.4</v>
      </c>
      <c r="I119" s="439">
        <v>113</v>
      </c>
      <c r="J119" s="439">
        <v>-192</v>
      </c>
    </row>
    <row r="120" spans="1:10" ht="15" customHeight="1">
      <c r="A120" s="448"/>
      <c r="B120" s="459" t="s">
        <v>379</v>
      </c>
      <c r="C120" s="438">
        <v>0.15</v>
      </c>
      <c r="D120" s="439">
        <v>1068</v>
      </c>
      <c r="E120" s="439">
        <f t="shared" si="2"/>
        <v>2269</v>
      </c>
      <c r="F120" s="439">
        <v>1243</v>
      </c>
      <c r="G120" s="439">
        <v>1026</v>
      </c>
      <c r="H120" s="439">
        <v>15126.7</v>
      </c>
      <c r="I120" s="439">
        <v>105</v>
      </c>
      <c r="J120" s="439">
        <v>170</v>
      </c>
    </row>
    <row r="121" spans="1:10" ht="15" customHeight="1">
      <c r="A121" s="448"/>
      <c r="B121" s="459" t="s">
        <v>954</v>
      </c>
      <c r="C121" s="438">
        <v>0.2</v>
      </c>
      <c r="D121" s="439">
        <v>754</v>
      </c>
      <c r="E121" s="439">
        <f t="shared" si="2"/>
        <v>2223</v>
      </c>
      <c r="F121" s="439">
        <v>1091</v>
      </c>
      <c r="G121" s="439">
        <v>1132</v>
      </c>
      <c r="H121" s="439">
        <v>11115</v>
      </c>
      <c r="I121" s="439">
        <v>59</v>
      </c>
      <c r="J121" s="439">
        <v>213</v>
      </c>
    </row>
    <row r="122" spans="1:10" ht="15" customHeight="1">
      <c r="A122" s="448"/>
      <c r="B122" s="459" t="s">
        <v>385</v>
      </c>
      <c r="C122" s="438">
        <v>0.14</v>
      </c>
      <c r="D122" s="439">
        <v>333</v>
      </c>
      <c r="E122" s="439">
        <f t="shared" si="2"/>
        <v>1001</v>
      </c>
      <c r="F122" s="439">
        <v>481</v>
      </c>
      <c r="G122" s="439">
        <v>520</v>
      </c>
      <c r="H122" s="439">
        <v>7150</v>
      </c>
      <c r="I122" s="439">
        <v>52</v>
      </c>
      <c r="J122" s="439">
        <v>113</v>
      </c>
    </row>
    <row r="123" spans="1:10" ht="15" customHeight="1">
      <c r="A123" s="448"/>
      <c r="B123" s="459" t="s">
        <v>388</v>
      </c>
      <c r="C123" s="438">
        <v>0.33</v>
      </c>
      <c r="D123" s="439">
        <v>2507</v>
      </c>
      <c r="E123" s="439">
        <f t="shared" si="2"/>
        <v>5571</v>
      </c>
      <c r="F123" s="439">
        <v>2926</v>
      </c>
      <c r="G123" s="439">
        <v>2645</v>
      </c>
      <c r="H123" s="439">
        <v>16881.8</v>
      </c>
      <c r="I123" s="439">
        <v>98</v>
      </c>
      <c r="J123" s="439">
        <v>31</v>
      </c>
    </row>
    <row r="124" spans="1:10" ht="15" customHeight="1">
      <c r="A124" s="448"/>
      <c r="B124" s="459" t="s">
        <v>391</v>
      </c>
      <c r="C124" s="438">
        <v>0.24</v>
      </c>
      <c r="D124" s="439">
        <v>413</v>
      </c>
      <c r="E124" s="439">
        <f t="shared" si="2"/>
        <v>955</v>
      </c>
      <c r="F124" s="439">
        <v>511</v>
      </c>
      <c r="G124" s="439">
        <v>444</v>
      </c>
      <c r="H124" s="439">
        <v>3979.2</v>
      </c>
      <c r="I124" s="439">
        <v>64</v>
      </c>
      <c r="J124" s="439">
        <v>185</v>
      </c>
    </row>
    <row r="125" spans="1:10" ht="15" customHeight="1">
      <c r="A125" s="448"/>
      <c r="B125" s="459" t="s">
        <v>394</v>
      </c>
      <c r="C125" s="438">
        <v>0.26</v>
      </c>
      <c r="D125" s="439">
        <v>3335</v>
      </c>
      <c r="E125" s="439">
        <f t="shared" si="2"/>
        <v>6450</v>
      </c>
      <c r="F125" s="439">
        <v>3089</v>
      </c>
      <c r="G125" s="439">
        <v>3361</v>
      </c>
      <c r="H125" s="439">
        <v>24807.7</v>
      </c>
      <c r="I125" s="439">
        <v>467</v>
      </c>
      <c r="J125" s="439">
        <v>647</v>
      </c>
    </row>
    <row r="126" spans="1:10" ht="15" customHeight="1">
      <c r="A126" s="448"/>
      <c r="B126" s="459" t="s">
        <v>397</v>
      </c>
      <c r="C126" s="438">
        <v>0.25</v>
      </c>
      <c r="D126" s="439">
        <v>2463</v>
      </c>
      <c r="E126" s="439">
        <f t="shared" si="2"/>
        <v>4333</v>
      </c>
      <c r="F126" s="439">
        <v>1994</v>
      </c>
      <c r="G126" s="439">
        <v>2339</v>
      </c>
      <c r="H126" s="439">
        <v>17332</v>
      </c>
      <c r="I126" s="439">
        <v>402</v>
      </c>
      <c r="J126" s="439">
        <v>480</v>
      </c>
    </row>
    <row r="127" spans="1:10" ht="15" customHeight="1">
      <c r="A127" s="448"/>
      <c r="B127" s="459" t="s">
        <v>400</v>
      </c>
      <c r="C127" s="438">
        <v>0.33</v>
      </c>
      <c r="D127" s="439">
        <v>3553</v>
      </c>
      <c r="E127" s="439">
        <f t="shared" si="2"/>
        <v>6640</v>
      </c>
      <c r="F127" s="439">
        <v>3230</v>
      </c>
      <c r="G127" s="439">
        <v>3410</v>
      </c>
      <c r="H127" s="439">
        <v>20121.2</v>
      </c>
      <c r="I127" s="439">
        <v>621</v>
      </c>
      <c r="J127" s="439">
        <v>1089</v>
      </c>
    </row>
    <row r="128" spans="1:10" ht="15" customHeight="1">
      <c r="A128" s="448"/>
      <c r="B128" s="459" t="s">
        <v>403</v>
      </c>
      <c r="C128" s="438">
        <v>0.32</v>
      </c>
      <c r="D128" s="439">
        <v>2603</v>
      </c>
      <c r="E128" s="439">
        <f t="shared" si="2"/>
        <v>5084</v>
      </c>
      <c r="F128" s="439">
        <v>2629</v>
      </c>
      <c r="G128" s="439">
        <v>2455</v>
      </c>
      <c r="H128" s="439">
        <v>15887.5</v>
      </c>
      <c r="I128" s="439">
        <v>120</v>
      </c>
      <c r="J128" s="439">
        <v>330</v>
      </c>
    </row>
    <row r="129" spans="1:10" ht="15" customHeight="1">
      <c r="A129" s="448"/>
      <c r="B129" s="459" t="s">
        <v>406</v>
      </c>
      <c r="C129" s="438">
        <v>0.26</v>
      </c>
      <c r="D129" s="439">
        <v>1864</v>
      </c>
      <c r="E129" s="439">
        <f t="shared" si="2"/>
        <v>3852</v>
      </c>
      <c r="F129" s="439">
        <v>1831</v>
      </c>
      <c r="G129" s="439">
        <v>2021</v>
      </c>
      <c r="H129" s="439">
        <v>14815.4</v>
      </c>
      <c r="I129" s="439">
        <v>-116</v>
      </c>
      <c r="J129" s="439">
        <v>-384</v>
      </c>
    </row>
    <row r="130" spans="1:10" ht="15" customHeight="1">
      <c r="A130" s="448"/>
      <c r="B130" s="459" t="s">
        <v>409</v>
      </c>
      <c r="C130" s="438">
        <v>0.31</v>
      </c>
      <c r="D130" s="439">
        <v>3331</v>
      </c>
      <c r="E130" s="439">
        <f t="shared" si="2"/>
        <v>6418</v>
      </c>
      <c r="F130" s="439">
        <v>3160</v>
      </c>
      <c r="G130" s="439">
        <v>3258</v>
      </c>
      <c r="H130" s="439">
        <v>20703.2</v>
      </c>
      <c r="I130" s="439">
        <v>224</v>
      </c>
      <c r="J130" s="439">
        <v>179</v>
      </c>
    </row>
    <row r="131" spans="1:10" ht="15" customHeight="1">
      <c r="A131" s="448"/>
      <c r="B131" s="459" t="s">
        <v>412</v>
      </c>
      <c r="C131" s="438">
        <v>0.26</v>
      </c>
      <c r="D131" s="439">
        <v>2144</v>
      </c>
      <c r="E131" s="439">
        <f t="shared" si="2"/>
        <v>4195</v>
      </c>
      <c r="F131" s="439">
        <v>2023</v>
      </c>
      <c r="G131" s="439">
        <v>2172</v>
      </c>
      <c r="H131" s="439">
        <v>16134.6</v>
      </c>
      <c r="I131" s="439">
        <v>60</v>
      </c>
      <c r="J131" s="439">
        <v>-120</v>
      </c>
    </row>
    <row r="132" spans="1:10" ht="15" customHeight="1">
      <c r="A132" s="448"/>
      <c r="B132" s="459" t="s">
        <v>415</v>
      </c>
      <c r="C132" s="438">
        <v>0.33</v>
      </c>
      <c r="D132" s="439">
        <v>3362</v>
      </c>
      <c r="E132" s="439">
        <f t="shared" si="2"/>
        <v>7421</v>
      </c>
      <c r="F132" s="439">
        <v>3569</v>
      </c>
      <c r="G132" s="439">
        <v>3852</v>
      </c>
      <c r="H132" s="439">
        <v>22487.9</v>
      </c>
      <c r="I132" s="439">
        <v>128</v>
      </c>
      <c r="J132" s="439">
        <v>-145</v>
      </c>
    </row>
    <row r="133" spans="1:10" ht="15" customHeight="1">
      <c r="A133" s="448"/>
      <c r="B133" s="459" t="s">
        <v>418</v>
      </c>
      <c r="C133" s="438">
        <v>0.25</v>
      </c>
      <c r="D133" s="439">
        <v>2069</v>
      </c>
      <c r="E133" s="439">
        <f t="shared" si="2"/>
        <v>4592</v>
      </c>
      <c r="F133" s="439">
        <v>2278</v>
      </c>
      <c r="G133" s="439">
        <v>2314</v>
      </c>
      <c r="H133" s="439">
        <v>18368</v>
      </c>
      <c r="I133" s="439">
        <v>211</v>
      </c>
      <c r="J133" s="439">
        <v>266</v>
      </c>
    </row>
    <row r="134" spans="1:10" ht="15" customHeight="1">
      <c r="A134" s="448"/>
      <c r="B134" s="459" t="s">
        <v>421</v>
      </c>
      <c r="C134" s="438">
        <v>0.17</v>
      </c>
      <c r="D134" s="439">
        <v>809</v>
      </c>
      <c r="E134" s="439">
        <f t="shared" si="2"/>
        <v>2153</v>
      </c>
      <c r="F134" s="439">
        <v>1100</v>
      </c>
      <c r="G134" s="439">
        <v>1053</v>
      </c>
      <c r="H134" s="439">
        <v>12664.7</v>
      </c>
      <c r="I134" s="439">
        <v>34</v>
      </c>
      <c r="J134" s="439">
        <v>93</v>
      </c>
    </row>
    <row r="135" spans="1:10" ht="15" customHeight="1">
      <c r="A135" s="448"/>
      <c r="B135" s="459" t="s">
        <v>424</v>
      </c>
      <c r="C135" s="438">
        <v>0.27</v>
      </c>
      <c r="D135" s="439">
        <v>2205</v>
      </c>
      <c r="E135" s="439">
        <f t="shared" si="2"/>
        <v>5131</v>
      </c>
      <c r="F135" s="439">
        <v>2600</v>
      </c>
      <c r="G135" s="439">
        <v>2531</v>
      </c>
      <c r="H135" s="439">
        <v>19003.7</v>
      </c>
      <c r="I135" s="439">
        <v>93</v>
      </c>
      <c r="J135" s="439">
        <v>174</v>
      </c>
    </row>
    <row r="136" spans="1:10" ht="15" customHeight="1">
      <c r="A136" s="448"/>
      <c r="B136" s="459" t="s">
        <v>427</v>
      </c>
      <c r="C136" s="438">
        <v>0.12</v>
      </c>
      <c r="D136" s="439">
        <v>678</v>
      </c>
      <c r="E136" s="439">
        <f t="shared" si="2"/>
        <v>1690</v>
      </c>
      <c r="F136" s="439">
        <v>871</v>
      </c>
      <c r="G136" s="439">
        <v>819</v>
      </c>
      <c r="H136" s="439">
        <v>14083.3</v>
      </c>
      <c r="I136" s="439">
        <v>86</v>
      </c>
      <c r="J136" s="439">
        <v>165</v>
      </c>
    </row>
    <row r="137" spans="1:10" ht="15" customHeight="1">
      <c r="A137" s="448"/>
      <c r="B137" s="459" t="s">
        <v>430</v>
      </c>
      <c r="C137" s="438">
        <v>0.17</v>
      </c>
      <c r="D137" s="439">
        <v>747</v>
      </c>
      <c r="E137" s="439">
        <f t="shared" si="2"/>
        <v>1822</v>
      </c>
      <c r="F137" s="439">
        <v>938</v>
      </c>
      <c r="G137" s="439">
        <v>884</v>
      </c>
      <c r="H137" s="439">
        <v>10717.6</v>
      </c>
      <c r="I137" s="439">
        <v>15</v>
      </c>
      <c r="J137" s="439">
        <v>-24</v>
      </c>
    </row>
    <row r="138" spans="1:10" ht="15" customHeight="1">
      <c r="A138" s="448"/>
      <c r="B138" s="459" t="s">
        <v>433</v>
      </c>
      <c r="C138" s="438">
        <v>0.19</v>
      </c>
      <c r="D138" s="439">
        <v>1961</v>
      </c>
      <c r="E138" s="439">
        <f t="shared" si="2"/>
        <v>3782</v>
      </c>
      <c r="F138" s="439">
        <v>1894</v>
      </c>
      <c r="G138" s="439">
        <v>1888</v>
      </c>
      <c r="H138" s="439">
        <v>19905.3</v>
      </c>
      <c r="I138" s="439">
        <v>110</v>
      </c>
      <c r="J138" s="439">
        <v>-72</v>
      </c>
    </row>
    <row r="139" spans="1:10" ht="15" customHeight="1">
      <c r="A139" s="448"/>
      <c r="B139" s="459" t="s">
        <v>436</v>
      </c>
      <c r="C139" s="438">
        <v>0.14</v>
      </c>
      <c r="D139" s="439">
        <v>5</v>
      </c>
      <c r="E139" s="439">
        <v>11</v>
      </c>
      <c r="F139" s="439">
        <v>5</v>
      </c>
      <c r="G139" s="439">
        <v>6</v>
      </c>
      <c r="H139" s="439">
        <f>E139/C139</f>
        <v>78.57142857142857</v>
      </c>
      <c r="I139" s="439">
        <v>1</v>
      </c>
      <c r="J139" s="439">
        <v>2</v>
      </c>
    </row>
    <row r="140" spans="1:10" ht="15" customHeight="1">
      <c r="A140" s="448"/>
      <c r="B140" s="459" t="s">
        <v>439</v>
      </c>
      <c r="C140" s="438">
        <v>0.12</v>
      </c>
      <c r="D140" s="439">
        <v>1271</v>
      </c>
      <c r="E140" s="439">
        <v>2576</v>
      </c>
      <c r="F140" s="439">
        <v>1279</v>
      </c>
      <c r="G140" s="439">
        <v>1297</v>
      </c>
      <c r="H140" s="439">
        <f>E140/C140</f>
        <v>21466.666666666668</v>
      </c>
      <c r="I140" s="439">
        <v>187</v>
      </c>
      <c r="J140" s="439">
        <v>171</v>
      </c>
    </row>
    <row r="141" spans="1:10" ht="15" customHeight="1">
      <c r="A141" s="448"/>
      <c r="B141" s="459" t="s">
        <v>955</v>
      </c>
      <c r="C141" s="438">
        <v>0.1</v>
      </c>
      <c r="D141" s="439">
        <v>1021</v>
      </c>
      <c r="E141" s="439">
        <f aca="true" t="shared" si="3" ref="E141:E157">F141+G141</f>
        <v>2038</v>
      </c>
      <c r="F141" s="439">
        <v>1037</v>
      </c>
      <c r="G141" s="439">
        <v>1001</v>
      </c>
      <c r="H141" s="439">
        <v>20380</v>
      </c>
      <c r="I141" s="439">
        <v>30</v>
      </c>
      <c r="J141" s="439">
        <v>-52</v>
      </c>
    </row>
    <row r="142" spans="1:10" ht="15" customHeight="1">
      <c r="A142" s="448"/>
      <c r="B142" s="459" t="s">
        <v>445</v>
      </c>
      <c r="C142" s="438">
        <v>0.44</v>
      </c>
      <c r="D142" s="439">
        <v>4353</v>
      </c>
      <c r="E142" s="439">
        <f t="shared" si="3"/>
        <v>8108</v>
      </c>
      <c r="F142" s="439">
        <v>4205</v>
      </c>
      <c r="G142" s="439">
        <v>3903</v>
      </c>
      <c r="H142" s="439">
        <v>18427.3</v>
      </c>
      <c r="I142" s="439">
        <v>523</v>
      </c>
      <c r="J142" s="439">
        <v>486</v>
      </c>
    </row>
    <row r="143" spans="1:10" ht="15" customHeight="1">
      <c r="A143" s="448"/>
      <c r="B143" s="459" t="s">
        <v>956</v>
      </c>
      <c r="C143" s="438">
        <v>0.46</v>
      </c>
      <c r="D143" s="439">
        <v>8376</v>
      </c>
      <c r="E143" s="439">
        <f t="shared" si="3"/>
        <v>14281</v>
      </c>
      <c r="F143" s="439">
        <v>6788</v>
      </c>
      <c r="G143" s="439">
        <v>7493</v>
      </c>
      <c r="H143" s="439">
        <v>31045.7</v>
      </c>
      <c r="I143" s="439">
        <v>140</v>
      </c>
      <c r="J143" s="439">
        <v>-816</v>
      </c>
    </row>
    <row r="144" spans="1:10" ht="15" customHeight="1">
      <c r="A144" s="448"/>
      <c r="B144" s="459" t="s">
        <v>957</v>
      </c>
      <c r="C144" s="438">
        <v>0.41</v>
      </c>
      <c r="D144" s="439">
        <v>2782</v>
      </c>
      <c r="E144" s="439">
        <f t="shared" si="3"/>
        <v>5985</v>
      </c>
      <c r="F144" s="439">
        <v>2839</v>
      </c>
      <c r="G144" s="439">
        <v>3146</v>
      </c>
      <c r="H144" s="439">
        <v>14597.6</v>
      </c>
      <c r="I144" s="439">
        <v>62</v>
      </c>
      <c r="J144" s="439">
        <v>-361</v>
      </c>
    </row>
    <row r="145" spans="1:10" ht="15" customHeight="1">
      <c r="A145" s="448"/>
      <c r="B145" s="459" t="s">
        <v>958</v>
      </c>
      <c r="C145" s="438">
        <v>0.21</v>
      </c>
      <c r="D145" s="439">
        <v>891</v>
      </c>
      <c r="E145" s="439">
        <f t="shared" si="3"/>
        <v>1784</v>
      </c>
      <c r="F145" s="439">
        <v>959</v>
      </c>
      <c r="G145" s="439">
        <v>825</v>
      </c>
      <c r="H145" s="439">
        <v>8495.2</v>
      </c>
      <c r="I145" s="439">
        <v>38</v>
      </c>
      <c r="J145" s="439">
        <v>53</v>
      </c>
    </row>
    <row r="146" spans="1:10" ht="15" customHeight="1">
      <c r="A146" s="448"/>
      <c r="B146" s="459" t="s">
        <v>959</v>
      </c>
      <c r="C146" s="438">
        <v>0.29</v>
      </c>
      <c r="D146" s="439">
        <v>1511</v>
      </c>
      <c r="E146" s="439">
        <f t="shared" si="3"/>
        <v>3098</v>
      </c>
      <c r="F146" s="439">
        <v>1614</v>
      </c>
      <c r="G146" s="439">
        <v>1484</v>
      </c>
      <c r="H146" s="439">
        <v>10682.8</v>
      </c>
      <c r="I146" s="439">
        <v>11</v>
      </c>
      <c r="J146" s="439">
        <v>-31</v>
      </c>
    </row>
    <row r="147" spans="1:10" ht="15" customHeight="1">
      <c r="A147" s="448"/>
      <c r="B147" s="459" t="s">
        <v>960</v>
      </c>
      <c r="C147" s="438">
        <v>0.38</v>
      </c>
      <c r="D147" s="439">
        <v>91</v>
      </c>
      <c r="E147" s="439">
        <f t="shared" si="3"/>
        <v>91</v>
      </c>
      <c r="F147" s="439">
        <v>91</v>
      </c>
      <c r="G147" s="439">
        <v>0</v>
      </c>
      <c r="H147" s="439">
        <v>239.5</v>
      </c>
      <c r="I147" s="439">
        <v>0</v>
      </c>
      <c r="J147" s="439">
        <v>0</v>
      </c>
    </row>
    <row r="148" spans="1:10" ht="15" customHeight="1">
      <c r="A148" s="448"/>
      <c r="B148" s="459" t="s">
        <v>961</v>
      </c>
      <c r="C148" s="438">
        <v>0.27</v>
      </c>
      <c r="D148" s="439">
        <v>2578</v>
      </c>
      <c r="E148" s="439">
        <f t="shared" si="3"/>
        <v>4965</v>
      </c>
      <c r="F148" s="439">
        <v>2604</v>
      </c>
      <c r="G148" s="439">
        <v>2361</v>
      </c>
      <c r="H148" s="439">
        <v>18388.9</v>
      </c>
      <c r="I148" s="439">
        <v>58</v>
      </c>
      <c r="J148" s="439">
        <v>32</v>
      </c>
    </row>
    <row r="149" spans="1:10" ht="15" customHeight="1">
      <c r="A149" s="448"/>
      <c r="B149" s="459" t="s">
        <v>962</v>
      </c>
      <c r="C149" s="438">
        <v>0.21</v>
      </c>
      <c r="D149" s="439">
        <v>1974</v>
      </c>
      <c r="E149" s="439">
        <f t="shared" si="3"/>
        <v>3761</v>
      </c>
      <c r="F149" s="439">
        <v>1949</v>
      </c>
      <c r="G149" s="439">
        <v>1812</v>
      </c>
      <c r="H149" s="439">
        <v>17909.5</v>
      </c>
      <c r="I149" s="439">
        <v>203</v>
      </c>
      <c r="J149" s="439">
        <v>128</v>
      </c>
    </row>
    <row r="150" spans="1:10" ht="15" customHeight="1">
      <c r="A150" s="448"/>
      <c r="B150" s="459" t="s">
        <v>963</v>
      </c>
      <c r="C150" s="438">
        <v>0.46</v>
      </c>
      <c r="D150" s="439">
        <v>3983</v>
      </c>
      <c r="E150" s="439">
        <f t="shared" si="3"/>
        <v>8120</v>
      </c>
      <c r="F150" s="439">
        <v>3932</v>
      </c>
      <c r="G150" s="439">
        <v>4188</v>
      </c>
      <c r="H150" s="439">
        <v>17652.2</v>
      </c>
      <c r="I150" s="439">
        <v>377</v>
      </c>
      <c r="J150" s="439">
        <v>405</v>
      </c>
    </row>
    <row r="151" spans="1:10" ht="15" customHeight="1">
      <c r="A151" s="448"/>
      <c r="B151" s="459" t="s">
        <v>472</v>
      </c>
      <c r="C151" s="438">
        <v>0.56</v>
      </c>
      <c r="D151" s="439">
        <v>1050</v>
      </c>
      <c r="E151" s="439">
        <f t="shared" si="3"/>
        <v>2549</v>
      </c>
      <c r="F151" s="439">
        <v>1279</v>
      </c>
      <c r="G151" s="439">
        <v>1270</v>
      </c>
      <c r="H151" s="439">
        <v>4551.8</v>
      </c>
      <c r="I151" s="439">
        <v>120</v>
      </c>
      <c r="J151" s="439">
        <v>431</v>
      </c>
    </row>
    <row r="152" spans="1:10" ht="15" customHeight="1">
      <c r="A152" s="448"/>
      <c r="B152" s="459" t="s">
        <v>964</v>
      </c>
      <c r="C152" s="438">
        <v>0.33</v>
      </c>
      <c r="D152" s="439">
        <v>1529</v>
      </c>
      <c r="E152" s="439">
        <f t="shared" si="3"/>
        <v>3078</v>
      </c>
      <c r="F152" s="439">
        <v>1414</v>
      </c>
      <c r="G152" s="439">
        <v>1664</v>
      </c>
      <c r="H152" s="439">
        <v>9327.3</v>
      </c>
      <c r="I152" s="439">
        <v>3</v>
      </c>
      <c r="J152" s="439">
        <v>-179</v>
      </c>
    </row>
    <row r="153" spans="1:10" ht="15" customHeight="1">
      <c r="A153" s="448"/>
      <c r="B153" s="459" t="s">
        <v>965</v>
      </c>
      <c r="C153" s="438">
        <v>0.73</v>
      </c>
      <c r="D153" s="439">
        <v>349</v>
      </c>
      <c r="E153" s="439">
        <f t="shared" si="3"/>
        <v>771</v>
      </c>
      <c r="F153" s="439">
        <v>423</v>
      </c>
      <c r="G153" s="439">
        <v>348</v>
      </c>
      <c r="H153" s="439">
        <v>1056.2</v>
      </c>
      <c r="I153" s="439">
        <v>6</v>
      </c>
      <c r="J153" s="439">
        <v>-50</v>
      </c>
    </row>
    <row r="154" spans="1:10" ht="15" customHeight="1">
      <c r="A154" s="448"/>
      <c r="B154" s="459" t="s">
        <v>481</v>
      </c>
      <c r="C154" s="438">
        <v>0.24</v>
      </c>
      <c r="D154" s="439">
        <v>1397</v>
      </c>
      <c r="E154" s="439">
        <f t="shared" si="3"/>
        <v>2512</v>
      </c>
      <c r="F154" s="439">
        <v>1225</v>
      </c>
      <c r="G154" s="439">
        <v>1287</v>
      </c>
      <c r="H154" s="439">
        <v>10466.7</v>
      </c>
      <c r="I154" s="439">
        <v>404</v>
      </c>
      <c r="J154" s="439">
        <v>409</v>
      </c>
    </row>
    <row r="155" spans="1:10" ht="15" customHeight="1">
      <c r="A155" s="448"/>
      <c r="B155" s="459" t="s">
        <v>966</v>
      </c>
      <c r="C155" s="438">
        <v>0.71</v>
      </c>
      <c r="D155" s="439">
        <v>1782</v>
      </c>
      <c r="E155" s="439">
        <f t="shared" si="3"/>
        <v>3840</v>
      </c>
      <c r="F155" s="439">
        <v>1991</v>
      </c>
      <c r="G155" s="439">
        <v>1849</v>
      </c>
      <c r="H155" s="439">
        <v>5408.5</v>
      </c>
      <c r="I155" s="439">
        <v>259</v>
      </c>
      <c r="J155" s="439">
        <v>303</v>
      </c>
    </row>
    <row r="156" spans="1:10" ht="15" customHeight="1">
      <c r="A156" s="448"/>
      <c r="B156" s="459" t="s">
        <v>967</v>
      </c>
      <c r="C156" s="438">
        <v>0.41</v>
      </c>
      <c r="D156" s="439">
        <v>687</v>
      </c>
      <c r="E156" s="439">
        <f t="shared" si="3"/>
        <v>1570</v>
      </c>
      <c r="F156" s="439">
        <v>777</v>
      </c>
      <c r="G156" s="439">
        <v>793</v>
      </c>
      <c r="H156" s="439">
        <v>3829.3</v>
      </c>
      <c r="I156" s="439">
        <v>36</v>
      </c>
      <c r="J156" s="439">
        <v>90</v>
      </c>
    </row>
    <row r="157" spans="1:10" ht="15" customHeight="1">
      <c r="A157" s="451"/>
      <c r="B157" s="460" t="s">
        <v>968</v>
      </c>
      <c r="C157" s="453">
        <v>0.72</v>
      </c>
      <c r="D157" s="454">
        <v>203</v>
      </c>
      <c r="E157" s="454">
        <f t="shared" si="3"/>
        <v>498</v>
      </c>
      <c r="F157" s="454">
        <v>229</v>
      </c>
      <c r="G157" s="454">
        <v>269</v>
      </c>
      <c r="H157" s="454">
        <v>691.7</v>
      </c>
      <c r="I157" s="454">
        <v>14</v>
      </c>
      <c r="J157" s="454">
        <v>65</v>
      </c>
    </row>
    <row r="158" ht="13.5" customHeight="1">
      <c r="C158" s="461"/>
    </row>
    <row r="159" ht="13.5" customHeight="1">
      <c r="C159" s="461"/>
    </row>
    <row r="160" ht="13.5" customHeight="1">
      <c r="C160" s="461"/>
    </row>
    <row r="161" ht="11.25">
      <c r="C161" s="461"/>
    </row>
    <row r="162" ht="11.25">
      <c r="C162" s="461"/>
    </row>
    <row r="163" ht="11.25">
      <c r="C163" s="461"/>
    </row>
    <row r="164" ht="11.25">
      <c r="C164" s="461"/>
    </row>
    <row r="165" ht="11.25">
      <c r="C165" s="461"/>
    </row>
    <row r="166" ht="11.25">
      <c r="C166" s="461"/>
    </row>
    <row r="167" ht="11.25">
      <c r="C167" s="461"/>
    </row>
    <row r="168" ht="11.25">
      <c r="C168" s="461"/>
    </row>
    <row r="169" ht="11.25">
      <c r="C169" s="461"/>
    </row>
    <row r="170" ht="11.25">
      <c r="C170" s="461"/>
    </row>
    <row r="171" ht="11.25">
      <c r="C171" s="461"/>
    </row>
    <row r="172" ht="11.25">
      <c r="C172" s="461"/>
    </row>
    <row r="173" ht="11.25">
      <c r="C173" s="461"/>
    </row>
    <row r="174" ht="11.25">
      <c r="C174" s="461"/>
    </row>
    <row r="175" ht="11.25">
      <c r="C175" s="461"/>
    </row>
    <row r="176" ht="11.25">
      <c r="C176" s="461"/>
    </row>
    <row r="177" ht="11.25">
      <c r="C177" s="461"/>
    </row>
    <row r="178" ht="11.25">
      <c r="C178" s="461"/>
    </row>
    <row r="179" ht="11.25">
      <c r="C179" s="461"/>
    </row>
    <row r="180" ht="11.25">
      <c r="C180" s="461"/>
    </row>
    <row r="181" ht="11.25">
      <c r="C181" s="461"/>
    </row>
    <row r="182" ht="11.25">
      <c r="C182" s="461"/>
    </row>
    <row r="183" ht="11.25">
      <c r="C183" s="461"/>
    </row>
    <row r="184" ht="11.25">
      <c r="C184" s="461"/>
    </row>
    <row r="185" ht="11.25">
      <c r="C185" s="461"/>
    </row>
    <row r="186" ht="11.25">
      <c r="C186" s="461"/>
    </row>
    <row r="187" ht="11.25">
      <c r="C187" s="461"/>
    </row>
    <row r="188" ht="11.25">
      <c r="C188" s="461"/>
    </row>
    <row r="189" ht="11.25">
      <c r="C189" s="461"/>
    </row>
    <row r="190" ht="11.25">
      <c r="C190" s="461"/>
    </row>
    <row r="191" ht="11.25">
      <c r="C191" s="461"/>
    </row>
    <row r="192" ht="11.25">
      <c r="C192" s="461"/>
    </row>
    <row r="193" ht="11.25">
      <c r="C193" s="461"/>
    </row>
    <row r="194" ht="11.25">
      <c r="C194" s="461"/>
    </row>
    <row r="195" ht="11.25">
      <c r="C195" s="461"/>
    </row>
    <row r="196" ht="11.25">
      <c r="C196" s="461"/>
    </row>
    <row r="197" ht="11.25">
      <c r="C197" s="461"/>
    </row>
    <row r="198" ht="11.25">
      <c r="C198" s="461"/>
    </row>
    <row r="199" ht="11.25">
      <c r="C199" s="461"/>
    </row>
    <row r="200" ht="11.25">
      <c r="C200" s="461"/>
    </row>
    <row r="201" ht="11.25">
      <c r="C201" s="461"/>
    </row>
    <row r="202" ht="11.25">
      <c r="C202" s="461"/>
    </row>
    <row r="203" ht="11.25">
      <c r="C203" s="461"/>
    </row>
    <row r="204" ht="11.25">
      <c r="C204" s="461"/>
    </row>
    <row r="205" ht="11.25">
      <c r="C205" s="461"/>
    </row>
    <row r="206" ht="11.25">
      <c r="C206" s="461"/>
    </row>
    <row r="207" ht="11.25">
      <c r="C207" s="461"/>
    </row>
    <row r="208" ht="11.25">
      <c r="C208" s="461"/>
    </row>
    <row r="209" ht="11.25">
      <c r="C209" s="461"/>
    </row>
    <row r="210" ht="11.25">
      <c r="C210" s="461"/>
    </row>
    <row r="211" ht="11.25">
      <c r="C211" s="461"/>
    </row>
    <row r="212" ht="11.25">
      <c r="C212" s="461"/>
    </row>
    <row r="213" ht="11.25">
      <c r="C213" s="461"/>
    </row>
    <row r="214" ht="11.25">
      <c r="C214" s="461"/>
    </row>
    <row r="215" ht="11.25">
      <c r="C215" s="461"/>
    </row>
    <row r="216" ht="11.25">
      <c r="C216" s="461"/>
    </row>
    <row r="217" ht="11.25">
      <c r="C217" s="461"/>
    </row>
    <row r="218" ht="11.25">
      <c r="C218" s="461"/>
    </row>
    <row r="219" ht="11.25">
      <c r="C219" s="461"/>
    </row>
    <row r="220" ht="11.25">
      <c r="C220" s="461"/>
    </row>
    <row r="221" ht="11.25">
      <c r="C221" s="461"/>
    </row>
    <row r="222" ht="11.25">
      <c r="C222" s="461"/>
    </row>
    <row r="223" ht="11.25">
      <c r="C223" s="461"/>
    </row>
    <row r="224" ht="11.25">
      <c r="C224" s="461"/>
    </row>
    <row r="225" ht="11.25">
      <c r="C225" s="461"/>
    </row>
    <row r="226" ht="11.25">
      <c r="C226" s="461"/>
    </row>
    <row r="227" ht="11.25">
      <c r="C227" s="461"/>
    </row>
    <row r="228" ht="11.25">
      <c r="C228" s="461"/>
    </row>
    <row r="229" ht="11.25">
      <c r="C229" s="461"/>
    </row>
    <row r="230" ht="11.25">
      <c r="C230" s="461"/>
    </row>
    <row r="231" ht="11.25">
      <c r="C231" s="461"/>
    </row>
    <row r="232" ht="11.25">
      <c r="C232" s="461"/>
    </row>
    <row r="233" ht="11.25">
      <c r="C233" s="461"/>
    </row>
    <row r="234" ht="11.25">
      <c r="C234" s="461"/>
    </row>
    <row r="235" ht="11.25">
      <c r="C235" s="461"/>
    </row>
    <row r="236" ht="11.25">
      <c r="C236" s="461"/>
    </row>
    <row r="237" ht="11.25">
      <c r="C237" s="461"/>
    </row>
    <row r="238" ht="11.25">
      <c r="C238" s="461"/>
    </row>
    <row r="239" ht="11.25">
      <c r="C239" s="461"/>
    </row>
    <row r="240" ht="11.25">
      <c r="C240" s="461"/>
    </row>
    <row r="241" ht="11.25">
      <c r="C241" s="461"/>
    </row>
    <row r="242" ht="11.25">
      <c r="C242" s="461"/>
    </row>
    <row r="243" ht="11.25">
      <c r="C243" s="461"/>
    </row>
    <row r="244" ht="11.25">
      <c r="C244" s="461"/>
    </row>
    <row r="245" ht="11.25">
      <c r="C245" s="461"/>
    </row>
    <row r="246" ht="11.25">
      <c r="C246" s="461"/>
    </row>
    <row r="247" ht="11.25">
      <c r="C247" s="461"/>
    </row>
    <row r="248" ht="11.25">
      <c r="C248" s="461"/>
    </row>
    <row r="249" ht="11.25">
      <c r="C249" s="461"/>
    </row>
  </sheetData>
  <sheetProtection/>
  <mergeCells count="25">
    <mergeCell ref="A1:J1"/>
    <mergeCell ref="I2:J2"/>
    <mergeCell ref="A3:B4"/>
    <mergeCell ref="C3:C4"/>
    <mergeCell ref="D3:D4"/>
    <mergeCell ref="E3:G3"/>
    <mergeCell ref="I3:J3"/>
    <mergeCell ref="A5:B5"/>
    <mergeCell ref="A6:B6"/>
    <mergeCell ref="A7:B7"/>
    <mergeCell ref="A53:J53"/>
    <mergeCell ref="A54:J54"/>
    <mergeCell ref="A55:J55"/>
    <mergeCell ref="A57:J57"/>
    <mergeCell ref="A59:B60"/>
    <mergeCell ref="C59:C60"/>
    <mergeCell ref="D59:D60"/>
    <mergeCell ref="E59:G59"/>
    <mergeCell ref="I59:J59"/>
    <mergeCell ref="A110:J110"/>
    <mergeCell ref="A112:B113"/>
    <mergeCell ref="C112:C113"/>
    <mergeCell ref="D112:D113"/>
    <mergeCell ref="E112:G112"/>
    <mergeCell ref="I112:J112"/>
  </mergeCells>
  <printOptions/>
  <pageMargins left="0.7480314960629921" right="0.5905511811023623" top="0.5905511811023623" bottom="0.6692913385826772" header="0.5118110236220472" footer="0.5118110236220472"/>
  <pageSetup horizontalDpi="300" verticalDpi="300" orientation="portrait" paperSize="9" r:id="rId1"/>
  <rowBreaks count="2" manualBreakCount="2">
    <brk id="56" max="255" man="1"/>
    <brk id="109" max="255" man="1"/>
  </rowBreaks>
</worksheet>
</file>

<file path=xl/worksheets/sheet16.xml><?xml version="1.0" encoding="utf-8"?>
<worksheet xmlns="http://schemas.openxmlformats.org/spreadsheetml/2006/main" xmlns:r="http://schemas.openxmlformats.org/officeDocument/2006/relationships">
  <dimension ref="A1:J53"/>
  <sheetViews>
    <sheetView zoomScalePageLayoutView="0" workbookViewId="0" topLeftCell="A1">
      <pane ySplit="4" topLeftCell="A5" activePane="bottomLeft" state="frozen"/>
      <selection pane="topLeft" activeCell="A1" sqref="A1"/>
      <selection pane="bottomLeft" activeCell="L42" sqref="L42"/>
    </sheetView>
  </sheetViews>
  <sheetFormatPr defaultColWidth="9.00390625" defaultRowHeight="13.5"/>
  <cols>
    <col min="1" max="1" width="1.37890625" style="135" customWidth="1"/>
    <col min="2" max="2" width="8.875" style="135" customWidth="1"/>
    <col min="3" max="3" width="11.25390625" style="135" bestFit="1" customWidth="1"/>
    <col min="4" max="4" width="10.625" style="135" customWidth="1"/>
    <col min="5" max="5" width="11.25390625" style="135" customWidth="1"/>
    <col min="6" max="6" width="1.37890625" style="135" customWidth="1"/>
    <col min="7" max="7" width="8.875" style="135" customWidth="1"/>
    <col min="8" max="9" width="8.625" style="135" bestFit="1" customWidth="1"/>
    <col min="10" max="10" width="11.75390625" style="135" bestFit="1" customWidth="1"/>
    <col min="11" max="16384" width="9.00390625" style="135" customWidth="1"/>
  </cols>
  <sheetData>
    <row r="1" spans="1:10" ht="21" customHeight="1">
      <c r="A1" s="682" t="s">
        <v>969</v>
      </c>
      <c r="B1" s="682"/>
      <c r="C1" s="682"/>
      <c r="D1" s="682"/>
      <c r="E1" s="682"/>
      <c r="F1" s="682"/>
      <c r="G1" s="682"/>
      <c r="H1" s="682"/>
      <c r="I1" s="682"/>
      <c r="J1" s="682"/>
    </row>
    <row r="2" spans="9:10" ht="13.5" customHeight="1" thickBot="1">
      <c r="I2" s="683" t="s">
        <v>911</v>
      </c>
      <c r="J2" s="683"/>
    </row>
    <row r="3" spans="1:10" ht="15" customHeight="1" thickTop="1">
      <c r="A3" s="741" t="s">
        <v>970</v>
      </c>
      <c r="B3" s="742"/>
      <c r="C3" s="800" t="s">
        <v>884</v>
      </c>
      <c r="D3" s="800" t="s">
        <v>917</v>
      </c>
      <c r="E3" s="462" t="s">
        <v>914</v>
      </c>
      <c r="F3" s="802" t="s">
        <v>719</v>
      </c>
      <c r="G3" s="800"/>
      <c r="H3" s="800" t="s">
        <v>884</v>
      </c>
      <c r="I3" s="800" t="s">
        <v>917</v>
      </c>
      <c r="J3" s="463" t="s">
        <v>914</v>
      </c>
    </row>
    <row r="4" spans="1:10" ht="15" customHeight="1">
      <c r="A4" s="675"/>
      <c r="B4" s="743"/>
      <c r="C4" s="801"/>
      <c r="D4" s="801"/>
      <c r="E4" s="464" t="s">
        <v>971</v>
      </c>
      <c r="F4" s="803"/>
      <c r="G4" s="801"/>
      <c r="H4" s="801"/>
      <c r="I4" s="801"/>
      <c r="J4" s="100" t="s">
        <v>972</v>
      </c>
    </row>
    <row r="5" spans="1:10" ht="15" customHeight="1">
      <c r="A5" s="465"/>
      <c r="B5" s="238" t="s">
        <v>973</v>
      </c>
      <c r="C5" s="144">
        <v>4998492</v>
      </c>
      <c r="D5" s="145">
        <v>11773605</v>
      </c>
      <c r="E5" s="466">
        <v>5384.8</v>
      </c>
      <c r="F5" s="467"/>
      <c r="G5" s="468" t="s">
        <v>74</v>
      </c>
      <c r="H5" s="469">
        <v>57695</v>
      </c>
      <c r="I5" s="470">
        <v>118852</v>
      </c>
      <c r="J5" s="471">
        <v>10490</v>
      </c>
    </row>
    <row r="6" spans="2:10" ht="15" customHeight="1">
      <c r="B6" s="238" t="s">
        <v>804</v>
      </c>
      <c r="C6" s="144">
        <v>5423551</v>
      </c>
      <c r="D6" s="145">
        <v>12064101</v>
      </c>
      <c r="E6" s="466">
        <v>5516.5</v>
      </c>
      <c r="F6" s="467"/>
      <c r="G6" s="416" t="s">
        <v>76</v>
      </c>
      <c r="H6" s="472">
        <v>81784</v>
      </c>
      <c r="I6" s="473">
        <v>187035</v>
      </c>
      <c r="J6" s="474">
        <v>9141.5</v>
      </c>
    </row>
    <row r="7" spans="2:10" ht="15" customHeight="1">
      <c r="B7" s="238" t="s">
        <v>974</v>
      </c>
      <c r="C7" s="144">
        <v>5890792</v>
      </c>
      <c r="D7" s="145">
        <v>12576601</v>
      </c>
      <c r="E7" s="466">
        <v>5750.7</v>
      </c>
      <c r="F7" s="467"/>
      <c r="G7" s="475" t="s">
        <v>78</v>
      </c>
      <c r="H7" s="472">
        <v>80138</v>
      </c>
      <c r="I7" s="473">
        <v>180052</v>
      </c>
      <c r="J7" s="474">
        <v>6540.2</v>
      </c>
    </row>
    <row r="8" spans="1:10" ht="15" customHeight="1">
      <c r="A8" s="476"/>
      <c r="B8" s="378" t="s">
        <v>975</v>
      </c>
      <c r="C8" s="477">
        <v>6393768</v>
      </c>
      <c r="D8" s="478">
        <v>13159388</v>
      </c>
      <c r="E8" s="479">
        <v>6015.7</v>
      </c>
      <c r="F8" s="85"/>
      <c r="G8" s="475" t="s">
        <v>7</v>
      </c>
      <c r="H8" s="472">
        <v>63985</v>
      </c>
      <c r="I8" s="473">
        <v>153557</v>
      </c>
      <c r="J8" s="474">
        <v>8943.3</v>
      </c>
    </row>
    <row r="9" spans="1:10" ht="15" customHeight="1">
      <c r="A9" s="480"/>
      <c r="B9" s="481"/>
      <c r="C9" s="480"/>
      <c r="D9" s="480"/>
      <c r="E9" s="482"/>
      <c r="F9" s="467"/>
      <c r="G9" s="475" t="s">
        <v>8</v>
      </c>
      <c r="H9" s="472">
        <v>57775</v>
      </c>
      <c r="I9" s="473">
        <v>120650</v>
      </c>
      <c r="J9" s="474">
        <v>10509.6</v>
      </c>
    </row>
    <row r="10" spans="1:10" ht="15" customHeight="1">
      <c r="A10" s="794" t="s">
        <v>9</v>
      </c>
      <c r="B10" s="794"/>
      <c r="C10" s="477">
        <f>SUM(C12:C35)</f>
        <v>4540746</v>
      </c>
      <c r="D10" s="478">
        <v>8945695</v>
      </c>
      <c r="E10" s="479">
        <v>14386.1</v>
      </c>
      <c r="F10" s="467"/>
      <c r="G10" s="475" t="s">
        <v>10</v>
      </c>
      <c r="H10" s="472">
        <v>35767</v>
      </c>
      <c r="I10" s="473">
        <v>75510</v>
      </c>
      <c r="J10" s="474">
        <v>9265</v>
      </c>
    </row>
    <row r="11" spans="1:10" ht="15" customHeight="1">
      <c r="A11" s="85"/>
      <c r="B11" s="85"/>
      <c r="C11" s="472"/>
      <c r="D11" s="473"/>
      <c r="E11" s="466"/>
      <c r="F11" s="467"/>
      <c r="G11" s="416" t="s">
        <v>11</v>
      </c>
      <c r="H11" s="472">
        <v>27045</v>
      </c>
      <c r="I11" s="473">
        <v>59796</v>
      </c>
      <c r="J11" s="474">
        <v>5839.5</v>
      </c>
    </row>
    <row r="12" spans="1:10" ht="15" customHeight="1">
      <c r="A12" s="85"/>
      <c r="B12" s="475" t="s">
        <v>12</v>
      </c>
      <c r="C12" s="472">
        <v>25560</v>
      </c>
      <c r="D12" s="473">
        <v>47115</v>
      </c>
      <c r="E12" s="466">
        <v>4047.7</v>
      </c>
      <c r="F12" s="467"/>
      <c r="G12" s="475" t="s">
        <v>13</v>
      </c>
      <c r="H12" s="472">
        <v>39168</v>
      </c>
      <c r="I12" s="473">
        <v>78751</v>
      </c>
      <c r="J12" s="474">
        <v>12324.1</v>
      </c>
    </row>
    <row r="13" spans="1:10" ht="15" customHeight="1">
      <c r="A13" s="85"/>
      <c r="B13" s="475" t="s">
        <v>14</v>
      </c>
      <c r="C13" s="472">
        <v>67981</v>
      </c>
      <c r="D13" s="473">
        <v>122762</v>
      </c>
      <c r="E13" s="466">
        <v>12059.1</v>
      </c>
      <c r="F13" s="467"/>
      <c r="G13" s="475" t="s">
        <v>15</v>
      </c>
      <c r="H13" s="472">
        <v>33648</v>
      </c>
      <c r="I13" s="473">
        <v>83068</v>
      </c>
      <c r="J13" s="474">
        <v>6135</v>
      </c>
    </row>
    <row r="14" spans="1:10" ht="15" customHeight="1">
      <c r="A14" s="85"/>
      <c r="B14" s="475" t="s">
        <v>16</v>
      </c>
      <c r="C14" s="472">
        <v>110113</v>
      </c>
      <c r="D14" s="473">
        <v>205131</v>
      </c>
      <c r="E14" s="466">
        <v>10085.1</v>
      </c>
      <c r="F14" s="467"/>
      <c r="G14" s="475" t="s">
        <v>17</v>
      </c>
      <c r="H14" s="472">
        <v>30954</v>
      </c>
      <c r="I14" s="473">
        <v>74104</v>
      </c>
      <c r="J14" s="474">
        <v>7272.2</v>
      </c>
    </row>
    <row r="15" spans="1:10" ht="15" customHeight="1">
      <c r="A15" s="85"/>
      <c r="B15" s="475" t="s">
        <v>18</v>
      </c>
      <c r="C15" s="472">
        <v>195434</v>
      </c>
      <c r="D15" s="473">
        <v>326309</v>
      </c>
      <c r="E15" s="466">
        <v>17899.6</v>
      </c>
      <c r="F15" s="467"/>
      <c r="G15" s="475" t="s">
        <v>19</v>
      </c>
      <c r="H15" s="472">
        <v>49177</v>
      </c>
      <c r="I15" s="473">
        <v>116546</v>
      </c>
      <c r="J15" s="474">
        <v>9020.6</v>
      </c>
    </row>
    <row r="16" spans="1:10" ht="15" customHeight="1">
      <c r="A16" s="85"/>
      <c r="B16" s="475" t="s">
        <v>20</v>
      </c>
      <c r="C16" s="472">
        <v>111753</v>
      </c>
      <c r="D16" s="473">
        <v>206626</v>
      </c>
      <c r="E16" s="466">
        <v>18269.3</v>
      </c>
      <c r="F16" s="467"/>
      <c r="G16" s="475" t="s">
        <v>21</v>
      </c>
      <c r="H16" s="472">
        <v>26790</v>
      </c>
      <c r="I16" s="473">
        <v>70053</v>
      </c>
      <c r="J16" s="474">
        <v>4557.8</v>
      </c>
    </row>
    <row r="17" spans="1:10" ht="15" customHeight="1">
      <c r="A17" s="85"/>
      <c r="B17" s="475" t="s">
        <v>22</v>
      </c>
      <c r="C17" s="472">
        <v>95413</v>
      </c>
      <c r="D17" s="473">
        <v>175928</v>
      </c>
      <c r="E17" s="466">
        <v>17453.2</v>
      </c>
      <c r="F17" s="467"/>
      <c r="G17" s="475" t="s">
        <v>976</v>
      </c>
      <c r="H17" s="472">
        <v>64078</v>
      </c>
      <c r="I17" s="473">
        <v>147648</v>
      </c>
      <c r="J17" s="474">
        <v>7004.2</v>
      </c>
    </row>
    <row r="18" spans="1:10" ht="15" customHeight="1">
      <c r="A18" s="85"/>
      <c r="B18" s="475" t="s">
        <v>24</v>
      </c>
      <c r="C18" s="472">
        <v>120797</v>
      </c>
      <c r="D18" s="473">
        <v>247606</v>
      </c>
      <c r="E18" s="466">
        <v>18007.7</v>
      </c>
      <c r="F18" s="467"/>
      <c r="G18" s="475" t="s">
        <v>25</v>
      </c>
      <c r="H18" s="472">
        <v>34842</v>
      </c>
      <c r="I18" s="473">
        <v>84835</v>
      </c>
      <c r="J18" s="474">
        <v>4720.9</v>
      </c>
    </row>
    <row r="19" spans="1:10" ht="15" customHeight="1">
      <c r="A19" s="85"/>
      <c r="B19" s="475" t="s">
        <v>26</v>
      </c>
      <c r="C19" s="472">
        <v>214424</v>
      </c>
      <c r="D19" s="473">
        <v>460819</v>
      </c>
      <c r="E19" s="466">
        <v>11537.8</v>
      </c>
      <c r="F19" s="467"/>
      <c r="G19" s="475" t="s">
        <v>27</v>
      </c>
      <c r="H19" s="472">
        <v>23449</v>
      </c>
      <c r="I19" s="473">
        <v>57032</v>
      </c>
      <c r="J19" s="474">
        <v>5755</v>
      </c>
    </row>
    <row r="20" spans="1:10" ht="15" customHeight="1">
      <c r="A20" s="85"/>
      <c r="B20" s="475" t="s">
        <v>28</v>
      </c>
      <c r="C20" s="472">
        <v>196132</v>
      </c>
      <c r="D20" s="473">
        <v>365302</v>
      </c>
      <c r="E20" s="466">
        <v>16078.4</v>
      </c>
      <c r="F20" s="467"/>
      <c r="G20" s="475" t="s">
        <v>29</v>
      </c>
      <c r="H20" s="472">
        <v>29385</v>
      </c>
      <c r="I20" s="473">
        <v>80868</v>
      </c>
      <c r="J20" s="474">
        <v>1102.6</v>
      </c>
    </row>
    <row r="21" spans="1:10" ht="15" customHeight="1">
      <c r="A21" s="85"/>
      <c r="B21" s="475" t="s">
        <v>30</v>
      </c>
      <c r="C21" s="472">
        <v>138028</v>
      </c>
      <c r="D21" s="473">
        <v>268330</v>
      </c>
      <c r="E21" s="466">
        <v>18253.7</v>
      </c>
      <c r="F21" s="467"/>
      <c r="G21" s="475" t="s">
        <v>0</v>
      </c>
      <c r="H21" s="472">
        <v>87457</v>
      </c>
      <c r="I21" s="473">
        <v>196511</v>
      </c>
      <c r="J21" s="474">
        <v>12398.2</v>
      </c>
    </row>
    <row r="22" spans="1:10" ht="15" customHeight="1">
      <c r="A22" s="85"/>
      <c r="B22" s="475" t="s">
        <v>31</v>
      </c>
      <c r="C22" s="472">
        <v>345608</v>
      </c>
      <c r="D22" s="473">
        <v>693373</v>
      </c>
      <c r="E22" s="466">
        <v>11661.2</v>
      </c>
      <c r="F22" s="467"/>
      <c r="G22" s="475"/>
      <c r="H22" s="472"/>
      <c r="I22" s="473"/>
      <c r="J22" s="474"/>
    </row>
    <row r="23" spans="1:10" ht="15" customHeight="1">
      <c r="A23" s="85"/>
      <c r="B23" s="475" t="s">
        <v>32</v>
      </c>
      <c r="C23" s="472">
        <v>448961</v>
      </c>
      <c r="D23" s="473">
        <v>877138</v>
      </c>
      <c r="E23" s="466">
        <v>15102.2</v>
      </c>
      <c r="F23" s="484"/>
      <c r="G23" s="475"/>
      <c r="H23" s="472"/>
      <c r="I23" s="473"/>
      <c r="J23" s="474"/>
    </row>
    <row r="24" spans="1:10" ht="15" customHeight="1">
      <c r="A24" s="85"/>
      <c r="B24" s="475" t="s">
        <v>33</v>
      </c>
      <c r="C24" s="472">
        <v>123746</v>
      </c>
      <c r="D24" s="473">
        <v>204492</v>
      </c>
      <c r="E24" s="466">
        <v>13533.6</v>
      </c>
      <c r="F24" s="467"/>
      <c r="G24" s="127"/>
      <c r="H24" s="472"/>
      <c r="I24" s="473"/>
      <c r="J24" s="474"/>
    </row>
    <row r="25" spans="1:10" ht="15" customHeight="1">
      <c r="A25" s="85"/>
      <c r="B25" s="475" t="s">
        <v>34</v>
      </c>
      <c r="C25" s="472">
        <v>184267</v>
      </c>
      <c r="D25" s="473">
        <v>314750</v>
      </c>
      <c r="E25" s="466">
        <v>20189.2</v>
      </c>
      <c r="F25" s="795" t="s">
        <v>977</v>
      </c>
      <c r="G25" s="796"/>
      <c r="H25" s="485">
        <v>20962</v>
      </c>
      <c r="I25" s="485">
        <v>58750</v>
      </c>
      <c r="J25" s="396">
        <v>156.3</v>
      </c>
    </row>
    <row r="26" spans="1:9" ht="15" customHeight="1">
      <c r="A26" s="85"/>
      <c r="B26" s="475" t="s">
        <v>36</v>
      </c>
      <c r="C26" s="472">
        <v>302805</v>
      </c>
      <c r="D26" s="473">
        <v>549569</v>
      </c>
      <c r="E26" s="466">
        <v>16154.3</v>
      </c>
      <c r="F26" s="486"/>
      <c r="G26" s="127"/>
      <c r="H26" s="148"/>
      <c r="I26" s="148"/>
    </row>
    <row r="27" spans="1:10" ht="15" customHeight="1">
      <c r="A27" s="85"/>
      <c r="B27" s="475" t="s">
        <v>37</v>
      </c>
      <c r="C27" s="472">
        <v>166214</v>
      </c>
      <c r="D27" s="473">
        <v>284678</v>
      </c>
      <c r="E27" s="466">
        <v>21881.5</v>
      </c>
      <c r="F27" s="467"/>
      <c r="G27" s="86" t="s">
        <v>39</v>
      </c>
      <c r="H27" s="487">
        <v>12369</v>
      </c>
      <c r="I27" s="487">
        <v>33497</v>
      </c>
      <c r="J27" s="94">
        <v>1990.3</v>
      </c>
    </row>
    <row r="28" spans="1:10" ht="15" customHeight="1">
      <c r="A28" s="85"/>
      <c r="B28" s="475" t="s">
        <v>38</v>
      </c>
      <c r="C28" s="472">
        <v>172568</v>
      </c>
      <c r="D28" s="473">
        <v>335544</v>
      </c>
      <c r="E28" s="466">
        <v>16296.5</v>
      </c>
      <c r="F28" s="467"/>
      <c r="G28" s="86" t="s">
        <v>41</v>
      </c>
      <c r="H28" s="487">
        <v>5461</v>
      </c>
      <c r="I28" s="487">
        <v>16650</v>
      </c>
      <c r="J28" s="94">
        <v>592.9</v>
      </c>
    </row>
    <row r="29" spans="1:10" ht="15" customHeight="1">
      <c r="A29" s="85"/>
      <c r="B29" s="475" t="s">
        <v>40</v>
      </c>
      <c r="C29" s="472">
        <v>96161</v>
      </c>
      <c r="D29" s="473">
        <v>203296</v>
      </c>
      <c r="E29" s="466">
        <v>19931</v>
      </c>
      <c r="F29" s="467"/>
      <c r="G29" s="86" t="s">
        <v>730</v>
      </c>
      <c r="H29" s="487">
        <v>915</v>
      </c>
      <c r="I29" s="487">
        <v>2558</v>
      </c>
      <c r="J29" s="94">
        <v>24.3</v>
      </c>
    </row>
    <row r="30" spans="1:10" ht="15" customHeight="1">
      <c r="A30" s="85"/>
      <c r="B30" s="483" t="s">
        <v>42</v>
      </c>
      <c r="C30" s="477">
        <v>272683</v>
      </c>
      <c r="D30" s="478">
        <v>535824</v>
      </c>
      <c r="E30" s="479">
        <v>16656</v>
      </c>
      <c r="F30" s="467"/>
      <c r="G30" s="86" t="s">
        <v>45</v>
      </c>
      <c r="H30" s="487">
        <v>2217</v>
      </c>
      <c r="I30" s="487">
        <v>6045</v>
      </c>
      <c r="J30" s="94">
        <v>26.8</v>
      </c>
    </row>
    <row r="31" spans="1:10" ht="15" customHeight="1">
      <c r="A31" s="85"/>
      <c r="B31" s="475" t="s">
        <v>44</v>
      </c>
      <c r="C31" s="472">
        <v>336163</v>
      </c>
      <c r="D31" s="473">
        <v>716124</v>
      </c>
      <c r="E31" s="466">
        <v>14869.7</v>
      </c>
      <c r="F31" s="797"/>
      <c r="G31" s="798"/>
      <c r="H31" s="473"/>
      <c r="I31" s="473"/>
      <c r="J31" s="474"/>
    </row>
    <row r="32" spans="1:10" ht="15" customHeight="1">
      <c r="A32" s="85"/>
      <c r="B32" s="475" t="s">
        <v>46</v>
      </c>
      <c r="C32" s="472">
        <v>314618</v>
      </c>
      <c r="D32" s="473">
        <v>683426</v>
      </c>
      <c r="E32" s="466">
        <v>12846.4</v>
      </c>
      <c r="F32" s="797"/>
      <c r="G32" s="798"/>
      <c r="H32" s="473"/>
      <c r="I32" s="473"/>
      <c r="J32" s="474"/>
    </row>
    <row r="33" spans="1:10" ht="15" customHeight="1">
      <c r="A33" s="85"/>
      <c r="B33" s="475" t="s">
        <v>47</v>
      </c>
      <c r="C33" s="472">
        <v>197276</v>
      </c>
      <c r="D33" s="473">
        <v>442586</v>
      </c>
      <c r="E33" s="466">
        <v>12721.6</v>
      </c>
      <c r="F33" s="795" t="s">
        <v>48</v>
      </c>
      <c r="G33" s="799"/>
      <c r="H33" s="478">
        <f>SUM(H35,H40,H43,H46)</f>
        <v>13672</v>
      </c>
      <c r="I33" s="478">
        <f>SUM(I35,I40,I43,I46)</f>
        <v>27815</v>
      </c>
      <c r="J33" s="489">
        <v>68.5</v>
      </c>
    </row>
    <row r="34" spans="1:9" ht="15" customHeight="1">
      <c r="A34" s="85"/>
      <c r="B34" s="475" t="s">
        <v>49</v>
      </c>
      <c r="C34" s="472">
        <v>304041</v>
      </c>
      <c r="D34" s="473">
        <v>678967</v>
      </c>
      <c r="E34" s="466">
        <v>13644.8</v>
      </c>
      <c r="F34" s="486"/>
      <c r="G34" s="127"/>
      <c r="H34" s="148"/>
      <c r="I34" s="148"/>
    </row>
    <row r="35" spans="1:10" ht="15" customHeight="1">
      <c r="A35" s="85"/>
      <c r="B35" s="475"/>
      <c r="C35" s="472"/>
      <c r="D35" s="473"/>
      <c r="E35" s="466"/>
      <c r="F35" s="490"/>
      <c r="G35" s="488" t="s">
        <v>731</v>
      </c>
      <c r="H35" s="485">
        <v>6340</v>
      </c>
      <c r="I35" s="485">
        <v>13574</v>
      </c>
      <c r="J35" s="396">
        <v>95.7</v>
      </c>
    </row>
    <row r="36" spans="1:10" ht="15" customHeight="1">
      <c r="A36" s="85"/>
      <c r="B36" s="85"/>
      <c r="C36" s="472"/>
      <c r="D36" s="473"/>
      <c r="E36" s="466"/>
      <c r="F36" s="467"/>
      <c r="G36" s="86" t="s">
        <v>53</v>
      </c>
      <c r="H36" s="487">
        <v>4098</v>
      </c>
      <c r="I36" s="487">
        <v>8461</v>
      </c>
      <c r="J36" s="94">
        <v>92.9</v>
      </c>
    </row>
    <row r="37" spans="1:10" ht="15" customHeight="1">
      <c r="A37" s="794" t="s">
        <v>56</v>
      </c>
      <c r="B37" s="799"/>
      <c r="C37" s="477">
        <f>SUM(C39:C47,H5:H21)</f>
        <v>1818388</v>
      </c>
      <c r="D37" s="478">
        <f>SUM(D39:D47,I5:I21)</f>
        <v>4127128</v>
      </c>
      <c r="E37" s="479">
        <v>5264.7</v>
      </c>
      <c r="F37" s="467"/>
      <c r="G37" s="86" t="s">
        <v>54</v>
      </c>
      <c r="H37" s="487">
        <v>204</v>
      </c>
      <c r="I37" s="487">
        <v>341</v>
      </c>
      <c r="J37" s="94">
        <v>82.8</v>
      </c>
    </row>
    <row r="38" spans="1:10" ht="15" customHeight="1">
      <c r="A38" s="85"/>
      <c r="B38" s="475"/>
      <c r="C38" s="472"/>
      <c r="D38" s="473"/>
      <c r="E38" s="466"/>
      <c r="F38" s="467"/>
      <c r="G38" s="86" t="s">
        <v>55</v>
      </c>
      <c r="H38" s="487">
        <v>1251</v>
      </c>
      <c r="I38" s="487">
        <v>2883</v>
      </c>
      <c r="J38" s="94">
        <v>103.6</v>
      </c>
    </row>
    <row r="39" spans="1:10" ht="15" customHeight="1">
      <c r="A39" s="85"/>
      <c r="B39" s="475" t="s">
        <v>58</v>
      </c>
      <c r="C39" s="472">
        <v>249893</v>
      </c>
      <c r="D39" s="473">
        <v>580053</v>
      </c>
      <c r="E39" s="466">
        <v>3113.4</v>
      </c>
      <c r="F39" s="467"/>
      <c r="G39" s="86" t="s">
        <v>57</v>
      </c>
      <c r="H39" s="487">
        <v>787</v>
      </c>
      <c r="I39" s="487">
        <v>1889</v>
      </c>
      <c r="J39" s="94">
        <v>100.1</v>
      </c>
    </row>
    <row r="40" spans="1:10" ht="15" customHeight="1">
      <c r="A40" s="85"/>
      <c r="B40" s="475" t="s">
        <v>60</v>
      </c>
      <c r="C40" s="472">
        <v>80916</v>
      </c>
      <c r="D40" s="473">
        <v>179668</v>
      </c>
      <c r="E40" s="466">
        <v>7369.5</v>
      </c>
      <c r="F40" s="490"/>
      <c r="G40" s="488" t="s">
        <v>732</v>
      </c>
      <c r="H40" s="485">
        <v>1776</v>
      </c>
      <c r="I40" s="485">
        <v>3024</v>
      </c>
      <c r="J40" s="396">
        <v>39.7</v>
      </c>
    </row>
    <row r="41" spans="1:10" ht="15" customHeight="1">
      <c r="A41" s="85"/>
      <c r="B41" s="475" t="s">
        <v>62</v>
      </c>
      <c r="C41" s="472">
        <v>71228</v>
      </c>
      <c r="D41" s="473">
        <v>138734</v>
      </c>
      <c r="E41" s="466">
        <v>12929.5</v>
      </c>
      <c r="F41" s="467"/>
      <c r="G41" s="86" t="s">
        <v>61</v>
      </c>
      <c r="H41" s="487">
        <v>1578</v>
      </c>
      <c r="I41" s="487">
        <v>2676</v>
      </c>
      <c r="J41" s="94">
        <v>48.2</v>
      </c>
    </row>
    <row r="42" spans="1:10" ht="15" customHeight="1">
      <c r="A42" s="85"/>
      <c r="B42" s="475" t="s">
        <v>64</v>
      </c>
      <c r="C42" s="472">
        <v>90190</v>
      </c>
      <c r="D42" s="473">
        <v>186083</v>
      </c>
      <c r="E42" s="466">
        <v>11277.8</v>
      </c>
      <c r="F42" s="467"/>
      <c r="G42" s="86" t="s">
        <v>63</v>
      </c>
      <c r="H42" s="487">
        <v>198</v>
      </c>
      <c r="I42" s="487">
        <v>348</v>
      </c>
      <c r="J42" s="94">
        <v>16.9</v>
      </c>
    </row>
    <row r="43" spans="1:10" ht="15" customHeight="1">
      <c r="A43" s="85"/>
      <c r="B43" s="475" t="s">
        <v>65</v>
      </c>
      <c r="C43" s="472">
        <v>52544</v>
      </c>
      <c r="D43" s="473">
        <v>139339</v>
      </c>
      <c r="E43" s="466">
        <v>1349.4</v>
      </c>
      <c r="F43" s="490"/>
      <c r="G43" s="488" t="s">
        <v>733</v>
      </c>
      <c r="H43" s="485">
        <v>4212</v>
      </c>
      <c r="I43" s="485">
        <v>8432</v>
      </c>
      <c r="J43" s="396">
        <v>101.1</v>
      </c>
    </row>
    <row r="44" spans="1:10" ht="15" customHeight="1">
      <c r="A44" s="85"/>
      <c r="B44" s="475" t="s">
        <v>67</v>
      </c>
      <c r="C44" s="472">
        <v>115166</v>
      </c>
      <c r="D44" s="473">
        <v>255506</v>
      </c>
      <c r="E44" s="466">
        <v>8708.5</v>
      </c>
      <c r="F44" s="467"/>
      <c r="G44" s="86" t="s">
        <v>68</v>
      </c>
      <c r="H44" s="487">
        <v>4090</v>
      </c>
      <c r="I44" s="487">
        <v>8231</v>
      </c>
      <c r="J44" s="94">
        <v>113.3</v>
      </c>
    </row>
    <row r="45" spans="1:10" ht="15" customHeight="1">
      <c r="A45" s="85"/>
      <c r="B45" s="475" t="s">
        <v>69</v>
      </c>
      <c r="C45" s="472">
        <v>47236</v>
      </c>
      <c r="D45" s="473">
        <v>112297</v>
      </c>
      <c r="E45" s="466">
        <v>6479.9</v>
      </c>
      <c r="F45" s="467"/>
      <c r="G45" s="86" t="s">
        <v>70</v>
      </c>
      <c r="H45" s="487">
        <v>122</v>
      </c>
      <c r="I45" s="487">
        <v>201</v>
      </c>
      <c r="J45" s="94">
        <v>33.6</v>
      </c>
    </row>
    <row r="46" spans="1:10" ht="15" customHeight="1">
      <c r="A46" s="85"/>
      <c r="B46" s="475" t="s">
        <v>71</v>
      </c>
      <c r="C46" s="472">
        <v>107919</v>
      </c>
      <c r="D46" s="473">
        <v>223593</v>
      </c>
      <c r="E46" s="466">
        <v>10385.2</v>
      </c>
      <c r="F46" s="490"/>
      <c r="G46" s="488" t="s">
        <v>978</v>
      </c>
      <c r="H46" s="485">
        <v>1344</v>
      </c>
      <c r="I46" s="485">
        <v>2785</v>
      </c>
      <c r="J46" s="396">
        <v>26.7</v>
      </c>
    </row>
    <row r="47" spans="1:10" ht="15" customHeight="1">
      <c r="A47" s="90"/>
      <c r="B47" s="475" t="s">
        <v>73</v>
      </c>
      <c r="C47" s="472">
        <v>180159</v>
      </c>
      <c r="D47" s="473">
        <v>426987</v>
      </c>
      <c r="E47" s="466">
        <v>5961</v>
      </c>
      <c r="F47" s="491"/>
      <c r="G47" s="91" t="s">
        <v>77</v>
      </c>
      <c r="H47" s="487">
        <v>1344</v>
      </c>
      <c r="I47" s="487">
        <v>2785</v>
      </c>
      <c r="J47" s="94">
        <v>26.7</v>
      </c>
    </row>
    <row r="48" spans="1:10" ht="15" customHeight="1">
      <c r="A48" s="680" t="s">
        <v>979</v>
      </c>
      <c r="B48" s="680"/>
      <c r="C48" s="680"/>
      <c r="D48" s="680"/>
      <c r="E48" s="680"/>
      <c r="F48" s="680"/>
      <c r="G48" s="680"/>
      <c r="H48" s="680"/>
      <c r="I48" s="680"/>
      <c r="J48" s="680"/>
    </row>
    <row r="49" spans="1:10" ht="15" customHeight="1">
      <c r="A49" s="681" t="s">
        <v>980</v>
      </c>
      <c r="B49" s="681"/>
      <c r="C49" s="681"/>
      <c r="D49" s="681"/>
      <c r="E49" s="681"/>
      <c r="F49" s="681"/>
      <c r="G49" s="681"/>
      <c r="H49" s="681"/>
      <c r="I49" s="681"/>
      <c r="J49" s="681"/>
    </row>
    <row r="50" spans="1:7" ht="15" customHeight="1">
      <c r="A50" s="681" t="s">
        <v>981</v>
      </c>
      <c r="B50" s="681"/>
      <c r="C50" s="681"/>
      <c r="D50" s="681"/>
      <c r="E50" s="681"/>
      <c r="F50" s="793"/>
      <c r="G50" s="793"/>
    </row>
    <row r="51" spans="1:7" ht="11.25" customHeight="1">
      <c r="A51" s="94"/>
      <c r="B51" s="94"/>
      <c r="C51" s="94"/>
      <c r="D51" s="94"/>
      <c r="E51" s="94"/>
      <c r="F51" s="85"/>
      <c r="G51" s="475"/>
    </row>
    <row r="52" spans="1:7" ht="11.25" customHeight="1">
      <c r="A52" s="94"/>
      <c r="B52" s="94"/>
      <c r="C52" s="94"/>
      <c r="D52" s="94"/>
      <c r="E52" s="94"/>
      <c r="F52" s="85"/>
      <c r="G52" s="475"/>
    </row>
    <row r="53" spans="1:7" ht="11.25" customHeight="1">
      <c r="A53" s="94"/>
      <c r="B53" s="94"/>
      <c r="C53" s="94"/>
      <c r="D53" s="94"/>
      <c r="E53" s="94"/>
      <c r="F53" s="94"/>
      <c r="G53" s="94"/>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sheetData>
  <sheetProtection/>
  <mergeCells count="18">
    <mergeCell ref="A1:J1"/>
    <mergeCell ref="I2:J2"/>
    <mergeCell ref="A3:B4"/>
    <mergeCell ref="C3:C4"/>
    <mergeCell ref="D3:D4"/>
    <mergeCell ref="F3:G4"/>
    <mergeCell ref="H3:H4"/>
    <mergeCell ref="I3:I4"/>
    <mergeCell ref="A48:J48"/>
    <mergeCell ref="A49:J49"/>
    <mergeCell ref="A50:E50"/>
    <mergeCell ref="F50:G50"/>
    <mergeCell ref="A10:B10"/>
    <mergeCell ref="F25:G25"/>
    <mergeCell ref="F31:G31"/>
    <mergeCell ref="F32:G32"/>
    <mergeCell ref="F33:G33"/>
    <mergeCell ref="A37:B37"/>
  </mergeCells>
  <printOptions/>
  <pageMargins left="0.5905511811023623" right="0.55" top="0.5905511811023623" bottom="0.65"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Q55"/>
  <sheetViews>
    <sheetView zoomScalePageLayoutView="0" workbookViewId="0" topLeftCell="A1">
      <selection activeCell="B4" sqref="B4"/>
    </sheetView>
  </sheetViews>
  <sheetFormatPr defaultColWidth="9.00390625" defaultRowHeight="13.5"/>
  <cols>
    <col min="1" max="1" width="7.75390625" style="492" customWidth="1"/>
    <col min="2" max="4" width="8.50390625" style="492" customWidth="1"/>
    <col min="5" max="5" width="0.6171875" style="492" customWidth="1"/>
    <col min="6" max="9" width="7.75390625" style="492" customWidth="1"/>
    <col min="10" max="10" width="0.74609375" style="492" customWidth="1"/>
    <col min="11" max="14" width="7.75390625" style="492" customWidth="1"/>
    <col min="15" max="16384" width="9.00390625" style="492" customWidth="1"/>
  </cols>
  <sheetData>
    <row r="1" spans="1:14" ht="21" customHeight="1">
      <c r="A1" s="804" t="s">
        <v>982</v>
      </c>
      <c r="B1" s="804"/>
      <c r="C1" s="804"/>
      <c r="D1" s="804"/>
      <c r="E1" s="804"/>
      <c r="F1" s="804"/>
      <c r="G1" s="804"/>
      <c r="H1" s="804"/>
      <c r="I1" s="804"/>
      <c r="J1" s="804"/>
      <c r="K1" s="804"/>
      <c r="L1" s="804"/>
      <c r="M1" s="804"/>
      <c r="N1" s="804"/>
    </row>
    <row r="2" spans="1:14" ht="13.5" customHeight="1" thickBot="1">
      <c r="A2" s="805" t="s">
        <v>498</v>
      </c>
      <c r="B2" s="805"/>
      <c r="L2" s="806" t="s">
        <v>983</v>
      </c>
      <c r="M2" s="806"/>
      <c r="N2" s="806"/>
    </row>
    <row r="3" spans="1:14" ht="15.75" customHeight="1" thickTop="1">
      <c r="A3" s="493" t="s">
        <v>500</v>
      </c>
      <c r="B3" s="494" t="s">
        <v>724</v>
      </c>
      <c r="C3" s="495" t="s">
        <v>249</v>
      </c>
      <c r="D3" s="495" t="s">
        <v>250</v>
      </c>
      <c r="E3" s="496"/>
      <c r="F3" s="497" t="s">
        <v>500</v>
      </c>
      <c r="G3" s="494" t="s">
        <v>724</v>
      </c>
      <c r="H3" s="495" t="s">
        <v>249</v>
      </c>
      <c r="I3" s="495" t="s">
        <v>250</v>
      </c>
      <c r="J3" s="496"/>
      <c r="K3" s="497" t="s">
        <v>500</v>
      </c>
      <c r="L3" s="494" t="s">
        <v>724</v>
      </c>
      <c r="M3" s="495" t="s">
        <v>249</v>
      </c>
      <c r="N3" s="495" t="s">
        <v>250</v>
      </c>
    </row>
    <row r="4" spans="1:14" ht="15.75" customHeight="1">
      <c r="A4" s="498" t="s">
        <v>984</v>
      </c>
      <c r="B4" s="499">
        <v>535824</v>
      </c>
      <c r="C4" s="500">
        <v>265665</v>
      </c>
      <c r="D4" s="501">
        <v>270159</v>
      </c>
      <c r="E4" s="502"/>
      <c r="F4" s="503"/>
      <c r="G4" s="504"/>
      <c r="H4" s="505"/>
      <c r="I4" s="505"/>
      <c r="J4" s="505"/>
      <c r="K4" s="506"/>
      <c r="L4" s="507"/>
      <c r="M4" s="508"/>
      <c r="N4" s="508"/>
    </row>
    <row r="5" spans="1:14" ht="15.75" customHeight="1">
      <c r="A5" s="509" t="s">
        <v>985</v>
      </c>
      <c r="B5" s="510">
        <v>19049</v>
      </c>
      <c r="C5" s="500">
        <v>9775</v>
      </c>
      <c r="D5" s="500">
        <v>9274</v>
      </c>
      <c r="E5" s="502"/>
      <c r="F5" s="239" t="s">
        <v>986</v>
      </c>
      <c r="G5" s="510">
        <v>45214</v>
      </c>
      <c r="H5" s="500">
        <v>23274</v>
      </c>
      <c r="I5" s="500">
        <v>21940</v>
      </c>
      <c r="J5" s="502"/>
      <c r="K5" s="231" t="s">
        <v>987</v>
      </c>
      <c r="L5" s="510">
        <v>27624</v>
      </c>
      <c r="M5" s="500">
        <v>12443</v>
      </c>
      <c r="N5" s="500">
        <v>15181</v>
      </c>
    </row>
    <row r="6" spans="1:14" s="517" customFormat="1" ht="15.75" customHeight="1">
      <c r="A6" s="511">
        <v>0</v>
      </c>
      <c r="B6" s="512">
        <v>3988</v>
      </c>
      <c r="C6" s="513">
        <v>2097</v>
      </c>
      <c r="D6" s="513">
        <v>1891</v>
      </c>
      <c r="E6" s="514"/>
      <c r="F6" s="515">
        <v>35</v>
      </c>
      <c r="G6" s="512">
        <v>8694</v>
      </c>
      <c r="H6" s="513">
        <v>4430</v>
      </c>
      <c r="I6" s="513">
        <v>4264</v>
      </c>
      <c r="J6" s="514"/>
      <c r="K6" s="516">
        <v>70</v>
      </c>
      <c r="L6" s="512">
        <v>5970</v>
      </c>
      <c r="M6" s="513">
        <v>2763</v>
      </c>
      <c r="N6" s="513">
        <v>3207</v>
      </c>
    </row>
    <row r="7" spans="1:14" s="517" customFormat="1" ht="15.75" customHeight="1">
      <c r="A7" s="511">
        <v>1</v>
      </c>
      <c r="B7" s="512">
        <v>3908</v>
      </c>
      <c r="C7" s="513">
        <v>1989</v>
      </c>
      <c r="D7" s="513">
        <v>1919</v>
      </c>
      <c r="E7" s="514"/>
      <c r="F7" s="515">
        <v>36</v>
      </c>
      <c r="G7" s="512">
        <v>9213</v>
      </c>
      <c r="H7" s="513">
        <v>4705</v>
      </c>
      <c r="I7" s="513">
        <v>4508</v>
      </c>
      <c r="J7" s="514"/>
      <c r="K7" s="516">
        <v>71</v>
      </c>
      <c r="L7" s="512">
        <v>5069</v>
      </c>
      <c r="M7" s="513">
        <v>2356</v>
      </c>
      <c r="N7" s="513">
        <v>2713</v>
      </c>
    </row>
    <row r="8" spans="1:14" s="517" customFormat="1" ht="15.75" customHeight="1">
      <c r="A8" s="511">
        <v>2</v>
      </c>
      <c r="B8" s="512">
        <v>3924</v>
      </c>
      <c r="C8" s="513">
        <v>2100</v>
      </c>
      <c r="D8" s="513">
        <v>1824</v>
      </c>
      <c r="E8" s="514"/>
      <c r="F8" s="515">
        <v>37</v>
      </c>
      <c r="G8" s="512">
        <v>9355</v>
      </c>
      <c r="H8" s="513">
        <v>4813</v>
      </c>
      <c r="I8" s="513">
        <v>4542</v>
      </c>
      <c r="J8" s="514"/>
      <c r="K8" s="516">
        <v>72</v>
      </c>
      <c r="L8" s="512">
        <v>5384</v>
      </c>
      <c r="M8" s="513">
        <v>2455</v>
      </c>
      <c r="N8" s="513">
        <v>2929</v>
      </c>
    </row>
    <row r="9" spans="1:14" s="517" customFormat="1" ht="15.75" customHeight="1">
      <c r="A9" s="511">
        <v>3</v>
      </c>
      <c r="B9" s="512">
        <v>3559</v>
      </c>
      <c r="C9" s="513">
        <v>1754</v>
      </c>
      <c r="D9" s="513">
        <v>1805</v>
      </c>
      <c r="E9" s="514"/>
      <c r="F9" s="515">
        <v>38</v>
      </c>
      <c r="G9" s="512">
        <v>8979</v>
      </c>
      <c r="H9" s="513">
        <v>4615</v>
      </c>
      <c r="I9" s="513">
        <v>4364</v>
      </c>
      <c r="J9" s="514"/>
      <c r="K9" s="516">
        <v>73</v>
      </c>
      <c r="L9" s="512">
        <v>5608</v>
      </c>
      <c r="M9" s="513">
        <v>2479</v>
      </c>
      <c r="N9" s="513">
        <v>3129</v>
      </c>
    </row>
    <row r="10" spans="1:14" s="517" customFormat="1" ht="15.75" customHeight="1">
      <c r="A10" s="511">
        <v>4</v>
      </c>
      <c r="B10" s="512">
        <v>3670</v>
      </c>
      <c r="C10" s="513">
        <v>1835</v>
      </c>
      <c r="D10" s="513">
        <v>1835</v>
      </c>
      <c r="E10" s="514"/>
      <c r="F10" s="515">
        <v>39</v>
      </c>
      <c r="G10" s="512">
        <v>8973</v>
      </c>
      <c r="H10" s="513">
        <v>4711</v>
      </c>
      <c r="I10" s="513">
        <v>4262</v>
      </c>
      <c r="J10" s="514"/>
      <c r="K10" s="516">
        <v>74</v>
      </c>
      <c r="L10" s="512">
        <v>5593</v>
      </c>
      <c r="M10" s="513">
        <v>2390</v>
      </c>
      <c r="N10" s="513">
        <v>3203</v>
      </c>
    </row>
    <row r="11" spans="1:14" ht="15.75" customHeight="1">
      <c r="A11" s="509" t="s">
        <v>507</v>
      </c>
      <c r="B11" s="510">
        <v>18011</v>
      </c>
      <c r="C11" s="500">
        <v>9207</v>
      </c>
      <c r="D11" s="500">
        <v>8804</v>
      </c>
      <c r="E11" s="502"/>
      <c r="F11" s="239" t="s">
        <v>508</v>
      </c>
      <c r="G11" s="510">
        <v>39470</v>
      </c>
      <c r="H11" s="500">
        <v>20566</v>
      </c>
      <c r="I11" s="500">
        <v>18904</v>
      </c>
      <c r="J11" s="502"/>
      <c r="K11" s="231" t="s">
        <v>509</v>
      </c>
      <c r="L11" s="510">
        <v>23456</v>
      </c>
      <c r="M11" s="500">
        <v>10029</v>
      </c>
      <c r="N11" s="500">
        <v>13427</v>
      </c>
    </row>
    <row r="12" spans="1:14" ht="15.75" customHeight="1">
      <c r="A12" s="511" t="s">
        <v>113</v>
      </c>
      <c r="B12" s="512">
        <v>3490</v>
      </c>
      <c r="C12" s="513">
        <v>1808</v>
      </c>
      <c r="D12" s="513">
        <v>1682</v>
      </c>
      <c r="E12" s="514"/>
      <c r="F12" s="515">
        <v>40</v>
      </c>
      <c r="G12" s="512">
        <v>8682</v>
      </c>
      <c r="H12" s="513">
        <v>4522</v>
      </c>
      <c r="I12" s="513">
        <v>4160</v>
      </c>
      <c r="J12" s="514"/>
      <c r="K12" s="516">
        <v>75</v>
      </c>
      <c r="L12" s="512">
        <v>5442</v>
      </c>
      <c r="M12" s="513">
        <v>2345</v>
      </c>
      <c r="N12" s="513">
        <v>3097</v>
      </c>
    </row>
    <row r="13" spans="1:14" ht="15.75" customHeight="1">
      <c r="A13" s="511" t="s">
        <v>115</v>
      </c>
      <c r="B13" s="512">
        <v>3566</v>
      </c>
      <c r="C13" s="513">
        <v>1816</v>
      </c>
      <c r="D13" s="513">
        <v>1750</v>
      </c>
      <c r="E13" s="514"/>
      <c r="F13" s="515">
        <v>41</v>
      </c>
      <c r="G13" s="512">
        <v>8348</v>
      </c>
      <c r="H13" s="513">
        <v>4320</v>
      </c>
      <c r="I13" s="513">
        <v>4028</v>
      </c>
      <c r="J13" s="514"/>
      <c r="K13" s="516">
        <v>76</v>
      </c>
      <c r="L13" s="512">
        <v>4765</v>
      </c>
      <c r="M13" s="513">
        <v>2027</v>
      </c>
      <c r="N13" s="513">
        <v>2738</v>
      </c>
    </row>
    <row r="14" spans="1:14" ht="15.75" customHeight="1">
      <c r="A14" s="511" t="s">
        <v>117</v>
      </c>
      <c r="B14" s="512">
        <v>3534</v>
      </c>
      <c r="C14" s="513">
        <v>1835</v>
      </c>
      <c r="D14" s="513">
        <v>1699</v>
      </c>
      <c r="E14" s="514"/>
      <c r="F14" s="515">
        <v>42</v>
      </c>
      <c r="G14" s="512">
        <v>8124</v>
      </c>
      <c r="H14" s="513">
        <v>4252</v>
      </c>
      <c r="I14" s="513">
        <v>3872</v>
      </c>
      <c r="J14" s="514"/>
      <c r="K14" s="516">
        <v>77</v>
      </c>
      <c r="L14" s="512">
        <v>4795</v>
      </c>
      <c r="M14" s="513">
        <v>2116</v>
      </c>
      <c r="N14" s="513">
        <v>2679</v>
      </c>
    </row>
    <row r="15" spans="1:14" ht="15.75" customHeight="1">
      <c r="A15" s="511" t="s">
        <v>988</v>
      </c>
      <c r="B15" s="512">
        <v>3711</v>
      </c>
      <c r="C15" s="513">
        <v>1848</v>
      </c>
      <c r="D15" s="513">
        <v>1863</v>
      </c>
      <c r="E15" s="514"/>
      <c r="F15" s="515">
        <v>43</v>
      </c>
      <c r="G15" s="512">
        <v>7931</v>
      </c>
      <c r="H15" s="513">
        <v>4188</v>
      </c>
      <c r="I15" s="513">
        <v>3743</v>
      </c>
      <c r="J15" s="514"/>
      <c r="K15" s="516">
        <v>78</v>
      </c>
      <c r="L15" s="512">
        <v>4412</v>
      </c>
      <c r="M15" s="513">
        <v>1863</v>
      </c>
      <c r="N15" s="513">
        <v>2549</v>
      </c>
    </row>
    <row r="16" spans="1:14" ht="15.75" customHeight="1">
      <c r="A16" s="511" t="s">
        <v>989</v>
      </c>
      <c r="B16" s="512">
        <v>3710</v>
      </c>
      <c r="C16" s="513">
        <v>1900</v>
      </c>
      <c r="D16" s="513">
        <v>1810</v>
      </c>
      <c r="E16" s="514"/>
      <c r="F16" s="515">
        <v>44</v>
      </c>
      <c r="G16" s="512">
        <v>6385</v>
      </c>
      <c r="H16" s="513">
        <v>3284</v>
      </c>
      <c r="I16" s="513">
        <v>3101</v>
      </c>
      <c r="J16" s="514"/>
      <c r="K16" s="516">
        <v>79</v>
      </c>
      <c r="L16" s="512">
        <v>4042</v>
      </c>
      <c r="M16" s="513">
        <v>1678</v>
      </c>
      <c r="N16" s="513">
        <v>2364</v>
      </c>
    </row>
    <row r="17" spans="1:14" ht="15.75" customHeight="1">
      <c r="A17" s="509" t="s">
        <v>990</v>
      </c>
      <c r="B17" s="510">
        <v>18671</v>
      </c>
      <c r="C17" s="500">
        <v>9493</v>
      </c>
      <c r="D17" s="500">
        <v>9178</v>
      </c>
      <c r="E17" s="502"/>
      <c r="F17" s="231" t="s">
        <v>991</v>
      </c>
      <c r="G17" s="510">
        <v>35244</v>
      </c>
      <c r="H17" s="500">
        <v>18305</v>
      </c>
      <c r="I17" s="500">
        <v>16939</v>
      </c>
      <c r="J17" s="502"/>
      <c r="K17" s="231" t="s">
        <v>514</v>
      </c>
      <c r="L17" s="510">
        <v>15796</v>
      </c>
      <c r="M17" s="500">
        <v>6088</v>
      </c>
      <c r="N17" s="500">
        <v>9708</v>
      </c>
    </row>
    <row r="18" spans="1:14" ht="15.75" customHeight="1">
      <c r="A18" s="511" t="s">
        <v>123</v>
      </c>
      <c r="B18" s="512">
        <v>3837</v>
      </c>
      <c r="C18" s="513">
        <v>1953</v>
      </c>
      <c r="D18" s="513">
        <v>1884</v>
      </c>
      <c r="E18" s="514"/>
      <c r="F18" s="516">
        <v>45</v>
      </c>
      <c r="G18" s="512">
        <v>7883</v>
      </c>
      <c r="H18" s="513">
        <v>4033</v>
      </c>
      <c r="I18" s="513">
        <v>3850</v>
      </c>
      <c r="J18" s="514"/>
      <c r="K18" s="516">
        <v>80</v>
      </c>
      <c r="L18" s="512">
        <v>3782</v>
      </c>
      <c r="M18" s="513">
        <v>1549</v>
      </c>
      <c r="N18" s="513">
        <v>2233</v>
      </c>
    </row>
    <row r="19" spans="1:14" ht="15.75" customHeight="1">
      <c r="A19" s="511" t="s">
        <v>126</v>
      </c>
      <c r="B19" s="512">
        <v>3685</v>
      </c>
      <c r="C19" s="513">
        <v>1840</v>
      </c>
      <c r="D19" s="513">
        <v>1845</v>
      </c>
      <c r="E19" s="514"/>
      <c r="F19" s="516">
        <v>46</v>
      </c>
      <c r="G19" s="512">
        <v>7220</v>
      </c>
      <c r="H19" s="513">
        <v>3827</v>
      </c>
      <c r="I19" s="513">
        <v>3393</v>
      </c>
      <c r="J19" s="514"/>
      <c r="K19" s="516">
        <v>81</v>
      </c>
      <c r="L19" s="512">
        <v>3387</v>
      </c>
      <c r="M19" s="513">
        <v>1286</v>
      </c>
      <c r="N19" s="513">
        <v>2101</v>
      </c>
    </row>
    <row r="20" spans="1:14" ht="15.75" customHeight="1">
      <c r="A20" s="511" t="s">
        <v>992</v>
      </c>
      <c r="B20" s="512">
        <v>3654</v>
      </c>
      <c r="C20" s="513">
        <v>1940</v>
      </c>
      <c r="D20" s="513">
        <v>1714</v>
      </c>
      <c r="E20" s="514"/>
      <c r="F20" s="516">
        <v>47</v>
      </c>
      <c r="G20" s="512">
        <v>6992</v>
      </c>
      <c r="H20" s="513">
        <v>3628</v>
      </c>
      <c r="I20" s="513">
        <v>3364</v>
      </c>
      <c r="J20" s="514"/>
      <c r="K20" s="516">
        <v>82</v>
      </c>
      <c r="L20" s="512">
        <v>3093</v>
      </c>
      <c r="M20" s="513">
        <v>1202</v>
      </c>
      <c r="N20" s="513">
        <v>1891</v>
      </c>
    </row>
    <row r="21" spans="1:14" ht="15.75" customHeight="1">
      <c r="A21" s="511" t="s">
        <v>993</v>
      </c>
      <c r="B21" s="512">
        <v>3711</v>
      </c>
      <c r="C21" s="513">
        <v>1853</v>
      </c>
      <c r="D21" s="513">
        <v>1858</v>
      </c>
      <c r="E21" s="514"/>
      <c r="F21" s="516">
        <v>48</v>
      </c>
      <c r="G21" s="512">
        <v>6679</v>
      </c>
      <c r="H21" s="513">
        <v>3472</v>
      </c>
      <c r="I21" s="513">
        <v>3207</v>
      </c>
      <c r="J21" s="514"/>
      <c r="K21" s="516">
        <v>83</v>
      </c>
      <c r="L21" s="512">
        <v>2967</v>
      </c>
      <c r="M21" s="513">
        <v>1079</v>
      </c>
      <c r="N21" s="513">
        <v>1888</v>
      </c>
    </row>
    <row r="22" spans="1:14" ht="15.75" customHeight="1">
      <c r="A22" s="511" t="s">
        <v>994</v>
      </c>
      <c r="B22" s="512">
        <v>3784</v>
      </c>
      <c r="C22" s="513">
        <v>1907</v>
      </c>
      <c r="D22" s="513">
        <v>1877</v>
      </c>
      <c r="E22" s="514"/>
      <c r="F22" s="516">
        <v>49</v>
      </c>
      <c r="G22" s="512">
        <v>6470</v>
      </c>
      <c r="H22" s="513">
        <v>3345</v>
      </c>
      <c r="I22" s="513">
        <v>3125</v>
      </c>
      <c r="J22" s="514"/>
      <c r="K22" s="516">
        <v>84</v>
      </c>
      <c r="L22" s="512">
        <v>2567</v>
      </c>
      <c r="M22" s="513">
        <v>972</v>
      </c>
      <c r="N22" s="513">
        <v>1595</v>
      </c>
    </row>
    <row r="23" spans="1:14" ht="15.75" customHeight="1">
      <c r="A23" s="509" t="s">
        <v>995</v>
      </c>
      <c r="B23" s="510">
        <v>22009</v>
      </c>
      <c r="C23" s="500">
        <v>10865</v>
      </c>
      <c r="D23" s="500">
        <v>11144</v>
      </c>
      <c r="E23" s="502"/>
      <c r="F23" s="231" t="s">
        <v>519</v>
      </c>
      <c r="G23" s="510">
        <v>29965</v>
      </c>
      <c r="H23" s="500">
        <v>15420</v>
      </c>
      <c r="I23" s="500">
        <v>14545</v>
      </c>
      <c r="J23" s="502"/>
      <c r="K23" s="231" t="s">
        <v>520</v>
      </c>
      <c r="L23" s="510">
        <v>8090</v>
      </c>
      <c r="M23" s="500">
        <v>2604</v>
      </c>
      <c r="N23" s="500">
        <v>5486</v>
      </c>
    </row>
    <row r="24" spans="1:14" ht="15.75" customHeight="1">
      <c r="A24" s="511" t="s">
        <v>996</v>
      </c>
      <c r="B24" s="512">
        <v>3976</v>
      </c>
      <c r="C24" s="513">
        <v>1974</v>
      </c>
      <c r="D24" s="513">
        <v>2002</v>
      </c>
      <c r="E24" s="514"/>
      <c r="F24" s="516">
        <v>50</v>
      </c>
      <c r="G24" s="512">
        <v>6317</v>
      </c>
      <c r="H24" s="513">
        <v>3301</v>
      </c>
      <c r="I24" s="513">
        <v>3016</v>
      </c>
      <c r="J24" s="514"/>
      <c r="K24" s="516">
        <v>85</v>
      </c>
      <c r="L24" s="512">
        <v>2208</v>
      </c>
      <c r="M24" s="513">
        <v>801</v>
      </c>
      <c r="N24" s="513">
        <v>1407</v>
      </c>
    </row>
    <row r="25" spans="1:14" ht="15.75" customHeight="1">
      <c r="A25" s="511" t="s">
        <v>997</v>
      </c>
      <c r="B25" s="512">
        <v>3810</v>
      </c>
      <c r="C25" s="513">
        <v>1989</v>
      </c>
      <c r="D25" s="513">
        <v>1821</v>
      </c>
      <c r="E25" s="514"/>
      <c r="F25" s="516">
        <v>51</v>
      </c>
      <c r="G25" s="512">
        <v>6115</v>
      </c>
      <c r="H25" s="513">
        <v>3129</v>
      </c>
      <c r="I25" s="513">
        <v>2986</v>
      </c>
      <c r="J25" s="514"/>
      <c r="K25" s="516">
        <v>86</v>
      </c>
      <c r="L25" s="512">
        <v>1803</v>
      </c>
      <c r="M25" s="513">
        <v>619</v>
      </c>
      <c r="N25" s="513">
        <v>1184</v>
      </c>
    </row>
    <row r="26" spans="1:14" ht="15.75" customHeight="1">
      <c r="A26" s="511" t="s">
        <v>998</v>
      </c>
      <c r="B26" s="512">
        <v>3693</v>
      </c>
      <c r="C26" s="513">
        <v>1891</v>
      </c>
      <c r="D26" s="513">
        <v>1802</v>
      </c>
      <c r="E26" s="514"/>
      <c r="F26" s="516">
        <v>52</v>
      </c>
      <c r="G26" s="512">
        <v>6262</v>
      </c>
      <c r="H26" s="513">
        <v>3271</v>
      </c>
      <c r="I26" s="513">
        <v>2991</v>
      </c>
      <c r="J26" s="514"/>
      <c r="K26" s="516">
        <v>87</v>
      </c>
      <c r="L26" s="512">
        <v>1487</v>
      </c>
      <c r="M26" s="513">
        <v>432</v>
      </c>
      <c r="N26" s="513">
        <v>1055</v>
      </c>
    </row>
    <row r="27" spans="1:14" ht="15.75" customHeight="1">
      <c r="A27" s="511" t="s">
        <v>524</v>
      </c>
      <c r="B27" s="512">
        <v>4926</v>
      </c>
      <c r="C27" s="513">
        <v>2383</v>
      </c>
      <c r="D27" s="513">
        <v>2543</v>
      </c>
      <c r="E27" s="514"/>
      <c r="F27" s="516">
        <v>53</v>
      </c>
      <c r="G27" s="512">
        <v>5448</v>
      </c>
      <c r="H27" s="513">
        <v>2774</v>
      </c>
      <c r="I27" s="513">
        <v>2674</v>
      </c>
      <c r="J27" s="514"/>
      <c r="K27" s="516">
        <v>88</v>
      </c>
      <c r="L27" s="512">
        <v>1440</v>
      </c>
      <c r="M27" s="513">
        <v>428</v>
      </c>
      <c r="N27" s="513">
        <v>1012</v>
      </c>
    </row>
    <row r="28" spans="1:14" ht="15.75" customHeight="1">
      <c r="A28" s="511" t="s">
        <v>525</v>
      </c>
      <c r="B28" s="512">
        <v>5604</v>
      </c>
      <c r="C28" s="513">
        <v>2628</v>
      </c>
      <c r="D28" s="513">
        <v>2976</v>
      </c>
      <c r="E28" s="514"/>
      <c r="F28" s="516">
        <v>54</v>
      </c>
      <c r="G28" s="512">
        <v>5823</v>
      </c>
      <c r="H28" s="513">
        <v>2945</v>
      </c>
      <c r="I28" s="513">
        <v>2878</v>
      </c>
      <c r="J28" s="514"/>
      <c r="K28" s="516">
        <v>89</v>
      </c>
      <c r="L28" s="512">
        <v>1152</v>
      </c>
      <c r="M28" s="513">
        <v>324</v>
      </c>
      <c r="N28" s="513">
        <v>828</v>
      </c>
    </row>
    <row r="29" spans="1:14" ht="15.75" customHeight="1">
      <c r="A29" s="509" t="s">
        <v>526</v>
      </c>
      <c r="B29" s="510">
        <v>33002</v>
      </c>
      <c r="C29" s="500">
        <v>16548</v>
      </c>
      <c r="D29" s="500">
        <v>16454</v>
      </c>
      <c r="E29" s="502"/>
      <c r="F29" s="231" t="s">
        <v>527</v>
      </c>
      <c r="G29" s="510">
        <v>32824</v>
      </c>
      <c r="H29" s="500">
        <v>16937</v>
      </c>
      <c r="I29" s="500">
        <v>15887</v>
      </c>
      <c r="J29" s="502"/>
      <c r="K29" s="231" t="s">
        <v>999</v>
      </c>
      <c r="L29" s="510">
        <v>3253</v>
      </c>
      <c r="M29" s="500">
        <v>837</v>
      </c>
      <c r="N29" s="500">
        <v>2416</v>
      </c>
    </row>
    <row r="30" spans="1:14" ht="15.75" customHeight="1">
      <c r="A30" s="511" t="s">
        <v>529</v>
      </c>
      <c r="B30" s="512">
        <v>5892</v>
      </c>
      <c r="C30" s="513">
        <v>2870</v>
      </c>
      <c r="D30" s="513">
        <v>3022</v>
      </c>
      <c r="E30" s="514"/>
      <c r="F30" s="516">
        <v>55</v>
      </c>
      <c r="G30" s="512">
        <v>6080</v>
      </c>
      <c r="H30" s="513">
        <v>3119</v>
      </c>
      <c r="I30" s="513">
        <v>2961</v>
      </c>
      <c r="J30" s="514"/>
      <c r="K30" s="516">
        <v>90</v>
      </c>
      <c r="L30" s="512">
        <v>1019</v>
      </c>
      <c r="M30" s="513">
        <v>301</v>
      </c>
      <c r="N30" s="513">
        <v>718</v>
      </c>
    </row>
    <row r="31" spans="1:14" ht="15.75" customHeight="1">
      <c r="A31" s="511" t="s">
        <v>1000</v>
      </c>
      <c r="B31" s="512">
        <v>6385</v>
      </c>
      <c r="C31" s="513">
        <v>3141</v>
      </c>
      <c r="D31" s="513">
        <v>3244</v>
      </c>
      <c r="E31" s="514"/>
      <c r="F31" s="516">
        <v>56</v>
      </c>
      <c r="G31" s="512">
        <v>6331</v>
      </c>
      <c r="H31" s="513">
        <v>3223</v>
      </c>
      <c r="I31" s="513">
        <v>3108</v>
      </c>
      <c r="J31" s="514"/>
      <c r="K31" s="516">
        <v>91</v>
      </c>
      <c r="L31" s="512">
        <v>752</v>
      </c>
      <c r="M31" s="513">
        <v>178</v>
      </c>
      <c r="N31" s="513">
        <v>574</v>
      </c>
    </row>
    <row r="32" spans="1:14" ht="15.75" customHeight="1">
      <c r="A32" s="511" t="s">
        <v>1001</v>
      </c>
      <c r="B32" s="512">
        <v>6743</v>
      </c>
      <c r="C32" s="513">
        <v>3385</v>
      </c>
      <c r="D32" s="513">
        <v>3358</v>
      </c>
      <c r="E32" s="514"/>
      <c r="F32" s="516">
        <v>57</v>
      </c>
      <c r="G32" s="512">
        <v>6453</v>
      </c>
      <c r="H32" s="513">
        <v>3350</v>
      </c>
      <c r="I32" s="513">
        <v>3103</v>
      </c>
      <c r="J32" s="514"/>
      <c r="K32" s="516">
        <v>92</v>
      </c>
      <c r="L32" s="512">
        <v>591</v>
      </c>
      <c r="M32" s="513">
        <v>148</v>
      </c>
      <c r="N32" s="513">
        <v>443</v>
      </c>
    </row>
    <row r="33" spans="1:14" ht="15.75" customHeight="1">
      <c r="A33" s="511" t="s">
        <v>1002</v>
      </c>
      <c r="B33" s="512">
        <v>6968</v>
      </c>
      <c r="C33" s="513">
        <v>3583</v>
      </c>
      <c r="D33" s="513">
        <v>3385</v>
      </c>
      <c r="E33" s="514"/>
      <c r="F33" s="516">
        <v>58</v>
      </c>
      <c r="G33" s="512">
        <v>6821</v>
      </c>
      <c r="H33" s="513">
        <v>3542</v>
      </c>
      <c r="I33" s="513">
        <v>3279</v>
      </c>
      <c r="J33" s="514"/>
      <c r="K33" s="516">
        <v>93</v>
      </c>
      <c r="L33" s="512">
        <v>494</v>
      </c>
      <c r="M33" s="513">
        <v>111</v>
      </c>
      <c r="N33" s="513">
        <v>383</v>
      </c>
    </row>
    <row r="34" spans="1:16" ht="15.75" customHeight="1">
      <c r="A34" s="511" t="s">
        <v>1003</v>
      </c>
      <c r="B34" s="512">
        <v>7014</v>
      </c>
      <c r="C34" s="513">
        <v>3569</v>
      </c>
      <c r="D34" s="513">
        <v>3445</v>
      </c>
      <c r="E34" s="514"/>
      <c r="F34" s="516">
        <v>59</v>
      </c>
      <c r="G34" s="512">
        <v>7139</v>
      </c>
      <c r="H34" s="513">
        <v>3703</v>
      </c>
      <c r="I34" s="513">
        <v>3436</v>
      </c>
      <c r="J34" s="514"/>
      <c r="K34" s="516">
        <v>94</v>
      </c>
      <c r="L34" s="512">
        <v>397</v>
      </c>
      <c r="M34" s="513">
        <v>99</v>
      </c>
      <c r="N34" s="513">
        <v>298</v>
      </c>
      <c r="P34" s="518"/>
    </row>
    <row r="35" spans="1:14" ht="15.75" customHeight="1">
      <c r="A35" s="509" t="s">
        <v>1004</v>
      </c>
      <c r="B35" s="510">
        <v>39095</v>
      </c>
      <c r="C35" s="500">
        <v>19978</v>
      </c>
      <c r="D35" s="500">
        <v>19117</v>
      </c>
      <c r="E35" s="502"/>
      <c r="F35" s="231" t="s">
        <v>1005</v>
      </c>
      <c r="G35" s="510">
        <v>39076</v>
      </c>
      <c r="H35" s="500">
        <v>19711</v>
      </c>
      <c r="I35" s="500">
        <v>19365</v>
      </c>
      <c r="J35" s="502"/>
      <c r="K35" s="231" t="s">
        <v>1006</v>
      </c>
      <c r="L35" s="510">
        <v>961</v>
      </c>
      <c r="M35" s="500">
        <v>215</v>
      </c>
      <c r="N35" s="500">
        <v>746</v>
      </c>
    </row>
    <row r="36" spans="1:14" ht="15.75" customHeight="1">
      <c r="A36" s="511" t="s">
        <v>1007</v>
      </c>
      <c r="B36" s="512">
        <v>7748</v>
      </c>
      <c r="C36" s="513">
        <v>3870</v>
      </c>
      <c r="D36" s="513">
        <v>3878</v>
      </c>
      <c r="E36" s="514"/>
      <c r="F36" s="516">
        <v>60</v>
      </c>
      <c r="G36" s="512">
        <v>7824</v>
      </c>
      <c r="H36" s="513">
        <v>3991</v>
      </c>
      <c r="I36" s="513">
        <v>3833</v>
      </c>
      <c r="J36" s="514"/>
      <c r="K36" s="516">
        <v>95</v>
      </c>
      <c r="L36" s="512">
        <v>303</v>
      </c>
      <c r="M36" s="513">
        <v>73</v>
      </c>
      <c r="N36" s="513">
        <v>230</v>
      </c>
    </row>
    <row r="37" spans="1:17" ht="15.75" customHeight="1">
      <c r="A37" s="511" t="s">
        <v>1008</v>
      </c>
      <c r="B37" s="512">
        <v>7807</v>
      </c>
      <c r="C37" s="513">
        <v>4017</v>
      </c>
      <c r="D37" s="513">
        <v>3790</v>
      </c>
      <c r="E37" s="514"/>
      <c r="F37" s="516">
        <v>61</v>
      </c>
      <c r="G37" s="512">
        <v>8440</v>
      </c>
      <c r="H37" s="513">
        <v>4268</v>
      </c>
      <c r="I37" s="513">
        <v>4172</v>
      </c>
      <c r="J37" s="514"/>
      <c r="K37" s="516">
        <v>96</v>
      </c>
      <c r="L37" s="512">
        <v>270</v>
      </c>
      <c r="M37" s="513">
        <v>65</v>
      </c>
      <c r="N37" s="513">
        <v>205</v>
      </c>
      <c r="P37" s="519"/>
      <c r="Q37" s="519"/>
    </row>
    <row r="38" spans="1:14" ht="15.75" customHeight="1">
      <c r="A38" s="511" t="s">
        <v>1009</v>
      </c>
      <c r="B38" s="512">
        <v>7896</v>
      </c>
      <c r="C38" s="513">
        <v>4032</v>
      </c>
      <c r="D38" s="513">
        <v>3864</v>
      </c>
      <c r="E38" s="514"/>
      <c r="F38" s="516">
        <v>62</v>
      </c>
      <c r="G38" s="512">
        <v>8904</v>
      </c>
      <c r="H38" s="513">
        <v>4543</v>
      </c>
      <c r="I38" s="513">
        <v>4361</v>
      </c>
      <c r="J38" s="514"/>
      <c r="K38" s="516">
        <v>97</v>
      </c>
      <c r="L38" s="512">
        <v>181</v>
      </c>
      <c r="M38" s="513">
        <v>31</v>
      </c>
      <c r="N38" s="513">
        <v>150</v>
      </c>
    </row>
    <row r="39" spans="1:14" ht="15.75" customHeight="1">
      <c r="A39" s="511" t="s">
        <v>1010</v>
      </c>
      <c r="B39" s="512">
        <v>7682</v>
      </c>
      <c r="C39" s="513">
        <v>4032</v>
      </c>
      <c r="D39" s="513">
        <v>3650</v>
      </c>
      <c r="E39" s="514"/>
      <c r="F39" s="516">
        <v>63</v>
      </c>
      <c r="G39" s="512">
        <v>8476</v>
      </c>
      <c r="H39" s="513">
        <v>4264</v>
      </c>
      <c r="I39" s="513">
        <v>4212</v>
      </c>
      <c r="J39" s="514"/>
      <c r="K39" s="516">
        <v>98</v>
      </c>
      <c r="L39" s="512">
        <v>139</v>
      </c>
      <c r="M39" s="513">
        <v>32</v>
      </c>
      <c r="N39" s="513">
        <v>107</v>
      </c>
    </row>
    <row r="40" spans="1:14" ht="15.75" customHeight="1">
      <c r="A40" s="511" t="s">
        <v>1011</v>
      </c>
      <c r="B40" s="512">
        <v>7962</v>
      </c>
      <c r="C40" s="513">
        <v>4027</v>
      </c>
      <c r="D40" s="513">
        <v>3935</v>
      </c>
      <c r="E40" s="514"/>
      <c r="F40" s="516">
        <v>64</v>
      </c>
      <c r="G40" s="512">
        <v>5432</v>
      </c>
      <c r="H40" s="513">
        <v>2645</v>
      </c>
      <c r="I40" s="513">
        <v>2787</v>
      </c>
      <c r="J40" s="514"/>
      <c r="K40" s="516">
        <v>99</v>
      </c>
      <c r="L40" s="512">
        <v>68</v>
      </c>
      <c r="M40" s="513">
        <v>14</v>
      </c>
      <c r="N40" s="513">
        <v>54</v>
      </c>
    </row>
    <row r="41" spans="1:14" ht="15.75" customHeight="1">
      <c r="A41" s="509" t="s">
        <v>1012</v>
      </c>
      <c r="B41" s="510">
        <v>40518</v>
      </c>
      <c r="C41" s="500">
        <v>20880</v>
      </c>
      <c r="D41" s="500">
        <v>19638</v>
      </c>
      <c r="E41" s="502"/>
      <c r="F41" s="231" t="s">
        <v>1013</v>
      </c>
      <c r="G41" s="510">
        <v>32481</v>
      </c>
      <c r="H41" s="500">
        <v>15603</v>
      </c>
      <c r="I41" s="500">
        <v>16878</v>
      </c>
      <c r="J41" s="520"/>
      <c r="K41" s="231" t="s">
        <v>1014</v>
      </c>
      <c r="L41" s="502">
        <f>SUM(L42:L44)</f>
        <v>111</v>
      </c>
      <c r="M41" s="502">
        <f>SUM(M42:M44)</f>
        <v>20</v>
      </c>
      <c r="N41" s="502">
        <f>SUM(N42:N44)</f>
        <v>91</v>
      </c>
    </row>
    <row r="42" spans="1:14" ht="15.75" customHeight="1">
      <c r="A42" s="511" t="s">
        <v>1015</v>
      </c>
      <c r="B42" s="512">
        <v>7897</v>
      </c>
      <c r="C42" s="513">
        <v>4035</v>
      </c>
      <c r="D42" s="513">
        <v>3862</v>
      </c>
      <c r="E42" s="514"/>
      <c r="F42" s="516">
        <v>65</v>
      </c>
      <c r="G42" s="512">
        <v>5579</v>
      </c>
      <c r="H42" s="513">
        <v>2668</v>
      </c>
      <c r="I42" s="513">
        <v>2911</v>
      </c>
      <c r="J42" s="514"/>
      <c r="K42" s="516">
        <v>100</v>
      </c>
      <c r="L42" s="512">
        <v>48</v>
      </c>
      <c r="M42" s="513">
        <v>13</v>
      </c>
      <c r="N42" s="513">
        <v>35</v>
      </c>
    </row>
    <row r="43" spans="1:14" ht="15.75" customHeight="1">
      <c r="A43" s="511" t="s">
        <v>1016</v>
      </c>
      <c r="B43" s="512">
        <v>7988</v>
      </c>
      <c r="C43" s="513">
        <v>4126</v>
      </c>
      <c r="D43" s="513">
        <v>3862</v>
      </c>
      <c r="E43" s="514"/>
      <c r="F43" s="516">
        <v>66</v>
      </c>
      <c r="G43" s="512">
        <v>6678</v>
      </c>
      <c r="H43" s="513">
        <v>3266</v>
      </c>
      <c r="I43" s="513">
        <v>3412</v>
      </c>
      <c r="J43" s="514"/>
      <c r="K43" s="516">
        <v>101</v>
      </c>
      <c r="L43" s="512">
        <v>40</v>
      </c>
      <c r="M43" s="513">
        <v>5</v>
      </c>
      <c r="N43" s="513">
        <v>35</v>
      </c>
    </row>
    <row r="44" spans="1:14" ht="15.75" customHeight="1">
      <c r="A44" s="511" t="s">
        <v>1017</v>
      </c>
      <c r="B44" s="512">
        <v>8091</v>
      </c>
      <c r="C44" s="513">
        <v>4188</v>
      </c>
      <c r="D44" s="513">
        <v>3903</v>
      </c>
      <c r="E44" s="514"/>
      <c r="F44" s="516">
        <v>67</v>
      </c>
      <c r="G44" s="512">
        <v>6719</v>
      </c>
      <c r="H44" s="513">
        <v>3190</v>
      </c>
      <c r="I44" s="513">
        <v>3529</v>
      </c>
      <c r="J44" s="514"/>
      <c r="K44" s="516">
        <v>102</v>
      </c>
      <c r="L44" s="512">
        <v>23</v>
      </c>
      <c r="M44" s="513">
        <v>2</v>
      </c>
      <c r="N44" s="513">
        <v>21</v>
      </c>
    </row>
    <row r="45" spans="1:14" ht="15.75" customHeight="1">
      <c r="A45" s="511" t="s">
        <v>1018</v>
      </c>
      <c r="B45" s="512">
        <v>8077</v>
      </c>
      <c r="C45" s="513">
        <v>4176</v>
      </c>
      <c r="D45" s="513">
        <v>3901</v>
      </c>
      <c r="E45" s="514"/>
      <c r="F45" s="516">
        <v>68</v>
      </c>
      <c r="G45" s="512">
        <v>6883</v>
      </c>
      <c r="H45" s="513">
        <v>3284</v>
      </c>
      <c r="I45" s="513">
        <v>3599</v>
      </c>
      <c r="J45" s="514"/>
      <c r="K45" s="521" t="s">
        <v>549</v>
      </c>
      <c r="L45" s="522">
        <v>28</v>
      </c>
      <c r="M45" s="502">
        <v>3</v>
      </c>
      <c r="N45" s="502">
        <v>25</v>
      </c>
    </row>
    <row r="46" spans="1:14" ht="15.75" customHeight="1">
      <c r="A46" s="511" t="s">
        <v>1019</v>
      </c>
      <c r="B46" s="523">
        <v>8465</v>
      </c>
      <c r="C46" s="513">
        <v>4355</v>
      </c>
      <c r="D46" s="524">
        <v>4110</v>
      </c>
      <c r="E46" s="525"/>
      <c r="F46" s="526">
        <v>69</v>
      </c>
      <c r="G46" s="523">
        <v>6622</v>
      </c>
      <c r="H46" s="524">
        <v>3195</v>
      </c>
      <c r="I46" s="524">
        <v>3427</v>
      </c>
      <c r="J46" s="525"/>
      <c r="K46" s="527" t="s">
        <v>551</v>
      </c>
      <c r="L46" s="523">
        <v>11876</v>
      </c>
      <c r="M46" s="524">
        <v>6864</v>
      </c>
      <c r="N46" s="524">
        <v>5012</v>
      </c>
    </row>
    <row r="47" spans="1:14" ht="15" customHeight="1">
      <c r="A47" s="807" t="s">
        <v>1020</v>
      </c>
      <c r="B47" s="807"/>
      <c r="C47" s="807"/>
      <c r="D47" s="807"/>
      <c r="E47" s="808"/>
      <c r="F47" s="808"/>
      <c r="G47" s="808"/>
      <c r="H47" s="808"/>
      <c r="I47" s="808"/>
      <c r="J47" s="808"/>
      <c r="K47" s="808"/>
      <c r="L47" s="809"/>
      <c r="M47" s="809"/>
      <c r="N47" s="809"/>
    </row>
    <row r="48" ht="13.5">
      <c r="A48" s="528"/>
    </row>
    <row r="49" spans="1:14" ht="13.5">
      <c r="A49" s="528"/>
      <c r="N49" s="529"/>
    </row>
    <row r="50" ht="13.5">
      <c r="A50" s="528"/>
    </row>
    <row r="51" ht="13.5">
      <c r="A51" s="528"/>
    </row>
    <row r="52" ht="13.5">
      <c r="A52" s="528"/>
    </row>
    <row r="53" ht="13.5">
      <c r="A53" s="528"/>
    </row>
    <row r="54" ht="13.5">
      <c r="A54" s="528"/>
    </row>
    <row r="55" ht="13.5">
      <c r="A55" s="528"/>
    </row>
  </sheetData>
  <sheetProtection/>
  <mergeCells count="4">
    <mergeCell ref="A1:N1"/>
    <mergeCell ref="A2:B2"/>
    <mergeCell ref="L2:N2"/>
    <mergeCell ref="A47:N47"/>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K7"/>
  <sheetViews>
    <sheetView zoomScalePageLayoutView="0" workbookViewId="0" topLeftCell="A1">
      <selection activeCell="J20" sqref="J20"/>
    </sheetView>
  </sheetViews>
  <sheetFormatPr defaultColWidth="9.00390625" defaultRowHeight="13.5"/>
  <cols>
    <col min="1" max="1" width="9.75390625" style="135" customWidth="1"/>
    <col min="2" max="2" width="8.75390625" style="135" customWidth="1"/>
    <col min="3" max="3" width="8.25390625" style="135" bestFit="1" customWidth="1"/>
    <col min="4" max="5" width="7.50390625" style="135" bestFit="1" customWidth="1"/>
    <col min="6" max="6" width="8.25390625" style="135" bestFit="1" customWidth="1"/>
    <col min="7" max="7" width="7.50390625" style="135" customWidth="1"/>
    <col min="8" max="9" width="7.50390625" style="135" bestFit="1" customWidth="1"/>
    <col min="10" max="10" width="9.125" style="135" bestFit="1" customWidth="1"/>
    <col min="11" max="11" width="6.75390625" style="135" bestFit="1" customWidth="1"/>
    <col min="12" max="16384" width="9.00390625" style="135" customWidth="1"/>
  </cols>
  <sheetData>
    <row r="1" spans="1:11" ht="21" customHeight="1">
      <c r="A1" s="682" t="s">
        <v>1021</v>
      </c>
      <c r="B1" s="682"/>
      <c r="C1" s="682"/>
      <c r="D1" s="682"/>
      <c r="E1" s="682"/>
      <c r="F1" s="682"/>
      <c r="G1" s="682"/>
      <c r="H1" s="682"/>
      <c r="I1" s="682"/>
      <c r="J1" s="682"/>
      <c r="K1" s="682"/>
    </row>
    <row r="2" spans="1:11" ht="13.5" customHeight="1" thickBot="1">
      <c r="A2" s="344" t="s">
        <v>1022</v>
      </c>
      <c r="B2" s="344"/>
      <c r="C2" s="344"/>
      <c r="D2" s="344"/>
      <c r="E2" s="344"/>
      <c r="F2" s="344"/>
      <c r="G2" s="344"/>
      <c r="H2" s="683" t="s">
        <v>1023</v>
      </c>
      <c r="I2" s="683"/>
      <c r="J2" s="683"/>
      <c r="K2" s="683"/>
    </row>
    <row r="3" spans="1:11" ht="12" customHeight="1" thickTop="1">
      <c r="A3" s="742" t="s">
        <v>1024</v>
      </c>
      <c r="B3" s="690" t="s">
        <v>1025</v>
      </c>
      <c r="C3" s="696"/>
      <c r="D3" s="696"/>
      <c r="E3" s="696"/>
      <c r="F3" s="696"/>
      <c r="G3" s="696"/>
      <c r="H3" s="696"/>
      <c r="I3" s="694"/>
      <c r="J3" s="744" t="s">
        <v>1026</v>
      </c>
      <c r="K3" s="745" t="s">
        <v>1027</v>
      </c>
    </row>
    <row r="4" spans="1:11" ht="22.5">
      <c r="A4" s="743"/>
      <c r="B4" s="530" t="s">
        <v>724</v>
      </c>
      <c r="C4" s="99" t="s">
        <v>1028</v>
      </c>
      <c r="D4" s="99" t="s">
        <v>1029</v>
      </c>
      <c r="E4" s="99" t="s">
        <v>1030</v>
      </c>
      <c r="F4" s="99" t="s">
        <v>1031</v>
      </c>
      <c r="G4" s="99" t="s">
        <v>1032</v>
      </c>
      <c r="H4" s="99" t="s">
        <v>1033</v>
      </c>
      <c r="I4" s="347" t="s">
        <v>1034</v>
      </c>
      <c r="J4" s="693"/>
      <c r="K4" s="746"/>
    </row>
    <row r="5" spans="1:11" ht="20.25" customHeight="1">
      <c r="A5" s="531" t="s">
        <v>1035</v>
      </c>
      <c r="B5" s="532">
        <v>272420</v>
      </c>
      <c r="C5" s="145">
        <v>136573</v>
      </c>
      <c r="D5" s="145">
        <v>62728</v>
      </c>
      <c r="E5" s="145">
        <v>37721</v>
      </c>
      <c r="F5" s="145">
        <v>26892</v>
      </c>
      <c r="G5" s="145">
        <v>6628</v>
      </c>
      <c r="H5" s="145">
        <v>1472</v>
      </c>
      <c r="I5" s="145">
        <v>406</v>
      </c>
      <c r="J5" s="145">
        <v>527677</v>
      </c>
      <c r="K5" s="533">
        <v>1.93</v>
      </c>
    </row>
    <row r="6" spans="1:11" ht="22.5">
      <c r="A6" s="534" t="s">
        <v>1036</v>
      </c>
      <c r="B6" s="535">
        <v>33754</v>
      </c>
      <c r="C6" s="158">
        <v>33019</v>
      </c>
      <c r="D6" s="158">
        <v>3022</v>
      </c>
      <c r="E6" s="158">
        <v>292</v>
      </c>
      <c r="F6" s="536">
        <v>-1451</v>
      </c>
      <c r="G6" s="536">
        <v>-752</v>
      </c>
      <c r="H6" s="536">
        <v>-265</v>
      </c>
      <c r="I6" s="536">
        <v>-111</v>
      </c>
      <c r="J6" s="158">
        <v>27989</v>
      </c>
      <c r="K6" s="537">
        <v>-0.15999999999999992</v>
      </c>
    </row>
    <row r="7" spans="1:11" ht="15" customHeight="1">
      <c r="A7" s="538" t="s">
        <v>1037</v>
      </c>
      <c r="B7" s="538"/>
      <c r="C7" s="538"/>
      <c r="D7" s="538"/>
      <c r="E7" s="538"/>
      <c r="F7" s="538"/>
      <c r="G7" s="538"/>
      <c r="H7" s="538"/>
      <c r="I7" s="538"/>
      <c r="J7" s="538"/>
      <c r="K7" s="538"/>
    </row>
  </sheetData>
  <sheetProtection/>
  <mergeCells count="6">
    <mergeCell ref="A1:K1"/>
    <mergeCell ref="H2:K2"/>
    <mergeCell ref="A3:A4"/>
    <mergeCell ref="B3:I3"/>
    <mergeCell ref="J3:J4"/>
    <mergeCell ref="K3:K4"/>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N17"/>
  <sheetViews>
    <sheetView zoomScalePageLayoutView="0" workbookViewId="0" topLeftCell="A1">
      <selection activeCell="I18" sqref="I18"/>
    </sheetView>
  </sheetViews>
  <sheetFormatPr defaultColWidth="9.00390625" defaultRowHeight="13.5"/>
  <cols>
    <col min="1" max="1" width="1.75390625" style="135" customWidth="1"/>
    <col min="2" max="2" width="0.6171875" style="135" customWidth="1"/>
    <col min="3" max="3" width="5.50390625" style="135" customWidth="1"/>
    <col min="4" max="4" width="7.75390625" style="135" customWidth="1"/>
    <col min="5" max="5" width="9.625" style="135" bestFit="1" customWidth="1"/>
    <col min="6" max="7" width="7.75390625" style="135" customWidth="1"/>
    <col min="8" max="8" width="6.625" style="135" customWidth="1"/>
    <col min="9" max="9" width="7.75390625" style="135" customWidth="1"/>
    <col min="10" max="12" width="6.625" style="135" customWidth="1"/>
    <col min="13" max="13" width="6.00390625" style="135" customWidth="1"/>
    <col min="14" max="14" width="7.875" style="135" customWidth="1"/>
    <col min="15" max="16384" width="9.00390625" style="135" customWidth="1"/>
  </cols>
  <sheetData>
    <row r="1" spans="1:14" ht="13.5" customHeight="1" thickBot="1">
      <c r="A1" s="718" t="s">
        <v>1038</v>
      </c>
      <c r="B1" s="718"/>
      <c r="C1" s="718"/>
      <c r="D1" s="718"/>
      <c r="E1" s="718"/>
      <c r="L1" s="683" t="s">
        <v>1039</v>
      </c>
      <c r="M1" s="683"/>
      <c r="N1" s="683"/>
    </row>
    <row r="2" spans="1:14" ht="12" customHeight="1" thickTop="1">
      <c r="A2" s="741" t="s">
        <v>186</v>
      </c>
      <c r="B2" s="741"/>
      <c r="C2" s="741"/>
      <c r="D2" s="742"/>
      <c r="E2" s="826" t="s">
        <v>1040</v>
      </c>
      <c r="F2" s="829" t="s">
        <v>1041</v>
      </c>
      <c r="G2" s="830"/>
      <c r="H2" s="830"/>
      <c r="I2" s="830"/>
      <c r="J2" s="830"/>
      <c r="K2" s="830"/>
      <c r="L2" s="831"/>
      <c r="M2" s="832" t="s">
        <v>1042</v>
      </c>
      <c r="N2" s="829" t="s">
        <v>1043</v>
      </c>
    </row>
    <row r="3" spans="1:14" ht="12" customHeight="1">
      <c r="A3" s="674"/>
      <c r="B3" s="674"/>
      <c r="C3" s="674"/>
      <c r="D3" s="691"/>
      <c r="E3" s="827"/>
      <c r="F3" s="835" t="s">
        <v>1040</v>
      </c>
      <c r="G3" s="838" t="s">
        <v>1044</v>
      </c>
      <c r="H3" s="838"/>
      <c r="I3" s="838"/>
      <c r="J3" s="838"/>
      <c r="K3" s="838"/>
      <c r="L3" s="839" t="s">
        <v>1045</v>
      </c>
      <c r="M3" s="833"/>
      <c r="N3" s="834"/>
    </row>
    <row r="4" spans="1:14" ht="12" customHeight="1">
      <c r="A4" s="674"/>
      <c r="B4" s="674"/>
      <c r="C4" s="674"/>
      <c r="D4" s="691"/>
      <c r="E4" s="827"/>
      <c r="F4" s="836"/>
      <c r="G4" s="820" t="s">
        <v>1040</v>
      </c>
      <c r="H4" s="823" t="s">
        <v>1046</v>
      </c>
      <c r="I4" s="823" t="s">
        <v>1047</v>
      </c>
      <c r="J4" s="823" t="s">
        <v>1048</v>
      </c>
      <c r="K4" s="823" t="s">
        <v>1049</v>
      </c>
      <c r="L4" s="839"/>
      <c r="M4" s="833"/>
      <c r="N4" s="834"/>
    </row>
    <row r="5" spans="1:14" ht="12" customHeight="1">
      <c r="A5" s="674"/>
      <c r="B5" s="674"/>
      <c r="C5" s="674"/>
      <c r="D5" s="691"/>
      <c r="E5" s="827"/>
      <c r="F5" s="836"/>
      <c r="G5" s="821"/>
      <c r="H5" s="824"/>
      <c r="I5" s="824"/>
      <c r="J5" s="824"/>
      <c r="K5" s="824"/>
      <c r="L5" s="839"/>
      <c r="M5" s="833"/>
      <c r="N5" s="834"/>
    </row>
    <row r="6" spans="1:14" ht="12" customHeight="1">
      <c r="A6" s="675"/>
      <c r="B6" s="675"/>
      <c r="C6" s="675"/>
      <c r="D6" s="743"/>
      <c r="E6" s="828"/>
      <c r="F6" s="837"/>
      <c r="G6" s="822"/>
      <c r="H6" s="825"/>
      <c r="I6" s="825"/>
      <c r="J6" s="825"/>
      <c r="K6" s="825"/>
      <c r="L6" s="839"/>
      <c r="M6" s="833"/>
      <c r="N6" s="834"/>
    </row>
    <row r="7" spans="1:14" ht="12" customHeight="1">
      <c r="A7" s="816" t="s">
        <v>884</v>
      </c>
      <c r="B7" s="816"/>
      <c r="C7" s="816"/>
      <c r="D7" s="816"/>
      <c r="E7" s="532">
        <v>272420</v>
      </c>
      <c r="F7" s="145">
        <v>132703</v>
      </c>
      <c r="G7" s="145">
        <v>121665</v>
      </c>
      <c r="H7" s="145">
        <v>42769</v>
      </c>
      <c r="I7" s="145">
        <v>58030</v>
      </c>
      <c r="J7" s="145">
        <v>3213</v>
      </c>
      <c r="K7" s="145">
        <v>17653</v>
      </c>
      <c r="L7" s="145">
        <v>11038</v>
      </c>
      <c r="M7" s="145">
        <v>2920</v>
      </c>
      <c r="N7" s="145">
        <v>136573</v>
      </c>
    </row>
    <row r="8" spans="1:14" ht="12" customHeight="1">
      <c r="A8" s="816" t="s">
        <v>1026</v>
      </c>
      <c r="B8" s="816"/>
      <c r="C8" s="816"/>
      <c r="D8" s="816"/>
      <c r="E8" s="477">
        <v>527677</v>
      </c>
      <c r="F8" s="145">
        <v>383801</v>
      </c>
      <c r="G8" s="145">
        <v>343436</v>
      </c>
      <c r="H8" s="145">
        <v>85538</v>
      </c>
      <c r="I8" s="145">
        <v>208769</v>
      </c>
      <c r="J8" s="145">
        <v>7428</v>
      </c>
      <c r="K8" s="145">
        <v>41701</v>
      </c>
      <c r="L8" s="145">
        <v>40365</v>
      </c>
      <c r="M8" s="145">
        <v>6737</v>
      </c>
      <c r="N8" s="145">
        <v>136573</v>
      </c>
    </row>
    <row r="9" spans="1:14" ht="12" customHeight="1">
      <c r="A9" s="121"/>
      <c r="B9" s="750"/>
      <c r="C9" s="678" t="s">
        <v>1050</v>
      </c>
      <c r="D9" s="818"/>
      <c r="E9" s="814">
        <v>78674</v>
      </c>
      <c r="F9" s="810">
        <v>48473</v>
      </c>
      <c r="G9" s="810">
        <v>40650</v>
      </c>
      <c r="H9" s="810">
        <v>20974</v>
      </c>
      <c r="I9" s="810">
        <v>10433</v>
      </c>
      <c r="J9" s="810">
        <v>1515</v>
      </c>
      <c r="K9" s="810">
        <v>7728</v>
      </c>
      <c r="L9" s="810">
        <v>7823</v>
      </c>
      <c r="M9" s="810">
        <v>536</v>
      </c>
      <c r="N9" s="810">
        <v>29665</v>
      </c>
    </row>
    <row r="10" spans="1:14" ht="12" customHeight="1">
      <c r="A10" s="121" t="s">
        <v>1051</v>
      </c>
      <c r="B10" s="750"/>
      <c r="C10" s="678" t="s">
        <v>1052</v>
      </c>
      <c r="D10" s="813"/>
      <c r="E10" s="819"/>
      <c r="F10" s="810"/>
      <c r="G10" s="810"/>
      <c r="H10" s="810"/>
      <c r="I10" s="810"/>
      <c r="J10" s="810"/>
      <c r="K10" s="810"/>
      <c r="L10" s="810"/>
      <c r="M10" s="810"/>
      <c r="N10" s="810"/>
    </row>
    <row r="11" spans="1:14" ht="12" customHeight="1">
      <c r="A11" s="121" t="s">
        <v>1053</v>
      </c>
      <c r="B11" s="750"/>
      <c r="C11" s="678" t="s">
        <v>1054</v>
      </c>
      <c r="D11" s="678"/>
      <c r="E11" s="814">
        <v>106395</v>
      </c>
      <c r="F11" s="810">
        <v>75996</v>
      </c>
      <c r="G11" s="810">
        <v>64887</v>
      </c>
      <c r="H11" s="810">
        <v>37614</v>
      </c>
      <c r="I11" s="810">
        <v>17624</v>
      </c>
      <c r="J11" s="810">
        <v>1543</v>
      </c>
      <c r="K11" s="810">
        <v>8106</v>
      </c>
      <c r="L11" s="810">
        <v>11109</v>
      </c>
      <c r="M11" s="810">
        <v>734</v>
      </c>
      <c r="N11" s="810">
        <v>29665</v>
      </c>
    </row>
    <row r="12" spans="1:14" ht="12" customHeight="1">
      <c r="A12" s="130"/>
      <c r="B12" s="817"/>
      <c r="C12" s="679" t="s">
        <v>1026</v>
      </c>
      <c r="D12" s="812"/>
      <c r="E12" s="815"/>
      <c r="F12" s="811"/>
      <c r="G12" s="811"/>
      <c r="H12" s="811"/>
      <c r="I12" s="811"/>
      <c r="J12" s="811"/>
      <c r="K12" s="811"/>
      <c r="L12" s="811"/>
      <c r="M12" s="811"/>
      <c r="N12" s="811"/>
    </row>
    <row r="13" spans="1:14" ht="15" customHeight="1">
      <c r="A13" s="680" t="s">
        <v>1055</v>
      </c>
      <c r="B13" s="680"/>
      <c r="C13" s="680"/>
      <c r="D13" s="680"/>
      <c r="E13" s="680"/>
      <c r="F13" s="680"/>
      <c r="G13" s="680"/>
      <c r="H13" s="680"/>
      <c r="I13" s="680"/>
      <c r="J13" s="680"/>
      <c r="K13" s="680"/>
      <c r="L13" s="680"/>
      <c r="M13" s="680"/>
      <c r="N13" s="680"/>
    </row>
    <row r="14" spans="1:14" ht="15" customHeight="1">
      <c r="A14" s="681" t="s">
        <v>1056</v>
      </c>
      <c r="B14" s="681"/>
      <c r="C14" s="681"/>
      <c r="D14" s="681"/>
      <c r="E14" s="681"/>
      <c r="F14" s="681"/>
      <c r="G14" s="681"/>
      <c r="H14" s="681"/>
      <c r="I14" s="681"/>
      <c r="J14" s="681"/>
      <c r="K14" s="681"/>
      <c r="L14" s="681"/>
      <c r="M14" s="681"/>
      <c r="N14" s="681"/>
    </row>
    <row r="16" spans="5:14" ht="11.25">
      <c r="E16" s="539"/>
      <c r="F16" s="540"/>
      <c r="G16" s="540"/>
      <c r="H16" s="540"/>
      <c r="I16" s="540"/>
      <c r="J16" s="540"/>
      <c r="K16" s="540"/>
      <c r="L16" s="540"/>
      <c r="M16" s="540"/>
      <c r="N16" s="541"/>
    </row>
    <row r="17" ht="11.25">
      <c r="N17" s="541"/>
    </row>
  </sheetData>
  <sheetProtection/>
  <mergeCells count="44">
    <mergeCell ref="A1:E1"/>
    <mergeCell ref="L1:N1"/>
    <mergeCell ref="A2:D6"/>
    <mergeCell ref="E2:E6"/>
    <mergeCell ref="F2:L2"/>
    <mergeCell ref="M2:M6"/>
    <mergeCell ref="N2:N6"/>
    <mergeCell ref="F3:F6"/>
    <mergeCell ref="G3:K3"/>
    <mergeCell ref="L3:L6"/>
    <mergeCell ref="G4:G6"/>
    <mergeCell ref="H4:H6"/>
    <mergeCell ref="I4:I6"/>
    <mergeCell ref="J4:J6"/>
    <mergeCell ref="K4:K6"/>
    <mergeCell ref="A7:D7"/>
    <mergeCell ref="A8:D8"/>
    <mergeCell ref="B9:B12"/>
    <mergeCell ref="C9:D9"/>
    <mergeCell ref="E9:E10"/>
    <mergeCell ref="F9:F10"/>
    <mergeCell ref="G9:G10"/>
    <mergeCell ref="H9:H10"/>
    <mergeCell ref="I9:I10"/>
    <mergeCell ref="J9:J10"/>
    <mergeCell ref="K9:K10"/>
    <mergeCell ref="L9:L10"/>
    <mergeCell ref="M9:M10"/>
    <mergeCell ref="N9:N10"/>
    <mergeCell ref="C10:D10"/>
    <mergeCell ref="C11:D11"/>
    <mergeCell ref="E11:E12"/>
    <mergeCell ref="F11:F12"/>
    <mergeCell ref="G11:G12"/>
    <mergeCell ref="H11:H12"/>
    <mergeCell ref="I11:I12"/>
    <mergeCell ref="J11:J12"/>
    <mergeCell ref="K11:K12"/>
    <mergeCell ref="L11:L12"/>
    <mergeCell ref="M11:M12"/>
    <mergeCell ref="N11:N12"/>
    <mergeCell ref="C12:D12"/>
    <mergeCell ref="A13:N13"/>
    <mergeCell ref="A14:N14"/>
  </mergeCells>
  <printOptions/>
  <pageMargins left="0.3937007874015748" right="0.3937007874015748" top="0.787401574803149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A38" sqref="A38:H38"/>
    </sheetView>
  </sheetViews>
  <sheetFormatPr defaultColWidth="9.00390625" defaultRowHeight="13.5"/>
  <cols>
    <col min="1" max="1" width="5.625" style="47" customWidth="1"/>
    <col min="2" max="2" width="22.875" style="47" bestFit="1" customWidth="1"/>
    <col min="3" max="3" width="15.125" style="47" bestFit="1" customWidth="1"/>
    <col min="4" max="5" width="7.375" style="47" customWidth="1"/>
    <col min="6" max="6" width="7.25390625" style="48" customWidth="1"/>
    <col min="7" max="7" width="7.375" style="48" customWidth="1"/>
    <col min="8" max="8" width="7.375" style="59" customWidth="1"/>
    <col min="9" max="16384" width="9.00390625" style="47" customWidth="1"/>
  </cols>
  <sheetData>
    <row r="1" spans="1:8" ht="21" customHeight="1">
      <c r="A1" s="653" t="s">
        <v>87</v>
      </c>
      <c r="B1" s="653"/>
      <c r="C1" s="653"/>
      <c r="D1" s="653"/>
      <c r="E1" s="653"/>
      <c r="F1" s="653"/>
      <c r="G1" s="653"/>
      <c r="H1" s="653"/>
    </row>
    <row r="2" spans="1:8" ht="13.5" customHeight="1" thickBot="1">
      <c r="A2" s="654" t="s">
        <v>88</v>
      </c>
      <c r="B2" s="654"/>
      <c r="C2" s="48"/>
      <c r="D2" s="48"/>
      <c r="E2" s="49"/>
      <c r="F2" s="655" t="s">
        <v>89</v>
      </c>
      <c r="G2" s="655"/>
      <c r="H2" s="655"/>
    </row>
    <row r="3" spans="1:8" ht="15" customHeight="1" thickTop="1">
      <c r="A3" s="50" t="s">
        <v>90</v>
      </c>
      <c r="B3" s="51" t="s">
        <v>91</v>
      </c>
      <c r="C3" s="52" t="s">
        <v>92</v>
      </c>
      <c r="D3" s="52" t="s">
        <v>93</v>
      </c>
      <c r="E3" s="53" t="s">
        <v>94</v>
      </c>
      <c r="F3" s="54" t="s">
        <v>95</v>
      </c>
      <c r="G3" s="54" t="s">
        <v>96</v>
      </c>
      <c r="H3" s="55" t="s">
        <v>97</v>
      </c>
    </row>
    <row r="4" spans="1:8" ht="15" customHeight="1">
      <c r="A4" s="56">
        <v>1</v>
      </c>
      <c r="B4" s="48" t="s">
        <v>98</v>
      </c>
      <c r="C4" s="57" t="s">
        <v>99</v>
      </c>
      <c r="D4" s="58">
        <v>403</v>
      </c>
      <c r="E4" s="58">
        <v>401</v>
      </c>
      <c r="F4" s="58">
        <v>403</v>
      </c>
      <c r="G4" s="48">
        <v>408</v>
      </c>
      <c r="H4" s="59">
        <v>415</v>
      </c>
    </row>
    <row r="5" spans="1:8" ht="15" customHeight="1">
      <c r="A5" s="56">
        <v>2</v>
      </c>
      <c r="B5" s="48" t="s">
        <v>100</v>
      </c>
      <c r="C5" s="60" t="s">
        <v>101</v>
      </c>
      <c r="D5" s="58">
        <v>362</v>
      </c>
      <c r="E5" s="58">
        <v>362</v>
      </c>
      <c r="F5" s="61" t="s">
        <v>102</v>
      </c>
      <c r="G5" s="62" t="s">
        <v>103</v>
      </c>
      <c r="H5" s="63" t="s">
        <v>104</v>
      </c>
    </row>
    <row r="6" spans="1:8" ht="15" customHeight="1">
      <c r="A6" s="64" t="s">
        <v>105</v>
      </c>
      <c r="B6" s="47" t="s">
        <v>106</v>
      </c>
      <c r="C6" s="60" t="s">
        <v>101</v>
      </c>
      <c r="D6" s="61" t="s">
        <v>102</v>
      </c>
      <c r="E6" s="61" t="s">
        <v>102</v>
      </c>
      <c r="F6" s="58">
        <v>377</v>
      </c>
      <c r="G6" s="48">
        <v>388</v>
      </c>
      <c r="H6" s="59">
        <v>400</v>
      </c>
    </row>
    <row r="7" spans="1:8" ht="15" customHeight="1">
      <c r="A7" s="56" t="s">
        <v>107</v>
      </c>
      <c r="B7" s="48" t="s">
        <v>108</v>
      </c>
      <c r="C7" s="60" t="s">
        <v>109</v>
      </c>
      <c r="D7" s="58">
        <v>306</v>
      </c>
      <c r="E7" s="58">
        <v>304</v>
      </c>
      <c r="F7" s="58">
        <v>305</v>
      </c>
      <c r="G7" s="48">
        <v>308</v>
      </c>
      <c r="H7" s="59">
        <v>312</v>
      </c>
    </row>
    <row r="8" spans="1:8" ht="15" customHeight="1">
      <c r="A8" s="56" t="s">
        <v>110</v>
      </c>
      <c r="B8" s="48" t="s">
        <v>111</v>
      </c>
      <c r="C8" s="60" t="s">
        <v>112</v>
      </c>
      <c r="D8" s="58">
        <v>307</v>
      </c>
      <c r="E8" s="58">
        <v>304</v>
      </c>
      <c r="F8" s="58">
        <v>303</v>
      </c>
      <c r="G8" s="48">
        <v>306</v>
      </c>
      <c r="H8" s="59">
        <v>309</v>
      </c>
    </row>
    <row r="9" spans="1:8" ht="15" customHeight="1">
      <c r="A9" s="56" t="s">
        <v>113</v>
      </c>
      <c r="B9" s="48" t="s">
        <v>114</v>
      </c>
      <c r="C9" s="60" t="s">
        <v>101</v>
      </c>
      <c r="D9" s="58">
        <v>342</v>
      </c>
      <c r="E9" s="58">
        <v>342</v>
      </c>
      <c r="F9" s="58">
        <v>345</v>
      </c>
      <c r="G9" s="48">
        <v>351</v>
      </c>
      <c r="H9" s="59">
        <v>357</v>
      </c>
    </row>
    <row r="10" spans="1:8" ht="15" customHeight="1">
      <c r="A10" s="56" t="s">
        <v>115</v>
      </c>
      <c r="B10" s="47" t="s">
        <v>116</v>
      </c>
      <c r="C10" s="60" t="s">
        <v>101</v>
      </c>
      <c r="D10" s="58">
        <v>379</v>
      </c>
      <c r="E10" s="58">
        <v>377</v>
      </c>
      <c r="F10" s="58">
        <v>378</v>
      </c>
      <c r="G10" s="48">
        <v>382</v>
      </c>
      <c r="H10" s="59">
        <v>388</v>
      </c>
    </row>
    <row r="11" spans="1:8" ht="15" customHeight="1">
      <c r="A11" s="56" t="s">
        <v>117</v>
      </c>
      <c r="B11" s="48" t="s">
        <v>118</v>
      </c>
      <c r="C11" s="60" t="s">
        <v>109</v>
      </c>
      <c r="D11" s="58">
        <v>344</v>
      </c>
      <c r="E11" s="58">
        <v>342</v>
      </c>
      <c r="F11" s="58">
        <v>343</v>
      </c>
      <c r="G11" s="48">
        <v>351</v>
      </c>
      <c r="H11" s="59">
        <v>360</v>
      </c>
    </row>
    <row r="12" spans="1:8" ht="15" customHeight="1">
      <c r="A12" s="56" t="s">
        <v>119</v>
      </c>
      <c r="B12" s="48" t="s">
        <v>120</v>
      </c>
      <c r="C12" s="60" t="s">
        <v>101</v>
      </c>
      <c r="D12" s="58">
        <v>339</v>
      </c>
      <c r="E12" s="58">
        <v>337</v>
      </c>
      <c r="F12" s="58">
        <v>339</v>
      </c>
      <c r="G12" s="48">
        <v>343</v>
      </c>
      <c r="H12" s="59">
        <v>349</v>
      </c>
    </row>
    <row r="13" spans="1:8" ht="15" customHeight="1">
      <c r="A13" s="56" t="s">
        <v>121</v>
      </c>
      <c r="B13" s="48" t="s">
        <v>122</v>
      </c>
      <c r="C13" s="60" t="s">
        <v>101</v>
      </c>
      <c r="D13" s="58">
        <v>352</v>
      </c>
      <c r="E13" s="58">
        <v>350</v>
      </c>
      <c r="F13" s="58">
        <v>351</v>
      </c>
      <c r="G13" s="48">
        <v>356</v>
      </c>
      <c r="H13" s="59">
        <v>363</v>
      </c>
    </row>
    <row r="14" spans="1:8" ht="15" customHeight="1">
      <c r="A14" s="56" t="s">
        <v>123</v>
      </c>
      <c r="B14" s="48" t="s">
        <v>124</v>
      </c>
      <c r="C14" s="60" t="s">
        <v>125</v>
      </c>
      <c r="D14" s="58">
        <v>447</v>
      </c>
      <c r="E14" s="58">
        <v>445</v>
      </c>
      <c r="F14" s="58">
        <v>447</v>
      </c>
      <c r="G14" s="48">
        <v>452</v>
      </c>
      <c r="H14" s="59">
        <v>460</v>
      </c>
    </row>
    <row r="15" spans="1:8" ht="15" customHeight="1">
      <c r="A15" s="64" t="s">
        <v>126</v>
      </c>
      <c r="B15" s="48" t="s">
        <v>127</v>
      </c>
      <c r="C15" s="60" t="s">
        <v>101</v>
      </c>
      <c r="D15" s="58">
        <v>364</v>
      </c>
      <c r="E15" s="58">
        <v>361</v>
      </c>
      <c r="F15" s="58">
        <v>364</v>
      </c>
      <c r="G15" s="48">
        <v>370</v>
      </c>
      <c r="H15" s="59">
        <v>377</v>
      </c>
    </row>
    <row r="16" spans="1:8" ht="15" customHeight="1">
      <c r="A16" s="56" t="s">
        <v>128</v>
      </c>
      <c r="B16" s="48" t="s">
        <v>129</v>
      </c>
      <c r="C16" s="60" t="s">
        <v>109</v>
      </c>
      <c r="D16" s="58">
        <v>366</v>
      </c>
      <c r="E16" s="58">
        <v>364</v>
      </c>
      <c r="F16" s="58">
        <v>366</v>
      </c>
      <c r="G16" s="48">
        <v>370</v>
      </c>
      <c r="H16" s="59">
        <v>375</v>
      </c>
    </row>
    <row r="17" spans="1:8" ht="15" customHeight="1">
      <c r="A17" s="56" t="s">
        <v>130</v>
      </c>
      <c r="B17" s="48" t="s">
        <v>131</v>
      </c>
      <c r="C17" s="60" t="s">
        <v>109</v>
      </c>
      <c r="D17" s="58">
        <v>323</v>
      </c>
      <c r="E17" s="58">
        <v>321</v>
      </c>
      <c r="F17" s="58">
        <v>322</v>
      </c>
      <c r="G17" s="48">
        <v>327</v>
      </c>
      <c r="H17" s="59">
        <v>333</v>
      </c>
    </row>
    <row r="18" spans="1:8" ht="15" customHeight="1">
      <c r="A18" s="56" t="s">
        <v>132</v>
      </c>
      <c r="B18" s="47" t="s">
        <v>133</v>
      </c>
      <c r="C18" s="60" t="s">
        <v>134</v>
      </c>
      <c r="D18" s="58">
        <v>320</v>
      </c>
      <c r="E18" s="58">
        <v>318</v>
      </c>
      <c r="F18" s="58">
        <v>318</v>
      </c>
      <c r="G18" s="48">
        <v>322</v>
      </c>
      <c r="H18" s="59">
        <v>327</v>
      </c>
    </row>
    <row r="19" spans="1:8" ht="15" customHeight="1">
      <c r="A19" s="56" t="s">
        <v>135</v>
      </c>
      <c r="B19" s="48" t="s">
        <v>136</v>
      </c>
      <c r="C19" s="60" t="s">
        <v>134</v>
      </c>
      <c r="D19" s="58">
        <v>302</v>
      </c>
      <c r="E19" s="58">
        <v>300</v>
      </c>
      <c r="F19" s="58">
        <v>300</v>
      </c>
      <c r="G19" s="48">
        <v>303</v>
      </c>
      <c r="H19" s="59">
        <v>307</v>
      </c>
    </row>
    <row r="20" spans="1:8" ht="15" customHeight="1">
      <c r="A20" s="56" t="s">
        <v>137</v>
      </c>
      <c r="B20" s="48" t="s">
        <v>138</v>
      </c>
      <c r="C20" s="60" t="s">
        <v>139</v>
      </c>
      <c r="D20" s="58">
        <v>948</v>
      </c>
      <c r="E20" s="58">
        <v>946</v>
      </c>
      <c r="F20" s="58">
        <v>955</v>
      </c>
      <c r="G20" s="48">
        <v>976</v>
      </c>
      <c r="H20" s="59">
        <v>997</v>
      </c>
    </row>
    <row r="21" spans="1:8" ht="15" customHeight="1">
      <c r="A21" s="56" t="s">
        <v>140</v>
      </c>
      <c r="B21" s="48" t="s">
        <v>141</v>
      </c>
      <c r="C21" s="60" t="s">
        <v>142</v>
      </c>
      <c r="D21" s="58">
        <v>672</v>
      </c>
      <c r="E21" s="58">
        <v>669</v>
      </c>
      <c r="F21" s="58">
        <v>669</v>
      </c>
      <c r="G21" s="48">
        <v>686</v>
      </c>
      <c r="H21" s="59">
        <v>706</v>
      </c>
    </row>
    <row r="22" spans="1:8" ht="15" customHeight="1">
      <c r="A22" s="56" t="s">
        <v>143</v>
      </c>
      <c r="B22" s="47" t="s">
        <v>144</v>
      </c>
      <c r="C22" s="60" t="s">
        <v>139</v>
      </c>
      <c r="D22" s="58">
        <v>621</v>
      </c>
      <c r="E22" s="58">
        <v>621</v>
      </c>
      <c r="F22" s="58">
        <v>627</v>
      </c>
      <c r="G22" s="48">
        <v>642</v>
      </c>
      <c r="H22" s="59">
        <v>660</v>
      </c>
    </row>
    <row r="23" spans="1:8" ht="15" customHeight="1">
      <c r="A23" s="56" t="s">
        <v>145</v>
      </c>
      <c r="B23" s="48" t="s">
        <v>146</v>
      </c>
      <c r="C23" s="60" t="s">
        <v>147</v>
      </c>
      <c r="D23" s="58">
        <v>425</v>
      </c>
      <c r="E23" s="58">
        <v>420</v>
      </c>
      <c r="F23" s="58">
        <v>419</v>
      </c>
      <c r="G23" s="48">
        <v>423</v>
      </c>
      <c r="H23" s="59">
        <v>431</v>
      </c>
    </row>
    <row r="24" spans="1:8" ht="15" customHeight="1">
      <c r="A24" s="56" t="s">
        <v>148</v>
      </c>
      <c r="B24" s="48" t="s">
        <v>149</v>
      </c>
      <c r="C24" s="60" t="s">
        <v>147</v>
      </c>
      <c r="D24" s="58">
        <v>463</v>
      </c>
      <c r="E24" s="58">
        <v>461</v>
      </c>
      <c r="F24" s="58">
        <v>460</v>
      </c>
      <c r="G24" s="48">
        <v>471</v>
      </c>
      <c r="H24" s="59">
        <v>483</v>
      </c>
    </row>
    <row r="25" spans="1:8" ht="15" customHeight="1">
      <c r="A25" s="56" t="s">
        <v>150</v>
      </c>
      <c r="B25" s="47" t="s">
        <v>151</v>
      </c>
      <c r="C25" s="60" t="s">
        <v>152</v>
      </c>
      <c r="D25" s="58">
        <v>510</v>
      </c>
      <c r="E25" s="58">
        <v>507</v>
      </c>
      <c r="F25" s="58">
        <v>507</v>
      </c>
      <c r="G25" s="48">
        <v>516</v>
      </c>
      <c r="H25" s="59">
        <v>530</v>
      </c>
    </row>
    <row r="26" spans="1:8" ht="15" customHeight="1">
      <c r="A26" s="56" t="s">
        <v>153</v>
      </c>
      <c r="B26" s="48" t="s">
        <v>154</v>
      </c>
      <c r="C26" s="60" t="s">
        <v>152</v>
      </c>
      <c r="D26" s="58">
        <v>669</v>
      </c>
      <c r="E26" s="58">
        <v>664</v>
      </c>
      <c r="F26" s="58">
        <v>664</v>
      </c>
      <c r="G26" s="48">
        <v>674</v>
      </c>
      <c r="H26" s="59">
        <v>689</v>
      </c>
    </row>
    <row r="27" spans="1:8" ht="15" customHeight="1">
      <c r="A27" s="56" t="s">
        <v>155</v>
      </c>
      <c r="B27" s="47" t="s">
        <v>156</v>
      </c>
      <c r="C27" s="60" t="s">
        <v>142</v>
      </c>
      <c r="D27" s="65">
        <v>606</v>
      </c>
      <c r="E27" s="58">
        <v>603</v>
      </c>
      <c r="F27" s="58">
        <v>602</v>
      </c>
      <c r="G27" s="48">
        <v>615</v>
      </c>
      <c r="H27" s="59">
        <v>630</v>
      </c>
    </row>
    <row r="28" spans="1:8" ht="15" customHeight="1">
      <c r="A28" s="56" t="s">
        <v>157</v>
      </c>
      <c r="B28" s="48" t="s">
        <v>158</v>
      </c>
      <c r="C28" s="60" t="s">
        <v>159</v>
      </c>
      <c r="D28" s="65">
        <v>625</v>
      </c>
      <c r="E28" s="58">
        <v>618</v>
      </c>
      <c r="F28" s="58">
        <v>616</v>
      </c>
      <c r="G28" s="48">
        <v>625</v>
      </c>
      <c r="H28" s="59">
        <v>638</v>
      </c>
    </row>
    <row r="29" spans="1:8" ht="15" customHeight="1">
      <c r="A29" s="56" t="s">
        <v>160</v>
      </c>
      <c r="B29" s="48" t="s">
        <v>161</v>
      </c>
      <c r="C29" s="60" t="s">
        <v>152</v>
      </c>
      <c r="D29" s="61">
        <v>500</v>
      </c>
      <c r="E29" s="58">
        <v>496</v>
      </c>
      <c r="F29" s="58">
        <v>495</v>
      </c>
      <c r="G29" s="48">
        <v>497</v>
      </c>
      <c r="H29" s="59">
        <v>500</v>
      </c>
    </row>
    <row r="30" spans="1:8" ht="15" customHeight="1">
      <c r="A30" s="56" t="s">
        <v>162</v>
      </c>
      <c r="B30" s="48" t="s">
        <v>163</v>
      </c>
      <c r="C30" s="60" t="s">
        <v>147</v>
      </c>
      <c r="D30" s="58">
        <v>410</v>
      </c>
      <c r="E30" s="58">
        <v>406</v>
      </c>
      <c r="F30" s="58">
        <v>405</v>
      </c>
      <c r="G30" s="48">
        <v>410</v>
      </c>
      <c r="H30" s="59">
        <v>414</v>
      </c>
    </row>
    <row r="31" spans="1:8" ht="15" customHeight="1">
      <c r="A31" s="56" t="s">
        <v>164</v>
      </c>
      <c r="B31" s="48" t="s">
        <v>165</v>
      </c>
      <c r="C31" s="60" t="s">
        <v>147</v>
      </c>
      <c r="D31" s="58">
        <v>387</v>
      </c>
      <c r="E31" s="58">
        <v>386</v>
      </c>
      <c r="F31" s="61" t="s">
        <v>103</v>
      </c>
      <c r="G31" s="62" t="s">
        <v>103</v>
      </c>
      <c r="H31" s="63" t="s">
        <v>103</v>
      </c>
    </row>
    <row r="32" spans="1:8" ht="15" customHeight="1">
      <c r="A32" s="56" t="s">
        <v>166</v>
      </c>
      <c r="B32" s="47" t="s">
        <v>167</v>
      </c>
      <c r="C32" s="60" t="s">
        <v>147</v>
      </c>
      <c r="D32" s="61" t="s">
        <v>102</v>
      </c>
      <c r="E32" s="61" t="s">
        <v>102</v>
      </c>
      <c r="F32" s="58">
        <v>390</v>
      </c>
      <c r="G32" s="48">
        <v>396</v>
      </c>
      <c r="H32" s="59">
        <v>402</v>
      </c>
    </row>
    <row r="33" spans="1:8" ht="15" customHeight="1">
      <c r="A33" s="56" t="s">
        <v>168</v>
      </c>
      <c r="B33" s="48" t="s">
        <v>169</v>
      </c>
      <c r="C33" s="60" t="s">
        <v>142</v>
      </c>
      <c r="D33" s="58">
        <v>807</v>
      </c>
      <c r="E33" s="58">
        <v>796</v>
      </c>
      <c r="F33" s="58">
        <v>794</v>
      </c>
      <c r="G33" s="48">
        <v>816</v>
      </c>
      <c r="H33" s="59">
        <v>840</v>
      </c>
    </row>
    <row r="34" spans="1:8" ht="15" customHeight="1">
      <c r="A34" s="64" t="s">
        <v>170</v>
      </c>
      <c r="B34" s="48" t="s">
        <v>171</v>
      </c>
      <c r="C34" s="60" t="s">
        <v>172</v>
      </c>
      <c r="D34" s="58">
        <v>415</v>
      </c>
      <c r="E34" s="58">
        <v>413</v>
      </c>
      <c r="F34" s="58">
        <v>415</v>
      </c>
      <c r="G34" s="48">
        <v>420</v>
      </c>
      <c r="H34" s="59">
        <v>428</v>
      </c>
    </row>
    <row r="35" spans="1:8" ht="15" customHeight="1">
      <c r="A35" s="66" t="s">
        <v>173</v>
      </c>
      <c r="B35" s="67" t="s">
        <v>174</v>
      </c>
      <c r="C35" s="60" t="s">
        <v>172</v>
      </c>
      <c r="D35" s="58">
        <v>328</v>
      </c>
      <c r="E35" s="58">
        <v>325</v>
      </c>
      <c r="F35" s="58">
        <v>325</v>
      </c>
      <c r="G35" s="48">
        <v>328</v>
      </c>
      <c r="H35" s="59">
        <v>331</v>
      </c>
    </row>
    <row r="36" spans="1:8" ht="15" customHeight="1">
      <c r="A36" s="64" t="s">
        <v>175</v>
      </c>
      <c r="B36" s="48" t="s">
        <v>176</v>
      </c>
      <c r="C36" s="60" t="s">
        <v>177</v>
      </c>
      <c r="D36" s="58">
        <v>269</v>
      </c>
      <c r="E36" s="58">
        <v>267</v>
      </c>
      <c r="F36" s="58">
        <v>267</v>
      </c>
      <c r="G36" s="48">
        <v>270</v>
      </c>
      <c r="H36" s="59">
        <v>273</v>
      </c>
    </row>
    <row r="37" spans="1:8" ht="15" customHeight="1">
      <c r="A37" s="68" t="s">
        <v>178</v>
      </c>
      <c r="B37" s="69" t="s">
        <v>179</v>
      </c>
      <c r="C37" s="70" t="s">
        <v>177</v>
      </c>
      <c r="D37" s="58">
        <v>326</v>
      </c>
      <c r="E37" s="71">
        <v>324</v>
      </c>
      <c r="F37" s="71">
        <v>326</v>
      </c>
      <c r="G37" s="48">
        <v>330</v>
      </c>
      <c r="H37" s="59">
        <v>336</v>
      </c>
    </row>
    <row r="38" spans="1:8" ht="15" customHeight="1">
      <c r="A38" s="656" t="s">
        <v>180</v>
      </c>
      <c r="B38" s="656"/>
      <c r="C38" s="656"/>
      <c r="D38" s="656"/>
      <c r="E38" s="656"/>
      <c r="F38" s="656"/>
      <c r="G38" s="656"/>
      <c r="H38" s="656"/>
    </row>
    <row r="39" spans="1:8" ht="15" customHeight="1">
      <c r="A39" s="657" t="s">
        <v>181</v>
      </c>
      <c r="B39" s="657"/>
      <c r="C39" s="657"/>
      <c r="D39" s="657"/>
      <c r="E39" s="657"/>
      <c r="F39" s="657"/>
      <c r="G39" s="657"/>
      <c r="H39" s="657"/>
    </row>
    <row r="40" spans="1:8" ht="15" customHeight="1">
      <c r="A40" s="658" t="s">
        <v>182</v>
      </c>
      <c r="B40" s="658"/>
      <c r="C40" s="658"/>
      <c r="D40" s="658"/>
      <c r="E40" s="658"/>
      <c r="F40" s="658"/>
      <c r="G40" s="658"/>
      <c r="H40" s="658"/>
    </row>
  </sheetData>
  <sheetProtection/>
  <mergeCells count="6">
    <mergeCell ref="A1:H1"/>
    <mergeCell ref="A2:B2"/>
    <mergeCell ref="F2:H2"/>
    <mergeCell ref="A38:H38"/>
    <mergeCell ref="A39:H39"/>
    <mergeCell ref="A40:H40"/>
  </mergeCells>
  <printOptions/>
  <pageMargins left="0.5905511811023623" right="0.5118110236220472" top="0.7874015748031497" bottom="0.787401574803149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J36"/>
  <sheetViews>
    <sheetView zoomScalePageLayoutView="0" workbookViewId="0" topLeftCell="A1">
      <selection activeCell="N31" sqref="N31"/>
    </sheetView>
  </sheetViews>
  <sheetFormatPr defaultColWidth="9.00390625" defaultRowHeight="13.5"/>
  <cols>
    <col min="1" max="1" width="9.00390625" style="542" customWidth="1"/>
    <col min="2" max="2" width="10.00390625" style="542" customWidth="1"/>
    <col min="3" max="3" width="9.625" style="542" customWidth="1"/>
    <col min="4" max="4" width="8.125" style="542" customWidth="1"/>
    <col min="5" max="6" width="8.00390625" style="542" customWidth="1"/>
    <col min="7" max="8" width="8.125" style="542" customWidth="1"/>
    <col min="9" max="10" width="8.00390625" style="542" customWidth="1"/>
    <col min="11" max="16384" width="9.00390625" style="542" customWidth="1"/>
  </cols>
  <sheetData>
    <row r="1" spans="1:10" ht="13.5" customHeight="1" thickBot="1">
      <c r="A1" s="843" t="s">
        <v>1057</v>
      </c>
      <c r="B1" s="843"/>
      <c r="C1" s="843"/>
      <c r="D1" s="843"/>
      <c r="E1" s="843"/>
      <c r="F1" s="843"/>
      <c r="G1" s="843"/>
      <c r="H1" s="844" t="s">
        <v>1058</v>
      </c>
      <c r="I1" s="844"/>
      <c r="J1" s="844"/>
    </row>
    <row r="2" spans="1:10" ht="12" customHeight="1" thickTop="1">
      <c r="A2" s="845" t="s">
        <v>186</v>
      </c>
      <c r="B2" s="846"/>
      <c r="C2" s="848" t="s">
        <v>724</v>
      </c>
      <c r="D2" s="846" t="s">
        <v>1059</v>
      </c>
      <c r="E2" s="846"/>
      <c r="F2" s="846"/>
      <c r="G2" s="846"/>
      <c r="H2" s="846"/>
      <c r="I2" s="846"/>
      <c r="J2" s="850" t="s">
        <v>1060</v>
      </c>
    </row>
    <row r="3" spans="1:10" ht="12" customHeight="1">
      <c r="A3" s="847"/>
      <c r="B3" s="840"/>
      <c r="C3" s="849"/>
      <c r="D3" s="840" t="s">
        <v>724</v>
      </c>
      <c r="E3" s="840" t="s">
        <v>1061</v>
      </c>
      <c r="F3" s="852" t="s">
        <v>1062</v>
      </c>
      <c r="G3" s="853" t="s">
        <v>1063</v>
      </c>
      <c r="H3" s="840" t="s">
        <v>1064</v>
      </c>
      <c r="I3" s="840" t="s">
        <v>1065</v>
      </c>
      <c r="J3" s="851"/>
    </row>
    <row r="4" spans="1:10" ht="12" customHeight="1">
      <c r="A4" s="847"/>
      <c r="B4" s="840"/>
      <c r="C4" s="849"/>
      <c r="D4" s="840"/>
      <c r="E4" s="840"/>
      <c r="F4" s="852"/>
      <c r="G4" s="854"/>
      <c r="H4" s="840"/>
      <c r="I4" s="840"/>
      <c r="J4" s="851"/>
    </row>
    <row r="5" spans="1:10" ht="12" customHeight="1">
      <c r="A5" s="841" t="s">
        <v>1066</v>
      </c>
      <c r="B5" s="841"/>
      <c r="C5" s="547">
        <v>267876</v>
      </c>
      <c r="D5" s="548">
        <v>264056</v>
      </c>
      <c r="E5" s="548">
        <v>114486</v>
      </c>
      <c r="F5" s="548">
        <v>11432</v>
      </c>
      <c r="G5" s="548">
        <v>13986</v>
      </c>
      <c r="H5" s="548">
        <v>117335</v>
      </c>
      <c r="I5" s="548">
        <v>6817</v>
      </c>
      <c r="J5" s="548">
        <v>3820</v>
      </c>
    </row>
    <row r="6" spans="1:10" ht="12" customHeight="1">
      <c r="A6" s="549" t="s">
        <v>1067</v>
      </c>
      <c r="B6" s="550" t="s">
        <v>1068</v>
      </c>
      <c r="C6" s="551">
        <v>20744</v>
      </c>
      <c r="D6" s="552">
        <v>19969</v>
      </c>
      <c r="E6" s="552">
        <v>43</v>
      </c>
      <c r="F6" s="552">
        <v>34</v>
      </c>
      <c r="G6" s="552">
        <v>145</v>
      </c>
      <c r="H6" s="552">
        <v>19149</v>
      </c>
      <c r="I6" s="552">
        <v>598</v>
      </c>
      <c r="J6" s="552">
        <v>775</v>
      </c>
    </row>
    <row r="7" spans="1:10" ht="12" customHeight="1">
      <c r="A7" s="549" t="s">
        <v>1069</v>
      </c>
      <c r="B7" s="550" t="s">
        <v>1070</v>
      </c>
      <c r="C7" s="551">
        <v>37008</v>
      </c>
      <c r="D7" s="552">
        <v>36174</v>
      </c>
      <c r="E7" s="552">
        <v>1793</v>
      </c>
      <c r="F7" s="552">
        <v>252</v>
      </c>
      <c r="G7" s="552">
        <v>825</v>
      </c>
      <c r="H7" s="552">
        <v>32197</v>
      </c>
      <c r="I7" s="552">
        <v>1107</v>
      </c>
      <c r="J7" s="552">
        <v>834</v>
      </c>
    </row>
    <row r="8" spans="1:10" ht="12" customHeight="1">
      <c r="A8" s="549" t="s">
        <v>1071</v>
      </c>
      <c r="B8" s="550" t="s">
        <v>1072</v>
      </c>
      <c r="C8" s="551">
        <v>31379</v>
      </c>
      <c r="D8" s="552">
        <v>30804</v>
      </c>
      <c r="E8" s="552">
        <v>4392</v>
      </c>
      <c r="F8" s="552">
        <v>3956</v>
      </c>
      <c r="G8" s="552">
        <v>3165</v>
      </c>
      <c r="H8" s="552">
        <v>18576</v>
      </c>
      <c r="I8" s="552">
        <v>715</v>
      </c>
      <c r="J8" s="552">
        <v>575</v>
      </c>
    </row>
    <row r="9" spans="1:10" ht="12" customHeight="1">
      <c r="A9" s="549" t="s">
        <v>1073</v>
      </c>
      <c r="B9" s="550" t="s">
        <v>1074</v>
      </c>
      <c r="C9" s="551">
        <v>29886</v>
      </c>
      <c r="D9" s="552">
        <v>29472</v>
      </c>
      <c r="E9" s="552">
        <v>7740</v>
      </c>
      <c r="F9" s="552">
        <v>2028</v>
      </c>
      <c r="G9" s="552">
        <v>4653</v>
      </c>
      <c r="H9" s="552">
        <v>14260</v>
      </c>
      <c r="I9" s="552">
        <v>791</v>
      </c>
      <c r="J9" s="552">
        <v>414</v>
      </c>
    </row>
    <row r="10" spans="1:10" ht="12" customHeight="1">
      <c r="A10" s="549" t="s">
        <v>1075</v>
      </c>
      <c r="B10" s="550" t="s">
        <v>1076</v>
      </c>
      <c r="C10" s="551">
        <v>34121</v>
      </c>
      <c r="D10" s="552">
        <v>33735</v>
      </c>
      <c r="E10" s="552">
        <v>15285</v>
      </c>
      <c r="F10" s="552">
        <v>2752</v>
      </c>
      <c r="G10" s="552">
        <v>2341</v>
      </c>
      <c r="H10" s="552">
        <v>12245</v>
      </c>
      <c r="I10" s="552">
        <v>1112</v>
      </c>
      <c r="J10" s="552">
        <v>386</v>
      </c>
    </row>
    <row r="11" spans="1:10" ht="12" customHeight="1">
      <c r="A11" s="549" t="s">
        <v>1077</v>
      </c>
      <c r="B11" s="550" t="s">
        <v>1078</v>
      </c>
      <c r="C11" s="551">
        <v>31594</v>
      </c>
      <c r="D11" s="552">
        <v>31317</v>
      </c>
      <c r="E11" s="552">
        <v>18196</v>
      </c>
      <c r="F11" s="552">
        <v>1804</v>
      </c>
      <c r="G11" s="552">
        <v>1863</v>
      </c>
      <c r="H11" s="552">
        <v>8477</v>
      </c>
      <c r="I11" s="552">
        <v>977</v>
      </c>
      <c r="J11" s="552">
        <v>277</v>
      </c>
    </row>
    <row r="12" spans="1:10" ht="12" customHeight="1">
      <c r="A12" s="549" t="s">
        <v>1079</v>
      </c>
      <c r="B12" s="550" t="s">
        <v>1080</v>
      </c>
      <c r="C12" s="551">
        <v>28139</v>
      </c>
      <c r="D12" s="552">
        <v>27865</v>
      </c>
      <c r="E12" s="552">
        <v>19682</v>
      </c>
      <c r="F12" s="552">
        <v>506</v>
      </c>
      <c r="G12" s="552">
        <v>766</v>
      </c>
      <c r="H12" s="552">
        <v>5975</v>
      </c>
      <c r="I12" s="552">
        <v>936</v>
      </c>
      <c r="J12" s="552">
        <v>274</v>
      </c>
    </row>
    <row r="13" spans="1:10" ht="12" customHeight="1">
      <c r="A13" s="549" t="s">
        <v>1081</v>
      </c>
      <c r="B13" s="550" t="s">
        <v>1082</v>
      </c>
      <c r="C13" s="551">
        <v>14083</v>
      </c>
      <c r="D13" s="552">
        <v>13961</v>
      </c>
      <c r="E13" s="552">
        <v>11034</v>
      </c>
      <c r="F13" s="552">
        <v>53</v>
      </c>
      <c r="G13" s="552">
        <v>142</v>
      </c>
      <c r="H13" s="552">
        <v>2495</v>
      </c>
      <c r="I13" s="552">
        <v>237</v>
      </c>
      <c r="J13" s="552">
        <v>122</v>
      </c>
    </row>
    <row r="14" spans="1:10" ht="12" customHeight="1">
      <c r="A14" s="549" t="s">
        <v>1083</v>
      </c>
      <c r="B14" s="550" t="s">
        <v>1084</v>
      </c>
      <c r="C14" s="551">
        <v>11445</v>
      </c>
      <c r="D14" s="552">
        <v>11340</v>
      </c>
      <c r="E14" s="552">
        <v>9640</v>
      </c>
      <c r="F14" s="552">
        <v>23</v>
      </c>
      <c r="G14" s="552">
        <v>68</v>
      </c>
      <c r="H14" s="552">
        <v>1501</v>
      </c>
      <c r="I14" s="552">
        <v>108</v>
      </c>
      <c r="J14" s="552">
        <v>105</v>
      </c>
    </row>
    <row r="15" spans="1:10" ht="12" customHeight="1">
      <c r="A15" s="549" t="s">
        <v>1085</v>
      </c>
      <c r="B15" s="550" t="s">
        <v>1086</v>
      </c>
      <c r="C15" s="551">
        <v>11074</v>
      </c>
      <c r="D15" s="552">
        <v>11052</v>
      </c>
      <c r="E15" s="552">
        <v>9727</v>
      </c>
      <c r="F15" s="552">
        <v>23</v>
      </c>
      <c r="G15" s="552">
        <v>18</v>
      </c>
      <c r="H15" s="552">
        <v>1188</v>
      </c>
      <c r="I15" s="552">
        <v>96</v>
      </c>
      <c r="J15" s="552">
        <v>22</v>
      </c>
    </row>
    <row r="16" spans="1:10" ht="12" customHeight="1">
      <c r="A16" s="549" t="s">
        <v>1087</v>
      </c>
      <c r="B16" s="550" t="s">
        <v>1088</v>
      </c>
      <c r="C16" s="551">
        <v>9608</v>
      </c>
      <c r="D16" s="552">
        <v>9587</v>
      </c>
      <c r="E16" s="552">
        <v>8773</v>
      </c>
      <c r="F16" s="552">
        <v>1</v>
      </c>
      <c r="G16" s="552" t="s">
        <v>202</v>
      </c>
      <c r="H16" s="552">
        <v>749</v>
      </c>
      <c r="I16" s="552">
        <v>64</v>
      </c>
      <c r="J16" s="552">
        <v>21</v>
      </c>
    </row>
    <row r="17" spans="1:10" ht="12" customHeight="1">
      <c r="A17" s="549" t="s">
        <v>1089</v>
      </c>
      <c r="B17" s="550" t="s">
        <v>1090</v>
      </c>
      <c r="C17" s="551">
        <v>6057</v>
      </c>
      <c r="D17" s="552">
        <v>6046</v>
      </c>
      <c r="E17" s="552">
        <v>5522</v>
      </c>
      <c r="F17" s="552" t="s">
        <v>202</v>
      </c>
      <c r="G17" s="552" t="s">
        <v>202</v>
      </c>
      <c r="H17" s="552">
        <v>486</v>
      </c>
      <c r="I17" s="552">
        <v>38</v>
      </c>
      <c r="J17" s="552">
        <v>11</v>
      </c>
    </row>
    <row r="18" spans="1:10" ht="12" customHeight="1">
      <c r="A18" s="549" t="s">
        <v>1091</v>
      </c>
      <c r="B18" s="550" t="s">
        <v>1092</v>
      </c>
      <c r="C18" s="551">
        <v>1569</v>
      </c>
      <c r="D18" s="552">
        <v>1566</v>
      </c>
      <c r="E18" s="552">
        <v>1534</v>
      </c>
      <c r="F18" s="552" t="s">
        <v>202</v>
      </c>
      <c r="G18" s="552" t="s">
        <v>202</v>
      </c>
      <c r="H18" s="552">
        <v>20</v>
      </c>
      <c r="I18" s="552">
        <v>12</v>
      </c>
      <c r="J18" s="552">
        <v>3</v>
      </c>
    </row>
    <row r="19" spans="1:10" ht="12" customHeight="1">
      <c r="A19" s="549" t="s">
        <v>1093</v>
      </c>
      <c r="B19" s="550" t="s">
        <v>1094</v>
      </c>
      <c r="C19" s="551">
        <v>1153</v>
      </c>
      <c r="D19" s="552">
        <v>1152</v>
      </c>
      <c r="E19" s="552">
        <v>1123</v>
      </c>
      <c r="F19" s="552" t="s">
        <v>202</v>
      </c>
      <c r="G19" s="552" t="s">
        <v>202</v>
      </c>
      <c r="H19" s="552">
        <v>11</v>
      </c>
      <c r="I19" s="552">
        <v>18</v>
      </c>
      <c r="J19" s="552">
        <v>1</v>
      </c>
    </row>
    <row r="20" spans="1:10" ht="9" customHeight="1">
      <c r="A20" s="550"/>
      <c r="B20" s="550"/>
      <c r="C20" s="551"/>
      <c r="D20" s="552"/>
      <c r="E20" s="552"/>
      <c r="F20" s="552"/>
      <c r="G20" s="552"/>
      <c r="H20" s="552"/>
      <c r="I20" s="552"/>
      <c r="J20" s="552"/>
    </row>
    <row r="21" spans="1:10" ht="12" customHeight="1">
      <c r="A21" s="841" t="s">
        <v>1095</v>
      </c>
      <c r="B21" s="841"/>
      <c r="C21" s="551">
        <v>522435</v>
      </c>
      <c r="D21" s="552">
        <v>515315</v>
      </c>
      <c r="E21" s="552">
        <v>279281</v>
      </c>
      <c r="F21" s="552">
        <v>22447</v>
      </c>
      <c r="G21" s="552">
        <v>25985</v>
      </c>
      <c r="H21" s="552">
        <v>172901</v>
      </c>
      <c r="I21" s="552">
        <v>14701</v>
      </c>
      <c r="J21" s="552">
        <v>7120</v>
      </c>
    </row>
    <row r="22" spans="1:10" ht="12" customHeight="1">
      <c r="A22" s="549" t="s">
        <v>1096</v>
      </c>
      <c r="B22" s="550" t="s">
        <v>1097</v>
      </c>
      <c r="C22" s="551">
        <v>23803</v>
      </c>
      <c r="D22" s="552">
        <v>22902</v>
      </c>
      <c r="E22" s="552">
        <v>54</v>
      </c>
      <c r="F22" s="552">
        <v>34</v>
      </c>
      <c r="G22" s="552">
        <v>182</v>
      </c>
      <c r="H22" s="552">
        <v>21939</v>
      </c>
      <c r="I22" s="552">
        <v>693</v>
      </c>
      <c r="J22" s="552">
        <v>901</v>
      </c>
    </row>
    <row r="23" spans="1:10" ht="12" customHeight="1">
      <c r="A23" s="549" t="s">
        <v>1069</v>
      </c>
      <c r="B23" s="550" t="s">
        <v>1098</v>
      </c>
      <c r="C23" s="551">
        <v>46116</v>
      </c>
      <c r="D23" s="552">
        <v>44950</v>
      </c>
      <c r="E23" s="552">
        <v>2653</v>
      </c>
      <c r="F23" s="552">
        <v>333</v>
      </c>
      <c r="G23" s="552">
        <v>1210</v>
      </c>
      <c r="H23" s="552">
        <v>39367</v>
      </c>
      <c r="I23" s="552">
        <v>1387</v>
      </c>
      <c r="J23" s="552">
        <v>1166</v>
      </c>
    </row>
    <row r="24" spans="1:10" ht="12" customHeight="1">
      <c r="A24" s="549" t="s">
        <v>1071</v>
      </c>
      <c r="B24" s="550" t="s">
        <v>1072</v>
      </c>
      <c r="C24" s="551">
        <v>49012</v>
      </c>
      <c r="D24" s="552">
        <v>47906</v>
      </c>
      <c r="E24" s="552">
        <v>7435</v>
      </c>
      <c r="F24" s="552">
        <v>6654</v>
      </c>
      <c r="G24" s="552">
        <v>4619</v>
      </c>
      <c r="H24" s="552">
        <v>28012</v>
      </c>
      <c r="I24" s="552">
        <v>1186</v>
      </c>
      <c r="J24" s="552">
        <v>1106</v>
      </c>
    </row>
    <row r="25" spans="1:10" ht="12" customHeight="1">
      <c r="A25" s="549" t="s">
        <v>1099</v>
      </c>
      <c r="B25" s="550" t="s">
        <v>1074</v>
      </c>
      <c r="C25" s="551">
        <v>54901</v>
      </c>
      <c r="D25" s="552">
        <v>53995</v>
      </c>
      <c r="E25" s="552">
        <v>14921</v>
      </c>
      <c r="F25" s="552">
        <v>3866</v>
      </c>
      <c r="G25" s="552">
        <v>8660</v>
      </c>
      <c r="H25" s="552">
        <v>24767</v>
      </c>
      <c r="I25" s="552">
        <v>1781</v>
      </c>
      <c r="J25" s="552">
        <v>906</v>
      </c>
    </row>
    <row r="26" spans="1:10" ht="12" customHeight="1">
      <c r="A26" s="549" t="s">
        <v>1100</v>
      </c>
      <c r="B26" s="550" t="s">
        <v>1076</v>
      </c>
      <c r="C26" s="551">
        <v>70925</v>
      </c>
      <c r="D26" s="552">
        <v>70011</v>
      </c>
      <c r="E26" s="552">
        <v>33564</v>
      </c>
      <c r="F26" s="552">
        <v>5787</v>
      </c>
      <c r="G26" s="552">
        <v>4773</v>
      </c>
      <c r="H26" s="552">
        <v>23058</v>
      </c>
      <c r="I26" s="552">
        <v>2829</v>
      </c>
      <c r="J26" s="552">
        <v>914</v>
      </c>
    </row>
    <row r="27" spans="1:10" ht="12" customHeight="1">
      <c r="A27" s="549" t="s">
        <v>1101</v>
      </c>
      <c r="B27" s="550" t="s">
        <v>1078</v>
      </c>
      <c r="C27" s="551">
        <v>70697</v>
      </c>
      <c r="D27" s="552">
        <v>69999</v>
      </c>
      <c r="E27" s="552">
        <v>43550</v>
      </c>
      <c r="F27" s="552">
        <v>4263</v>
      </c>
      <c r="G27" s="552">
        <v>4206</v>
      </c>
      <c r="H27" s="552">
        <v>15395</v>
      </c>
      <c r="I27" s="552">
        <v>2585</v>
      </c>
      <c r="J27" s="552">
        <v>698</v>
      </c>
    </row>
    <row r="28" spans="1:10" ht="12" customHeight="1">
      <c r="A28" s="549" t="s">
        <v>1079</v>
      </c>
      <c r="B28" s="550" t="s">
        <v>1102</v>
      </c>
      <c r="C28" s="551">
        <v>66218</v>
      </c>
      <c r="D28" s="552">
        <v>65527</v>
      </c>
      <c r="E28" s="552">
        <v>49590</v>
      </c>
      <c r="F28" s="552">
        <v>1273</v>
      </c>
      <c r="G28" s="552">
        <v>1815</v>
      </c>
      <c r="H28" s="552">
        <v>10059</v>
      </c>
      <c r="I28" s="552">
        <v>2790</v>
      </c>
      <c r="J28" s="552">
        <v>691</v>
      </c>
    </row>
    <row r="29" spans="1:10" ht="12" customHeight="1">
      <c r="A29" s="549" t="s">
        <v>1103</v>
      </c>
      <c r="B29" s="550" t="s">
        <v>1082</v>
      </c>
      <c r="C29" s="551">
        <v>34001</v>
      </c>
      <c r="D29" s="552">
        <v>33709</v>
      </c>
      <c r="E29" s="552">
        <v>28655</v>
      </c>
      <c r="F29" s="552">
        <v>129</v>
      </c>
      <c r="G29" s="552">
        <v>331</v>
      </c>
      <c r="H29" s="552">
        <v>3988</v>
      </c>
      <c r="I29" s="552">
        <v>606</v>
      </c>
      <c r="J29" s="552">
        <v>292</v>
      </c>
    </row>
    <row r="30" spans="1:10" ht="12" customHeight="1">
      <c r="A30" s="549" t="s">
        <v>1083</v>
      </c>
      <c r="B30" s="550" t="s">
        <v>1084</v>
      </c>
      <c r="C30" s="551">
        <v>28288</v>
      </c>
      <c r="D30" s="552">
        <v>28015</v>
      </c>
      <c r="E30" s="552">
        <v>25161</v>
      </c>
      <c r="F30" s="552">
        <v>63</v>
      </c>
      <c r="G30" s="552">
        <v>149</v>
      </c>
      <c r="H30" s="552">
        <v>2383</v>
      </c>
      <c r="I30" s="552">
        <v>259</v>
      </c>
      <c r="J30" s="552">
        <v>273</v>
      </c>
    </row>
    <row r="31" spans="1:10" ht="12" customHeight="1">
      <c r="A31" s="549" t="s">
        <v>1085</v>
      </c>
      <c r="B31" s="550" t="s">
        <v>1086</v>
      </c>
      <c r="C31" s="551">
        <v>27977</v>
      </c>
      <c r="D31" s="552">
        <v>27905</v>
      </c>
      <c r="E31" s="552">
        <v>25603</v>
      </c>
      <c r="F31" s="552">
        <v>43</v>
      </c>
      <c r="G31" s="552">
        <v>40</v>
      </c>
      <c r="H31" s="552">
        <v>1977</v>
      </c>
      <c r="I31" s="552">
        <v>242</v>
      </c>
      <c r="J31" s="552">
        <v>72</v>
      </c>
    </row>
    <row r="32" spans="1:10" ht="12" customHeight="1">
      <c r="A32" s="549" t="s">
        <v>1104</v>
      </c>
      <c r="B32" s="550" t="s">
        <v>1088</v>
      </c>
      <c r="C32" s="551">
        <v>25748</v>
      </c>
      <c r="D32" s="552">
        <v>25692</v>
      </c>
      <c r="E32" s="552">
        <v>24386</v>
      </c>
      <c r="F32" s="552">
        <v>2</v>
      </c>
      <c r="G32" s="552" t="s">
        <v>202</v>
      </c>
      <c r="H32" s="552">
        <v>1165</v>
      </c>
      <c r="I32" s="552">
        <v>139</v>
      </c>
      <c r="J32" s="552">
        <v>56</v>
      </c>
    </row>
    <row r="33" spans="1:10" ht="12" customHeight="1">
      <c r="A33" s="549" t="s">
        <v>1089</v>
      </c>
      <c r="B33" s="550" t="s">
        <v>1105</v>
      </c>
      <c r="C33" s="551">
        <v>16704</v>
      </c>
      <c r="D33" s="552">
        <v>16673</v>
      </c>
      <c r="E33" s="552">
        <v>15874</v>
      </c>
      <c r="F33" s="552" t="s">
        <v>202</v>
      </c>
      <c r="G33" s="552" t="s">
        <v>202</v>
      </c>
      <c r="H33" s="552">
        <v>707</v>
      </c>
      <c r="I33" s="552">
        <v>92</v>
      </c>
      <c r="J33" s="552">
        <v>31</v>
      </c>
    </row>
    <row r="34" spans="1:10" ht="12" customHeight="1">
      <c r="A34" s="549" t="s">
        <v>1091</v>
      </c>
      <c r="B34" s="550" t="s">
        <v>1092</v>
      </c>
      <c r="C34" s="551">
        <v>4662</v>
      </c>
      <c r="D34" s="552">
        <v>4652</v>
      </c>
      <c r="E34" s="552">
        <v>4569</v>
      </c>
      <c r="F34" s="552" t="s">
        <v>202</v>
      </c>
      <c r="G34" s="552" t="s">
        <v>202</v>
      </c>
      <c r="H34" s="552">
        <v>48</v>
      </c>
      <c r="I34" s="552">
        <v>35</v>
      </c>
      <c r="J34" s="552">
        <v>10</v>
      </c>
    </row>
    <row r="35" spans="1:10" ht="12" customHeight="1">
      <c r="A35" s="549" t="s">
        <v>1106</v>
      </c>
      <c r="B35" s="550" t="s">
        <v>1094</v>
      </c>
      <c r="C35" s="553">
        <v>3352</v>
      </c>
      <c r="D35" s="554">
        <v>3348</v>
      </c>
      <c r="E35" s="554">
        <v>3258</v>
      </c>
      <c r="F35" s="554" t="s">
        <v>202</v>
      </c>
      <c r="G35" s="554" t="s">
        <v>202</v>
      </c>
      <c r="H35" s="554">
        <v>26</v>
      </c>
      <c r="I35" s="554">
        <v>64</v>
      </c>
      <c r="J35" s="554">
        <v>4</v>
      </c>
    </row>
    <row r="36" spans="1:10" ht="15" customHeight="1">
      <c r="A36" s="842" t="s">
        <v>1107</v>
      </c>
      <c r="B36" s="842"/>
      <c r="C36" s="842"/>
      <c r="D36" s="842"/>
      <c r="E36" s="842"/>
      <c r="F36" s="842"/>
      <c r="G36" s="842"/>
      <c r="H36" s="842"/>
      <c r="I36" s="842"/>
      <c r="J36" s="842"/>
    </row>
  </sheetData>
  <sheetProtection/>
  <mergeCells count="15">
    <mergeCell ref="J2:J4"/>
    <mergeCell ref="D3:D4"/>
    <mergeCell ref="E3:E4"/>
    <mergeCell ref="F3:F4"/>
    <mergeCell ref="G3:G4"/>
    <mergeCell ref="H3:H4"/>
    <mergeCell ref="I3:I4"/>
    <mergeCell ref="A5:B5"/>
    <mergeCell ref="A21:B21"/>
    <mergeCell ref="A36:J36"/>
    <mergeCell ref="A1:G1"/>
    <mergeCell ref="H1:J1"/>
    <mergeCell ref="A2:B4"/>
    <mergeCell ref="C2:C4"/>
    <mergeCell ref="D2:I2"/>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M8"/>
  <sheetViews>
    <sheetView zoomScalePageLayoutView="0" workbookViewId="0" topLeftCell="A1">
      <selection activeCell="B4" sqref="B4"/>
    </sheetView>
  </sheetViews>
  <sheetFormatPr defaultColWidth="9.00390625" defaultRowHeight="13.5"/>
  <cols>
    <col min="1" max="2" width="8.125" style="556" customWidth="1"/>
    <col min="3" max="4" width="7.50390625" style="556" customWidth="1"/>
    <col min="5" max="12" width="6.25390625" style="556" customWidth="1"/>
    <col min="13" max="13" width="7.50390625" style="556" customWidth="1"/>
    <col min="14" max="16384" width="9.00390625" style="556" customWidth="1"/>
  </cols>
  <sheetData>
    <row r="1" spans="1:13" ht="21" customHeight="1">
      <c r="A1" s="855" t="s">
        <v>1108</v>
      </c>
      <c r="B1" s="855"/>
      <c r="C1" s="855"/>
      <c r="D1" s="855"/>
      <c r="E1" s="855"/>
      <c r="F1" s="855"/>
      <c r="G1" s="855"/>
      <c r="H1" s="855"/>
      <c r="I1" s="855"/>
      <c r="J1" s="855"/>
      <c r="K1" s="855"/>
      <c r="L1" s="855"/>
      <c r="M1" s="855"/>
    </row>
    <row r="2" spans="1:13" ht="13.5" customHeight="1" thickBot="1">
      <c r="A2" s="856" t="s">
        <v>1109</v>
      </c>
      <c r="B2" s="856"/>
      <c r="K2" s="857" t="s">
        <v>1110</v>
      </c>
      <c r="L2" s="858"/>
      <c r="M2" s="858"/>
    </row>
    <row r="3" spans="1:13" ht="23.25" thickTop="1">
      <c r="A3" s="557" t="s">
        <v>1111</v>
      </c>
      <c r="B3" s="558" t="s">
        <v>501</v>
      </c>
      <c r="C3" s="559" t="s">
        <v>1112</v>
      </c>
      <c r="D3" s="558" t="s">
        <v>1113</v>
      </c>
      <c r="E3" s="559" t="s">
        <v>1114</v>
      </c>
      <c r="F3" s="558" t="s">
        <v>1115</v>
      </c>
      <c r="G3" s="559" t="s">
        <v>891</v>
      </c>
      <c r="H3" s="560" t="s">
        <v>1116</v>
      </c>
      <c r="I3" s="561" t="s">
        <v>1117</v>
      </c>
      <c r="J3" s="561" t="s">
        <v>1118</v>
      </c>
      <c r="K3" s="561" t="s">
        <v>1119</v>
      </c>
      <c r="L3" s="562" t="s">
        <v>1120</v>
      </c>
      <c r="M3" s="563" t="s">
        <v>201</v>
      </c>
    </row>
    <row r="4" spans="1:13" ht="15" customHeight="1">
      <c r="A4" s="564" t="s">
        <v>501</v>
      </c>
      <c r="B4" s="565">
        <v>9927</v>
      </c>
      <c r="C4" s="566">
        <v>1864</v>
      </c>
      <c r="D4" s="566">
        <v>3470</v>
      </c>
      <c r="E4" s="566">
        <v>636</v>
      </c>
      <c r="F4" s="566">
        <v>125</v>
      </c>
      <c r="G4" s="566">
        <v>40</v>
      </c>
      <c r="H4" s="566">
        <v>27</v>
      </c>
      <c r="I4" s="566">
        <v>49</v>
      </c>
      <c r="J4" s="566">
        <v>121</v>
      </c>
      <c r="K4" s="566">
        <v>39</v>
      </c>
      <c r="L4" s="566">
        <v>20</v>
      </c>
      <c r="M4" s="566">
        <v>3536</v>
      </c>
    </row>
    <row r="5" spans="1:13" ht="15" customHeight="1">
      <c r="A5" s="546" t="s">
        <v>249</v>
      </c>
      <c r="B5" s="349">
        <v>4337</v>
      </c>
      <c r="C5" s="350">
        <v>841</v>
      </c>
      <c r="D5" s="350">
        <v>1318</v>
      </c>
      <c r="E5" s="350">
        <v>79</v>
      </c>
      <c r="F5" s="350">
        <v>23</v>
      </c>
      <c r="G5" s="350">
        <v>18</v>
      </c>
      <c r="H5" s="350">
        <v>17</v>
      </c>
      <c r="I5" s="350">
        <v>31</v>
      </c>
      <c r="J5" s="350">
        <v>75</v>
      </c>
      <c r="K5" s="350">
        <v>18</v>
      </c>
      <c r="L5" s="350">
        <v>10</v>
      </c>
      <c r="M5" s="350">
        <v>1907</v>
      </c>
    </row>
    <row r="6" spans="1:13" ht="15" customHeight="1">
      <c r="A6" s="567" t="s">
        <v>250</v>
      </c>
      <c r="B6" s="568">
        <v>5590</v>
      </c>
      <c r="C6" s="569">
        <v>1023</v>
      </c>
      <c r="D6" s="569">
        <v>2152</v>
      </c>
      <c r="E6" s="569">
        <v>557</v>
      </c>
      <c r="F6" s="569">
        <v>102</v>
      </c>
      <c r="G6" s="569">
        <v>22</v>
      </c>
      <c r="H6" s="569">
        <v>10</v>
      </c>
      <c r="I6" s="569">
        <v>18</v>
      </c>
      <c r="J6" s="569">
        <v>46</v>
      </c>
      <c r="K6" s="569">
        <v>21</v>
      </c>
      <c r="L6" s="569">
        <v>10</v>
      </c>
      <c r="M6" s="569">
        <v>1629</v>
      </c>
    </row>
    <row r="7" spans="1:13" ht="15" customHeight="1">
      <c r="A7" s="859" t="s">
        <v>1121</v>
      </c>
      <c r="B7" s="859"/>
      <c r="C7" s="859"/>
      <c r="D7" s="859"/>
      <c r="E7" s="859"/>
      <c r="F7" s="859"/>
      <c r="G7" s="859"/>
      <c r="H7" s="859"/>
      <c r="I7" s="859"/>
      <c r="J7" s="859"/>
      <c r="K7" s="859"/>
      <c r="L7" s="859"/>
      <c r="M7" s="859"/>
    </row>
    <row r="8" spans="1:13" ht="15" customHeight="1">
      <c r="A8" s="860" t="s">
        <v>1107</v>
      </c>
      <c r="B8" s="860"/>
      <c r="C8" s="860"/>
      <c r="D8" s="860"/>
      <c r="E8" s="860"/>
      <c r="F8" s="860"/>
      <c r="G8" s="860"/>
      <c r="H8" s="860"/>
      <c r="I8" s="860"/>
      <c r="J8" s="860"/>
      <c r="K8" s="860"/>
      <c r="L8" s="860"/>
      <c r="M8" s="860"/>
    </row>
  </sheetData>
  <sheetProtection/>
  <mergeCells count="5">
    <mergeCell ref="A1:M1"/>
    <mergeCell ref="A2:B2"/>
    <mergeCell ref="K2:M2"/>
    <mergeCell ref="A7:M7"/>
    <mergeCell ref="A8:M8"/>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K46"/>
    </sheetView>
  </sheetViews>
  <sheetFormatPr defaultColWidth="9.00390625" defaultRowHeight="13.5"/>
  <cols>
    <col min="1" max="1" width="0.74609375" style="570" customWidth="1"/>
    <col min="2" max="2" width="7.75390625" style="570" customWidth="1"/>
    <col min="3" max="3" width="10.25390625" style="570" customWidth="1"/>
    <col min="4" max="5" width="10.00390625" style="570" customWidth="1"/>
    <col min="6" max="8" width="8.50390625" style="570" customWidth="1"/>
    <col min="9" max="9" width="8.125" style="570" customWidth="1"/>
    <col min="10" max="10" width="10.25390625" style="570" customWidth="1"/>
    <col min="11" max="11" width="7.375" style="570" customWidth="1"/>
    <col min="12" max="16384" width="9.00390625" style="570" customWidth="1"/>
  </cols>
  <sheetData>
    <row r="1" spans="1:11" ht="21" customHeight="1">
      <c r="A1" s="872" t="s">
        <v>1122</v>
      </c>
      <c r="B1" s="872"/>
      <c r="C1" s="872"/>
      <c r="D1" s="872"/>
      <c r="E1" s="872"/>
      <c r="F1" s="872"/>
      <c r="G1" s="872"/>
      <c r="H1" s="872"/>
      <c r="I1" s="872"/>
      <c r="J1" s="872"/>
      <c r="K1" s="872"/>
    </row>
    <row r="2" spans="1:11" ht="13.5" customHeight="1" thickBot="1">
      <c r="A2" s="843" t="s">
        <v>1123</v>
      </c>
      <c r="B2" s="843"/>
      <c r="C2" s="843"/>
      <c r="I2" s="873" t="s">
        <v>1124</v>
      </c>
      <c r="J2" s="873"/>
      <c r="K2" s="873"/>
    </row>
    <row r="3" spans="1:11" ht="16.5" customHeight="1" thickTop="1">
      <c r="A3" s="874" t="s">
        <v>719</v>
      </c>
      <c r="B3" s="875"/>
      <c r="C3" s="875" t="s">
        <v>1125</v>
      </c>
      <c r="D3" s="875" t="s">
        <v>1126</v>
      </c>
      <c r="E3" s="875"/>
      <c r="F3" s="875"/>
      <c r="G3" s="875" t="s">
        <v>1127</v>
      </c>
      <c r="H3" s="875"/>
      <c r="I3" s="875"/>
      <c r="J3" s="875" t="s">
        <v>1128</v>
      </c>
      <c r="K3" s="878" t="s">
        <v>1129</v>
      </c>
    </row>
    <row r="4" spans="1:11" ht="16.5" customHeight="1">
      <c r="A4" s="876"/>
      <c r="B4" s="877"/>
      <c r="C4" s="877"/>
      <c r="D4" s="545" t="s">
        <v>248</v>
      </c>
      <c r="E4" s="571" t="s">
        <v>1130</v>
      </c>
      <c r="F4" s="571" t="s">
        <v>1131</v>
      </c>
      <c r="G4" s="545" t="s">
        <v>248</v>
      </c>
      <c r="H4" s="571" t="s">
        <v>1130</v>
      </c>
      <c r="I4" s="571" t="s">
        <v>1131</v>
      </c>
      <c r="J4" s="877"/>
      <c r="K4" s="879"/>
    </row>
    <row r="5" spans="1:11" s="574" customFormat="1" ht="16.5" customHeight="1">
      <c r="A5" s="866" t="s">
        <v>855</v>
      </c>
      <c r="B5" s="867"/>
      <c r="C5" s="565">
        <v>13159388</v>
      </c>
      <c r="D5" s="566">
        <v>2891112</v>
      </c>
      <c r="E5" s="566">
        <v>2565128</v>
      </c>
      <c r="F5" s="566">
        <v>325984</v>
      </c>
      <c r="G5" s="566">
        <v>474387</v>
      </c>
      <c r="H5" s="566">
        <v>403539</v>
      </c>
      <c r="I5" s="566">
        <v>70848</v>
      </c>
      <c r="J5" s="566">
        <v>15576130</v>
      </c>
      <c r="K5" s="573">
        <v>118.4</v>
      </c>
    </row>
    <row r="6" spans="1:11" ht="16.5" customHeight="1">
      <c r="A6" s="575"/>
      <c r="B6" s="575"/>
      <c r="C6" s="576"/>
      <c r="D6" s="577"/>
      <c r="E6" s="577"/>
      <c r="F6" s="577"/>
      <c r="G6" s="577"/>
      <c r="H6" s="577"/>
      <c r="I6" s="577"/>
      <c r="J6" s="577"/>
      <c r="K6" s="578"/>
    </row>
    <row r="7" spans="1:11" s="574" customFormat="1" ht="16.5" customHeight="1">
      <c r="A7" s="866" t="s">
        <v>1132</v>
      </c>
      <c r="B7" s="867"/>
      <c r="C7" s="579">
        <v>8945695</v>
      </c>
      <c r="D7" s="580">
        <v>3169416</v>
      </c>
      <c r="E7" s="580">
        <v>2853224</v>
      </c>
      <c r="F7" s="580">
        <v>316192</v>
      </c>
      <c r="G7" s="580">
        <v>403594</v>
      </c>
      <c r="H7" s="580">
        <v>323843</v>
      </c>
      <c r="I7" s="580">
        <v>79751</v>
      </c>
      <c r="J7" s="580">
        <v>11711537</v>
      </c>
      <c r="K7" s="581">
        <v>130.9</v>
      </c>
    </row>
    <row r="8" spans="1:11" ht="16.5" customHeight="1">
      <c r="A8" s="575"/>
      <c r="B8" s="575"/>
      <c r="C8" s="576"/>
      <c r="D8" s="577"/>
      <c r="E8" s="577"/>
      <c r="F8" s="577"/>
      <c r="G8" s="577"/>
      <c r="H8" s="577"/>
      <c r="I8" s="577"/>
      <c r="J8" s="577"/>
      <c r="K8" s="578"/>
    </row>
    <row r="9" spans="1:11" ht="16.5" customHeight="1">
      <c r="A9" s="575"/>
      <c r="B9" s="582" t="s">
        <v>12</v>
      </c>
      <c r="C9" s="349">
        <v>47115</v>
      </c>
      <c r="D9" s="350">
        <v>782559</v>
      </c>
      <c r="E9" s="350">
        <v>709786</v>
      </c>
      <c r="F9" s="350">
        <v>72773</v>
      </c>
      <c r="G9" s="350">
        <v>10428</v>
      </c>
      <c r="H9" s="350">
        <v>8844</v>
      </c>
      <c r="I9" s="350">
        <v>1584</v>
      </c>
      <c r="J9" s="350">
        <v>819247</v>
      </c>
      <c r="K9" s="583">
        <v>1738.8</v>
      </c>
    </row>
    <row r="10" spans="1:11" ht="16.5" customHeight="1">
      <c r="A10" s="575"/>
      <c r="B10" s="582" t="s">
        <v>14</v>
      </c>
      <c r="C10" s="349">
        <v>122762</v>
      </c>
      <c r="D10" s="350">
        <v>517968</v>
      </c>
      <c r="E10" s="350">
        <v>514546</v>
      </c>
      <c r="F10" s="350">
        <v>3422</v>
      </c>
      <c r="G10" s="350">
        <v>34804</v>
      </c>
      <c r="H10" s="350">
        <v>31230</v>
      </c>
      <c r="I10" s="350">
        <v>3574</v>
      </c>
      <c r="J10" s="350">
        <v>605926</v>
      </c>
      <c r="K10" s="584">
        <v>493.6</v>
      </c>
    </row>
    <row r="11" spans="1:11" ht="16.5" customHeight="1">
      <c r="A11" s="575"/>
      <c r="B11" s="582" t="s">
        <v>16</v>
      </c>
      <c r="C11" s="349">
        <v>205131</v>
      </c>
      <c r="D11" s="350">
        <v>724402</v>
      </c>
      <c r="E11" s="350">
        <v>691943</v>
      </c>
      <c r="F11" s="350">
        <v>32459</v>
      </c>
      <c r="G11" s="350">
        <v>43371</v>
      </c>
      <c r="H11" s="350">
        <v>37572</v>
      </c>
      <c r="I11" s="350">
        <v>5799</v>
      </c>
      <c r="J11" s="350">
        <v>886173</v>
      </c>
      <c r="K11" s="585">
        <v>432</v>
      </c>
    </row>
    <row r="12" spans="1:11" ht="16.5" customHeight="1">
      <c r="A12" s="575"/>
      <c r="B12" s="582" t="s">
        <v>18</v>
      </c>
      <c r="C12" s="349">
        <v>326309</v>
      </c>
      <c r="D12" s="350">
        <v>494842</v>
      </c>
      <c r="E12" s="350">
        <v>428326</v>
      </c>
      <c r="F12" s="350">
        <v>66516</v>
      </c>
      <c r="G12" s="350">
        <v>71034</v>
      </c>
      <c r="H12" s="350">
        <v>61320</v>
      </c>
      <c r="I12" s="350">
        <v>9714</v>
      </c>
      <c r="J12" s="350">
        <v>750120</v>
      </c>
      <c r="K12" s="585">
        <v>229.9</v>
      </c>
    </row>
    <row r="13" spans="1:11" ht="16.5" customHeight="1">
      <c r="A13" s="575"/>
      <c r="B13" s="582" t="s">
        <v>20</v>
      </c>
      <c r="C13" s="349">
        <v>206626</v>
      </c>
      <c r="D13" s="350">
        <v>202292</v>
      </c>
      <c r="E13" s="350">
        <v>148811</v>
      </c>
      <c r="F13" s="350">
        <v>53481</v>
      </c>
      <c r="G13" s="350">
        <v>63496</v>
      </c>
      <c r="H13" s="350">
        <v>54610</v>
      </c>
      <c r="I13" s="350">
        <v>8886</v>
      </c>
      <c r="J13" s="350">
        <v>345423</v>
      </c>
      <c r="K13" s="585">
        <v>167.2</v>
      </c>
    </row>
    <row r="14" spans="1:11" ht="16.5" customHeight="1">
      <c r="A14" s="575"/>
      <c r="B14" s="582"/>
      <c r="C14" s="349"/>
      <c r="D14" s="350"/>
      <c r="E14" s="350"/>
      <c r="F14" s="350"/>
      <c r="G14" s="350"/>
      <c r="H14" s="350"/>
      <c r="I14" s="350"/>
      <c r="J14" s="350"/>
      <c r="K14" s="585"/>
    </row>
    <row r="15" spans="1:11" ht="16.5" customHeight="1">
      <c r="A15" s="575"/>
      <c r="B15" s="582" t="s">
        <v>22</v>
      </c>
      <c r="C15" s="349">
        <v>175928</v>
      </c>
      <c r="D15" s="350">
        <v>160764</v>
      </c>
      <c r="E15" s="350">
        <v>153088</v>
      </c>
      <c r="F15" s="350">
        <v>7676</v>
      </c>
      <c r="G15" s="350">
        <v>41936</v>
      </c>
      <c r="H15" s="350">
        <v>36691</v>
      </c>
      <c r="I15" s="350">
        <v>5245</v>
      </c>
      <c r="J15" s="350">
        <v>294756</v>
      </c>
      <c r="K15" s="585">
        <v>167.5</v>
      </c>
    </row>
    <row r="16" spans="1:11" ht="16.5" customHeight="1">
      <c r="A16" s="575"/>
      <c r="B16" s="582" t="s">
        <v>24</v>
      </c>
      <c r="C16" s="349">
        <v>247606</v>
      </c>
      <c r="D16" s="350">
        <v>101779</v>
      </c>
      <c r="E16" s="350">
        <v>94871</v>
      </c>
      <c r="F16" s="350">
        <v>6908</v>
      </c>
      <c r="G16" s="350">
        <v>70112</v>
      </c>
      <c r="H16" s="350">
        <v>62825</v>
      </c>
      <c r="I16" s="350">
        <v>7287</v>
      </c>
      <c r="J16" s="350">
        <v>279272</v>
      </c>
      <c r="K16" s="585">
        <v>112.8</v>
      </c>
    </row>
    <row r="17" spans="1:11" ht="16.5" customHeight="1">
      <c r="A17" s="575"/>
      <c r="B17" s="582" t="s">
        <v>26</v>
      </c>
      <c r="C17" s="349">
        <v>460819</v>
      </c>
      <c r="D17" s="350">
        <v>232873</v>
      </c>
      <c r="E17" s="350">
        <v>225038</v>
      </c>
      <c r="F17" s="350">
        <v>7835</v>
      </c>
      <c r="G17" s="350">
        <v>144715</v>
      </c>
      <c r="H17" s="350">
        <v>129124</v>
      </c>
      <c r="I17" s="350">
        <v>15591</v>
      </c>
      <c r="J17" s="350">
        <v>548976</v>
      </c>
      <c r="K17" s="585">
        <v>119.1</v>
      </c>
    </row>
    <row r="18" spans="1:11" ht="16.5" customHeight="1">
      <c r="A18" s="575"/>
      <c r="B18" s="582" t="s">
        <v>28</v>
      </c>
      <c r="C18" s="349">
        <v>365302</v>
      </c>
      <c r="D18" s="350">
        <v>268096</v>
      </c>
      <c r="E18" s="350">
        <v>249220</v>
      </c>
      <c r="F18" s="350">
        <v>18876</v>
      </c>
      <c r="G18" s="350">
        <v>106379</v>
      </c>
      <c r="H18" s="350">
        <v>95704</v>
      </c>
      <c r="I18" s="350">
        <v>10675</v>
      </c>
      <c r="J18" s="350">
        <v>527019</v>
      </c>
      <c r="K18" s="585">
        <v>144.3</v>
      </c>
    </row>
    <row r="19" spans="1:11" ht="16.5" customHeight="1">
      <c r="A19" s="575"/>
      <c r="B19" s="582" t="s">
        <v>30</v>
      </c>
      <c r="C19" s="349">
        <v>268330</v>
      </c>
      <c r="D19" s="350">
        <v>102603</v>
      </c>
      <c r="E19" s="350">
        <v>84653</v>
      </c>
      <c r="F19" s="350">
        <v>17950</v>
      </c>
      <c r="G19" s="350">
        <v>77552</v>
      </c>
      <c r="H19" s="350">
        <v>67114</v>
      </c>
      <c r="I19" s="350">
        <v>10438</v>
      </c>
      <c r="J19" s="350">
        <v>293382</v>
      </c>
      <c r="K19" s="585">
        <v>109.3</v>
      </c>
    </row>
    <row r="20" spans="1:11" ht="16.5" customHeight="1">
      <c r="A20" s="575"/>
      <c r="B20" s="582"/>
      <c r="C20" s="349"/>
      <c r="D20" s="350"/>
      <c r="E20" s="350"/>
      <c r="F20" s="350"/>
      <c r="G20" s="350"/>
      <c r="H20" s="350"/>
      <c r="I20" s="350"/>
      <c r="J20" s="350"/>
      <c r="K20" s="585"/>
    </row>
    <row r="21" spans="1:11" ht="16.5" customHeight="1">
      <c r="A21" s="575"/>
      <c r="B21" s="582" t="s">
        <v>31</v>
      </c>
      <c r="C21" s="349">
        <v>693373</v>
      </c>
      <c r="D21" s="350">
        <v>170905</v>
      </c>
      <c r="E21" s="350">
        <v>161467</v>
      </c>
      <c r="F21" s="350">
        <v>9438</v>
      </c>
      <c r="G21" s="350">
        <v>179827</v>
      </c>
      <c r="H21" s="350">
        <v>157591</v>
      </c>
      <c r="I21" s="350">
        <v>22236</v>
      </c>
      <c r="J21" s="350">
        <v>684451</v>
      </c>
      <c r="K21" s="585">
        <v>98.7</v>
      </c>
    </row>
    <row r="22" spans="1:11" ht="16.5" customHeight="1">
      <c r="A22" s="575"/>
      <c r="B22" s="582" t="s">
        <v>32</v>
      </c>
      <c r="C22" s="349">
        <v>877138</v>
      </c>
      <c r="D22" s="350">
        <v>179910</v>
      </c>
      <c r="E22" s="350">
        <v>121423</v>
      </c>
      <c r="F22" s="350">
        <v>58487</v>
      </c>
      <c r="G22" s="350">
        <v>244236</v>
      </c>
      <c r="H22" s="350">
        <v>212423</v>
      </c>
      <c r="I22" s="350">
        <v>31813</v>
      </c>
      <c r="J22" s="350">
        <v>812810</v>
      </c>
      <c r="K22" s="585">
        <v>92.7</v>
      </c>
    </row>
    <row r="23" spans="1:11" ht="16.5" customHeight="1">
      <c r="A23" s="575"/>
      <c r="B23" s="582" t="s">
        <v>33</v>
      </c>
      <c r="C23" s="349">
        <v>204492</v>
      </c>
      <c r="D23" s="350">
        <v>366773</v>
      </c>
      <c r="E23" s="350">
        <v>325616</v>
      </c>
      <c r="F23" s="350">
        <v>41157</v>
      </c>
      <c r="G23" s="350">
        <v>50579</v>
      </c>
      <c r="H23" s="350">
        <v>44265</v>
      </c>
      <c r="I23" s="350">
        <v>6314</v>
      </c>
      <c r="J23" s="350">
        <v>520698</v>
      </c>
      <c r="K23" s="585">
        <v>254.6</v>
      </c>
    </row>
    <row r="24" spans="1:11" ht="16.5" customHeight="1">
      <c r="A24" s="575"/>
      <c r="B24" s="582" t="s">
        <v>34</v>
      </c>
      <c r="C24" s="349">
        <v>314750</v>
      </c>
      <c r="D24" s="350">
        <v>72462</v>
      </c>
      <c r="E24" s="350">
        <v>60058</v>
      </c>
      <c r="F24" s="350">
        <v>12404</v>
      </c>
      <c r="G24" s="350">
        <v>98037</v>
      </c>
      <c r="H24" s="350">
        <v>86358</v>
      </c>
      <c r="I24" s="350">
        <v>11679</v>
      </c>
      <c r="J24" s="350">
        <v>289176</v>
      </c>
      <c r="K24" s="585">
        <v>91.9</v>
      </c>
    </row>
    <row r="25" spans="1:11" ht="16.5" customHeight="1">
      <c r="A25" s="575"/>
      <c r="B25" s="582" t="s">
        <v>36</v>
      </c>
      <c r="C25" s="349">
        <v>549569</v>
      </c>
      <c r="D25" s="350">
        <v>96814</v>
      </c>
      <c r="E25" s="350">
        <v>71908</v>
      </c>
      <c r="F25" s="350">
        <v>24906</v>
      </c>
      <c r="G25" s="350">
        <v>166208</v>
      </c>
      <c r="H25" s="350">
        <v>144647</v>
      </c>
      <c r="I25" s="350">
        <v>21561</v>
      </c>
      <c r="J25" s="350">
        <v>480172</v>
      </c>
      <c r="K25" s="585">
        <v>87.4</v>
      </c>
    </row>
    <row r="26" spans="1:11" ht="16.5" customHeight="1">
      <c r="A26" s="575"/>
      <c r="B26" s="582"/>
      <c r="C26" s="349"/>
      <c r="D26" s="350"/>
      <c r="E26" s="350"/>
      <c r="F26" s="350"/>
      <c r="G26" s="350"/>
      <c r="H26" s="350"/>
      <c r="I26" s="350"/>
      <c r="J26" s="350"/>
      <c r="K26" s="585"/>
    </row>
    <row r="27" spans="1:11" ht="16.5" customHeight="1">
      <c r="A27" s="575"/>
      <c r="B27" s="582" t="s">
        <v>37</v>
      </c>
      <c r="C27" s="349">
        <v>284678</v>
      </c>
      <c r="D27" s="350">
        <v>210563</v>
      </c>
      <c r="E27" s="350">
        <v>166530</v>
      </c>
      <c r="F27" s="350">
        <v>44033</v>
      </c>
      <c r="G27" s="350">
        <v>72247</v>
      </c>
      <c r="H27" s="350">
        <v>62784</v>
      </c>
      <c r="I27" s="350">
        <v>9463</v>
      </c>
      <c r="J27" s="350">
        <v>422995</v>
      </c>
      <c r="K27" s="585">
        <v>148.6</v>
      </c>
    </row>
    <row r="28" spans="1:11" ht="16.5" customHeight="1">
      <c r="A28" s="575"/>
      <c r="B28" s="582" t="s">
        <v>38</v>
      </c>
      <c r="C28" s="349">
        <v>335544</v>
      </c>
      <c r="D28" s="350">
        <v>86049</v>
      </c>
      <c r="E28" s="350">
        <v>72718</v>
      </c>
      <c r="F28" s="350">
        <v>13331</v>
      </c>
      <c r="G28" s="350">
        <v>100012</v>
      </c>
      <c r="H28" s="350">
        <v>88724</v>
      </c>
      <c r="I28" s="350">
        <v>11288</v>
      </c>
      <c r="J28" s="350">
        <v>321581</v>
      </c>
      <c r="K28" s="585">
        <v>95.8</v>
      </c>
    </row>
    <row r="29" spans="1:11" ht="16.5" customHeight="1">
      <c r="A29" s="575"/>
      <c r="B29" s="582" t="s">
        <v>40</v>
      </c>
      <c r="C29" s="349">
        <v>203296</v>
      </c>
      <c r="D29" s="350">
        <v>48064</v>
      </c>
      <c r="E29" s="350">
        <v>43122</v>
      </c>
      <c r="F29" s="350">
        <v>4942</v>
      </c>
      <c r="G29" s="350">
        <v>59734</v>
      </c>
      <c r="H29" s="350">
        <v>52417</v>
      </c>
      <c r="I29" s="350">
        <v>7317</v>
      </c>
      <c r="J29" s="350">
        <v>191626</v>
      </c>
      <c r="K29" s="585">
        <v>94.3</v>
      </c>
    </row>
    <row r="30" spans="1:11" s="574" customFormat="1" ht="16.5" customHeight="1">
      <c r="A30" s="586"/>
      <c r="B30" s="572" t="s">
        <v>42</v>
      </c>
      <c r="C30" s="579">
        <v>535824</v>
      </c>
      <c r="D30" s="580">
        <v>102693</v>
      </c>
      <c r="E30" s="580">
        <v>84329</v>
      </c>
      <c r="F30" s="580">
        <v>18364</v>
      </c>
      <c r="G30" s="580">
        <v>144771</v>
      </c>
      <c r="H30" s="580">
        <v>126214</v>
      </c>
      <c r="I30" s="580">
        <v>18557</v>
      </c>
      <c r="J30" s="580">
        <v>493747</v>
      </c>
      <c r="K30" s="581">
        <v>92.1</v>
      </c>
    </row>
    <row r="31" spans="1:11" ht="16.5" customHeight="1">
      <c r="A31" s="575"/>
      <c r="B31" s="586"/>
      <c r="C31" s="576"/>
      <c r="D31" s="577"/>
      <c r="E31" s="577"/>
      <c r="F31" s="577"/>
      <c r="G31" s="577"/>
      <c r="H31" s="577"/>
      <c r="I31" s="587"/>
      <c r="J31" s="577"/>
      <c r="K31" s="578"/>
    </row>
    <row r="32" spans="1:11" ht="16.5" customHeight="1">
      <c r="A32" s="575"/>
      <c r="B32" s="582" t="s">
        <v>44</v>
      </c>
      <c r="C32" s="349">
        <v>716124</v>
      </c>
      <c r="D32" s="350">
        <v>76450</v>
      </c>
      <c r="E32" s="350">
        <v>65751</v>
      </c>
      <c r="F32" s="350">
        <v>10699</v>
      </c>
      <c r="G32" s="350">
        <v>204330</v>
      </c>
      <c r="H32" s="350">
        <v>175002</v>
      </c>
      <c r="I32" s="350">
        <v>29328</v>
      </c>
      <c r="J32" s="350">
        <v>588243</v>
      </c>
      <c r="K32" s="585">
        <v>82.1</v>
      </c>
    </row>
    <row r="33" spans="1:11" ht="16.5" customHeight="1">
      <c r="A33" s="575"/>
      <c r="B33" s="582" t="s">
        <v>46</v>
      </c>
      <c r="C33" s="349">
        <v>683426</v>
      </c>
      <c r="D33" s="350">
        <v>84303</v>
      </c>
      <c r="E33" s="350">
        <v>80448</v>
      </c>
      <c r="F33" s="350">
        <v>3855</v>
      </c>
      <c r="G33" s="350">
        <v>159096</v>
      </c>
      <c r="H33" s="350">
        <v>139712</v>
      </c>
      <c r="I33" s="350">
        <v>19384</v>
      </c>
      <c r="J33" s="350">
        <v>608632</v>
      </c>
      <c r="K33" s="585">
        <v>89.1</v>
      </c>
    </row>
    <row r="34" spans="1:11" ht="16.5" customHeight="1">
      <c r="A34" s="575"/>
      <c r="B34" s="582" t="s">
        <v>47</v>
      </c>
      <c r="C34" s="349">
        <v>442586</v>
      </c>
      <c r="D34" s="350">
        <v>52546</v>
      </c>
      <c r="E34" s="350">
        <v>48946</v>
      </c>
      <c r="F34" s="350">
        <v>3600</v>
      </c>
      <c r="G34" s="350">
        <v>118897</v>
      </c>
      <c r="H34" s="350">
        <v>104640</v>
      </c>
      <c r="I34" s="350">
        <v>14257</v>
      </c>
      <c r="J34" s="350">
        <v>376235</v>
      </c>
      <c r="K34" s="585">
        <v>85</v>
      </c>
    </row>
    <row r="35" spans="1:11" ht="16.5" customHeight="1">
      <c r="A35" s="575"/>
      <c r="B35" s="582" t="s">
        <v>49</v>
      </c>
      <c r="C35" s="349">
        <v>678967</v>
      </c>
      <c r="D35" s="350">
        <v>70809</v>
      </c>
      <c r="E35" s="350">
        <v>64107</v>
      </c>
      <c r="F35" s="350">
        <v>6702</v>
      </c>
      <c r="G35" s="350">
        <v>178896</v>
      </c>
      <c r="H35" s="350">
        <v>157513</v>
      </c>
      <c r="I35" s="350">
        <v>21383</v>
      </c>
      <c r="J35" s="350">
        <v>570877</v>
      </c>
      <c r="K35" s="585">
        <v>84.1</v>
      </c>
    </row>
    <row r="36" spans="1:11" ht="16.5" customHeight="1">
      <c r="A36" s="575"/>
      <c r="B36" s="575"/>
      <c r="C36" s="588"/>
      <c r="D36" s="589"/>
      <c r="E36" s="589"/>
      <c r="F36" s="589"/>
      <c r="G36" s="589"/>
      <c r="H36" s="589"/>
      <c r="I36" s="589"/>
      <c r="J36" s="589"/>
      <c r="K36" s="590"/>
    </row>
    <row r="37" spans="1:11" s="574" customFormat="1" ht="16.5" customHeight="1">
      <c r="A37" s="866" t="s">
        <v>1133</v>
      </c>
      <c r="B37" s="867"/>
      <c r="C37" s="579">
        <v>4127128</v>
      </c>
      <c r="D37" s="580">
        <v>378283</v>
      </c>
      <c r="E37" s="580">
        <v>273025</v>
      </c>
      <c r="F37" s="580">
        <v>105258</v>
      </c>
      <c r="G37" s="580">
        <v>729090</v>
      </c>
      <c r="H37" s="580">
        <v>644623</v>
      </c>
      <c r="I37" s="580">
        <v>84467</v>
      </c>
      <c r="J37" s="580">
        <v>3776318</v>
      </c>
      <c r="K37" s="581">
        <v>91.5</v>
      </c>
    </row>
    <row r="38" spans="1:11" ht="16.5" customHeight="1">
      <c r="A38" s="575"/>
      <c r="B38" s="575"/>
      <c r="C38" s="576"/>
      <c r="D38" s="577"/>
      <c r="E38" s="577"/>
      <c r="F38" s="577"/>
      <c r="G38" s="577"/>
      <c r="H38" s="577"/>
      <c r="I38" s="577"/>
      <c r="J38" s="577"/>
      <c r="K38" s="578"/>
    </row>
    <row r="39" spans="1:11" ht="16.5" customHeight="1">
      <c r="A39" s="866" t="s">
        <v>1134</v>
      </c>
      <c r="B39" s="867"/>
      <c r="C39" s="579">
        <v>58750</v>
      </c>
      <c r="D39" s="580">
        <v>18512</v>
      </c>
      <c r="E39" s="580">
        <v>18172</v>
      </c>
      <c r="F39" s="580">
        <v>340</v>
      </c>
      <c r="G39" s="580">
        <v>16987</v>
      </c>
      <c r="H39" s="580">
        <v>14554</v>
      </c>
      <c r="I39" s="580">
        <v>2433</v>
      </c>
      <c r="J39" s="580">
        <v>60275</v>
      </c>
      <c r="K39" s="581">
        <v>102.6</v>
      </c>
    </row>
    <row r="40" spans="1:11" ht="16.5" customHeight="1">
      <c r="A40" s="575"/>
      <c r="B40" s="591"/>
      <c r="C40" s="576"/>
      <c r="D40" s="577"/>
      <c r="E40" s="577"/>
      <c r="F40" s="577"/>
      <c r="G40" s="577"/>
      <c r="H40" s="577"/>
      <c r="I40" s="577"/>
      <c r="J40" s="577"/>
      <c r="K40" s="578"/>
    </row>
    <row r="41" spans="1:14" ht="16.5" customHeight="1">
      <c r="A41" s="868" t="s">
        <v>1135</v>
      </c>
      <c r="B41" s="869"/>
      <c r="C41" s="592">
        <v>27815</v>
      </c>
      <c r="D41" s="593">
        <v>236</v>
      </c>
      <c r="E41" s="593">
        <v>228</v>
      </c>
      <c r="F41" s="593">
        <v>8</v>
      </c>
      <c r="G41" s="593">
        <v>51</v>
      </c>
      <c r="H41" s="593">
        <v>40</v>
      </c>
      <c r="I41" s="593">
        <v>11</v>
      </c>
      <c r="J41" s="593">
        <v>28000</v>
      </c>
      <c r="K41" s="594">
        <v>100.7</v>
      </c>
      <c r="L41" s="580"/>
      <c r="M41" s="580"/>
      <c r="N41" s="580"/>
    </row>
    <row r="42" spans="1:10" ht="15" customHeight="1">
      <c r="A42" s="870" t="s">
        <v>1136</v>
      </c>
      <c r="B42" s="870"/>
      <c r="C42" s="871"/>
      <c r="D42" s="871"/>
      <c r="E42" s="871"/>
      <c r="F42" s="871"/>
      <c r="G42" s="871"/>
      <c r="H42" s="871"/>
      <c r="I42" s="871"/>
      <c r="J42" s="871"/>
    </row>
    <row r="43" spans="1:11" ht="15" customHeight="1">
      <c r="A43" s="861" t="s">
        <v>1137</v>
      </c>
      <c r="B43" s="861"/>
      <c r="C43" s="861"/>
      <c r="D43" s="861"/>
      <c r="E43" s="861"/>
      <c r="F43" s="861"/>
      <c r="G43" s="861"/>
      <c r="H43" s="861"/>
      <c r="I43" s="861"/>
      <c r="J43" s="861"/>
      <c r="K43" s="861"/>
    </row>
    <row r="44" spans="1:6" ht="15" customHeight="1">
      <c r="A44" s="862" t="s">
        <v>1138</v>
      </c>
      <c r="B44" s="862"/>
      <c r="C44" s="862"/>
      <c r="D44" s="862"/>
      <c r="E44" s="597" t="s">
        <v>1139</v>
      </c>
      <c r="F44" s="863" t="s">
        <v>1140</v>
      </c>
    </row>
    <row r="45" spans="1:6" ht="15" customHeight="1">
      <c r="A45" s="862"/>
      <c r="B45" s="862"/>
      <c r="C45" s="862"/>
      <c r="D45" s="862"/>
      <c r="E45" s="598" t="s">
        <v>1141</v>
      </c>
      <c r="F45" s="863"/>
    </row>
    <row r="46" spans="1:11" ht="15" customHeight="1">
      <c r="A46" s="864" t="s">
        <v>1142</v>
      </c>
      <c r="B46" s="865"/>
      <c r="C46" s="865"/>
      <c r="D46" s="865"/>
      <c r="E46" s="865"/>
      <c r="F46" s="865"/>
      <c r="G46" s="865"/>
      <c r="H46" s="865"/>
      <c r="I46" s="865"/>
      <c r="J46" s="865"/>
      <c r="K46" s="865"/>
    </row>
  </sheetData>
  <sheetProtection/>
  <mergeCells count="19">
    <mergeCell ref="A1:K1"/>
    <mergeCell ref="A2:C2"/>
    <mergeCell ref="I2:K2"/>
    <mergeCell ref="A3:B4"/>
    <mergeCell ref="C3:C4"/>
    <mergeCell ref="D3:F3"/>
    <mergeCell ref="G3:I3"/>
    <mergeCell ref="J3:J4"/>
    <mergeCell ref="K3:K4"/>
    <mergeCell ref="A43:K43"/>
    <mergeCell ref="A44:D45"/>
    <mergeCell ref="F44:F45"/>
    <mergeCell ref="A46:K46"/>
    <mergeCell ref="A5:B5"/>
    <mergeCell ref="A7:B7"/>
    <mergeCell ref="A37:B37"/>
    <mergeCell ref="A39:B39"/>
    <mergeCell ref="A41:B41"/>
    <mergeCell ref="A42:J42"/>
  </mergeCells>
  <printOptions/>
  <pageMargins left="0.3937007874015748" right="0.3937007874015748" top="0.7874015748031497" bottom="0.787401574803149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H49"/>
    </sheetView>
  </sheetViews>
  <sheetFormatPr defaultColWidth="9.00390625" defaultRowHeight="13.5"/>
  <cols>
    <col min="1" max="1" width="1.25" style="599" customWidth="1"/>
    <col min="2" max="2" width="10.375" style="599" customWidth="1"/>
    <col min="3" max="8" width="11.50390625" style="599" customWidth="1"/>
    <col min="9" max="16384" width="9.00390625" style="599" customWidth="1"/>
  </cols>
  <sheetData>
    <row r="1" spans="1:8" ht="21" customHeight="1">
      <c r="A1" s="885" t="s">
        <v>1143</v>
      </c>
      <c r="B1" s="885"/>
      <c r="C1" s="885"/>
      <c r="D1" s="885"/>
      <c r="E1" s="885"/>
      <c r="F1" s="885"/>
      <c r="G1" s="885"/>
      <c r="H1" s="885"/>
    </row>
    <row r="2" spans="7:8" ht="13.5" customHeight="1" thickBot="1">
      <c r="G2" s="886" t="s">
        <v>1023</v>
      </c>
      <c r="H2" s="886"/>
    </row>
    <row r="3" spans="1:8" ht="15" customHeight="1" thickTop="1">
      <c r="A3" s="887" t="s">
        <v>1144</v>
      </c>
      <c r="B3" s="888"/>
      <c r="C3" s="890" t="s">
        <v>1145</v>
      </c>
      <c r="D3" s="890"/>
      <c r="E3" s="890"/>
      <c r="F3" s="890" t="s">
        <v>1146</v>
      </c>
      <c r="G3" s="890"/>
      <c r="H3" s="891"/>
    </row>
    <row r="4" spans="1:8" ht="15" customHeight="1">
      <c r="A4" s="889"/>
      <c r="B4" s="889"/>
      <c r="C4" s="600" t="s">
        <v>743</v>
      </c>
      <c r="D4" s="600" t="s">
        <v>1147</v>
      </c>
      <c r="E4" s="600" t="s">
        <v>1148</v>
      </c>
      <c r="F4" s="600" t="s">
        <v>743</v>
      </c>
      <c r="G4" s="600" t="s">
        <v>1147</v>
      </c>
      <c r="H4" s="601" t="s">
        <v>1148</v>
      </c>
    </row>
    <row r="5" spans="1:8" ht="15" customHeight="1">
      <c r="A5" s="892" t="s">
        <v>1149</v>
      </c>
      <c r="B5" s="859"/>
      <c r="C5" s="602">
        <v>201405</v>
      </c>
      <c r="D5" s="603">
        <v>149182</v>
      </c>
      <c r="E5" s="603">
        <v>52223</v>
      </c>
      <c r="F5" s="603">
        <v>243483</v>
      </c>
      <c r="G5" s="603">
        <v>191067</v>
      </c>
      <c r="H5" s="603">
        <v>52416</v>
      </c>
    </row>
    <row r="6" spans="1:8" ht="15" customHeight="1">
      <c r="A6" s="604"/>
      <c r="B6" s="604"/>
      <c r="C6" s="605"/>
      <c r="D6" s="606"/>
      <c r="E6" s="606"/>
      <c r="F6" s="606"/>
      <c r="G6" s="606"/>
      <c r="H6" s="606"/>
    </row>
    <row r="7" spans="1:8" ht="15" customHeight="1">
      <c r="A7" s="880" t="s">
        <v>1132</v>
      </c>
      <c r="B7" s="881"/>
      <c r="C7" s="607">
        <v>136708</v>
      </c>
      <c r="D7" s="608">
        <v>96075</v>
      </c>
      <c r="E7" s="608">
        <v>40633</v>
      </c>
      <c r="F7" s="608">
        <v>221058</v>
      </c>
      <c r="G7" s="608">
        <v>172344</v>
      </c>
      <c r="H7" s="608">
        <v>48714</v>
      </c>
    </row>
    <row r="8" spans="1:8" ht="15" customHeight="1">
      <c r="A8" s="609"/>
      <c r="B8" s="610" t="s">
        <v>12</v>
      </c>
      <c r="C8" s="611">
        <v>123</v>
      </c>
      <c r="D8" s="612">
        <v>99</v>
      </c>
      <c r="E8" s="612">
        <v>24</v>
      </c>
      <c r="F8" s="612">
        <v>17775</v>
      </c>
      <c r="G8" s="612">
        <v>15876</v>
      </c>
      <c r="H8" s="612">
        <v>1899</v>
      </c>
    </row>
    <row r="9" spans="1:8" ht="15" customHeight="1">
      <c r="A9" s="609"/>
      <c r="B9" s="610" t="s">
        <v>14</v>
      </c>
      <c r="C9" s="611">
        <v>236</v>
      </c>
      <c r="D9" s="612">
        <v>189</v>
      </c>
      <c r="E9" s="612">
        <v>47</v>
      </c>
      <c r="F9" s="612">
        <v>9001</v>
      </c>
      <c r="G9" s="612">
        <v>8955</v>
      </c>
      <c r="H9" s="612">
        <v>46</v>
      </c>
    </row>
    <row r="10" spans="1:8" ht="15" customHeight="1">
      <c r="A10" s="609"/>
      <c r="B10" s="610" t="s">
        <v>16</v>
      </c>
      <c r="C10" s="611">
        <v>305</v>
      </c>
      <c r="D10" s="612">
        <v>242</v>
      </c>
      <c r="E10" s="612">
        <v>63</v>
      </c>
      <c r="F10" s="612">
        <v>12988</v>
      </c>
      <c r="G10" s="612">
        <v>12384</v>
      </c>
      <c r="H10" s="612">
        <v>604</v>
      </c>
    </row>
    <row r="11" spans="1:8" ht="15" customHeight="1">
      <c r="A11" s="609"/>
      <c r="B11" s="610" t="s">
        <v>18</v>
      </c>
      <c r="C11" s="611">
        <v>1041</v>
      </c>
      <c r="D11" s="612">
        <v>854</v>
      </c>
      <c r="E11" s="612">
        <v>187</v>
      </c>
      <c r="F11" s="612">
        <v>12208</v>
      </c>
      <c r="G11" s="612">
        <v>10705</v>
      </c>
      <c r="H11" s="612">
        <v>1503</v>
      </c>
    </row>
    <row r="12" spans="1:8" ht="15" customHeight="1">
      <c r="A12" s="609"/>
      <c r="B12" s="610" t="s">
        <v>20</v>
      </c>
      <c r="C12" s="611">
        <v>1463</v>
      </c>
      <c r="D12" s="612">
        <v>1123</v>
      </c>
      <c r="E12" s="612">
        <v>340</v>
      </c>
      <c r="F12" s="612">
        <v>10536</v>
      </c>
      <c r="G12" s="612">
        <v>7663</v>
      </c>
      <c r="H12" s="612">
        <v>2873</v>
      </c>
    </row>
    <row r="13" spans="1:8" ht="15" customHeight="1">
      <c r="A13" s="609"/>
      <c r="B13" s="610"/>
      <c r="C13" s="611"/>
      <c r="D13" s="612"/>
      <c r="E13" s="612"/>
      <c r="F13" s="612"/>
      <c r="G13" s="612"/>
      <c r="H13" s="612"/>
    </row>
    <row r="14" spans="1:8" ht="15" customHeight="1">
      <c r="A14" s="609"/>
      <c r="B14" s="610" t="s">
        <v>22</v>
      </c>
      <c r="C14" s="611">
        <v>441</v>
      </c>
      <c r="D14" s="612">
        <v>337</v>
      </c>
      <c r="E14" s="612">
        <v>104</v>
      </c>
      <c r="F14" s="612">
        <v>2772</v>
      </c>
      <c r="G14" s="612">
        <v>2613</v>
      </c>
      <c r="H14" s="612">
        <v>159</v>
      </c>
    </row>
    <row r="15" spans="1:8" ht="15" customHeight="1">
      <c r="A15" s="609"/>
      <c r="B15" s="610" t="s">
        <v>24</v>
      </c>
      <c r="C15" s="611">
        <v>469</v>
      </c>
      <c r="D15" s="612">
        <v>390</v>
      </c>
      <c r="E15" s="612">
        <v>79</v>
      </c>
      <c r="F15" s="612">
        <v>1205</v>
      </c>
      <c r="G15" s="612">
        <v>1153</v>
      </c>
      <c r="H15" s="612">
        <v>52</v>
      </c>
    </row>
    <row r="16" spans="1:8" ht="15" customHeight="1">
      <c r="A16" s="609"/>
      <c r="B16" s="610" t="s">
        <v>26</v>
      </c>
      <c r="C16" s="611">
        <v>1009</v>
      </c>
      <c r="D16" s="612">
        <v>813</v>
      </c>
      <c r="E16" s="612">
        <v>196</v>
      </c>
      <c r="F16" s="612">
        <v>3848</v>
      </c>
      <c r="G16" s="612">
        <v>3732</v>
      </c>
      <c r="H16" s="612">
        <v>116</v>
      </c>
    </row>
    <row r="17" spans="1:8" ht="15" customHeight="1">
      <c r="A17" s="609"/>
      <c r="B17" s="610" t="s">
        <v>28</v>
      </c>
      <c r="C17" s="611">
        <v>525</v>
      </c>
      <c r="D17" s="612">
        <v>434</v>
      </c>
      <c r="E17" s="612">
        <v>91</v>
      </c>
      <c r="F17" s="612">
        <v>3735</v>
      </c>
      <c r="G17" s="612">
        <v>3531</v>
      </c>
      <c r="H17" s="612">
        <v>204</v>
      </c>
    </row>
    <row r="18" spans="1:8" ht="15" customHeight="1">
      <c r="A18" s="609"/>
      <c r="B18" s="610" t="s">
        <v>30</v>
      </c>
      <c r="C18" s="611">
        <v>355</v>
      </c>
      <c r="D18" s="612">
        <v>296</v>
      </c>
      <c r="E18" s="612">
        <v>59</v>
      </c>
      <c r="F18" s="612">
        <v>1458</v>
      </c>
      <c r="G18" s="612">
        <v>1260</v>
      </c>
      <c r="H18" s="612">
        <v>198</v>
      </c>
    </row>
    <row r="19" spans="1:8" ht="15" customHeight="1">
      <c r="A19" s="609"/>
      <c r="B19" s="610"/>
      <c r="C19" s="611"/>
      <c r="D19" s="612"/>
      <c r="E19" s="612"/>
      <c r="F19" s="612"/>
      <c r="G19" s="612"/>
      <c r="H19" s="612"/>
    </row>
    <row r="20" spans="1:8" ht="15" customHeight="1">
      <c r="A20" s="609"/>
      <c r="B20" s="610" t="s">
        <v>31</v>
      </c>
      <c r="C20" s="611">
        <v>715</v>
      </c>
      <c r="D20" s="612">
        <v>591</v>
      </c>
      <c r="E20" s="612">
        <v>124</v>
      </c>
      <c r="F20" s="612">
        <v>1617</v>
      </c>
      <c r="G20" s="612">
        <v>1560</v>
      </c>
      <c r="H20" s="612">
        <v>57</v>
      </c>
    </row>
    <row r="21" spans="1:8" ht="15" customHeight="1">
      <c r="A21" s="609"/>
      <c r="B21" s="610" t="s">
        <v>32</v>
      </c>
      <c r="C21" s="611">
        <v>1255</v>
      </c>
      <c r="D21" s="612">
        <v>1049</v>
      </c>
      <c r="E21" s="612">
        <v>206</v>
      </c>
      <c r="F21" s="612">
        <v>2173</v>
      </c>
      <c r="G21" s="612">
        <v>1527</v>
      </c>
      <c r="H21" s="612">
        <v>646</v>
      </c>
    </row>
    <row r="22" spans="1:8" ht="15" customHeight="1">
      <c r="A22" s="609"/>
      <c r="B22" s="610" t="s">
        <v>33</v>
      </c>
      <c r="C22" s="611">
        <v>341</v>
      </c>
      <c r="D22" s="612">
        <v>293</v>
      </c>
      <c r="E22" s="612">
        <v>48</v>
      </c>
      <c r="F22" s="612">
        <v>6744</v>
      </c>
      <c r="G22" s="612">
        <v>6128</v>
      </c>
      <c r="H22" s="612">
        <v>616</v>
      </c>
    </row>
    <row r="23" spans="1:8" ht="15" customHeight="1">
      <c r="A23" s="609"/>
      <c r="B23" s="610" t="s">
        <v>34</v>
      </c>
      <c r="C23" s="611">
        <v>1221</v>
      </c>
      <c r="D23" s="612">
        <v>998</v>
      </c>
      <c r="E23" s="612">
        <v>223</v>
      </c>
      <c r="F23" s="612">
        <v>1678</v>
      </c>
      <c r="G23" s="612">
        <v>1423</v>
      </c>
      <c r="H23" s="612">
        <v>255</v>
      </c>
    </row>
    <row r="24" spans="1:2" ht="15" customHeight="1">
      <c r="A24" s="609"/>
      <c r="B24" s="613"/>
    </row>
    <row r="25" spans="1:8" ht="15" customHeight="1">
      <c r="A25" s="609"/>
      <c r="B25" s="610" t="s">
        <v>36</v>
      </c>
      <c r="C25" s="611">
        <v>1314</v>
      </c>
      <c r="D25" s="612">
        <v>1104</v>
      </c>
      <c r="E25" s="612">
        <v>210</v>
      </c>
      <c r="F25" s="612">
        <v>1674</v>
      </c>
      <c r="G25" s="612">
        <v>1216</v>
      </c>
      <c r="H25" s="612">
        <v>458</v>
      </c>
    </row>
    <row r="26" spans="1:8" ht="15" customHeight="1">
      <c r="A26" s="609"/>
      <c r="B26" s="610" t="s">
        <v>37</v>
      </c>
      <c r="C26" s="611">
        <v>3968</v>
      </c>
      <c r="D26" s="612">
        <v>3327</v>
      </c>
      <c r="E26" s="612">
        <v>641</v>
      </c>
      <c r="F26" s="612">
        <v>16808</v>
      </c>
      <c r="G26" s="612">
        <v>13957</v>
      </c>
      <c r="H26" s="612">
        <v>2851</v>
      </c>
    </row>
    <row r="27" spans="1:8" ht="15" customHeight="1">
      <c r="A27" s="609"/>
      <c r="B27" s="610" t="s">
        <v>38</v>
      </c>
      <c r="C27" s="611">
        <v>7196</v>
      </c>
      <c r="D27" s="612">
        <v>5920</v>
      </c>
      <c r="E27" s="612">
        <v>1276</v>
      </c>
      <c r="F27" s="612">
        <v>6317</v>
      </c>
      <c r="G27" s="612">
        <v>5185</v>
      </c>
      <c r="H27" s="612">
        <v>1132</v>
      </c>
    </row>
    <row r="28" spans="1:8" ht="15" customHeight="1">
      <c r="A28" s="609"/>
      <c r="B28" s="610" t="s">
        <v>40</v>
      </c>
      <c r="C28" s="611">
        <v>928</v>
      </c>
      <c r="D28" s="612">
        <v>718</v>
      </c>
      <c r="E28" s="612">
        <v>210</v>
      </c>
      <c r="F28" s="612">
        <v>964</v>
      </c>
      <c r="G28" s="612">
        <v>850</v>
      </c>
      <c r="H28" s="612">
        <v>114</v>
      </c>
    </row>
    <row r="29" spans="1:8" ht="15" customHeight="1">
      <c r="A29" s="609"/>
      <c r="B29" s="614"/>
      <c r="C29" s="611"/>
      <c r="D29" s="612"/>
      <c r="E29" s="612"/>
      <c r="F29" s="612"/>
      <c r="G29" s="612"/>
      <c r="H29" s="612"/>
    </row>
    <row r="30" spans="1:8" ht="15" customHeight="1">
      <c r="A30" s="609"/>
      <c r="B30" s="610" t="s">
        <v>44</v>
      </c>
      <c r="C30" s="611">
        <v>10600</v>
      </c>
      <c r="D30" s="612">
        <v>8853</v>
      </c>
      <c r="E30" s="612">
        <v>1747</v>
      </c>
      <c r="F30" s="612">
        <v>6426</v>
      </c>
      <c r="G30" s="612">
        <v>5506</v>
      </c>
      <c r="H30" s="612">
        <v>920</v>
      </c>
    </row>
    <row r="31" spans="1:8" ht="15" customHeight="1">
      <c r="A31" s="609"/>
      <c r="B31" s="610" t="s">
        <v>46</v>
      </c>
      <c r="C31" s="611">
        <v>2282</v>
      </c>
      <c r="D31" s="612">
        <v>1848</v>
      </c>
      <c r="E31" s="612">
        <v>434</v>
      </c>
      <c r="F31" s="612">
        <v>1298</v>
      </c>
      <c r="G31" s="612">
        <v>1234</v>
      </c>
      <c r="H31" s="612">
        <v>64</v>
      </c>
    </row>
    <row r="32" spans="1:8" ht="15" customHeight="1">
      <c r="A32" s="609"/>
      <c r="B32" s="610" t="s">
        <v>47</v>
      </c>
      <c r="C32" s="611">
        <v>1062</v>
      </c>
      <c r="D32" s="612">
        <v>838</v>
      </c>
      <c r="E32" s="612">
        <v>224</v>
      </c>
      <c r="F32" s="612">
        <v>448</v>
      </c>
      <c r="G32" s="612">
        <v>410</v>
      </c>
      <c r="H32" s="612">
        <v>38</v>
      </c>
    </row>
    <row r="33" spans="1:8" ht="15" customHeight="1">
      <c r="A33" s="609"/>
      <c r="B33" s="610" t="s">
        <v>49</v>
      </c>
      <c r="C33" s="611">
        <v>1147</v>
      </c>
      <c r="D33" s="612">
        <v>906</v>
      </c>
      <c r="E33" s="612">
        <v>241</v>
      </c>
      <c r="F33" s="612">
        <v>673</v>
      </c>
      <c r="G33" s="612">
        <v>623</v>
      </c>
      <c r="H33" s="612">
        <v>50</v>
      </c>
    </row>
    <row r="34" spans="1:8" ht="15" customHeight="1">
      <c r="A34" s="609"/>
      <c r="B34" s="615"/>
      <c r="C34" s="611"/>
      <c r="D34" s="612"/>
      <c r="E34" s="612"/>
      <c r="F34" s="612"/>
      <c r="G34" s="612"/>
      <c r="H34" s="612"/>
    </row>
    <row r="35" spans="1:8" ht="15" customHeight="1">
      <c r="A35" s="880" t="s">
        <v>1150</v>
      </c>
      <c r="B35" s="881"/>
      <c r="C35" s="616">
        <v>5949</v>
      </c>
      <c r="D35" s="617">
        <v>4950</v>
      </c>
      <c r="E35" s="617">
        <v>999</v>
      </c>
      <c r="F35" s="617">
        <v>4013</v>
      </c>
      <c r="G35" s="617">
        <v>2883</v>
      </c>
      <c r="H35" s="617">
        <v>1130</v>
      </c>
    </row>
    <row r="36" spans="1:8" ht="15" customHeight="1">
      <c r="A36" s="604"/>
      <c r="B36" s="604"/>
      <c r="C36" s="605"/>
      <c r="D36" s="606"/>
      <c r="E36" s="606"/>
      <c r="F36" s="606"/>
      <c r="G36" s="606"/>
      <c r="H36" s="606"/>
    </row>
    <row r="37" spans="1:8" ht="15" customHeight="1">
      <c r="A37" s="880" t="s">
        <v>1134</v>
      </c>
      <c r="B37" s="881"/>
      <c r="C37" s="618">
        <v>25</v>
      </c>
      <c r="D37" s="619">
        <v>18</v>
      </c>
      <c r="E37" s="619">
        <v>7</v>
      </c>
      <c r="F37" s="608">
        <v>12</v>
      </c>
      <c r="G37" s="608">
        <v>12</v>
      </c>
      <c r="H37" s="608">
        <v>0</v>
      </c>
    </row>
    <row r="38" spans="1:8" ht="15" customHeight="1">
      <c r="A38" s="604"/>
      <c r="B38" s="604"/>
      <c r="C38" s="605"/>
      <c r="D38" s="606"/>
      <c r="E38" s="606"/>
      <c r="F38" s="606"/>
      <c r="G38" s="606"/>
      <c r="H38" s="606"/>
    </row>
    <row r="39" spans="1:8" ht="15" customHeight="1">
      <c r="A39" s="880" t="s">
        <v>1135</v>
      </c>
      <c r="B39" s="881"/>
      <c r="C39" s="607">
        <v>0</v>
      </c>
      <c r="D39" s="608">
        <v>0</v>
      </c>
      <c r="E39" s="608">
        <v>0</v>
      </c>
      <c r="F39" s="608">
        <v>4</v>
      </c>
      <c r="G39" s="608">
        <v>4</v>
      </c>
      <c r="H39" s="608">
        <v>0</v>
      </c>
    </row>
    <row r="40" spans="1:8" ht="15" customHeight="1">
      <c r="A40" s="604"/>
      <c r="B40" s="604"/>
      <c r="C40" s="605"/>
      <c r="D40" s="606"/>
      <c r="E40" s="606"/>
      <c r="F40" s="606"/>
      <c r="G40" s="606"/>
      <c r="H40" s="606"/>
    </row>
    <row r="41" spans="1:8" ht="15" customHeight="1">
      <c r="A41" s="880" t="s">
        <v>1151</v>
      </c>
      <c r="B41" s="881"/>
      <c r="C41" s="607">
        <v>58723</v>
      </c>
      <c r="D41" s="608">
        <v>48139</v>
      </c>
      <c r="E41" s="608">
        <v>10584</v>
      </c>
      <c r="F41" s="608">
        <v>18396</v>
      </c>
      <c r="G41" s="608">
        <v>15824</v>
      </c>
      <c r="H41" s="608">
        <v>2572</v>
      </c>
    </row>
    <row r="42" spans="1:8" ht="15" customHeight="1">
      <c r="A42" s="609"/>
      <c r="B42" s="604" t="s">
        <v>845</v>
      </c>
      <c r="C42" s="605">
        <v>1031</v>
      </c>
      <c r="D42" s="606">
        <v>695</v>
      </c>
      <c r="E42" s="606">
        <v>336</v>
      </c>
      <c r="F42" s="606">
        <v>192</v>
      </c>
      <c r="G42" s="606">
        <v>178</v>
      </c>
      <c r="H42" s="606">
        <v>14</v>
      </c>
    </row>
    <row r="43" spans="1:8" ht="15" customHeight="1">
      <c r="A43" s="609"/>
      <c r="B43" s="604" t="s">
        <v>847</v>
      </c>
      <c r="C43" s="605">
        <v>494</v>
      </c>
      <c r="D43" s="606">
        <v>329</v>
      </c>
      <c r="E43" s="606">
        <v>165</v>
      </c>
      <c r="F43" s="606">
        <v>135</v>
      </c>
      <c r="G43" s="606">
        <v>127</v>
      </c>
      <c r="H43" s="606">
        <v>8</v>
      </c>
    </row>
    <row r="44" spans="1:8" ht="15" customHeight="1">
      <c r="A44" s="609"/>
      <c r="B44" s="604" t="s">
        <v>849</v>
      </c>
      <c r="C44" s="605">
        <v>350</v>
      </c>
      <c r="D44" s="606">
        <v>188</v>
      </c>
      <c r="E44" s="606">
        <v>162</v>
      </c>
      <c r="F44" s="606">
        <v>82</v>
      </c>
      <c r="G44" s="606">
        <v>71</v>
      </c>
      <c r="H44" s="606">
        <v>11</v>
      </c>
    </row>
    <row r="45" spans="1:8" ht="15" customHeight="1">
      <c r="A45" s="609"/>
      <c r="B45" s="604" t="s">
        <v>851</v>
      </c>
      <c r="C45" s="605">
        <v>47401</v>
      </c>
      <c r="D45" s="606">
        <v>39283</v>
      </c>
      <c r="E45" s="606">
        <v>8118</v>
      </c>
      <c r="F45" s="606">
        <v>12647</v>
      </c>
      <c r="G45" s="606">
        <v>11087</v>
      </c>
      <c r="H45" s="606">
        <v>1560</v>
      </c>
    </row>
    <row r="46" spans="1:8" ht="15" customHeight="1">
      <c r="A46" s="609"/>
      <c r="B46" s="604" t="s">
        <v>853</v>
      </c>
      <c r="C46" s="605">
        <v>4895</v>
      </c>
      <c r="D46" s="606">
        <v>3956</v>
      </c>
      <c r="E46" s="606">
        <v>939</v>
      </c>
      <c r="F46" s="606">
        <v>1854</v>
      </c>
      <c r="G46" s="606">
        <v>1520</v>
      </c>
      <c r="H46" s="606">
        <v>334</v>
      </c>
    </row>
    <row r="47" spans="1:8" ht="15" customHeight="1">
      <c r="A47" s="609"/>
      <c r="B47" s="604" t="s">
        <v>857</v>
      </c>
      <c r="C47" s="605">
        <v>3856</v>
      </c>
      <c r="D47" s="606">
        <v>3221</v>
      </c>
      <c r="E47" s="606">
        <v>635</v>
      </c>
      <c r="F47" s="606">
        <v>3096</v>
      </c>
      <c r="G47" s="606">
        <v>2492</v>
      </c>
      <c r="H47" s="606">
        <v>604</v>
      </c>
    </row>
    <row r="48" spans="1:8" ht="15" customHeight="1">
      <c r="A48" s="620"/>
      <c r="B48" s="621" t="s">
        <v>1152</v>
      </c>
      <c r="C48" s="622">
        <v>696</v>
      </c>
      <c r="D48" s="623">
        <v>467</v>
      </c>
      <c r="E48" s="623">
        <v>229</v>
      </c>
      <c r="F48" s="623">
        <v>390</v>
      </c>
      <c r="G48" s="623">
        <v>349</v>
      </c>
      <c r="H48" s="623">
        <v>41</v>
      </c>
    </row>
    <row r="49" spans="1:8" ht="15" customHeight="1">
      <c r="A49" s="882" t="s">
        <v>1153</v>
      </c>
      <c r="B49" s="883"/>
      <c r="C49" s="883"/>
      <c r="D49" s="883"/>
      <c r="E49" s="884"/>
      <c r="F49" s="884"/>
      <c r="G49" s="884"/>
      <c r="H49" s="884"/>
    </row>
  </sheetData>
  <sheetProtection/>
  <mergeCells count="12">
    <mergeCell ref="A1:H1"/>
    <mergeCell ref="G2:H2"/>
    <mergeCell ref="A3:B4"/>
    <mergeCell ref="C3:E3"/>
    <mergeCell ref="F3:H3"/>
    <mergeCell ref="A5:B5"/>
    <mergeCell ref="A7:B7"/>
    <mergeCell ref="A35:B35"/>
    <mergeCell ref="A37:B37"/>
    <mergeCell ref="A39:B39"/>
    <mergeCell ref="A41:B41"/>
    <mergeCell ref="A49:H49"/>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R62"/>
  <sheetViews>
    <sheetView zoomScalePageLayoutView="0" workbookViewId="0" topLeftCell="A1">
      <selection activeCell="L17" sqref="L17"/>
    </sheetView>
  </sheetViews>
  <sheetFormatPr defaultColWidth="8.25390625" defaultRowHeight="13.5"/>
  <cols>
    <col min="1" max="1" width="4.625" style="596" customWidth="1"/>
    <col min="2" max="2" width="7.75390625" style="556" customWidth="1"/>
    <col min="3" max="4" width="8.625" style="556" customWidth="1"/>
    <col min="5" max="5" width="8.625" style="624" customWidth="1"/>
    <col min="6" max="9" width="8.625" style="556" customWidth="1"/>
    <col min="10" max="10" width="9.125" style="556" customWidth="1"/>
    <col min="11" max="11" width="8.625" style="556" customWidth="1"/>
    <col min="12" max="16384" width="8.25390625" style="556" customWidth="1"/>
  </cols>
  <sheetData>
    <row r="1" spans="1:11" ht="21" customHeight="1">
      <c r="A1" s="855" t="s">
        <v>1154</v>
      </c>
      <c r="B1" s="855"/>
      <c r="C1" s="855"/>
      <c r="D1" s="855"/>
      <c r="E1" s="855"/>
      <c r="F1" s="855"/>
      <c r="G1" s="855"/>
      <c r="H1" s="855"/>
      <c r="I1" s="855"/>
      <c r="J1" s="855"/>
      <c r="K1" s="555"/>
    </row>
    <row r="2" spans="9:11" ht="13.5" customHeight="1" thickBot="1">
      <c r="I2" s="844" t="s">
        <v>911</v>
      </c>
      <c r="J2" s="844"/>
      <c r="K2" s="625"/>
    </row>
    <row r="3" spans="1:11" ht="12.75" customHeight="1" thickTop="1">
      <c r="A3" s="893" t="s">
        <v>1155</v>
      </c>
      <c r="B3" s="845"/>
      <c r="C3" s="543" t="s">
        <v>1156</v>
      </c>
      <c r="D3" s="543" t="s">
        <v>1157</v>
      </c>
      <c r="E3" s="626" t="s">
        <v>1035</v>
      </c>
      <c r="F3" s="543" t="s">
        <v>1158</v>
      </c>
      <c r="G3" s="543" t="s">
        <v>1159</v>
      </c>
      <c r="H3" s="543" t="s">
        <v>1160</v>
      </c>
      <c r="I3" s="544" t="s">
        <v>1161</v>
      </c>
      <c r="J3" s="544" t="s">
        <v>1162</v>
      </c>
      <c r="K3" s="546"/>
    </row>
    <row r="4" spans="1:12" s="630" customFormat="1" ht="12" customHeight="1">
      <c r="A4" s="627"/>
      <c r="B4" s="628" t="s">
        <v>192</v>
      </c>
      <c r="C4" s="608">
        <v>513575</v>
      </c>
      <c r="D4" s="608">
        <v>523083</v>
      </c>
      <c r="E4" s="312">
        <v>535824</v>
      </c>
      <c r="F4" s="608">
        <v>539504</v>
      </c>
      <c r="G4" s="608">
        <v>539777</v>
      </c>
      <c r="H4" s="608">
        <v>535959</v>
      </c>
      <c r="I4" s="608">
        <v>527693</v>
      </c>
      <c r="J4" s="608">
        <v>516874</v>
      </c>
      <c r="K4" s="608"/>
      <c r="L4" s="629"/>
    </row>
    <row r="5" spans="1:12" ht="12" customHeight="1">
      <c r="A5" s="631"/>
      <c r="B5" s="595" t="s">
        <v>1163</v>
      </c>
      <c r="C5" s="606">
        <v>19696</v>
      </c>
      <c r="D5" s="606">
        <v>19119</v>
      </c>
      <c r="E5" s="299">
        <v>19483</v>
      </c>
      <c r="F5" s="606">
        <v>17616</v>
      </c>
      <c r="G5" s="606">
        <v>16392</v>
      </c>
      <c r="H5" s="606">
        <v>14847</v>
      </c>
      <c r="I5" s="606">
        <v>13351</v>
      </c>
      <c r="J5" s="606">
        <v>12490</v>
      </c>
      <c r="K5" s="606"/>
      <c r="L5" s="632"/>
    </row>
    <row r="6" spans="1:12" ht="12" customHeight="1">
      <c r="A6" s="631"/>
      <c r="B6" s="595" t="s">
        <v>1164</v>
      </c>
      <c r="C6" s="606">
        <v>18587</v>
      </c>
      <c r="D6" s="606">
        <v>18817</v>
      </c>
      <c r="E6" s="299">
        <v>18421</v>
      </c>
      <c r="F6" s="606">
        <v>18900</v>
      </c>
      <c r="G6" s="606">
        <v>17129</v>
      </c>
      <c r="H6" s="606">
        <v>15947</v>
      </c>
      <c r="I6" s="606">
        <v>14456</v>
      </c>
      <c r="J6" s="606">
        <v>13046</v>
      </c>
      <c r="K6" s="606"/>
      <c r="L6" s="632"/>
    </row>
    <row r="7" spans="1:12" ht="12" customHeight="1">
      <c r="A7" s="631"/>
      <c r="B7" s="595" t="s">
        <v>1165</v>
      </c>
      <c r="C7" s="606">
        <v>19485</v>
      </c>
      <c r="D7" s="606">
        <v>18348</v>
      </c>
      <c r="E7" s="299">
        <v>19096</v>
      </c>
      <c r="F7" s="606">
        <v>18454</v>
      </c>
      <c r="G7" s="606">
        <v>18921</v>
      </c>
      <c r="H7" s="606">
        <v>17182</v>
      </c>
      <c r="I7" s="606">
        <v>15994</v>
      </c>
      <c r="J7" s="606">
        <v>14541</v>
      </c>
      <c r="K7" s="606"/>
      <c r="L7" s="632"/>
    </row>
    <row r="8" spans="1:11" ht="12" customHeight="1">
      <c r="A8" s="631"/>
      <c r="B8" s="595" t="s">
        <v>1166</v>
      </c>
      <c r="C8" s="606">
        <v>26678</v>
      </c>
      <c r="D8" s="606">
        <v>22798</v>
      </c>
      <c r="E8" s="299">
        <v>22508</v>
      </c>
      <c r="F8" s="606">
        <v>21160</v>
      </c>
      <c r="G8" s="606">
        <v>20425</v>
      </c>
      <c r="H8" s="606">
        <v>20938</v>
      </c>
      <c r="I8" s="606">
        <v>18961</v>
      </c>
      <c r="J8" s="606">
        <v>17679</v>
      </c>
      <c r="K8" s="606"/>
    </row>
    <row r="9" spans="1:11" ht="12" customHeight="1">
      <c r="A9" s="631"/>
      <c r="B9" s="595" t="s">
        <v>1167</v>
      </c>
      <c r="C9" s="606">
        <v>43498</v>
      </c>
      <c r="D9" s="606">
        <v>35482</v>
      </c>
      <c r="E9" s="299">
        <v>33752</v>
      </c>
      <c r="F9" s="606">
        <v>27457</v>
      </c>
      <c r="G9" s="606">
        <v>25798</v>
      </c>
      <c r="H9" s="606">
        <v>24814</v>
      </c>
      <c r="I9" s="606">
        <v>25187</v>
      </c>
      <c r="J9" s="606">
        <v>22747</v>
      </c>
      <c r="K9" s="606"/>
    </row>
    <row r="10" spans="1:11" ht="12" customHeight="1">
      <c r="A10" s="631" t="s">
        <v>1168</v>
      </c>
      <c r="B10" s="595" t="s">
        <v>1169</v>
      </c>
      <c r="C10" s="606">
        <v>48693</v>
      </c>
      <c r="D10" s="606">
        <v>39430</v>
      </c>
      <c r="E10" s="299">
        <v>39986</v>
      </c>
      <c r="F10" s="606">
        <v>35001</v>
      </c>
      <c r="G10" s="606">
        <v>28739</v>
      </c>
      <c r="H10" s="606">
        <v>26952</v>
      </c>
      <c r="I10" s="606">
        <v>25841</v>
      </c>
      <c r="J10" s="606">
        <v>26102</v>
      </c>
      <c r="K10" s="606"/>
    </row>
    <row r="11" spans="1:11" ht="12" customHeight="1">
      <c r="A11" s="631"/>
      <c r="B11" s="595" t="s">
        <v>1170</v>
      </c>
      <c r="C11" s="606">
        <v>42043</v>
      </c>
      <c r="D11" s="606">
        <v>44571</v>
      </c>
      <c r="E11" s="299">
        <v>41443</v>
      </c>
      <c r="F11" s="606">
        <v>39964</v>
      </c>
      <c r="G11" s="606">
        <v>35272</v>
      </c>
      <c r="H11" s="606">
        <v>28999</v>
      </c>
      <c r="I11" s="606">
        <v>27161</v>
      </c>
      <c r="J11" s="606">
        <v>26066</v>
      </c>
      <c r="K11" s="606"/>
    </row>
    <row r="12" spans="1:11" ht="12" customHeight="1">
      <c r="A12" s="631"/>
      <c r="B12" s="595" t="s">
        <v>1171</v>
      </c>
      <c r="C12" s="606">
        <v>36175</v>
      </c>
      <c r="D12" s="606">
        <v>39007</v>
      </c>
      <c r="E12" s="299">
        <v>46248</v>
      </c>
      <c r="F12" s="606">
        <v>41347</v>
      </c>
      <c r="G12" s="606">
        <v>40209</v>
      </c>
      <c r="H12" s="606">
        <v>35557</v>
      </c>
      <c r="I12" s="606">
        <v>29237</v>
      </c>
      <c r="J12" s="606">
        <v>27432</v>
      </c>
      <c r="K12" s="606"/>
    </row>
    <row r="13" spans="1:11" ht="12" customHeight="1">
      <c r="A13" s="631"/>
      <c r="B13" s="595" t="s">
        <v>1172</v>
      </c>
      <c r="C13" s="606">
        <v>30586</v>
      </c>
      <c r="D13" s="606">
        <v>34384</v>
      </c>
      <c r="E13" s="299">
        <v>40372</v>
      </c>
      <c r="F13" s="606">
        <v>46349</v>
      </c>
      <c r="G13" s="606">
        <v>41642</v>
      </c>
      <c r="H13" s="606">
        <v>40558</v>
      </c>
      <c r="I13" s="606">
        <v>35888</v>
      </c>
      <c r="J13" s="606">
        <v>29583</v>
      </c>
      <c r="K13" s="606"/>
    </row>
    <row r="14" spans="1:11" ht="12" customHeight="1">
      <c r="A14" s="631"/>
      <c r="B14" s="595" t="s">
        <v>1173</v>
      </c>
      <c r="C14" s="606">
        <v>33588</v>
      </c>
      <c r="D14" s="606">
        <v>29646</v>
      </c>
      <c r="E14" s="299">
        <v>36049</v>
      </c>
      <c r="F14" s="606">
        <v>40828</v>
      </c>
      <c r="G14" s="606">
        <v>47133</v>
      </c>
      <c r="H14" s="606">
        <v>42424</v>
      </c>
      <c r="I14" s="606">
        <v>41345</v>
      </c>
      <c r="J14" s="606">
        <v>36671</v>
      </c>
      <c r="K14" s="606"/>
    </row>
    <row r="15" spans="1:11" ht="12" customHeight="1">
      <c r="A15" s="631"/>
      <c r="B15" s="595" t="s">
        <v>1174</v>
      </c>
      <c r="C15" s="606">
        <v>42026</v>
      </c>
      <c r="D15" s="606">
        <v>33026</v>
      </c>
      <c r="E15" s="299">
        <v>30649</v>
      </c>
      <c r="F15" s="606">
        <v>36258</v>
      </c>
      <c r="G15" s="606">
        <v>41212</v>
      </c>
      <c r="H15" s="606">
        <v>47707</v>
      </c>
      <c r="I15" s="606">
        <v>43007</v>
      </c>
      <c r="J15" s="606">
        <v>42069</v>
      </c>
      <c r="K15" s="606"/>
    </row>
    <row r="16" spans="1:11" ht="12" customHeight="1">
      <c r="A16" s="631" t="s">
        <v>1175</v>
      </c>
      <c r="B16" s="595" t="s">
        <v>1176</v>
      </c>
      <c r="C16" s="606">
        <v>36187</v>
      </c>
      <c r="D16" s="606">
        <v>40651</v>
      </c>
      <c r="E16" s="299">
        <v>33573</v>
      </c>
      <c r="F16" s="606">
        <v>30539</v>
      </c>
      <c r="G16" s="606">
        <v>36281</v>
      </c>
      <c r="H16" s="606">
        <v>41359</v>
      </c>
      <c r="I16" s="606">
        <v>47972</v>
      </c>
      <c r="J16" s="606">
        <v>43433</v>
      </c>
      <c r="K16" s="606"/>
    </row>
    <row r="17" spans="1:11" ht="12" customHeight="1">
      <c r="A17" s="631"/>
      <c r="B17" s="595" t="s">
        <v>1177</v>
      </c>
      <c r="C17" s="606">
        <v>31542</v>
      </c>
      <c r="D17" s="606">
        <v>34503</v>
      </c>
      <c r="E17" s="299">
        <v>39965</v>
      </c>
      <c r="F17" s="606">
        <v>32840</v>
      </c>
      <c r="G17" s="606">
        <v>29917</v>
      </c>
      <c r="H17" s="606">
        <v>35665</v>
      </c>
      <c r="I17" s="606">
        <v>40722</v>
      </c>
      <c r="J17" s="606">
        <v>47468</v>
      </c>
      <c r="K17" s="606"/>
    </row>
    <row r="18" spans="1:11" ht="12" customHeight="1">
      <c r="A18" s="631"/>
      <c r="B18" s="595" t="s">
        <v>1178</v>
      </c>
      <c r="C18" s="606">
        <v>28808</v>
      </c>
      <c r="D18" s="606">
        <v>29677</v>
      </c>
      <c r="E18" s="299">
        <v>33214</v>
      </c>
      <c r="F18" s="606">
        <v>38493</v>
      </c>
      <c r="G18" s="606">
        <v>31667</v>
      </c>
      <c r="H18" s="606">
        <v>28969</v>
      </c>
      <c r="I18" s="606">
        <v>34601</v>
      </c>
      <c r="J18" s="606">
        <v>39667</v>
      </c>
      <c r="K18" s="606"/>
    </row>
    <row r="19" spans="1:11" ht="12" customHeight="1">
      <c r="A19" s="631"/>
      <c r="B19" s="595" t="s">
        <v>1179</v>
      </c>
      <c r="C19" s="606">
        <v>22359</v>
      </c>
      <c r="D19" s="606">
        <v>26228</v>
      </c>
      <c r="E19" s="299">
        <v>28241</v>
      </c>
      <c r="F19" s="606">
        <v>31582</v>
      </c>
      <c r="G19" s="606">
        <v>36597</v>
      </c>
      <c r="H19" s="606">
        <v>30267</v>
      </c>
      <c r="I19" s="606">
        <v>27786</v>
      </c>
      <c r="J19" s="606">
        <v>33361</v>
      </c>
      <c r="K19" s="606"/>
    </row>
    <row r="20" spans="1:11" ht="12" customHeight="1">
      <c r="A20" s="631"/>
      <c r="B20" s="595" t="s">
        <v>1180</v>
      </c>
      <c r="C20" s="606">
        <v>15325</v>
      </c>
      <c r="D20" s="606">
        <v>19672</v>
      </c>
      <c r="E20" s="299">
        <v>23976</v>
      </c>
      <c r="F20" s="606">
        <v>25937</v>
      </c>
      <c r="G20" s="606">
        <v>29002</v>
      </c>
      <c r="H20" s="606">
        <v>33821</v>
      </c>
      <c r="I20" s="606">
        <v>28100</v>
      </c>
      <c r="J20" s="606">
        <v>25969</v>
      </c>
      <c r="K20" s="606"/>
    </row>
    <row r="21" spans="1:11" ht="12" customHeight="1">
      <c r="A21" s="631"/>
      <c r="B21" s="595" t="s">
        <v>1181</v>
      </c>
      <c r="C21" s="606">
        <v>17183</v>
      </c>
      <c r="D21" s="606">
        <v>22440</v>
      </c>
      <c r="E21" s="299">
        <v>28848</v>
      </c>
      <c r="F21" s="606">
        <v>36779</v>
      </c>
      <c r="G21" s="606">
        <v>43441</v>
      </c>
      <c r="H21" s="606">
        <v>49953</v>
      </c>
      <c r="I21" s="606">
        <v>58084</v>
      </c>
      <c r="J21" s="606">
        <v>58550</v>
      </c>
      <c r="K21" s="606"/>
    </row>
    <row r="22" spans="1:18" ht="6.75" customHeight="1">
      <c r="A22" s="595"/>
      <c r="B22" s="550"/>
      <c r="C22" s="633"/>
      <c r="D22" s="633"/>
      <c r="E22" s="634"/>
      <c r="F22" s="633"/>
      <c r="G22" s="633"/>
      <c r="H22" s="633"/>
      <c r="I22" s="633"/>
      <c r="J22" s="633"/>
      <c r="K22" s="633"/>
      <c r="L22" s="630"/>
      <c r="M22" s="630"/>
      <c r="N22" s="630"/>
      <c r="O22" s="630"/>
      <c r="P22" s="630"/>
      <c r="Q22" s="630"/>
      <c r="R22" s="630"/>
    </row>
    <row r="23" spans="1:18" s="630" customFormat="1" ht="12" customHeight="1">
      <c r="A23" s="635"/>
      <c r="B23" s="628" t="s">
        <v>192</v>
      </c>
      <c r="C23" s="608">
        <v>258262</v>
      </c>
      <c r="D23" s="608">
        <v>263545</v>
      </c>
      <c r="E23" s="312">
        <v>265665</v>
      </c>
      <c r="F23" s="608">
        <v>266285</v>
      </c>
      <c r="G23" s="608">
        <v>265455</v>
      </c>
      <c r="H23" s="608">
        <v>262766</v>
      </c>
      <c r="I23" s="608">
        <v>257980</v>
      </c>
      <c r="J23" s="608">
        <v>251823</v>
      </c>
      <c r="K23" s="608"/>
      <c r="L23" s="556"/>
      <c r="M23" s="556"/>
      <c r="N23" s="556"/>
      <c r="O23" s="556"/>
      <c r="P23" s="556"/>
      <c r="Q23" s="556"/>
      <c r="R23" s="556"/>
    </row>
    <row r="24" spans="1:11" ht="12" customHeight="1">
      <c r="A24" s="595"/>
      <c r="B24" s="595" t="s">
        <v>1163</v>
      </c>
      <c r="C24" s="606">
        <v>10031</v>
      </c>
      <c r="D24" s="606">
        <v>9773</v>
      </c>
      <c r="E24" s="299">
        <v>10034</v>
      </c>
      <c r="F24" s="606">
        <v>9149</v>
      </c>
      <c r="G24" s="606">
        <v>8565</v>
      </c>
      <c r="H24" s="606">
        <v>7797</v>
      </c>
      <c r="I24" s="606">
        <v>7047</v>
      </c>
      <c r="J24" s="606">
        <v>6623</v>
      </c>
      <c r="K24" s="606"/>
    </row>
    <row r="25" spans="1:11" ht="12" customHeight="1">
      <c r="A25" s="595"/>
      <c r="B25" s="595" t="s">
        <v>1164</v>
      </c>
      <c r="C25" s="606">
        <v>9476</v>
      </c>
      <c r="D25" s="606">
        <v>9637</v>
      </c>
      <c r="E25" s="299">
        <v>9451</v>
      </c>
      <c r="F25" s="606">
        <v>9738</v>
      </c>
      <c r="G25" s="606">
        <v>8904</v>
      </c>
      <c r="H25" s="606">
        <v>8339</v>
      </c>
      <c r="I25" s="606">
        <v>7598</v>
      </c>
      <c r="J25" s="606">
        <v>6888</v>
      </c>
      <c r="K25" s="606"/>
    </row>
    <row r="26" spans="1:11" ht="12" customHeight="1">
      <c r="A26" s="595"/>
      <c r="B26" s="595" t="s">
        <v>1165</v>
      </c>
      <c r="C26" s="606">
        <v>10068</v>
      </c>
      <c r="D26" s="606">
        <v>9325</v>
      </c>
      <c r="E26" s="299">
        <v>9745</v>
      </c>
      <c r="F26" s="606">
        <v>9430</v>
      </c>
      <c r="G26" s="606">
        <v>9714</v>
      </c>
      <c r="H26" s="606">
        <v>8899</v>
      </c>
      <c r="I26" s="606">
        <v>8334</v>
      </c>
      <c r="J26" s="606">
        <v>7611</v>
      </c>
      <c r="K26" s="606"/>
    </row>
    <row r="27" spans="1:11" ht="12" customHeight="1">
      <c r="A27" s="595"/>
      <c r="B27" s="595" t="s">
        <v>1182</v>
      </c>
      <c r="C27" s="606">
        <v>13219</v>
      </c>
      <c r="D27" s="606">
        <v>11382</v>
      </c>
      <c r="E27" s="299">
        <v>11153</v>
      </c>
      <c r="F27" s="606">
        <v>10600</v>
      </c>
      <c r="G27" s="606">
        <v>10250</v>
      </c>
      <c r="H27" s="606">
        <v>10557</v>
      </c>
      <c r="I27" s="606">
        <v>9646</v>
      </c>
      <c r="J27" s="606">
        <v>9043</v>
      </c>
      <c r="K27" s="606"/>
    </row>
    <row r="28" spans="1:11" ht="12" customHeight="1">
      <c r="A28" s="595"/>
      <c r="B28" s="595" t="s">
        <v>1183</v>
      </c>
      <c r="C28" s="606">
        <v>22382</v>
      </c>
      <c r="D28" s="606">
        <v>18142</v>
      </c>
      <c r="E28" s="299">
        <v>16987</v>
      </c>
      <c r="F28" s="606">
        <v>13640</v>
      </c>
      <c r="G28" s="606">
        <v>12961</v>
      </c>
      <c r="H28" s="606">
        <v>12488</v>
      </c>
      <c r="I28" s="606">
        <v>12734</v>
      </c>
      <c r="J28" s="606">
        <v>11598</v>
      </c>
      <c r="K28" s="606"/>
    </row>
    <row r="29" spans="1:11" ht="12" customHeight="1">
      <c r="A29" s="595"/>
      <c r="B29" s="595" t="s">
        <v>1169</v>
      </c>
      <c r="C29" s="606">
        <v>25505</v>
      </c>
      <c r="D29" s="606">
        <v>20283</v>
      </c>
      <c r="E29" s="299">
        <v>20508</v>
      </c>
      <c r="F29" s="606">
        <v>17608</v>
      </c>
      <c r="G29" s="606">
        <v>14276</v>
      </c>
      <c r="H29" s="606">
        <v>13539</v>
      </c>
      <c r="I29" s="606">
        <v>13003</v>
      </c>
      <c r="J29" s="606">
        <v>13188</v>
      </c>
      <c r="K29" s="606"/>
    </row>
    <row r="30" spans="1:11" ht="12" customHeight="1">
      <c r="A30" s="595"/>
      <c r="B30" s="595" t="s">
        <v>1184</v>
      </c>
      <c r="C30" s="606">
        <v>22009</v>
      </c>
      <c r="D30" s="606">
        <v>22931</v>
      </c>
      <c r="E30" s="299">
        <v>21434</v>
      </c>
      <c r="F30" s="606">
        <v>20519</v>
      </c>
      <c r="G30" s="606">
        <v>17771</v>
      </c>
      <c r="H30" s="606">
        <v>14426</v>
      </c>
      <c r="I30" s="606">
        <v>13664</v>
      </c>
      <c r="J30" s="606">
        <v>13127</v>
      </c>
      <c r="K30" s="606"/>
    </row>
    <row r="31" spans="1:11" ht="12" customHeight="1">
      <c r="A31" s="595"/>
      <c r="B31" s="595" t="s">
        <v>1185</v>
      </c>
      <c r="C31" s="606">
        <v>19131</v>
      </c>
      <c r="D31" s="606">
        <v>20420</v>
      </c>
      <c r="E31" s="299">
        <v>23892</v>
      </c>
      <c r="F31" s="606">
        <v>21389</v>
      </c>
      <c r="G31" s="606">
        <v>20657</v>
      </c>
      <c r="H31" s="606">
        <v>17925</v>
      </c>
      <c r="I31" s="606">
        <v>14553</v>
      </c>
      <c r="J31" s="606">
        <v>13800</v>
      </c>
      <c r="K31" s="606"/>
    </row>
    <row r="32" spans="1:11" ht="12" customHeight="1">
      <c r="A32" s="595" t="s">
        <v>249</v>
      </c>
      <c r="B32" s="595" t="s">
        <v>1172</v>
      </c>
      <c r="C32" s="606">
        <v>16092</v>
      </c>
      <c r="D32" s="606">
        <v>18013</v>
      </c>
      <c r="E32" s="299">
        <v>21111</v>
      </c>
      <c r="F32" s="606">
        <v>23871</v>
      </c>
      <c r="G32" s="606">
        <v>21486</v>
      </c>
      <c r="H32" s="606">
        <v>20782</v>
      </c>
      <c r="I32" s="606">
        <v>18042</v>
      </c>
      <c r="J32" s="606">
        <v>14677</v>
      </c>
      <c r="K32" s="606"/>
    </row>
    <row r="33" spans="1:11" ht="12" customHeight="1">
      <c r="A33" s="595"/>
      <c r="B33" s="595" t="s">
        <v>1186</v>
      </c>
      <c r="C33" s="606">
        <v>17618</v>
      </c>
      <c r="D33" s="606">
        <v>15369</v>
      </c>
      <c r="E33" s="299">
        <v>18790</v>
      </c>
      <c r="F33" s="606">
        <v>21228</v>
      </c>
      <c r="G33" s="606">
        <v>24147</v>
      </c>
      <c r="H33" s="606">
        <v>21775</v>
      </c>
      <c r="I33" s="606">
        <v>21074</v>
      </c>
      <c r="J33" s="606">
        <v>18328</v>
      </c>
      <c r="K33" s="606"/>
    </row>
    <row r="34" spans="1:11" ht="12" customHeight="1">
      <c r="A34" s="595"/>
      <c r="B34" s="595" t="s">
        <v>1187</v>
      </c>
      <c r="C34" s="606">
        <v>21886</v>
      </c>
      <c r="D34" s="606">
        <v>17174</v>
      </c>
      <c r="E34" s="299">
        <v>15829</v>
      </c>
      <c r="F34" s="606">
        <v>18798</v>
      </c>
      <c r="G34" s="606">
        <v>21326</v>
      </c>
      <c r="H34" s="606">
        <v>24328</v>
      </c>
      <c r="I34" s="606">
        <v>21974</v>
      </c>
      <c r="J34" s="606">
        <v>21336</v>
      </c>
      <c r="K34" s="606"/>
    </row>
    <row r="35" spans="1:11" ht="12" customHeight="1">
      <c r="A35" s="595"/>
      <c r="B35" s="595" t="s">
        <v>1188</v>
      </c>
      <c r="C35" s="606">
        <v>18281</v>
      </c>
      <c r="D35" s="606">
        <v>20929</v>
      </c>
      <c r="E35" s="299">
        <v>17386</v>
      </c>
      <c r="F35" s="606">
        <v>15668</v>
      </c>
      <c r="G35" s="606">
        <v>18702</v>
      </c>
      <c r="H35" s="606">
        <v>21287</v>
      </c>
      <c r="I35" s="606">
        <v>24336</v>
      </c>
      <c r="J35" s="606">
        <v>22072</v>
      </c>
      <c r="K35" s="606"/>
    </row>
    <row r="36" spans="1:11" ht="12" customHeight="1">
      <c r="A36" s="595"/>
      <c r="B36" s="595" t="s">
        <v>1189</v>
      </c>
      <c r="C36" s="606">
        <v>15202</v>
      </c>
      <c r="D36" s="606">
        <v>17247</v>
      </c>
      <c r="E36" s="299">
        <v>20234</v>
      </c>
      <c r="F36" s="606">
        <v>16739</v>
      </c>
      <c r="G36" s="606">
        <v>15122</v>
      </c>
      <c r="H36" s="606">
        <v>18124</v>
      </c>
      <c r="I36" s="606">
        <v>20672</v>
      </c>
      <c r="J36" s="606">
        <v>23743</v>
      </c>
      <c r="K36" s="606"/>
    </row>
    <row r="37" spans="1:11" ht="12" customHeight="1">
      <c r="A37" s="595"/>
      <c r="B37" s="595" t="s">
        <v>1178</v>
      </c>
      <c r="C37" s="606">
        <v>13603</v>
      </c>
      <c r="D37" s="606">
        <v>14010</v>
      </c>
      <c r="E37" s="299">
        <v>16017</v>
      </c>
      <c r="F37" s="606">
        <v>18920</v>
      </c>
      <c r="G37" s="606">
        <v>15695</v>
      </c>
      <c r="H37" s="606">
        <v>14245</v>
      </c>
      <c r="I37" s="606">
        <v>17117</v>
      </c>
      <c r="J37" s="606">
        <v>19602</v>
      </c>
      <c r="K37" s="606"/>
    </row>
    <row r="38" spans="1:11" ht="12" customHeight="1">
      <c r="A38" s="595"/>
      <c r="B38" s="595" t="s">
        <v>1190</v>
      </c>
      <c r="C38" s="606">
        <v>10313</v>
      </c>
      <c r="D38" s="606">
        <v>11944</v>
      </c>
      <c r="E38" s="299">
        <v>12773</v>
      </c>
      <c r="F38" s="606">
        <v>14676</v>
      </c>
      <c r="G38" s="606">
        <v>17383</v>
      </c>
      <c r="H38" s="606">
        <v>14520</v>
      </c>
      <c r="I38" s="606">
        <v>13237</v>
      </c>
      <c r="J38" s="606">
        <v>15999</v>
      </c>
      <c r="K38" s="606"/>
    </row>
    <row r="39" spans="1:11" ht="12" customHeight="1">
      <c r="A39" s="595"/>
      <c r="B39" s="595" t="s">
        <v>1191</v>
      </c>
      <c r="C39" s="606">
        <v>6487</v>
      </c>
      <c r="D39" s="606">
        <v>8484</v>
      </c>
      <c r="E39" s="299">
        <v>10295</v>
      </c>
      <c r="F39" s="606">
        <v>11132</v>
      </c>
      <c r="G39" s="606">
        <v>12840</v>
      </c>
      <c r="H39" s="606">
        <v>15348</v>
      </c>
      <c r="I39" s="606">
        <v>12903</v>
      </c>
      <c r="J39" s="606">
        <v>11846</v>
      </c>
      <c r="K39" s="606"/>
    </row>
    <row r="40" spans="1:11" ht="12" customHeight="1">
      <c r="A40" s="595"/>
      <c r="B40" s="595" t="s">
        <v>1181</v>
      </c>
      <c r="C40" s="606">
        <v>6155</v>
      </c>
      <c r="D40" s="606">
        <v>7799</v>
      </c>
      <c r="E40" s="299">
        <v>10026</v>
      </c>
      <c r="F40" s="606">
        <v>13180</v>
      </c>
      <c r="G40" s="606">
        <v>15656</v>
      </c>
      <c r="H40" s="606">
        <v>18387</v>
      </c>
      <c r="I40" s="606">
        <v>22046</v>
      </c>
      <c r="J40" s="606">
        <v>22342</v>
      </c>
      <c r="K40" s="606"/>
    </row>
    <row r="41" spans="1:18" ht="6.75" customHeight="1">
      <c r="A41" s="595"/>
      <c r="B41" s="550"/>
      <c r="C41" s="633"/>
      <c r="D41" s="633"/>
      <c r="E41" s="634"/>
      <c r="F41" s="633"/>
      <c r="G41" s="633"/>
      <c r="H41" s="633"/>
      <c r="I41" s="633"/>
      <c r="J41" s="633"/>
      <c r="K41" s="633"/>
      <c r="L41" s="630"/>
      <c r="M41" s="630"/>
      <c r="N41" s="630"/>
      <c r="O41" s="630"/>
      <c r="P41" s="630"/>
      <c r="Q41" s="630"/>
      <c r="R41" s="630"/>
    </row>
    <row r="42" spans="1:18" s="630" customFormat="1" ht="12" customHeight="1">
      <c r="A42" s="635"/>
      <c r="B42" s="628" t="s">
        <v>192</v>
      </c>
      <c r="C42" s="608">
        <v>255313</v>
      </c>
      <c r="D42" s="608">
        <v>259538</v>
      </c>
      <c r="E42" s="312">
        <v>270159</v>
      </c>
      <c r="F42" s="608">
        <v>273219</v>
      </c>
      <c r="G42" s="608">
        <v>274322</v>
      </c>
      <c r="H42" s="608">
        <v>273193</v>
      </c>
      <c r="I42" s="608">
        <v>269713</v>
      </c>
      <c r="J42" s="608">
        <v>265051</v>
      </c>
      <c r="K42" s="608"/>
      <c r="L42" s="556"/>
      <c r="M42" s="556"/>
      <c r="N42" s="556"/>
      <c r="O42" s="556"/>
      <c r="P42" s="556"/>
      <c r="Q42" s="556"/>
      <c r="R42" s="556"/>
    </row>
    <row r="43" spans="1:11" ht="12" customHeight="1">
      <c r="A43" s="595"/>
      <c r="B43" s="595" t="s">
        <v>1163</v>
      </c>
      <c r="C43" s="606">
        <v>9665</v>
      </c>
      <c r="D43" s="606">
        <v>9346</v>
      </c>
      <c r="E43" s="299">
        <v>9449</v>
      </c>
      <c r="F43" s="606">
        <v>8467</v>
      </c>
      <c r="G43" s="606">
        <v>7827</v>
      </c>
      <c r="H43" s="606">
        <v>7050</v>
      </c>
      <c r="I43" s="606">
        <v>6304</v>
      </c>
      <c r="J43" s="606">
        <v>5867</v>
      </c>
      <c r="K43" s="606"/>
    </row>
    <row r="44" spans="1:11" ht="12" customHeight="1">
      <c r="A44" s="595"/>
      <c r="B44" s="595" t="s">
        <v>1164</v>
      </c>
      <c r="C44" s="606">
        <v>9111</v>
      </c>
      <c r="D44" s="606">
        <v>9180</v>
      </c>
      <c r="E44" s="299">
        <v>8970</v>
      </c>
      <c r="F44" s="606">
        <v>9162</v>
      </c>
      <c r="G44" s="606">
        <v>8225</v>
      </c>
      <c r="H44" s="606">
        <v>7608</v>
      </c>
      <c r="I44" s="606">
        <v>6858</v>
      </c>
      <c r="J44" s="606">
        <v>6158</v>
      </c>
      <c r="K44" s="606"/>
    </row>
    <row r="45" spans="1:11" ht="12" customHeight="1">
      <c r="A45" s="595"/>
      <c r="B45" s="595" t="s">
        <v>1192</v>
      </c>
      <c r="C45" s="606">
        <v>9417</v>
      </c>
      <c r="D45" s="606">
        <v>9023</v>
      </c>
      <c r="E45" s="299">
        <v>9351</v>
      </c>
      <c r="F45" s="606">
        <v>9024</v>
      </c>
      <c r="G45" s="606">
        <v>9207</v>
      </c>
      <c r="H45" s="606">
        <v>8283</v>
      </c>
      <c r="I45" s="606">
        <v>7660</v>
      </c>
      <c r="J45" s="606">
        <v>6930</v>
      </c>
      <c r="K45" s="606"/>
    </row>
    <row r="46" spans="1:11" ht="12" customHeight="1">
      <c r="A46" s="595"/>
      <c r="B46" s="595" t="s">
        <v>1193</v>
      </c>
      <c r="C46" s="606">
        <v>13459</v>
      </c>
      <c r="D46" s="606">
        <v>11416</v>
      </c>
      <c r="E46" s="299">
        <v>11355</v>
      </c>
      <c r="F46" s="606">
        <v>10560</v>
      </c>
      <c r="G46" s="606">
        <v>10175</v>
      </c>
      <c r="H46" s="606">
        <v>10381</v>
      </c>
      <c r="I46" s="606">
        <v>9315</v>
      </c>
      <c r="J46" s="606">
        <v>8636</v>
      </c>
      <c r="K46" s="606"/>
    </row>
    <row r="47" spans="1:11" ht="12" customHeight="1">
      <c r="A47" s="595"/>
      <c r="B47" s="595" t="s">
        <v>1167</v>
      </c>
      <c r="C47" s="606">
        <v>21116</v>
      </c>
      <c r="D47" s="606">
        <v>17340</v>
      </c>
      <c r="E47" s="299">
        <v>16765</v>
      </c>
      <c r="F47" s="606">
        <v>13817</v>
      </c>
      <c r="G47" s="606">
        <v>12837</v>
      </c>
      <c r="H47" s="606">
        <v>12326</v>
      </c>
      <c r="I47" s="606">
        <v>12453</v>
      </c>
      <c r="J47" s="606">
        <v>11149</v>
      </c>
      <c r="K47" s="606"/>
    </row>
    <row r="48" spans="2:11" ht="12" customHeight="1">
      <c r="B48" s="595" t="s">
        <v>1194</v>
      </c>
      <c r="C48" s="606">
        <v>23188</v>
      </c>
      <c r="D48" s="606">
        <v>19147</v>
      </c>
      <c r="E48" s="299">
        <v>19478</v>
      </c>
      <c r="F48" s="606">
        <v>17393</v>
      </c>
      <c r="G48" s="606">
        <v>14463</v>
      </c>
      <c r="H48" s="606">
        <v>13413</v>
      </c>
      <c r="I48" s="606">
        <v>12838</v>
      </c>
      <c r="J48" s="606">
        <v>12914</v>
      </c>
      <c r="K48" s="606"/>
    </row>
    <row r="49" spans="1:11" ht="12" customHeight="1">
      <c r="A49" s="595"/>
      <c r="B49" s="595" t="s">
        <v>1184</v>
      </c>
      <c r="C49" s="606">
        <v>20034</v>
      </c>
      <c r="D49" s="606">
        <v>21640</v>
      </c>
      <c r="E49" s="299">
        <v>20009</v>
      </c>
      <c r="F49" s="606">
        <v>19445</v>
      </c>
      <c r="G49" s="606">
        <v>17501</v>
      </c>
      <c r="H49" s="606">
        <v>14573</v>
      </c>
      <c r="I49" s="606">
        <v>13497</v>
      </c>
      <c r="J49" s="606">
        <v>12939</v>
      </c>
      <c r="K49" s="606"/>
    </row>
    <row r="50" spans="1:11" ht="12" customHeight="1">
      <c r="A50" s="595"/>
      <c r="B50" s="595" t="s">
        <v>1171</v>
      </c>
      <c r="C50" s="606">
        <v>17044</v>
      </c>
      <c r="D50" s="606">
        <v>18587</v>
      </c>
      <c r="E50" s="299">
        <v>22356</v>
      </c>
      <c r="F50" s="606">
        <v>19958</v>
      </c>
      <c r="G50" s="606">
        <v>19552</v>
      </c>
      <c r="H50" s="606">
        <v>17632</v>
      </c>
      <c r="I50" s="606">
        <v>14684</v>
      </c>
      <c r="J50" s="606">
        <v>13632</v>
      </c>
      <c r="K50" s="606"/>
    </row>
    <row r="51" spans="1:11" ht="12" customHeight="1">
      <c r="A51" s="595" t="s">
        <v>250</v>
      </c>
      <c r="B51" s="595" t="s">
        <v>1195</v>
      </c>
      <c r="C51" s="606">
        <v>14494</v>
      </c>
      <c r="D51" s="606">
        <v>16371</v>
      </c>
      <c r="E51" s="299">
        <v>19261</v>
      </c>
      <c r="F51" s="606">
        <v>22478</v>
      </c>
      <c r="G51" s="606">
        <v>20156</v>
      </c>
      <c r="H51" s="606">
        <v>19776</v>
      </c>
      <c r="I51" s="606">
        <v>17846</v>
      </c>
      <c r="J51" s="606">
        <v>14906</v>
      </c>
      <c r="K51" s="606"/>
    </row>
    <row r="52" spans="2:11" ht="12" customHeight="1">
      <c r="B52" s="595" t="s">
        <v>1196</v>
      </c>
      <c r="C52" s="606">
        <v>15970</v>
      </c>
      <c r="D52" s="606">
        <v>14277</v>
      </c>
      <c r="E52" s="299">
        <v>17259</v>
      </c>
      <c r="F52" s="606">
        <v>19600</v>
      </c>
      <c r="G52" s="606">
        <v>22986</v>
      </c>
      <c r="H52" s="606">
        <v>20649</v>
      </c>
      <c r="I52" s="606">
        <v>20271</v>
      </c>
      <c r="J52" s="606">
        <v>18343</v>
      </c>
      <c r="K52" s="606"/>
    </row>
    <row r="53" spans="1:11" ht="12" customHeight="1">
      <c r="A53" s="595"/>
      <c r="B53" s="595" t="s">
        <v>1187</v>
      </c>
      <c r="C53" s="606">
        <v>20140</v>
      </c>
      <c r="D53" s="606">
        <v>15852</v>
      </c>
      <c r="E53" s="299">
        <v>14820</v>
      </c>
      <c r="F53" s="606">
        <v>17460</v>
      </c>
      <c r="G53" s="606">
        <v>19886</v>
      </c>
      <c r="H53" s="606">
        <v>23379</v>
      </c>
      <c r="I53" s="606">
        <v>21033</v>
      </c>
      <c r="J53" s="606">
        <v>20733</v>
      </c>
      <c r="K53" s="606"/>
    </row>
    <row r="54" spans="1:11" ht="12" customHeight="1">
      <c r="A54" s="595"/>
      <c r="B54" s="595" t="s">
        <v>1197</v>
      </c>
      <c r="C54" s="606">
        <v>17906</v>
      </c>
      <c r="D54" s="606">
        <v>19722</v>
      </c>
      <c r="E54" s="299">
        <v>16187</v>
      </c>
      <c r="F54" s="606">
        <v>14871</v>
      </c>
      <c r="G54" s="606">
        <v>17579</v>
      </c>
      <c r="H54" s="606">
        <v>20072</v>
      </c>
      <c r="I54" s="606">
        <v>23636</v>
      </c>
      <c r="J54" s="606">
        <v>21361</v>
      </c>
      <c r="K54" s="606"/>
    </row>
    <row r="55" spans="1:11" ht="12" customHeight="1">
      <c r="A55" s="595"/>
      <c r="B55" s="595" t="s">
        <v>1198</v>
      </c>
      <c r="C55" s="606">
        <v>16340</v>
      </c>
      <c r="D55" s="606">
        <v>17256</v>
      </c>
      <c r="E55" s="299">
        <v>19731</v>
      </c>
      <c r="F55" s="606">
        <v>16101</v>
      </c>
      <c r="G55" s="606">
        <v>14795</v>
      </c>
      <c r="H55" s="606">
        <v>17541</v>
      </c>
      <c r="I55" s="606">
        <v>20050</v>
      </c>
      <c r="J55" s="606">
        <v>23725</v>
      </c>
      <c r="K55" s="606"/>
    </row>
    <row r="56" spans="1:11" ht="12" customHeight="1">
      <c r="A56" s="595"/>
      <c r="B56" s="595" t="s">
        <v>1199</v>
      </c>
      <c r="C56" s="606">
        <v>15205</v>
      </c>
      <c r="D56" s="606">
        <v>15667</v>
      </c>
      <c r="E56" s="299">
        <v>17197</v>
      </c>
      <c r="F56" s="606">
        <v>19573</v>
      </c>
      <c r="G56" s="606">
        <v>15972</v>
      </c>
      <c r="H56" s="606">
        <v>14724</v>
      </c>
      <c r="I56" s="606">
        <v>17484</v>
      </c>
      <c r="J56" s="606">
        <v>20065</v>
      </c>
      <c r="K56" s="606"/>
    </row>
    <row r="57" spans="1:11" ht="12" customHeight="1">
      <c r="A57" s="595"/>
      <c r="B57" s="595" t="s">
        <v>1200</v>
      </c>
      <c r="C57" s="606">
        <v>12046</v>
      </c>
      <c r="D57" s="606">
        <v>14284</v>
      </c>
      <c r="E57" s="299">
        <v>15468</v>
      </c>
      <c r="F57" s="606">
        <v>16906</v>
      </c>
      <c r="G57" s="606">
        <v>19214</v>
      </c>
      <c r="H57" s="606">
        <v>15747</v>
      </c>
      <c r="I57" s="606">
        <v>14549</v>
      </c>
      <c r="J57" s="606">
        <v>17362</v>
      </c>
      <c r="K57" s="606"/>
    </row>
    <row r="58" spans="1:11" ht="12" customHeight="1">
      <c r="A58" s="595"/>
      <c r="B58" s="595" t="s">
        <v>1201</v>
      </c>
      <c r="C58" s="606">
        <v>8838</v>
      </c>
      <c r="D58" s="606">
        <v>11188</v>
      </c>
      <c r="E58" s="299">
        <v>13681</v>
      </c>
      <c r="F58" s="606">
        <v>14805</v>
      </c>
      <c r="G58" s="606">
        <v>16162</v>
      </c>
      <c r="H58" s="606">
        <v>18473</v>
      </c>
      <c r="I58" s="606">
        <v>15197</v>
      </c>
      <c r="J58" s="606">
        <v>14123</v>
      </c>
      <c r="K58" s="606"/>
    </row>
    <row r="59" spans="1:11" ht="12" customHeight="1">
      <c r="A59" s="636"/>
      <c r="B59" s="636" t="s">
        <v>1181</v>
      </c>
      <c r="C59" s="623">
        <v>11028</v>
      </c>
      <c r="D59" s="623">
        <v>14641</v>
      </c>
      <c r="E59" s="326">
        <v>18822</v>
      </c>
      <c r="F59" s="623">
        <v>23599</v>
      </c>
      <c r="G59" s="623">
        <v>27785</v>
      </c>
      <c r="H59" s="623">
        <v>31566</v>
      </c>
      <c r="I59" s="623">
        <v>36038</v>
      </c>
      <c r="J59" s="623">
        <v>36208</v>
      </c>
      <c r="K59" s="606"/>
    </row>
    <row r="60" spans="1:9" ht="15" customHeight="1">
      <c r="A60" s="842" t="s">
        <v>1202</v>
      </c>
      <c r="B60" s="842"/>
      <c r="C60" s="842"/>
      <c r="D60" s="842"/>
      <c r="E60" s="842"/>
      <c r="F60" s="842"/>
      <c r="G60" s="596"/>
      <c r="H60" s="596"/>
      <c r="I60" s="596"/>
    </row>
    <row r="61" spans="1:10" ht="15" customHeight="1">
      <c r="A61" s="862" t="s">
        <v>1203</v>
      </c>
      <c r="B61" s="862"/>
      <c r="C61" s="862"/>
      <c r="D61" s="862"/>
      <c r="E61" s="862"/>
      <c r="F61" s="862"/>
      <c r="G61" s="862"/>
      <c r="H61" s="862"/>
      <c r="I61" s="862"/>
      <c r="J61" s="862"/>
    </row>
    <row r="62" spans="1:10" ht="15" customHeight="1">
      <c r="A62" s="862" t="s">
        <v>1204</v>
      </c>
      <c r="B62" s="894"/>
      <c r="C62" s="894"/>
      <c r="D62" s="894"/>
      <c r="E62" s="894"/>
      <c r="F62" s="894"/>
      <c r="G62" s="894"/>
      <c r="H62" s="894"/>
      <c r="I62" s="894"/>
      <c r="J62" s="894"/>
    </row>
  </sheetData>
  <sheetProtection/>
  <mergeCells count="6">
    <mergeCell ref="A1:J1"/>
    <mergeCell ref="I2:J2"/>
    <mergeCell ref="A3:B3"/>
    <mergeCell ref="A60:F60"/>
    <mergeCell ref="A61:J61"/>
    <mergeCell ref="A62:J62"/>
  </mergeCells>
  <printOptions/>
  <pageMargins left="0.5905511811023623" right="0.5905511811023623" top="0.7086614173228347" bottom="0.708661417322834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
      <selection activeCell="G15" sqref="G15"/>
    </sheetView>
  </sheetViews>
  <sheetFormatPr defaultColWidth="9.00390625" defaultRowHeight="13.5"/>
  <cols>
    <col min="1" max="1" width="3.625" style="73" customWidth="1"/>
    <col min="2" max="2" width="12.25390625" style="73" customWidth="1"/>
    <col min="3" max="5" width="13.375" style="73" customWidth="1"/>
    <col min="6" max="6" width="13.375" style="95" customWidth="1"/>
    <col min="7" max="7" width="13.375" style="96" customWidth="1"/>
    <col min="8" max="16384" width="9.00390625" style="73" customWidth="1"/>
  </cols>
  <sheetData>
    <row r="1" spans="1:7" ht="21" customHeight="1">
      <c r="A1" s="662" t="s">
        <v>183</v>
      </c>
      <c r="B1" s="662"/>
      <c r="C1" s="662"/>
      <c r="D1" s="662"/>
      <c r="E1" s="662"/>
      <c r="F1" s="662"/>
      <c r="G1" s="662"/>
    </row>
    <row r="2" spans="1:7" ht="15" customHeight="1" thickBot="1">
      <c r="A2" s="663" t="s">
        <v>184</v>
      </c>
      <c r="B2" s="663"/>
      <c r="C2" s="74"/>
      <c r="D2" s="75"/>
      <c r="E2" s="664" t="s">
        <v>185</v>
      </c>
      <c r="F2" s="664"/>
      <c r="G2" s="664"/>
    </row>
    <row r="3" spans="1:7" ht="15" customHeight="1" thickTop="1">
      <c r="A3" s="665" t="s">
        <v>186</v>
      </c>
      <c r="B3" s="666"/>
      <c r="C3" s="76" t="s">
        <v>187</v>
      </c>
      <c r="D3" s="77" t="s">
        <v>188</v>
      </c>
      <c r="E3" s="78" t="s">
        <v>189</v>
      </c>
      <c r="F3" s="78" t="s">
        <v>190</v>
      </c>
      <c r="G3" s="79" t="s">
        <v>191</v>
      </c>
    </row>
    <row r="4" spans="1:9" ht="15" customHeight="1">
      <c r="A4" s="667" t="s">
        <v>192</v>
      </c>
      <c r="B4" s="668"/>
      <c r="C4" s="80">
        <v>1887.09</v>
      </c>
      <c r="D4" s="81">
        <v>1849.6</v>
      </c>
      <c r="E4" s="81">
        <v>1847.17</v>
      </c>
      <c r="F4" s="82" t="s">
        <v>193</v>
      </c>
      <c r="G4" s="83">
        <v>1849.13</v>
      </c>
      <c r="I4" s="84"/>
    </row>
    <row r="5" spans="1:9" ht="15" customHeight="1">
      <c r="A5" s="85"/>
      <c r="B5" s="86" t="s">
        <v>192</v>
      </c>
      <c r="C5" s="87">
        <v>1835.97</v>
      </c>
      <c r="D5" s="81">
        <v>1799.77</v>
      </c>
      <c r="E5" s="81">
        <v>1797.98</v>
      </c>
      <c r="F5" s="82" t="s">
        <v>194</v>
      </c>
      <c r="G5" s="83">
        <v>1800.89</v>
      </c>
      <c r="I5" s="84"/>
    </row>
    <row r="6" spans="1:9" ht="15" customHeight="1">
      <c r="A6" s="85" t="s">
        <v>195</v>
      </c>
      <c r="B6" s="86" t="s">
        <v>196</v>
      </c>
      <c r="C6" s="87">
        <v>16.77</v>
      </c>
      <c r="D6" s="81">
        <v>15.78</v>
      </c>
      <c r="E6" s="81">
        <v>15.75</v>
      </c>
      <c r="F6" s="82">
        <v>15.76</v>
      </c>
      <c r="G6" s="83">
        <v>15.76</v>
      </c>
      <c r="I6" s="88"/>
    </row>
    <row r="7" spans="1:9" ht="15" customHeight="1">
      <c r="A7" s="85"/>
      <c r="B7" s="86" t="s">
        <v>197</v>
      </c>
      <c r="C7" s="87">
        <v>143.22</v>
      </c>
      <c r="D7" s="81">
        <v>141.82</v>
      </c>
      <c r="E7" s="81">
        <v>141.66</v>
      </c>
      <c r="F7" s="82">
        <v>141.77</v>
      </c>
      <c r="G7" s="83">
        <v>141.77</v>
      </c>
      <c r="I7" s="88"/>
    </row>
    <row r="8" spans="1:9" ht="15" customHeight="1">
      <c r="A8" s="85" t="s">
        <v>198</v>
      </c>
      <c r="B8" s="86" t="s">
        <v>199</v>
      </c>
      <c r="C8" s="87">
        <v>1675.98</v>
      </c>
      <c r="D8" s="81">
        <v>1642.17</v>
      </c>
      <c r="E8" s="81">
        <v>1640.57</v>
      </c>
      <c r="F8" s="82" t="s">
        <v>200</v>
      </c>
      <c r="G8" s="83">
        <v>1643.34</v>
      </c>
      <c r="I8" s="88"/>
    </row>
    <row r="9" spans="1:9" ht="15" customHeight="1">
      <c r="A9" s="85"/>
      <c r="B9" s="86" t="s">
        <v>201</v>
      </c>
      <c r="C9" s="89" t="s">
        <v>202</v>
      </c>
      <c r="D9" s="81" t="s">
        <v>202</v>
      </c>
      <c r="E9" s="81" t="s">
        <v>202</v>
      </c>
      <c r="F9" s="82" t="s">
        <v>203</v>
      </c>
      <c r="G9" s="83">
        <v>0.02</v>
      </c>
      <c r="I9" s="88"/>
    </row>
    <row r="10" spans="1:9" ht="15" customHeight="1">
      <c r="A10" s="85"/>
      <c r="B10" s="86" t="s">
        <v>204</v>
      </c>
      <c r="C10" s="89" t="s">
        <v>202</v>
      </c>
      <c r="D10" s="81" t="s">
        <v>202</v>
      </c>
      <c r="E10" s="81" t="s">
        <v>202</v>
      </c>
      <c r="F10" s="82" t="s">
        <v>205</v>
      </c>
      <c r="G10" s="83" t="s">
        <v>206</v>
      </c>
      <c r="I10" s="88"/>
    </row>
    <row r="11" spans="1:9" ht="15" customHeight="1">
      <c r="A11" s="85"/>
      <c r="B11" s="86" t="s">
        <v>207</v>
      </c>
      <c r="C11" s="87">
        <v>22.33</v>
      </c>
      <c r="D11" s="81">
        <v>21.03</v>
      </c>
      <c r="E11" s="81">
        <v>20.66</v>
      </c>
      <c r="F11" s="82">
        <v>19.91</v>
      </c>
      <c r="G11" s="83">
        <v>19.35</v>
      </c>
      <c r="I11" s="88"/>
    </row>
    <row r="12" spans="1:9" ht="15" customHeight="1">
      <c r="A12" s="85"/>
      <c r="B12" s="86" t="s">
        <v>208</v>
      </c>
      <c r="C12" s="87">
        <v>2.98</v>
      </c>
      <c r="D12" s="81">
        <v>2.91</v>
      </c>
      <c r="E12" s="81">
        <v>2.75</v>
      </c>
      <c r="F12" s="82">
        <v>2.84</v>
      </c>
      <c r="G12" s="83">
        <v>2.83</v>
      </c>
      <c r="I12" s="88"/>
    </row>
    <row r="13" spans="1:9" ht="15" customHeight="1">
      <c r="A13" s="85"/>
      <c r="B13" s="86" t="s">
        <v>209</v>
      </c>
      <c r="C13" s="89" t="s">
        <v>202</v>
      </c>
      <c r="D13" s="81" t="s">
        <v>202</v>
      </c>
      <c r="E13" s="81" t="s">
        <v>202</v>
      </c>
      <c r="F13" s="82" t="s">
        <v>210</v>
      </c>
      <c r="G13" s="83" t="s">
        <v>211</v>
      </c>
      <c r="I13" s="88"/>
    </row>
    <row r="14" spans="1:9" ht="15" customHeight="1">
      <c r="A14" s="85"/>
      <c r="B14" s="86" t="s">
        <v>212</v>
      </c>
      <c r="C14" s="89" t="s">
        <v>202</v>
      </c>
      <c r="D14" s="81" t="s">
        <v>202</v>
      </c>
      <c r="E14" s="81" t="s">
        <v>202</v>
      </c>
      <c r="F14" s="82" t="s">
        <v>210</v>
      </c>
      <c r="G14" s="83" t="s">
        <v>211</v>
      </c>
      <c r="I14" s="88"/>
    </row>
    <row r="15" spans="1:9" ht="15" customHeight="1">
      <c r="A15" s="85"/>
      <c r="B15" s="86" t="s">
        <v>213</v>
      </c>
      <c r="C15" s="87">
        <v>25</v>
      </c>
      <c r="D15" s="81">
        <v>25.08</v>
      </c>
      <c r="E15" s="81">
        <v>24.97</v>
      </c>
      <c r="F15" s="82">
        <v>25.15</v>
      </c>
      <c r="G15" s="83">
        <v>25.31</v>
      </c>
      <c r="I15" s="88"/>
    </row>
    <row r="16" spans="1:9" ht="15" customHeight="1">
      <c r="A16" s="90"/>
      <c r="B16" s="91" t="s">
        <v>214</v>
      </c>
      <c r="C16" s="92">
        <v>0.81</v>
      </c>
      <c r="D16" s="81">
        <v>0.81</v>
      </c>
      <c r="E16" s="81">
        <v>0.81</v>
      </c>
      <c r="F16" s="82">
        <v>0.82</v>
      </c>
      <c r="G16" s="83" t="s">
        <v>215</v>
      </c>
      <c r="I16" s="88"/>
    </row>
    <row r="17" spans="1:7" s="93" customFormat="1" ht="15" customHeight="1">
      <c r="A17" s="669" t="s">
        <v>216</v>
      </c>
      <c r="B17" s="669"/>
      <c r="C17" s="669"/>
      <c r="D17" s="669"/>
      <c r="E17" s="669"/>
      <c r="F17" s="669"/>
      <c r="G17" s="669"/>
    </row>
    <row r="18" spans="1:7" s="93" customFormat="1" ht="15" customHeight="1">
      <c r="A18" s="659" t="s">
        <v>217</v>
      </c>
      <c r="B18" s="659"/>
      <c r="C18" s="659"/>
      <c r="D18" s="659"/>
      <c r="E18" s="659"/>
      <c r="F18" s="659"/>
      <c r="G18" s="659"/>
    </row>
    <row r="19" spans="1:7" s="93" customFormat="1" ht="15" customHeight="1">
      <c r="A19" s="659" t="s">
        <v>218</v>
      </c>
      <c r="B19" s="659"/>
      <c r="C19" s="659"/>
      <c r="D19" s="659"/>
      <c r="E19" s="659"/>
      <c r="F19" s="659"/>
      <c r="G19" s="659"/>
    </row>
    <row r="20" spans="1:7" s="93" customFormat="1" ht="15" customHeight="1">
      <c r="A20" s="660" t="s">
        <v>219</v>
      </c>
      <c r="B20" s="659"/>
      <c r="C20" s="659"/>
      <c r="D20" s="659"/>
      <c r="E20" s="659"/>
      <c r="F20" s="659"/>
      <c r="G20" s="659"/>
    </row>
    <row r="21" spans="1:7" s="93" customFormat="1" ht="15" customHeight="1">
      <c r="A21" s="661" t="s">
        <v>220</v>
      </c>
      <c r="B21" s="661"/>
      <c r="C21" s="661"/>
      <c r="D21" s="661"/>
      <c r="E21" s="661"/>
      <c r="F21" s="661"/>
      <c r="G21" s="661"/>
    </row>
  </sheetData>
  <sheetProtection/>
  <mergeCells count="10">
    <mergeCell ref="A18:G18"/>
    <mergeCell ref="A19:G19"/>
    <mergeCell ref="A20:G20"/>
    <mergeCell ref="A21:G21"/>
    <mergeCell ref="A1:G1"/>
    <mergeCell ref="A2:B2"/>
    <mergeCell ref="E2:G2"/>
    <mergeCell ref="A3:B3"/>
    <mergeCell ref="A4:B4"/>
    <mergeCell ref="A17:G17"/>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E15" sqref="E15"/>
    </sheetView>
  </sheetViews>
  <sheetFormatPr defaultColWidth="9.00390625" defaultRowHeight="13.5"/>
  <cols>
    <col min="1" max="1" width="9.00390625" style="97" customWidth="1"/>
    <col min="2" max="2" width="4.875" style="97" customWidth="1"/>
    <col min="3" max="3" width="18.75390625" style="97" customWidth="1"/>
    <col min="4" max="4" width="2.25390625" style="97" customWidth="1"/>
    <col min="5" max="5" width="21.625" style="97" customWidth="1"/>
    <col min="6" max="6" width="2.125" style="97" customWidth="1"/>
    <col min="7" max="7" width="5.75390625" style="97" customWidth="1"/>
    <col min="8" max="9" width="8.75390625" style="97" customWidth="1"/>
    <col min="10" max="16384" width="9.00390625" style="97" customWidth="1"/>
  </cols>
  <sheetData>
    <row r="1" spans="1:9" ht="21" customHeight="1">
      <c r="A1" s="682" t="s">
        <v>221</v>
      </c>
      <c r="B1" s="682"/>
      <c r="C1" s="682"/>
      <c r="D1" s="682"/>
      <c r="E1" s="682"/>
      <c r="F1" s="682"/>
      <c r="G1" s="682"/>
      <c r="H1" s="682"/>
      <c r="I1" s="682"/>
    </row>
    <row r="2" spans="1:9" ht="13.5" customHeight="1" thickBot="1">
      <c r="A2" s="683" t="s">
        <v>222</v>
      </c>
      <c r="B2" s="683"/>
      <c r="C2" s="683"/>
      <c r="D2" s="683"/>
      <c r="E2" s="683"/>
      <c r="F2" s="683"/>
      <c r="G2" s="683"/>
      <c r="H2" s="683"/>
      <c r="I2" s="683"/>
    </row>
    <row r="3" spans="1:9" ht="24.75" customHeight="1" thickTop="1">
      <c r="A3" s="684" t="s">
        <v>223</v>
      </c>
      <c r="B3" s="685"/>
      <c r="C3" s="685"/>
      <c r="D3" s="685"/>
      <c r="E3" s="685"/>
      <c r="F3" s="688" t="s">
        <v>224</v>
      </c>
      <c r="G3" s="689"/>
      <c r="H3" s="685" t="s">
        <v>225</v>
      </c>
      <c r="I3" s="690"/>
    </row>
    <row r="4" spans="1:9" ht="24.75" customHeight="1">
      <c r="A4" s="686"/>
      <c r="B4" s="687"/>
      <c r="C4" s="687"/>
      <c r="D4" s="687"/>
      <c r="E4" s="687"/>
      <c r="F4" s="676" t="s">
        <v>226</v>
      </c>
      <c r="G4" s="691"/>
      <c r="H4" s="102" t="s">
        <v>227</v>
      </c>
      <c r="I4" s="103" t="s">
        <v>228</v>
      </c>
    </row>
    <row r="5" spans="1:9" ht="18.75" customHeight="1">
      <c r="A5" s="670" t="s">
        <v>229</v>
      </c>
      <c r="B5" s="104" t="s">
        <v>230</v>
      </c>
      <c r="C5" s="104" t="s">
        <v>231</v>
      </c>
      <c r="D5" s="105"/>
      <c r="E5" s="106" t="s">
        <v>232</v>
      </c>
      <c r="F5" s="672"/>
      <c r="G5" s="107">
        <v>14.5</v>
      </c>
      <c r="H5" s="108">
        <v>5800</v>
      </c>
      <c r="I5" s="108">
        <v>5800</v>
      </c>
    </row>
    <row r="6" spans="1:9" s="115" customFormat="1" ht="12" customHeight="1">
      <c r="A6" s="671"/>
      <c r="B6" s="110"/>
      <c r="C6" s="110"/>
      <c r="D6" s="111"/>
      <c r="E6" s="112"/>
      <c r="F6" s="673"/>
      <c r="G6" s="113" t="s">
        <v>233</v>
      </c>
      <c r="H6" s="114"/>
      <c r="I6" s="114"/>
    </row>
    <row r="7" spans="1:9" ht="18.75" customHeight="1">
      <c r="A7" s="671"/>
      <c r="B7" s="116" t="s">
        <v>234</v>
      </c>
      <c r="C7" s="116" t="s">
        <v>235</v>
      </c>
      <c r="D7" s="117"/>
      <c r="E7" s="118" t="s">
        <v>232</v>
      </c>
      <c r="F7" s="673"/>
      <c r="G7" s="119">
        <v>17</v>
      </c>
      <c r="H7" s="120">
        <v>5800</v>
      </c>
      <c r="I7" s="120">
        <v>5800</v>
      </c>
    </row>
    <row r="8" spans="1:9" ht="18.75" customHeight="1">
      <c r="A8" s="674" t="s">
        <v>236</v>
      </c>
      <c r="B8" s="122" t="s">
        <v>230</v>
      </c>
      <c r="C8" s="122" t="s">
        <v>237</v>
      </c>
      <c r="D8" s="123"/>
      <c r="E8" s="124" t="s">
        <v>238</v>
      </c>
      <c r="F8" s="673"/>
      <c r="G8" s="677">
        <v>11</v>
      </c>
      <c r="H8" s="125">
        <v>2580</v>
      </c>
      <c r="I8" s="125">
        <v>6000</v>
      </c>
    </row>
    <row r="9" spans="1:9" ht="12" customHeight="1">
      <c r="A9" s="671"/>
      <c r="B9" s="94"/>
      <c r="C9" s="94"/>
      <c r="D9" s="126"/>
      <c r="E9" s="127"/>
      <c r="F9" s="673"/>
      <c r="G9" s="678"/>
      <c r="H9" s="129"/>
      <c r="I9" s="129"/>
    </row>
    <row r="10" spans="1:9" ht="18.75" customHeight="1">
      <c r="A10" s="675"/>
      <c r="B10" s="131" t="s">
        <v>234</v>
      </c>
      <c r="C10" s="131" t="s">
        <v>237</v>
      </c>
      <c r="D10" s="132"/>
      <c r="E10" s="133" t="s">
        <v>238</v>
      </c>
      <c r="F10" s="676"/>
      <c r="G10" s="679"/>
      <c r="H10" s="134">
        <v>2580</v>
      </c>
      <c r="I10" s="134">
        <v>6000</v>
      </c>
    </row>
    <row r="11" spans="1:9" ht="15" customHeight="1">
      <c r="A11" s="680" t="s">
        <v>239</v>
      </c>
      <c r="B11" s="680"/>
      <c r="C11" s="680"/>
      <c r="D11" s="680"/>
      <c r="E11" s="680"/>
      <c r="F11" s="680"/>
      <c r="G11" s="681"/>
      <c r="H11" s="681"/>
      <c r="I11" s="681"/>
    </row>
  </sheetData>
  <sheetProtection/>
  <mergeCells count="12">
    <mergeCell ref="A1:I1"/>
    <mergeCell ref="A2:I2"/>
    <mergeCell ref="A3:E4"/>
    <mergeCell ref="F3:G3"/>
    <mergeCell ref="H3:I3"/>
    <mergeCell ref="F4:G4"/>
    <mergeCell ref="A5:A7"/>
    <mergeCell ref="F5:F7"/>
    <mergeCell ref="A8:A10"/>
    <mergeCell ref="F8:F10"/>
    <mergeCell ref="G8:G10"/>
    <mergeCell ref="A11:I11"/>
  </mergeCells>
  <printOptions/>
  <pageMargins left="0.5905511811023623" right="0.5905511811023623" top="0.984251968503937" bottom="0.984251968503937" header="0.5118110236220472" footer="0.511811023622047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U55"/>
  <sheetViews>
    <sheetView showGridLines="0" zoomScalePageLayoutView="0" workbookViewId="0" topLeftCell="A1">
      <selection activeCell="A39" sqref="A39"/>
    </sheetView>
  </sheetViews>
  <sheetFormatPr defaultColWidth="9.00390625" defaultRowHeight="13.5"/>
  <cols>
    <col min="1" max="1" width="3.875" style="135" customWidth="1"/>
    <col min="2" max="2" width="2.75390625" style="135" customWidth="1"/>
    <col min="3" max="3" width="2.375" style="135" customWidth="1"/>
    <col min="4" max="4" width="8.50390625" style="135" customWidth="1"/>
    <col min="5" max="9" width="8.25390625" style="135" customWidth="1"/>
    <col min="10" max="10" width="23.125" style="135" customWidth="1"/>
    <col min="11" max="11" width="3.875" style="135" customWidth="1"/>
    <col min="12" max="12" width="2.75390625" style="135" customWidth="1"/>
    <col min="13" max="13" width="2.375" style="135" customWidth="1"/>
    <col min="14" max="17" width="8.50390625" style="135" customWidth="1"/>
    <col min="18" max="19" width="8.25390625" style="135" customWidth="1"/>
    <col min="20" max="20" width="22.75390625" style="135" customWidth="1"/>
    <col min="21" max="16384" width="9.00390625" style="135" customWidth="1"/>
  </cols>
  <sheetData>
    <row r="1" spans="1:20" ht="21" customHeight="1">
      <c r="A1" s="682" t="s">
        <v>240</v>
      </c>
      <c r="B1" s="682"/>
      <c r="C1" s="682"/>
      <c r="D1" s="682"/>
      <c r="E1" s="682"/>
      <c r="F1" s="682"/>
      <c r="G1" s="682"/>
      <c r="H1" s="682"/>
      <c r="I1" s="682"/>
      <c r="J1" s="682"/>
      <c r="K1" s="682" t="s">
        <v>241</v>
      </c>
      <c r="L1" s="682"/>
      <c r="M1" s="682"/>
      <c r="N1" s="682"/>
      <c r="O1" s="682"/>
      <c r="P1" s="682"/>
      <c r="Q1" s="682"/>
      <c r="R1" s="682"/>
      <c r="S1" s="682"/>
      <c r="T1" s="682"/>
    </row>
    <row r="2" spans="1:20" ht="13.5" customHeight="1" thickBot="1">
      <c r="A2" s="109"/>
      <c r="J2" s="136" t="s">
        <v>242</v>
      </c>
      <c r="T2" s="137" t="s">
        <v>243</v>
      </c>
    </row>
    <row r="3" spans="1:20" ht="15" customHeight="1" thickTop="1">
      <c r="A3" s="694" t="s">
        <v>244</v>
      </c>
      <c r="B3" s="685"/>
      <c r="C3" s="690"/>
      <c r="D3" s="685" t="s">
        <v>245</v>
      </c>
      <c r="E3" s="690" t="s">
        <v>246</v>
      </c>
      <c r="F3" s="696"/>
      <c r="G3" s="696"/>
      <c r="H3" s="696"/>
      <c r="I3" s="694"/>
      <c r="J3" s="690" t="s">
        <v>247</v>
      </c>
      <c r="K3" s="694" t="s">
        <v>244</v>
      </c>
      <c r="L3" s="685"/>
      <c r="M3" s="690"/>
      <c r="N3" s="685" t="s">
        <v>245</v>
      </c>
      <c r="O3" s="690" t="s">
        <v>246</v>
      </c>
      <c r="P3" s="696"/>
      <c r="Q3" s="696"/>
      <c r="R3" s="696"/>
      <c r="S3" s="694"/>
      <c r="T3" s="690" t="s">
        <v>247</v>
      </c>
    </row>
    <row r="4" spans="1:20" ht="15" customHeight="1">
      <c r="A4" s="686"/>
      <c r="B4" s="687"/>
      <c r="C4" s="695"/>
      <c r="D4" s="687"/>
      <c r="E4" s="687" t="s">
        <v>248</v>
      </c>
      <c r="F4" s="687" t="s">
        <v>249</v>
      </c>
      <c r="G4" s="692" t="s">
        <v>250</v>
      </c>
      <c r="H4" s="102" t="s">
        <v>251</v>
      </c>
      <c r="I4" s="140" t="s">
        <v>251</v>
      </c>
      <c r="J4" s="695"/>
      <c r="K4" s="686"/>
      <c r="L4" s="687"/>
      <c r="M4" s="695"/>
      <c r="N4" s="687"/>
      <c r="O4" s="687" t="s">
        <v>248</v>
      </c>
      <c r="P4" s="687" t="s">
        <v>249</v>
      </c>
      <c r="Q4" s="692" t="s">
        <v>250</v>
      </c>
      <c r="R4" s="102" t="s">
        <v>251</v>
      </c>
      <c r="S4" s="140" t="s">
        <v>251</v>
      </c>
      <c r="T4" s="695"/>
    </row>
    <row r="5" spans="1:20" ht="15" customHeight="1">
      <c r="A5" s="686"/>
      <c r="B5" s="687"/>
      <c r="C5" s="695"/>
      <c r="D5" s="687"/>
      <c r="E5" s="687"/>
      <c r="F5" s="687"/>
      <c r="G5" s="693"/>
      <c r="H5" s="141" t="s">
        <v>252</v>
      </c>
      <c r="I5" s="142" t="s">
        <v>253</v>
      </c>
      <c r="J5" s="695"/>
      <c r="K5" s="686"/>
      <c r="L5" s="687"/>
      <c r="M5" s="695"/>
      <c r="N5" s="687"/>
      <c r="O5" s="687"/>
      <c r="P5" s="687"/>
      <c r="Q5" s="693"/>
      <c r="R5" s="141" t="s">
        <v>252</v>
      </c>
      <c r="S5" s="142" t="s">
        <v>254</v>
      </c>
      <c r="T5" s="695"/>
    </row>
    <row r="6" spans="1:20" ht="21" customHeight="1">
      <c r="A6" s="135" t="s">
        <v>255</v>
      </c>
      <c r="B6" s="143" t="s">
        <v>256</v>
      </c>
      <c r="C6" s="94"/>
      <c r="D6" s="144">
        <v>71180</v>
      </c>
      <c r="E6" s="145">
        <v>311225</v>
      </c>
      <c r="F6" s="145">
        <v>159209</v>
      </c>
      <c r="G6" s="145">
        <v>152016</v>
      </c>
      <c r="H6" s="145">
        <v>14021</v>
      </c>
      <c r="I6" s="146">
        <v>4.717635025100605</v>
      </c>
      <c r="J6" s="135" t="s">
        <v>257</v>
      </c>
      <c r="L6" s="147" t="s">
        <v>258</v>
      </c>
      <c r="M6" s="127"/>
      <c r="N6" s="145">
        <v>193312</v>
      </c>
      <c r="O6" s="145">
        <v>500933</v>
      </c>
      <c r="P6" s="145">
        <v>253376</v>
      </c>
      <c r="Q6" s="145">
        <v>247557</v>
      </c>
      <c r="R6" s="145">
        <v>3108</v>
      </c>
      <c r="S6" s="146">
        <v>0.6243157736152263</v>
      </c>
      <c r="T6" s="135" t="s">
        <v>259</v>
      </c>
    </row>
    <row r="7" spans="2:21" ht="21" customHeight="1">
      <c r="B7" s="143" t="s">
        <v>260</v>
      </c>
      <c r="C7" s="94"/>
      <c r="D7" s="144">
        <v>80831</v>
      </c>
      <c r="E7" s="145">
        <v>328999</v>
      </c>
      <c r="F7" s="145">
        <v>169040</v>
      </c>
      <c r="G7" s="145">
        <v>159959</v>
      </c>
      <c r="H7" s="145">
        <v>17774</v>
      </c>
      <c r="I7" s="146">
        <v>5.710980801670817</v>
      </c>
      <c r="J7" s="135" t="s">
        <v>261</v>
      </c>
      <c r="K7" s="94"/>
      <c r="L7" s="147" t="s">
        <v>262</v>
      </c>
      <c r="M7" s="127"/>
      <c r="N7" s="145">
        <v>195920</v>
      </c>
      <c r="O7" s="145">
        <v>503196</v>
      </c>
      <c r="P7" s="145">
        <v>254554</v>
      </c>
      <c r="Q7" s="145">
        <v>248642</v>
      </c>
      <c r="R7" s="145">
        <v>2263</v>
      </c>
      <c r="S7" s="146">
        <v>0.4517570213980712</v>
      </c>
      <c r="T7" s="135" t="s">
        <v>259</v>
      </c>
      <c r="U7" s="148"/>
    </row>
    <row r="8" spans="2:21" ht="21" customHeight="1">
      <c r="B8" s="143" t="s">
        <v>263</v>
      </c>
      <c r="C8" s="94"/>
      <c r="D8" s="144">
        <v>86124</v>
      </c>
      <c r="E8" s="145">
        <v>349534</v>
      </c>
      <c r="F8" s="145">
        <v>180152</v>
      </c>
      <c r="G8" s="145">
        <v>169382</v>
      </c>
      <c r="H8" s="145">
        <v>20535</v>
      </c>
      <c r="I8" s="146">
        <v>6.2416603089979</v>
      </c>
      <c r="J8" s="135" t="s">
        <v>264</v>
      </c>
      <c r="K8" s="94"/>
      <c r="L8" s="147" t="s">
        <v>265</v>
      </c>
      <c r="M8" s="127"/>
      <c r="N8" s="145">
        <v>194558</v>
      </c>
      <c r="O8" s="145">
        <v>505556</v>
      </c>
      <c r="P8" s="145">
        <v>255291</v>
      </c>
      <c r="Q8" s="145">
        <v>250265</v>
      </c>
      <c r="R8" s="145">
        <v>2360</v>
      </c>
      <c r="S8" s="146">
        <v>0.4690021383317832</v>
      </c>
      <c r="T8" s="135" t="s">
        <v>266</v>
      </c>
      <c r="U8" s="148"/>
    </row>
    <row r="9" spans="2:21" ht="21" customHeight="1">
      <c r="B9" s="143" t="s">
        <v>267</v>
      </c>
      <c r="C9" s="94"/>
      <c r="D9" s="144">
        <v>91872</v>
      </c>
      <c r="E9" s="145">
        <v>367834</v>
      </c>
      <c r="F9" s="145">
        <v>189993</v>
      </c>
      <c r="G9" s="145">
        <v>177841</v>
      </c>
      <c r="H9" s="145">
        <v>18300</v>
      </c>
      <c r="I9" s="146">
        <v>5.235542179015489</v>
      </c>
      <c r="J9" s="135" t="s">
        <v>264</v>
      </c>
      <c r="K9" s="94"/>
      <c r="L9" s="147" t="s">
        <v>268</v>
      </c>
      <c r="M9" s="127"/>
      <c r="N9" s="145">
        <v>198103</v>
      </c>
      <c r="O9" s="145">
        <v>509314</v>
      </c>
      <c r="P9" s="145">
        <v>257276</v>
      </c>
      <c r="Q9" s="145">
        <v>252038</v>
      </c>
      <c r="R9" s="145">
        <v>3758</v>
      </c>
      <c r="S9" s="146">
        <v>0.7433400058549399</v>
      </c>
      <c r="T9" s="135" t="s">
        <v>269</v>
      </c>
      <c r="U9" s="148"/>
    </row>
    <row r="10" spans="2:21" ht="21" customHeight="1">
      <c r="B10" s="143" t="s">
        <v>270</v>
      </c>
      <c r="C10" s="94"/>
      <c r="D10" s="144">
        <v>98058</v>
      </c>
      <c r="E10" s="145">
        <v>387287</v>
      </c>
      <c r="F10" s="145">
        <v>200618</v>
      </c>
      <c r="G10" s="145">
        <v>186669</v>
      </c>
      <c r="H10" s="145">
        <v>19453</v>
      </c>
      <c r="I10" s="146">
        <v>5.28852688984705</v>
      </c>
      <c r="J10" s="135" t="s">
        <v>264</v>
      </c>
      <c r="K10" s="94"/>
      <c r="L10" s="147" t="s">
        <v>271</v>
      </c>
      <c r="M10" s="127"/>
      <c r="N10" s="145">
        <v>203461</v>
      </c>
      <c r="O10" s="145">
        <v>515119</v>
      </c>
      <c r="P10" s="145">
        <v>260574</v>
      </c>
      <c r="Q10" s="145">
        <v>254545</v>
      </c>
      <c r="R10" s="145">
        <v>5805</v>
      </c>
      <c r="S10" s="146">
        <v>1.1397683943500474</v>
      </c>
      <c r="T10" s="135" t="s">
        <v>272</v>
      </c>
      <c r="U10" s="148"/>
    </row>
    <row r="11" spans="2:21" ht="21" customHeight="1">
      <c r="B11" s="143" t="s">
        <v>273</v>
      </c>
      <c r="C11" s="94"/>
      <c r="D11" s="144">
        <v>105553</v>
      </c>
      <c r="E11" s="145">
        <v>412605</v>
      </c>
      <c r="F11" s="145">
        <v>214151</v>
      </c>
      <c r="G11" s="145">
        <v>198454</v>
      </c>
      <c r="H11" s="145">
        <v>25318</v>
      </c>
      <c r="I11" s="146">
        <v>6.53727080950303</v>
      </c>
      <c r="J11" s="135" t="s">
        <v>274</v>
      </c>
      <c r="K11" s="94"/>
      <c r="L11" s="147" t="s">
        <v>275</v>
      </c>
      <c r="M11" s="127"/>
      <c r="N11" s="145">
        <v>206578</v>
      </c>
      <c r="O11" s="145">
        <v>518781</v>
      </c>
      <c r="P11" s="145">
        <v>263039</v>
      </c>
      <c r="Q11" s="145">
        <v>255742</v>
      </c>
      <c r="R11" s="145">
        <v>3662</v>
      </c>
      <c r="S11" s="146">
        <v>0.7109036940978687</v>
      </c>
      <c r="T11" s="135" t="s">
        <v>272</v>
      </c>
      <c r="U11" s="148"/>
    </row>
    <row r="12" spans="2:21" ht="21" customHeight="1">
      <c r="B12" s="143" t="s">
        <v>276</v>
      </c>
      <c r="C12" s="94"/>
      <c r="D12" s="144">
        <v>110462</v>
      </c>
      <c r="E12" s="145">
        <v>420593</v>
      </c>
      <c r="F12" s="145">
        <v>218911</v>
      </c>
      <c r="G12" s="145">
        <v>201682</v>
      </c>
      <c r="H12" s="145">
        <v>7988</v>
      </c>
      <c r="I12" s="146">
        <v>1.9359920505083554</v>
      </c>
      <c r="J12" s="135" t="s">
        <v>261</v>
      </c>
      <c r="K12" s="94" t="s">
        <v>277</v>
      </c>
      <c r="L12" s="147"/>
      <c r="M12" s="127"/>
      <c r="N12" s="145">
        <v>208809</v>
      </c>
      <c r="O12" s="145">
        <v>518378</v>
      </c>
      <c r="P12" s="145">
        <v>262584</v>
      </c>
      <c r="Q12" s="145">
        <v>255794</v>
      </c>
      <c r="R12" s="149">
        <v>-403</v>
      </c>
      <c r="S12" s="146">
        <v>-0.07768210478024445</v>
      </c>
      <c r="T12" s="135" t="s">
        <v>259</v>
      </c>
      <c r="U12" s="148"/>
    </row>
    <row r="13" spans="2:21" ht="21" customHeight="1">
      <c r="B13" s="143" t="s">
        <v>278</v>
      </c>
      <c r="C13" s="94"/>
      <c r="D13" s="144">
        <v>117353</v>
      </c>
      <c r="E13" s="145">
        <v>435206</v>
      </c>
      <c r="F13" s="145">
        <v>226856</v>
      </c>
      <c r="G13" s="145">
        <v>208350</v>
      </c>
      <c r="H13" s="145">
        <v>14613</v>
      </c>
      <c r="I13" s="146">
        <v>3.4743802203079936</v>
      </c>
      <c r="J13" s="135" t="s">
        <v>279</v>
      </c>
      <c r="L13" s="147" t="s">
        <v>280</v>
      </c>
      <c r="M13" s="150"/>
      <c r="N13" s="145">
        <v>216649</v>
      </c>
      <c r="O13" s="145">
        <v>518943</v>
      </c>
      <c r="P13" s="145">
        <v>262613</v>
      </c>
      <c r="Q13" s="145">
        <v>256330</v>
      </c>
      <c r="R13" s="145">
        <v>565</v>
      </c>
      <c r="S13" s="146">
        <v>0.10899382304032965</v>
      </c>
      <c r="T13" s="135" t="s">
        <v>281</v>
      </c>
      <c r="U13" s="148"/>
    </row>
    <row r="14" spans="2:21" ht="21" customHeight="1">
      <c r="B14" s="143" t="s">
        <v>282</v>
      </c>
      <c r="C14" s="94"/>
      <c r="D14" s="144">
        <v>123973</v>
      </c>
      <c r="E14" s="145">
        <v>446661</v>
      </c>
      <c r="F14" s="145">
        <v>232826</v>
      </c>
      <c r="G14" s="145">
        <v>213835</v>
      </c>
      <c r="H14" s="145">
        <v>11455</v>
      </c>
      <c r="I14" s="146">
        <v>2.632086873802291</v>
      </c>
      <c r="J14" s="135" t="s">
        <v>279</v>
      </c>
      <c r="K14" s="126"/>
      <c r="L14" s="147" t="s">
        <v>283</v>
      </c>
      <c r="M14" s="127"/>
      <c r="N14" s="145">
        <v>220937</v>
      </c>
      <c r="O14" s="145">
        <v>522645</v>
      </c>
      <c r="P14" s="145">
        <v>264290</v>
      </c>
      <c r="Q14" s="145">
        <v>258355</v>
      </c>
      <c r="R14" s="145">
        <v>3702</v>
      </c>
      <c r="S14" s="146">
        <v>0.7133731450274886</v>
      </c>
      <c r="T14" s="135" t="s">
        <v>269</v>
      </c>
      <c r="U14" s="148"/>
    </row>
    <row r="15" spans="2:21" ht="21" customHeight="1">
      <c r="B15" s="143" t="s">
        <v>284</v>
      </c>
      <c r="C15" s="94"/>
      <c r="D15" s="144">
        <v>130261</v>
      </c>
      <c r="E15" s="145">
        <v>458614</v>
      </c>
      <c r="F15" s="145">
        <v>239004</v>
      </c>
      <c r="G15" s="145">
        <v>219610</v>
      </c>
      <c r="H15" s="145">
        <v>11953</v>
      </c>
      <c r="I15" s="146">
        <v>2.6760787263719017</v>
      </c>
      <c r="J15" s="135" t="s">
        <v>279</v>
      </c>
      <c r="L15" s="147" t="s">
        <v>285</v>
      </c>
      <c r="M15" s="127"/>
      <c r="N15" s="145">
        <v>223610</v>
      </c>
      <c r="O15" s="145">
        <v>523103</v>
      </c>
      <c r="P15" s="145">
        <v>264228</v>
      </c>
      <c r="Q15" s="145">
        <v>258875</v>
      </c>
      <c r="R15" s="145">
        <v>458</v>
      </c>
      <c r="S15" s="146">
        <v>0.08763118369065044</v>
      </c>
      <c r="T15" s="135" t="s">
        <v>259</v>
      </c>
      <c r="U15" s="148"/>
    </row>
    <row r="16" spans="2:21" ht="21" customHeight="1">
      <c r="B16" s="143" t="s">
        <v>286</v>
      </c>
      <c r="C16" s="94"/>
      <c r="D16" s="144">
        <v>137190</v>
      </c>
      <c r="E16" s="145">
        <v>477007</v>
      </c>
      <c r="F16" s="145">
        <v>247331</v>
      </c>
      <c r="G16" s="145">
        <v>229676</v>
      </c>
      <c r="H16" s="145">
        <v>18393</v>
      </c>
      <c r="I16" s="146">
        <v>4.0105622593291965</v>
      </c>
      <c r="J16" s="135" t="s">
        <v>287</v>
      </c>
      <c r="K16" s="94"/>
      <c r="L16" s="147" t="s">
        <v>288</v>
      </c>
      <c r="M16" s="127"/>
      <c r="N16" s="145">
        <v>224434</v>
      </c>
      <c r="O16" s="145">
        <v>520059</v>
      </c>
      <c r="P16" s="145">
        <v>262422</v>
      </c>
      <c r="Q16" s="145">
        <v>257637</v>
      </c>
      <c r="R16" s="149">
        <v>-3044</v>
      </c>
      <c r="S16" s="146">
        <v>-0.5819121664375849</v>
      </c>
      <c r="T16" s="135" t="s">
        <v>259</v>
      </c>
      <c r="U16" s="148"/>
    </row>
    <row r="17" spans="2:21" ht="21" customHeight="1">
      <c r="B17" s="143" t="s">
        <v>289</v>
      </c>
      <c r="C17" s="94"/>
      <c r="D17" s="144">
        <v>138687</v>
      </c>
      <c r="E17" s="145">
        <v>467842</v>
      </c>
      <c r="F17" s="145">
        <v>241352</v>
      </c>
      <c r="G17" s="145">
        <v>226490</v>
      </c>
      <c r="H17" s="149">
        <v>-9165</v>
      </c>
      <c r="I17" s="146">
        <v>-1.9213554518067868</v>
      </c>
      <c r="J17" s="135" t="s">
        <v>261</v>
      </c>
      <c r="K17" s="94"/>
      <c r="L17" s="147" t="s">
        <v>290</v>
      </c>
      <c r="M17" s="127"/>
      <c r="N17" s="145">
        <v>224317</v>
      </c>
      <c r="O17" s="145">
        <v>514524</v>
      </c>
      <c r="P17" s="145">
        <v>259155</v>
      </c>
      <c r="Q17" s="145">
        <v>255369</v>
      </c>
      <c r="R17" s="149">
        <v>-5535</v>
      </c>
      <c r="S17" s="146">
        <v>-1.0643023195445132</v>
      </c>
      <c r="T17" s="135" t="s">
        <v>259</v>
      </c>
      <c r="U17" s="148"/>
    </row>
    <row r="18" spans="2:21" ht="21" customHeight="1">
      <c r="B18" s="143" t="s">
        <v>291</v>
      </c>
      <c r="C18" s="94"/>
      <c r="D18" s="144">
        <v>143380</v>
      </c>
      <c r="E18" s="145">
        <v>472299</v>
      </c>
      <c r="F18" s="145">
        <v>243935</v>
      </c>
      <c r="G18" s="145">
        <v>228364</v>
      </c>
      <c r="H18" s="145">
        <v>4457</v>
      </c>
      <c r="I18" s="146">
        <v>0.9526720559505132</v>
      </c>
      <c r="J18" s="135" t="s">
        <v>292</v>
      </c>
      <c r="K18" s="94"/>
      <c r="L18" s="147" t="s">
        <v>293</v>
      </c>
      <c r="M18" s="127"/>
      <c r="N18" s="145">
        <v>225655</v>
      </c>
      <c r="O18" s="145">
        <v>511415</v>
      </c>
      <c r="P18" s="145">
        <v>257410</v>
      </c>
      <c r="Q18" s="145">
        <v>254005</v>
      </c>
      <c r="R18" s="149">
        <v>-3109</v>
      </c>
      <c r="S18" s="146">
        <v>-0.6042478096259845</v>
      </c>
      <c r="T18" s="135" t="s">
        <v>294</v>
      </c>
      <c r="U18" s="148"/>
    </row>
    <row r="19" spans="2:21" ht="21" customHeight="1">
      <c r="B19" s="143" t="s">
        <v>295</v>
      </c>
      <c r="C19" s="94"/>
      <c r="D19" s="144">
        <v>146621</v>
      </c>
      <c r="E19" s="145">
        <v>471563</v>
      </c>
      <c r="F19" s="145">
        <v>243168</v>
      </c>
      <c r="G19" s="145">
        <v>228395</v>
      </c>
      <c r="H19" s="149">
        <v>-736</v>
      </c>
      <c r="I19" s="146">
        <v>-0.15583348683778708</v>
      </c>
      <c r="J19" s="135" t="s">
        <v>264</v>
      </c>
      <c r="K19" s="94"/>
      <c r="L19" s="147" t="s">
        <v>296</v>
      </c>
      <c r="M19" s="127"/>
      <c r="N19" s="145">
        <v>228478</v>
      </c>
      <c r="O19" s="145">
        <v>511195</v>
      </c>
      <c r="P19" s="145">
        <v>257300</v>
      </c>
      <c r="Q19" s="145">
        <v>253895</v>
      </c>
      <c r="R19" s="149">
        <v>-220</v>
      </c>
      <c r="S19" s="146">
        <v>-0.04301790131302367</v>
      </c>
      <c r="T19" s="135" t="s">
        <v>269</v>
      </c>
      <c r="U19" s="148"/>
    </row>
    <row r="20" spans="2:21" ht="21" customHeight="1">
      <c r="B20" s="143" t="s">
        <v>297</v>
      </c>
      <c r="C20" s="94"/>
      <c r="D20" s="144">
        <v>151559</v>
      </c>
      <c r="E20" s="145">
        <v>478570</v>
      </c>
      <c r="F20" s="145">
        <v>246075</v>
      </c>
      <c r="G20" s="145">
        <v>232495</v>
      </c>
      <c r="H20" s="145">
        <v>7007</v>
      </c>
      <c r="I20" s="146">
        <v>1.485909623952685</v>
      </c>
      <c r="J20" s="135" t="s">
        <v>269</v>
      </c>
      <c r="K20" s="94"/>
      <c r="L20" s="147" t="s">
        <v>298</v>
      </c>
      <c r="M20" s="127"/>
      <c r="N20" s="145">
        <v>230975</v>
      </c>
      <c r="O20" s="145">
        <v>510889</v>
      </c>
      <c r="P20" s="145">
        <v>256766</v>
      </c>
      <c r="Q20" s="145">
        <v>254123</v>
      </c>
      <c r="R20" s="149">
        <v>-306</v>
      </c>
      <c r="S20" s="146">
        <v>-0.05985974041217148</v>
      </c>
      <c r="T20" s="135" t="s">
        <v>279</v>
      </c>
      <c r="U20" s="148"/>
    </row>
    <row r="21" spans="2:21" ht="21" customHeight="1">
      <c r="B21" s="143" t="s">
        <v>299</v>
      </c>
      <c r="C21" s="94"/>
      <c r="D21" s="144">
        <v>149542</v>
      </c>
      <c r="E21" s="145">
        <v>471777</v>
      </c>
      <c r="F21" s="145">
        <v>242413</v>
      </c>
      <c r="G21" s="145">
        <v>229364</v>
      </c>
      <c r="H21" s="149">
        <v>-6793</v>
      </c>
      <c r="I21" s="146">
        <v>-1.4194370729464865</v>
      </c>
      <c r="J21" s="135" t="s">
        <v>300</v>
      </c>
      <c r="K21" s="94"/>
      <c r="L21" s="147" t="s">
        <v>301</v>
      </c>
      <c r="M21" s="127"/>
      <c r="N21" s="145">
        <v>233947</v>
      </c>
      <c r="O21" s="145">
        <v>512060</v>
      </c>
      <c r="P21" s="145">
        <v>257502</v>
      </c>
      <c r="Q21" s="145">
        <v>254558</v>
      </c>
      <c r="R21" s="145">
        <v>1171</v>
      </c>
      <c r="S21" s="146">
        <v>0.2292083016075899</v>
      </c>
      <c r="T21" s="135" t="s">
        <v>279</v>
      </c>
      <c r="U21" s="148"/>
    </row>
    <row r="22" spans="2:21" ht="21" customHeight="1">
      <c r="B22" s="143" t="s">
        <v>302</v>
      </c>
      <c r="C22" s="94"/>
      <c r="D22" s="144">
        <v>158784</v>
      </c>
      <c r="E22" s="145">
        <v>473278</v>
      </c>
      <c r="F22" s="145">
        <v>242511</v>
      </c>
      <c r="G22" s="145">
        <v>230767</v>
      </c>
      <c r="H22" s="145">
        <v>1501</v>
      </c>
      <c r="I22" s="146">
        <v>0.31815879112377243</v>
      </c>
      <c r="J22" s="135" t="s">
        <v>269</v>
      </c>
      <c r="K22" s="94"/>
      <c r="L22" s="147" t="s">
        <v>303</v>
      </c>
      <c r="M22" s="127"/>
      <c r="N22" s="145">
        <v>236330</v>
      </c>
      <c r="O22" s="145">
        <v>512133</v>
      </c>
      <c r="P22" s="145">
        <v>257244</v>
      </c>
      <c r="Q22" s="145">
        <v>254889</v>
      </c>
      <c r="R22" s="145">
        <v>73</v>
      </c>
      <c r="S22" s="146">
        <v>0.014256141858375971</v>
      </c>
      <c r="T22" s="94" t="s">
        <v>304</v>
      </c>
      <c r="U22" s="148"/>
    </row>
    <row r="23" spans="1:21" ht="21" customHeight="1">
      <c r="A23" s="94"/>
      <c r="B23" s="147" t="s">
        <v>305</v>
      </c>
      <c r="C23" s="94"/>
      <c r="D23" s="144">
        <v>159788</v>
      </c>
      <c r="E23" s="145">
        <v>486301</v>
      </c>
      <c r="F23" s="145">
        <v>248430</v>
      </c>
      <c r="G23" s="145">
        <v>237871</v>
      </c>
      <c r="H23" s="145">
        <v>13023</v>
      </c>
      <c r="I23" s="146">
        <v>2.7516597010636454</v>
      </c>
      <c r="J23" s="94" t="s">
        <v>259</v>
      </c>
      <c r="K23" s="94"/>
      <c r="L23" s="147" t="s">
        <v>306</v>
      </c>
      <c r="M23" s="151"/>
      <c r="N23" s="152">
        <v>240092</v>
      </c>
      <c r="O23" s="145">
        <v>513575</v>
      </c>
      <c r="P23" s="152">
        <v>258262</v>
      </c>
      <c r="Q23" s="152">
        <v>255313</v>
      </c>
      <c r="R23" s="145">
        <v>1442</v>
      </c>
      <c r="S23" s="146">
        <v>0.2815674834466828</v>
      </c>
      <c r="T23" s="153" t="s">
        <v>307</v>
      </c>
      <c r="U23" s="148"/>
    </row>
    <row r="24" spans="1:21" ht="21" customHeight="1">
      <c r="A24" s="94"/>
      <c r="B24" s="147" t="s">
        <v>308</v>
      </c>
      <c r="C24" s="94"/>
      <c r="D24" s="144">
        <v>161537</v>
      </c>
      <c r="E24" s="145">
        <v>489300</v>
      </c>
      <c r="F24" s="145">
        <v>249122</v>
      </c>
      <c r="G24" s="145">
        <v>240178</v>
      </c>
      <c r="H24" s="145">
        <v>2999</v>
      </c>
      <c r="I24" s="146">
        <v>0.6166962436844671</v>
      </c>
      <c r="J24" s="94" t="s">
        <v>279</v>
      </c>
      <c r="K24" s="153"/>
      <c r="L24" s="147" t="s">
        <v>309</v>
      </c>
      <c r="M24" s="127"/>
      <c r="N24" s="145">
        <v>244259</v>
      </c>
      <c r="O24" s="145">
        <v>517883</v>
      </c>
      <c r="P24" s="145">
        <v>260551</v>
      </c>
      <c r="Q24" s="145">
        <v>257332</v>
      </c>
      <c r="R24" s="145">
        <v>4308</v>
      </c>
      <c r="S24" s="146">
        <v>0.8388258774278343</v>
      </c>
      <c r="T24" s="94" t="s">
        <v>269</v>
      </c>
      <c r="U24" s="148"/>
    </row>
    <row r="25" spans="2:21" ht="21" customHeight="1">
      <c r="B25" s="143" t="s">
        <v>310</v>
      </c>
      <c r="C25" s="94"/>
      <c r="D25" s="144">
        <v>162447</v>
      </c>
      <c r="E25" s="145">
        <v>490949</v>
      </c>
      <c r="F25" s="145">
        <v>249477</v>
      </c>
      <c r="G25" s="145">
        <v>241472</v>
      </c>
      <c r="H25" s="145">
        <v>1649</v>
      </c>
      <c r="I25" s="146">
        <v>0.33701205804210094</v>
      </c>
      <c r="J25" s="135" t="s">
        <v>279</v>
      </c>
      <c r="K25" s="94"/>
      <c r="L25" s="147" t="s">
        <v>311</v>
      </c>
      <c r="M25" s="154"/>
      <c r="N25" s="145">
        <v>248250</v>
      </c>
      <c r="O25" s="145">
        <v>521879</v>
      </c>
      <c r="P25" s="145">
        <v>263022</v>
      </c>
      <c r="Q25" s="145">
        <v>258857</v>
      </c>
      <c r="R25" s="145">
        <v>3996</v>
      </c>
      <c r="S25" s="146">
        <v>0.7716028523817156</v>
      </c>
      <c r="T25" s="94" t="s">
        <v>312</v>
      </c>
      <c r="U25" s="148"/>
    </row>
    <row r="26" spans="1:21" ht="21" customHeight="1">
      <c r="A26" s="94"/>
      <c r="B26" s="143" t="s">
        <v>313</v>
      </c>
      <c r="C26" s="94"/>
      <c r="D26" s="144">
        <v>173279</v>
      </c>
      <c r="E26" s="145">
        <v>498286</v>
      </c>
      <c r="F26" s="145">
        <v>254671</v>
      </c>
      <c r="G26" s="145">
        <v>243615</v>
      </c>
      <c r="H26" s="145">
        <v>7337</v>
      </c>
      <c r="I26" s="146">
        <v>1.4944525806142797</v>
      </c>
      <c r="J26" s="94" t="s">
        <v>314</v>
      </c>
      <c r="K26" s="155"/>
      <c r="L26" s="147" t="s">
        <v>315</v>
      </c>
      <c r="M26" s="154"/>
      <c r="N26" s="145">
        <v>250889</v>
      </c>
      <c r="O26" s="145">
        <v>523912</v>
      </c>
      <c r="P26" s="145">
        <v>264128</v>
      </c>
      <c r="Q26" s="145">
        <v>259784</v>
      </c>
      <c r="R26" s="145">
        <v>2033</v>
      </c>
      <c r="S26" s="146">
        <v>0.38955390042519433</v>
      </c>
      <c r="T26" s="85" t="s">
        <v>312</v>
      </c>
      <c r="U26" s="148"/>
    </row>
    <row r="27" spans="1:21" ht="21" customHeight="1">
      <c r="A27" s="94"/>
      <c r="B27" s="147" t="s">
        <v>316</v>
      </c>
      <c r="C27" s="126"/>
      <c r="D27" s="144">
        <v>173727</v>
      </c>
      <c r="E27" s="145">
        <v>498046</v>
      </c>
      <c r="F27" s="145">
        <v>254291</v>
      </c>
      <c r="G27" s="145">
        <v>243755</v>
      </c>
      <c r="H27" s="149">
        <v>-240</v>
      </c>
      <c r="I27" s="146" t="s">
        <v>317</v>
      </c>
      <c r="J27" s="94" t="s">
        <v>269</v>
      </c>
      <c r="K27" s="156"/>
      <c r="L27" s="147" t="s">
        <v>318</v>
      </c>
      <c r="M27" s="154"/>
      <c r="N27" s="145">
        <v>251919</v>
      </c>
      <c r="O27" s="145">
        <v>522935</v>
      </c>
      <c r="P27" s="145">
        <v>263545</v>
      </c>
      <c r="Q27" s="145">
        <v>259390</v>
      </c>
      <c r="R27" s="149">
        <v>-977</v>
      </c>
      <c r="S27" s="146">
        <v>-0.18648169921666233</v>
      </c>
      <c r="T27" s="85" t="s">
        <v>312</v>
      </c>
      <c r="U27" s="148"/>
    </row>
    <row r="28" spans="1:21" ht="21" customHeight="1">
      <c r="A28" s="126" t="s">
        <v>319</v>
      </c>
      <c r="B28" s="147" t="s">
        <v>320</v>
      </c>
      <c r="C28" s="150"/>
      <c r="D28" s="144">
        <v>175057</v>
      </c>
      <c r="E28" s="145">
        <v>499599</v>
      </c>
      <c r="F28" s="145">
        <v>254701</v>
      </c>
      <c r="G28" s="145">
        <v>244898</v>
      </c>
      <c r="H28" s="157">
        <v>1553</v>
      </c>
      <c r="I28" s="146">
        <v>0.3</v>
      </c>
      <c r="J28" s="94" t="s">
        <v>279</v>
      </c>
      <c r="K28" s="156"/>
      <c r="L28" s="147" t="s">
        <v>321</v>
      </c>
      <c r="M28" s="154"/>
      <c r="N28" s="158">
        <v>252609</v>
      </c>
      <c r="O28" s="145">
        <v>523083</v>
      </c>
      <c r="P28" s="158">
        <v>263545</v>
      </c>
      <c r="Q28" s="158">
        <v>259538</v>
      </c>
      <c r="R28" s="145">
        <v>148</v>
      </c>
      <c r="S28" s="146">
        <v>0.028301796590398425</v>
      </c>
      <c r="T28" s="85" t="s">
        <v>322</v>
      </c>
      <c r="U28" s="148"/>
    </row>
    <row r="29" spans="1:21" ht="21" customHeight="1">
      <c r="A29" s="126" t="s">
        <v>319</v>
      </c>
      <c r="B29" s="147" t="s">
        <v>323</v>
      </c>
      <c r="C29" s="127"/>
      <c r="D29" s="144">
        <v>176014</v>
      </c>
      <c r="E29" s="145">
        <v>501076</v>
      </c>
      <c r="F29" s="145">
        <v>255359</v>
      </c>
      <c r="G29" s="145">
        <v>245717</v>
      </c>
      <c r="H29" s="145">
        <v>1477</v>
      </c>
      <c r="I29" s="146">
        <v>0.3</v>
      </c>
      <c r="J29" s="135" t="s">
        <v>279</v>
      </c>
      <c r="K29" s="156"/>
      <c r="L29" s="147" t="s">
        <v>324</v>
      </c>
      <c r="M29" s="154"/>
      <c r="N29" s="158">
        <v>257559</v>
      </c>
      <c r="O29" s="145">
        <v>526219</v>
      </c>
      <c r="P29" s="158">
        <v>264296</v>
      </c>
      <c r="Q29" s="158">
        <v>261923</v>
      </c>
      <c r="R29" s="159">
        <v>3136</v>
      </c>
      <c r="S29" s="146">
        <v>0.599522446724516</v>
      </c>
      <c r="T29" s="85" t="s">
        <v>269</v>
      </c>
      <c r="U29" s="148"/>
    </row>
    <row r="30" spans="1:21" ht="21" customHeight="1">
      <c r="A30" s="94"/>
      <c r="B30" s="147" t="s">
        <v>325</v>
      </c>
      <c r="C30" s="127"/>
      <c r="D30" s="145">
        <v>176701</v>
      </c>
      <c r="E30" s="145">
        <v>500792</v>
      </c>
      <c r="F30" s="145">
        <v>255011</v>
      </c>
      <c r="G30" s="145">
        <v>245781</v>
      </c>
      <c r="H30" s="149">
        <v>-284</v>
      </c>
      <c r="I30" s="146">
        <v>-0.05667802888184627</v>
      </c>
      <c r="J30" s="94" t="s">
        <v>269</v>
      </c>
      <c r="K30" s="156"/>
      <c r="L30" s="147" t="s">
        <v>326</v>
      </c>
      <c r="M30" s="154"/>
      <c r="N30" s="158">
        <v>260147</v>
      </c>
      <c r="O30" s="145">
        <v>528959</v>
      </c>
      <c r="P30" s="158">
        <v>264810</v>
      </c>
      <c r="Q30" s="158">
        <v>264149</v>
      </c>
      <c r="R30" s="145">
        <v>2740</v>
      </c>
      <c r="S30" s="146">
        <v>0.5206957559495191</v>
      </c>
      <c r="T30" s="94" t="s">
        <v>327</v>
      </c>
      <c r="U30" s="148"/>
    </row>
    <row r="31" spans="1:21" ht="21" customHeight="1">
      <c r="A31" s="94"/>
      <c r="B31" s="147" t="s">
        <v>328</v>
      </c>
      <c r="C31" s="127"/>
      <c r="D31" s="145">
        <v>187542</v>
      </c>
      <c r="E31" s="145">
        <v>498266</v>
      </c>
      <c r="F31" s="145">
        <v>252626</v>
      </c>
      <c r="G31" s="145">
        <v>245640</v>
      </c>
      <c r="H31" s="149">
        <v>-2526</v>
      </c>
      <c r="I31" s="146">
        <v>-0.5044010287704277</v>
      </c>
      <c r="J31" s="94" t="s">
        <v>329</v>
      </c>
      <c r="K31" s="156"/>
      <c r="L31" s="147" t="s">
        <v>330</v>
      </c>
      <c r="M31" s="154"/>
      <c r="N31" s="158">
        <v>263773</v>
      </c>
      <c r="O31" s="145">
        <v>533218</v>
      </c>
      <c r="P31" s="158">
        <v>266150</v>
      </c>
      <c r="Q31" s="158">
        <v>267068</v>
      </c>
      <c r="R31" s="145">
        <v>4259</v>
      </c>
      <c r="S31" s="146">
        <v>0.8051663739533688</v>
      </c>
      <c r="T31" s="85" t="s">
        <v>327</v>
      </c>
      <c r="U31" s="148"/>
    </row>
    <row r="32" spans="2:21" ht="21" customHeight="1">
      <c r="B32" s="147" t="s">
        <v>331</v>
      </c>
      <c r="C32" s="127"/>
      <c r="D32" s="145">
        <v>188502</v>
      </c>
      <c r="E32" s="145">
        <v>498829</v>
      </c>
      <c r="F32" s="145">
        <v>252586</v>
      </c>
      <c r="G32" s="145">
        <v>246243</v>
      </c>
      <c r="H32" s="145">
        <v>563</v>
      </c>
      <c r="I32" s="146">
        <v>0.11299185575576098</v>
      </c>
      <c r="J32" s="135" t="s">
        <v>269</v>
      </c>
      <c r="K32" s="156"/>
      <c r="L32" s="147" t="s">
        <v>332</v>
      </c>
      <c r="M32" s="154"/>
      <c r="N32" s="158">
        <v>266416</v>
      </c>
      <c r="O32" s="145">
        <v>535903</v>
      </c>
      <c r="P32" s="158">
        <v>266783</v>
      </c>
      <c r="Q32" s="158">
        <v>269120</v>
      </c>
      <c r="R32" s="145">
        <v>2685</v>
      </c>
      <c r="S32" s="146">
        <v>0.5035463919072499</v>
      </c>
      <c r="T32" s="85" t="s">
        <v>327</v>
      </c>
      <c r="U32" s="148"/>
    </row>
    <row r="33" spans="1:21" ht="21" customHeight="1">
      <c r="A33" s="94"/>
      <c r="B33" s="147" t="s">
        <v>333</v>
      </c>
      <c r="C33" s="127"/>
      <c r="D33" s="145">
        <v>190107</v>
      </c>
      <c r="E33" s="145">
        <v>497825</v>
      </c>
      <c r="F33" s="145">
        <v>252122</v>
      </c>
      <c r="G33" s="145">
        <v>245703</v>
      </c>
      <c r="H33" s="149">
        <v>-1004</v>
      </c>
      <c r="I33" s="146">
        <v>-0.20127137756626018</v>
      </c>
      <c r="J33" s="160" t="s">
        <v>279</v>
      </c>
      <c r="K33" s="156"/>
      <c r="L33" s="147" t="s">
        <v>334</v>
      </c>
      <c r="M33" s="154"/>
      <c r="N33" s="161">
        <v>272683</v>
      </c>
      <c r="O33" s="145">
        <v>535824</v>
      </c>
      <c r="P33" s="161">
        <v>265665</v>
      </c>
      <c r="Q33" s="161">
        <v>270159</v>
      </c>
      <c r="R33" s="162">
        <v>-79</v>
      </c>
      <c r="S33" s="146">
        <v>-0.014741473736851632</v>
      </c>
      <c r="T33" s="85" t="s">
        <v>335</v>
      </c>
      <c r="U33" s="148"/>
    </row>
    <row r="34" spans="1:21" ht="21" customHeight="1">
      <c r="A34" s="163" t="s">
        <v>336</v>
      </c>
      <c r="B34" s="163"/>
      <c r="C34" s="163"/>
      <c r="D34" s="163"/>
      <c r="E34" s="163"/>
      <c r="F34" s="163"/>
      <c r="G34" s="163"/>
      <c r="H34" s="163"/>
      <c r="I34" s="163"/>
      <c r="J34" s="164"/>
      <c r="K34" s="156"/>
      <c r="L34" s="147" t="s">
        <v>337</v>
      </c>
      <c r="M34" s="154"/>
      <c r="N34" s="165">
        <v>273744</v>
      </c>
      <c r="O34" s="145">
        <v>535193</v>
      </c>
      <c r="P34" s="161">
        <v>264903</v>
      </c>
      <c r="Q34" s="161">
        <v>270290</v>
      </c>
      <c r="R34" s="161">
        <v>-631</v>
      </c>
      <c r="S34" s="166">
        <v>-0.11776254889665264</v>
      </c>
      <c r="T34" s="85" t="s">
        <v>269</v>
      </c>
      <c r="U34" s="148"/>
    </row>
    <row r="35" spans="1:21" ht="21" customHeight="1">
      <c r="A35" s="164" t="s">
        <v>338</v>
      </c>
      <c r="B35" s="164"/>
      <c r="C35" s="164"/>
      <c r="D35" s="164"/>
      <c r="E35" s="164"/>
      <c r="F35" s="164"/>
      <c r="G35" s="164"/>
      <c r="H35" s="164"/>
      <c r="I35" s="164"/>
      <c r="J35" s="167"/>
      <c r="K35" s="156"/>
      <c r="L35" s="168" t="s">
        <v>339</v>
      </c>
      <c r="M35" s="154"/>
      <c r="N35" s="169">
        <v>285033</v>
      </c>
      <c r="O35" s="152">
        <v>536305</v>
      </c>
      <c r="P35" s="170">
        <v>265179</v>
      </c>
      <c r="Q35" s="170">
        <v>271126</v>
      </c>
      <c r="R35" s="170">
        <v>1112</v>
      </c>
      <c r="S35" s="171">
        <v>0.20777551275894865</v>
      </c>
      <c r="T35" s="172" t="s">
        <v>327</v>
      </c>
      <c r="U35" s="148"/>
    </row>
    <row r="36" spans="1:21" ht="21" customHeight="1">
      <c r="A36" s="167" t="s">
        <v>340</v>
      </c>
      <c r="B36" s="167"/>
      <c r="C36" s="167"/>
      <c r="D36" s="167"/>
      <c r="E36" s="167"/>
      <c r="F36" s="167"/>
      <c r="G36" s="167"/>
      <c r="H36" s="167"/>
      <c r="I36" s="167"/>
      <c r="J36" s="167"/>
      <c r="K36" s="156"/>
      <c r="L36" s="168" t="s">
        <v>341</v>
      </c>
      <c r="M36" s="154"/>
      <c r="N36" s="169">
        <v>288095</v>
      </c>
      <c r="O36" s="152">
        <v>539315</v>
      </c>
      <c r="P36" s="170">
        <v>266368</v>
      </c>
      <c r="Q36" s="170">
        <v>272947</v>
      </c>
      <c r="R36" s="170">
        <f>O36-O35</f>
        <v>3010</v>
      </c>
      <c r="S36" s="171">
        <f>R36/O35*100</f>
        <v>0.5612477974287019</v>
      </c>
      <c r="T36" s="85" t="s">
        <v>327</v>
      </c>
      <c r="U36" s="148"/>
    </row>
    <row r="37" spans="1:21" ht="21" customHeight="1">
      <c r="A37" s="167" t="s">
        <v>342</v>
      </c>
      <c r="B37" s="167"/>
      <c r="C37" s="167"/>
      <c r="D37" s="167"/>
      <c r="E37" s="167"/>
      <c r="F37" s="167"/>
      <c r="G37" s="167"/>
      <c r="H37" s="167"/>
      <c r="I37" s="167"/>
      <c r="J37" s="173"/>
      <c r="K37" s="174"/>
      <c r="L37" s="168" t="s">
        <v>343</v>
      </c>
      <c r="M37" s="175"/>
      <c r="N37" s="176">
        <v>291233</v>
      </c>
      <c r="O37" s="176">
        <v>542467</v>
      </c>
      <c r="P37" s="176">
        <v>267632</v>
      </c>
      <c r="Q37" s="176">
        <v>274835</v>
      </c>
      <c r="R37" s="176">
        <v>3152</v>
      </c>
      <c r="S37" s="85">
        <v>0.6</v>
      </c>
      <c r="T37" s="85" t="s">
        <v>327</v>
      </c>
      <c r="U37" s="148"/>
    </row>
    <row r="38" spans="1:21" s="93" customFormat="1" ht="21" customHeight="1">
      <c r="A38" s="173" t="s">
        <v>344</v>
      </c>
      <c r="B38" s="173"/>
      <c r="C38" s="173"/>
      <c r="D38" s="173"/>
      <c r="E38" s="173"/>
      <c r="F38" s="173"/>
      <c r="G38" s="173"/>
      <c r="H38" s="173"/>
      <c r="I38" s="173"/>
      <c r="J38" s="177"/>
      <c r="K38" s="178"/>
      <c r="L38" s="179" t="s">
        <v>345</v>
      </c>
      <c r="M38" s="180"/>
      <c r="N38" s="181">
        <v>296791</v>
      </c>
      <c r="O38" s="181">
        <v>548962</v>
      </c>
      <c r="P38" s="181">
        <v>270581</v>
      </c>
      <c r="Q38" s="181">
        <v>278381</v>
      </c>
      <c r="R38" s="181">
        <v>6495</v>
      </c>
      <c r="S38" s="182">
        <v>1.2</v>
      </c>
      <c r="T38" s="182" t="s">
        <v>327</v>
      </c>
      <c r="U38" s="85"/>
    </row>
    <row r="39" spans="1:20" s="183" customFormat="1" ht="21" customHeight="1">
      <c r="A39" s="177" t="s">
        <v>346</v>
      </c>
      <c r="B39" s="177"/>
      <c r="C39" s="177"/>
      <c r="D39" s="177"/>
      <c r="E39" s="177"/>
      <c r="F39" s="177"/>
      <c r="G39" s="177"/>
      <c r="H39" s="177"/>
      <c r="I39" s="177"/>
      <c r="K39" s="135"/>
      <c r="L39" s="135"/>
      <c r="M39" s="135"/>
      <c r="N39" s="184"/>
      <c r="O39" s="184"/>
      <c r="P39" s="184"/>
      <c r="Q39" s="184"/>
      <c r="R39" s="135"/>
      <c r="S39" s="135"/>
      <c r="T39" s="135"/>
    </row>
    <row r="40" spans="1:9" ht="12">
      <c r="A40" s="183"/>
      <c r="B40" s="185"/>
      <c r="C40" s="183"/>
      <c r="D40" s="183"/>
      <c r="E40" s="183"/>
      <c r="F40" s="183"/>
      <c r="G40" s="183"/>
      <c r="H40" s="183"/>
      <c r="I40" s="183"/>
    </row>
    <row r="41" ht="11.25">
      <c r="B41" s="143"/>
    </row>
    <row r="42" ht="11.25">
      <c r="B42" s="143"/>
    </row>
    <row r="43" ht="11.25">
      <c r="B43" s="143"/>
    </row>
    <row r="44" ht="11.25">
      <c r="B44" s="143"/>
    </row>
    <row r="45" ht="11.25">
      <c r="B45" s="143"/>
    </row>
    <row r="46" ht="11.25">
      <c r="B46" s="143"/>
    </row>
    <row r="47" ht="11.25">
      <c r="B47" s="143"/>
    </row>
    <row r="48" ht="11.25">
      <c r="B48" s="143"/>
    </row>
    <row r="49" ht="11.25">
      <c r="B49" s="143"/>
    </row>
    <row r="50" ht="11.25">
      <c r="B50" s="143"/>
    </row>
    <row r="51" ht="11.25">
      <c r="B51" s="143"/>
    </row>
    <row r="52" ht="11.25">
      <c r="B52" s="143"/>
    </row>
    <row r="53" ht="11.25">
      <c r="B53" s="143"/>
    </row>
    <row r="54" ht="11.25">
      <c r="B54" s="143"/>
    </row>
    <row r="55" ht="11.25">
      <c r="B55" s="143"/>
    </row>
  </sheetData>
  <sheetProtection/>
  <mergeCells count="16">
    <mergeCell ref="A1:J1"/>
    <mergeCell ref="K1:T1"/>
    <mergeCell ref="A3:C5"/>
    <mergeCell ref="D3:D5"/>
    <mergeCell ref="E3:I3"/>
    <mergeCell ref="J3:J5"/>
    <mergeCell ref="K3:M5"/>
    <mergeCell ref="N3:N5"/>
    <mergeCell ref="O3:S3"/>
    <mergeCell ref="T3:T5"/>
    <mergeCell ref="E4:E5"/>
    <mergeCell ref="F4:F5"/>
    <mergeCell ref="G4:G5"/>
    <mergeCell ref="O4:O5"/>
    <mergeCell ref="P4:P5"/>
    <mergeCell ref="Q4:Q5"/>
  </mergeCells>
  <printOptions/>
  <pageMargins left="0.5905511811023623" right="0.7874015748031497" top="0.984251968503937" bottom="0.984251968503937" header="0.5118110236220472" footer="0.5118110236220472"/>
  <pageSetup horizontalDpi="300" verticalDpi="300" orientation="portrait" paperSize="9" scale="93"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AL69"/>
  <sheetViews>
    <sheetView zoomScalePageLayoutView="0" workbookViewId="0" topLeftCell="A1">
      <selection activeCell="H13" sqref="H13"/>
    </sheetView>
  </sheetViews>
  <sheetFormatPr defaultColWidth="9.00390625" defaultRowHeight="13.5"/>
  <cols>
    <col min="1" max="1" width="11.125" style="187" customWidth="1"/>
    <col min="2" max="2" width="9.375" style="187" customWidth="1"/>
    <col min="3" max="5" width="8.75390625" style="187" customWidth="1"/>
    <col min="6" max="9" width="8.75390625" style="148" customWidth="1"/>
    <col min="10" max="10" width="2.50390625" style="189" customWidth="1"/>
    <col min="11" max="11" width="11.125" style="187" customWidth="1"/>
    <col min="12" max="12" width="9.375" style="187" customWidth="1"/>
    <col min="13" max="19" width="8.75390625" style="187" customWidth="1"/>
    <col min="20" max="20" width="2.50390625" style="187" customWidth="1"/>
    <col min="21" max="21" width="12.625" style="187" bestFit="1" customWidth="1"/>
    <col min="22" max="29" width="8.75390625" style="187" customWidth="1"/>
    <col min="30" max="16384" width="9.00390625" style="187" customWidth="1"/>
  </cols>
  <sheetData>
    <row r="1" spans="1:29" ht="21" customHeight="1">
      <c r="A1" s="711" t="s">
        <v>347</v>
      </c>
      <c r="B1" s="671"/>
      <c r="C1" s="671"/>
      <c r="D1" s="671"/>
      <c r="E1" s="671"/>
      <c r="F1" s="671"/>
      <c r="G1" s="671"/>
      <c r="H1" s="671"/>
      <c r="I1" s="671"/>
      <c r="J1" s="186"/>
      <c r="K1" s="711" t="s">
        <v>348</v>
      </c>
      <c r="L1" s="671"/>
      <c r="M1" s="671"/>
      <c r="N1" s="671"/>
      <c r="O1" s="671"/>
      <c r="P1" s="671"/>
      <c r="Q1" s="671"/>
      <c r="R1" s="671"/>
      <c r="S1" s="671"/>
      <c r="U1" s="711" t="s">
        <v>348</v>
      </c>
      <c r="V1" s="671"/>
      <c r="W1" s="671"/>
      <c r="X1" s="671"/>
      <c r="Y1" s="671"/>
      <c r="Z1" s="671"/>
      <c r="AA1" s="671"/>
      <c r="AB1" s="671"/>
      <c r="AC1" s="671"/>
    </row>
    <row r="2" spans="6:29" ht="13.5" customHeight="1" thickBot="1">
      <c r="F2" s="188"/>
      <c r="G2" s="188"/>
      <c r="H2" s="188"/>
      <c r="I2" s="188"/>
      <c r="P2" s="190"/>
      <c r="Q2" s="190"/>
      <c r="R2" s="190"/>
      <c r="S2" s="190"/>
      <c r="Z2" s="190"/>
      <c r="AA2" s="190"/>
      <c r="AB2" s="190"/>
      <c r="AC2" s="190"/>
    </row>
    <row r="3" spans="1:29" ht="15" customHeight="1" thickTop="1">
      <c r="A3" s="705" t="s">
        <v>349</v>
      </c>
      <c r="B3" s="713" t="s">
        <v>350</v>
      </c>
      <c r="C3" s="714"/>
      <c r="D3" s="714"/>
      <c r="E3" s="714"/>
      <c r="F3" s="713" t="s">
        <v>351</v>
      </c>
      <c r="G3" s="714"/>
      <c r="H3" s="714"/>
      <c r="I3" s="714"/>
      <c r="K3" s="705" t="s">
        <v>349</v>
      </c>
      <c r="L3" s="703" t="s">
        <v>352</v>
      </c>
      <c r="M3" s="704"/>
      <c r="N3" s="704"/>
      <c r="O3" s="704"/>
      <c r="P3" s="703" t="s">
        <v>353</v>
      </c>
      <c r="Q3" s="704"/>
      <c r="R3" s="704"/>
      <c r="S3" s="704"/>
      <c r="U3" s="715" t="s">
        <v>349</v>
      </c>
      <c r="V3" s="703" t="s">
        <v>352</v>
      </c>
      <c r="W3" s="704"/>
      <c r="X3" s="704"/>
      <c r="Y3" s="705"/>
      <c r="Z3" s="706" t="s">
        <v>353</v>
      </c>
      <c r="AA3" s="707"/>
      <c r="AB3" s="707"/>
      <c r="AC3" s="707"/>
    </row>
    <row r="4" spans="1:29" ht="15" customHeight="1">
      <c r="A4" s="712"/>
      <c r="B4" s="708" t="s">
        <v>354</v>
      </c>
      <c r="C4" s="710" t="s">
        <v>355</v>
      </c>
      <c r="D4" s="710"/>
      <c r="E4" s="710"/>
      <c r="F4" s="708" t="s">
        <v>354</v>
      </c>
      <c r="G4" s="710" t="s">
        <v>355</v>
      </c>
      <c r="H4" s="710"/>
      <c r="I4" s="710"/>
      <c r="K4" s="712"/>
      <c r="L4" s="697" t="s">
        <v>356</v>
      </c>
      <c r="M4" s="699" t="s">
        <v>357</v>
      </c>
      <c r="N4" s="700"/>
      <c r="O4" s="700"/>
      <c r="P4" s="697" t="s">
        <v>356</v>
      </c>
      <c r="Q4" s="699" t="s">
        <v>357</v>
      </c>
      <c r="R4" s="700"/>
      <c r="S4" s="700"/>
      <c r="U4" s="716"/>
      <c r="V4" s="697" t="s">
        <v>356</v>
      </c>
      <c r="W4" s="699" t="s">
        <v>357</v>
      </c>
      <c r="X4" s="700"/>
      <c r="Y4" s="700"/>
      <c r="Z4" s="697" t="s">
        <v>356</v>
      </c>
      <c r="AA4" s="699" t="s">
        <v>357</v>
      </c>
      <c r="AB4" s="700"/>
      <c r="AC4" s="700"/>
    </row>
    <row r="5" spans="1:29" ht="15" customHeight="1">
      <c r="A5" s="712"/>
      <c r="B5" s="709"/>
      <c r="C5" s="193" t="s">
        <v>358</v>
      </c>
      <c r="D5" s="194" t="s">
        <v>249</v>
      </c>
      <c r="E5" s="195" t="s">
        <v>250</v>
      </c>
      <c r="F5" s="709"/>
      <c r="G5" s="193" t="s">
        <v>358</v>
      </c>
      <c r="H5" s="194" t="s">
        <v>249</v>
      </c>
      <c r="I5" s="195" t="s">
        <v>250</v>
      </c>
      <c r="K5" s="712"/>
      <c r="L5" s="698"/>
      <c r="M5" s="196" t="s">
        <v>359</v>
      </c>
      <c r="N5" s="197" t="s">
        <v>249</v>
      </c>
      <c r="O5" s="191" t="s">
        <v>250</v>
      </c>
      <c r="P5" s="698"/>
      <c r="Q5" s="196" t="s">
        <v>359</v>
      </c>
      <c r="R5" s="197" t="s">
        <v>249</v>
      </c>
      <c r="S5" s="191" t="s">
        <v>250</v>
      </c>
      <c r="U5" s="717"/>
      <c r="V5" s="698"/>
      <c r="W5" s="198" t="s">
        <v>359</v>
      </c>
      <c r="X5" s="197" t="s">
        <v>249</v>
      </c>
      <c r="Y5" s="192" t="s">
        <v>250</v>
      </c>
      <c r="Z5" s="698"/>
      <c r="AA5" s="198" t="s">
        <v>359</v>
      </c>
      <c r="AB5" s="197" t="s">
        <v>249</v>
      </c>
      <c r="AC5" s="192" t="s">
        <v>250</v>
      </c>
    </row>
    <row r="6" spans="1:38" ht="15" customHeight="1">
      <c r="A6" s="199" t="s">
        <v>360</v>
      </c>
      <c r="B6" s="200">
        <v>286513</v>
      </c>
      <c r="C6" s="200">
        <v>544172</v>
      </c>
      <c r="D6" s="200">
        <v>269267</v>
      </c>
      <c r="E6" s="200">
        <v>274905</v>
      </c>
      <c r="F6" s="200">
        <v>292068</v>
      </c>
      <c r="G6" s="200">
        <v>550758</v>
      </c>
      <c r="H6" s="200">
        <v>272267</v>
      </c>
      <c r="I6" s="200">
        <v>278491</v>
      </c>
      <c r="J6" s="201"/>
      <c r="K6" s="202" t="s">
        <v>361</v>
      </c>
      <c r="L6" s="203">
        <v>2158</v>
      </c>
      <c r="M6" s="203">
        <v>4564</v>
      </c>
      <c r="N6" s="203">
        <v>2279</v>
      </c>
      <c r="O6" s="203">
        <v>2285</v>
      </c>
      <c r="P6" s="203">
        <v>2183</v>
      </c>
      <c r="Q6" s="203">
        <v>4600</v>
      </c>
      <c r="R6" s="203">
        <v>2306</v>
      </c>
      <c r="S6" s="203">
        <v>2294</v>
      </c>
      <c r="T6" s="204"/>
      <c r="U6" s="202" t="s">
        <v>362</v>
      </c>
      <c r="V6" s="203">
        <v>2135</v>
      </c>
      <c r="W6" s="203">
        <v>4248</v>
      </c>
      <c r="X6" s="203">
        <v>2159</v>
      </c>
      <c r="Y6" s="203">
        <v>2089</v>
      </c>
      <c r="Z6" s="203">
        <v>2120</v>
      </c>
      <c r="AA6" s="203">
        <v>4234</v>
      </c>
      <c r="AB6" s="203">
        <v>2130</v>
      </c>
      <c r="AC6" s="203">
        <v>2104</v>
      </c>
      <c r="AD6" s="205"/>
      <c r="AE6" s="205"/>
      <c r="AF6" s="205"/>
      <c r="AG6" s="205"/>
      <c r="AH6" s="205"/>
      <c r="AI6" s="205"/>
      <c r="AJ6" s="205"/>
      <c r="AK6" s="205"/>
      <c r="AL6" s="205"/>
    </row>
    <row r="7" spans="1:29" ht="15" customHeight="1">
      <c r="A7" s="206"/>
      <c r="B7" s="148"/>
      <c r="C7" s="148"/>
      <c r="D7" s="148"/>
      <c r="E7" s="148"/>
      <c r="J7" s="207"/>
      <c r="K7" s="208" t="s">
        <v>363</v>
      </c>
      <c r="L7" s="203">
        <v>1182</v>
      </c>
      <c r="M7" s="203">
        <v>2025</v>
      </c>
      <c r="N7" s="203">
        <v>1005</v>
      </c>
      <c r="O7" s="203">
        <v>1020</v>
      </c>
      <c r="P7" s="203">
        <v>1189</v>
      </c>
      <c r="Q7" s="203">
        <v>2019</v>
      </c>
      <c r="R7" s="203">
        <v>1009</v>
      </c>
      <c r="S7" s="203">
        <v>1010</v>
      </c>
      <c r="T7" s="204"/>
      <c r="U7" s="208" t="s">
        <v>364</v>
      </c>
      <c r="V7" s="203">
        <v>1743</v>
      </c>
      <c r="W7" s="203">
        <v>3575</v>
      </c>
      <c r="X7" s="203">
        <v>1776</v>
      </c>
      <c r="Y7" s="203">
        <v>1799</v>
      </c>
      <c r="Z7" s="203">
        <v>1771</v>
      </c>
      <c r="AA7" s="203">
        <v>3622</v>
      </c>
      <c r="AB7" s="203">
        <v>1805</v>
      </c>
      <c r="AC7" s="203">
        <v>1817</v>
      </c>
    </row>
    <row r="8" spans="1:29" ht="15" customHeight="1">
      <c r="A8" s="206" t="s">
        <v>365</v>
      </c>
      <c r="B8" s="148">
        <v>4248</v>
      </c>
      <c r="C8" s="148">
        <v>6820</v>
      </c>
      <c r="D8" s="148">
        <v>3340</v>
      </c>
      <c r="E8" s="148">
        <v>3480</v>
      </c>
      <c r="F8" s="148">
        <v>4426</v>
      </c>
      <c r="G8" s="148">
        <v>7086</v>
      </c>
      <c r="H8" s="148">
        <v>3466</v>
      </c>
      <c r="I8" s="148">
        <v>3620</v>
      </c>
      <c r="J8" s="207"/>
      <c r="K8" s="208" t="s">
        <v>366</v>
      </c>
      <c r="L8" s="203">
        <v>2560</v>
      </c>
      <c r="M8" s="203">
        <v>4602</v>
      </c>
      <c r="N8" s="203">
        <v>2206</v>
      </c>
      <c r="O8" s="203">
        <v>2396</v>
      </c>
      <c r="P8" s="203">
        <v>2626</v>
      </c>
      <c r="Q8" s="203">
        <v>4634</v>
      </c>
      <c r="R8" s="203">
        <v>2217</v>
      </c>
      <c r="S8" s="203">
        <v>2417</v>
      </c>
      <c r="T8" s="204"/>
      <c r="U8" s="208" t="s">
        <v>367</v>
      </c>
      <c r="V8" s="203">
        <v>422</v>
      </c>
      <c r="W8" s="203">
        <v>1060</v>
      </c>
      <c r="X8" s="203">
        <v>536</v>
      </c>
      <c r="Y8" s="203">
        <v>524</v>
      </c>
      <c r="Z8" s="203">
        <v>437</v>
      </c>
      <c r="AA8" s="203">
        <v>1093</v>
      </c>
      <c r="AB8" s="203">
        <v>549</v>
      </c>
      <c r="AC8" s="203">
        <v>544</v>
      </c>
    </row>
    <row r="9" spans="1:29" ht="15" customHeight="1">
      <c r="A9" s="206" t="s">
        <v>368</v>
      </c>
      <c r="B9" s="148">
        <v>3522</v>
      </c>
      <c r="C9" s="148">
        <v>5559</v>
      </c>
      <c r="D9" s="148">
        <v>2772</v>
      </c>
      <c r="E9" s="148">
        <v>2787</v>
      </c>
      <c r="F9" s="148">
        <v>3601</v>
      </c>
      <c r="G9" s="148">
        <v>5621</v>
      </c>
      <c r="H9" s="148">
        <v>2796</v>
      </c>
      <c r="I9" s="148">
        <v>2825</v>
      </c>
      <c r="J9" s="207"/>
      <c r="K9" s="208" t="s">
        <v>369</v>
      </c>
      <c r="L9" s="203">
        <v>1301</v>
      </c>
      <c r="M9" s="203">
        <v>2121</v>
      </c>
      <c r="N9" s="203">
        <v>1032</v>
      </c>
      <c r="O9" s="203">
        <v>1089</v>
      </c>
      <c r="P9" s="203">
        <v>1380</v>
      </c>
      <c r="Q9" s="203">
        <v>2224</v>
      </c>
      <c r="R9" s="203">
        <v>1063</v>
      </c>
      <c r="S9" s="203">
        <v>1161</v>
      </c>
      <c r="T9" s="204"/>
      <c r="U9" s="208" t="s">
        <v>370</v>
      </c>
      <c r="V9" s="203">
        <v>739</v>
      </c>
      <c r="W9" s="203">
        <v>1199</v>
      </c>
      <c r="X9" s="203">
        <v>572</v>
      </c>
      <c r="Y9" s="203">
        <v>627</v>
      </c>
      <c r="Z9" s="203">
        <v>729</v>
      </c>
      <c r="AA9" s="203">
        <v>1190</v>
      </c>
      <c r="AB9" s="203">
        <v>575</v>
      </c>
      <c r="AC9" s="203">
        <v>615</v>
      </c>
    </row>
    <row r="10" spans="1:29" ht="15" customHeight="1">
      <c r="A10" s="206" t="s">
        <v>371</v>
      </c>
      <c r="B10" s="148">
        <v>2941</v>
      </c>
      <c r="C10" s="148">
        <v>5222</v>
      </c>
      <c r="D10" s="148">
        <v>2614</v>
      </c>
      <c r="E10" s="148">
        <v>2608</v>
      </c>
      <c r="F10" s="148">
        <v>3028</v>
      </c>
      <c r="G10" s="148">
        <v>5325</v>
      </c>
      <c r="H10" s="148">
        <v>2671</v>
      </c>
      <c r="I10" s="148">
        <v>2654</v>
      </c>
      <c r="J10" s="207"/>
      <c r="K10" s="208" t="s">
        <v>372</v>
      </c>
      <c r="L10" s="203">
        <v>3429</v>
      </c>
      <c r="M10" s="203">
        <v>6111</v>
      </c>
      <c r="N10" s="203">
        <v>3098</v>
      </c>
      <c r="O10" s="203">
        <v>3013</v>
      </c>
      <c r="P10" s="203">
        <v>3505</v>
      </c>
      <c r="Q10" s="203">
        <v>6242</v>
      </c>
      <c r="R10" s="203">
        <v>3130</v>
      </c>
      <c r="S10" s="203">
        <v>3112</v>
      </c>
      <c r="T10" s="204"/>
      <c r="U10" s="208" t="s">
        <v>373</v>
      </c>
      <c r="V10" s="203">
        <v>1054</v>
      </c>
      <c r="W10" s="203">
        <v>1819</v>
      </c>
      <c r="X10" s="203">
        <v>891</v>
      </c>
      <c r="Y10" s="203">
        <v>928</v>
      </c>
      <c r="Z10" s="203">
        <v>1109</v>
      </c>
      <c r="AA10" s="203">
        <v>1904</v>
      </c>
      <c r="AB10" s="203">
        <v>936</v>
      </c>
      <c r="AC10" s="203">
        <v>968</v>
      </c>
    </row>
    <row r="11" spans="1:29" ht="15" customHeight="1">
      <c r="A11" s="206" t="s">
        <v>374</v>
      </c>
      <c r="B11" s="148">
        <v>2801</v>
      </c>
      <c r="C11" s="148">
        <v>4605</v>
      </c>
      <c r="D11" s="148">
        <v>2354</v>
      </c>
      <c r="E11" s="148">
        <v>2251</v>
      </c>
      <c r="F11" s="148">
        <v>2942</v>
      </c>
      <c r="G11" s="148">
        <v>4761</v>
      </c>
      <c r="H11" s="148">
        <v>2431</v>
      </c>
      <c r="I11" s="148">
        <v>2330</v>
      </c>
      <c r="J11" s="207"/>
      <c r="K11" s="208" t="s">
        <v>375</v>
      </c>
      <c r="L11" s="203">
        <v>2825</v>
      </c>
      <c r="M11" s="203">
        <v>5039</v>
      </c>
      <c r="N11" s="203">
        <v>2534</v>
      </c>
      <c r="O11" s="203">
        <v>2505</v>
      </c>
      <c r="P11" s="203">
        <v>2826</v>
      </c>
      <c r="Q11" s="203">
        <v>4972</v>
      </c>
      <c r="R11" s="203">
        <v>2495</v>
      </c>
      <c r="S11" s="203">
        <v>2477</v>
      </c>
      <c r="T11" s="204"/>
      <c r="U11" s="208" t="s">
        <v>376</v>
      </c>
      <c r="V11" s="203">
        <v>3064</v>
      </c>
      <c r="W11" s="203">
        <v>6096</v>
      </c>
      <c r="X11" s="203">
        <v>3066</v>
      </c>
      <c r="Y11" s="203">
        <v>3030</v>
      </c>
      <c r="Z11" s="203">
        <v>3142</v>
      </c>
      <c r="AA11" s="203">
        <v>6243</v>
      </c>
      <c r="AB11" s="203">
        <v>3150</v>
      </c>
      <c r="AC11" s="203">
        <v>3093</v>
      </c>
    </row>
    <row r="12" spans="1:29" ht="15" customHeight="1">
      <c r="A12" s="206" t="s">
        <v>377</v>
      </c>
      <c r="B12" s="148">
        <v>1458</v>
      </c>
      <c r="C12" s="148">
        <v>3567</v>
      </c>
      <c r="D12" s="148">
        <v>1716</v>
      </c>
      <c r="E12" s="148">
        <v>1851</v>
      </c>
      <c r="F12" s="148">
        <v>1576</v>
      </c>
      <c r="G12" s="148">
        <v>3876</v>
      </c>
      <c r="H12" s="148">
        <v>1857</v>
      </c>
      <c r="I12" s="148">
        <v>2019</v>
      </c>
      <c r="J12" s="207"/>
      <c r="K12" s="208" t="s">
        <v>378</v>
      </c>
      <c r="L12" s="203">
        <v>2165</v>
      </c>
      <c r="M12" s="203">
        <v>4372</v>
      </c>
      <c r="N12" s="203">
        <v>2197</v>
      </c>
      <c r="O12" s="203">
        <v>2175</v>
      </c>
      <c r="P12" s="203">
        <v>2177</v>
      </c>
      <c r="Q12" s="203">
        <v>4378</v>
      </c>
      <c r="R12" s="203">
        <v>2213</v>
      </c>
      <c r="S12" s="203">
        <v>2165</v>
      </c>
      <c r="T12" s="204"/>
      <c r="U12" s="208" t="s">
        <v>379</v>
      </c>
      <c r="V12" s="203">
        <v>1056</v>
      </c>
      <c r="W12" s="203">
        <v>2241</v>
      </c>
      <c r="X12" s="203">
        <v>1203</v>
      </c>
      <c r="Y12" s="203">
        <v>1038</v>
      </c>
      <c r="Z12" s="203">
        <v>1092</v>
      </c>
      <c r="AA12" s="203">
        <v>2279</v>
      </c>
      <c r="AB12" s="203">
        <v>1228</v>
      </c>
      <c r="AC12" s="203">
        <v>1051</v>
      </c>
    </row>
    <row r="13" spans="1:29" ht="15" customHeight="1">
      <c r="A13" s="206" t="s">
        <v>380</v>
      </c>
      <c r="B13" s="148">
        <v>2084</v>
      </c>
      <c r="C13" s="148">
        <v>4535</v>
      </c>
      <c r="D13" s="148">
        <v>2186</v>
      </c>
      <c r="E13" s="148">
        <v>2349</v>
      </c>
      <c r="F13" s="148">
        <v>2074</v>
      </c>
      <c r="G13" s="148">
        <v>4544</v>
      </c>
      <c r="H13" s="148">
        <v>2188</v>
      </c>
      <c r="I13" s="148">
        <v>2356</v>
      </c>
      <c r="J13" s="207"/>
      <c r="K13" s="209" t="s">
        <v>381</v>
      </c>
      <c r="L13" s="203">
        <v>1701</v>
      </c>
      <c r="M13" s="203">
        <v>3199</v>
      </c>
      <c r="N13" s="203">
        <v>1665</v>
      </c>
      <c r="O13" s="203">
        <v>1534</v>
      </c>
      <c r="P13" s="203">
        <v>1713</v>
      </c>
      <c r="Q13" s="203">
        <v>3174</v>
      </c>
      <c r="R13" s="203">
        <v>1657</v>
      </c>
      <c r="S13" s="203">
        <v>1517</v>
      </c>
      <c r="T13" s="204"/>
      <c r="U13" s="208" t="s">
        <v>382</v>
      </c>
      <c r="V13" s="203">
        <v>828</v>
      </c>
      <c r="W13" s="203">
        <v>2184</v>
      </c>
      <c r="X13" s="203">
        <v>1110</v>
      </c>
      <c r="Y13" s="203">
        <v>1074</v>
      </c>
      <c r="Z13" s="203">
        <v>848</v>
      </c>
      <c r="AA13" s="203">
        <v>2202</v>
      </c>
      <c r="AB13" s="203">
        <v>1121</v>
      </c>
      <c r="AC13" s="203">
        <v>1081</v>
      </c>
    </row>
    <row r="14" spans="1:29" ht="15" customHeight="1">
      <c r="A14" s="206" t="s">
        <v>383</v>
      </c>
      <c r="B14" s="148">
        <v>3345</v>
      </c>
      <c r="C14" s="148">
        <v>5482</v>
      </c>
      <c r="D14" s="148">
        <v>2713</v>
      </c>
      <c r="E14" s="148">
        <v>2769</v>
      </c>
      <c r="F14" s="148">
        <v>3482</v>
      </c>
      <c r="G14" s="148">
        <v>5627</v>
      </c>
      <c r="H14" s="148">
        <v>2787</v>
      </c>
      <c r="I14" s="148">
        <v>2840</v>
      </c>
      <c r="J14" s="207"/>
      <c r="K14" s="208" t="s">
        <v>384</v>
      </c>
      <c r="L14" s="203">
        <v>2906</v>
      </c>
      <c r="M14" s="203">
        <v>5221</v>
      </c>
      <c r="N14" s="203">
        <v>2633</v>
      </c>
      <c r="O14" s="203">
        <v>2588</v>
      </c>
      <c r="P14" s="203">
        <v>2906</v>
      </c>
      <c r="Q14" s="203">
        <v>5167</v>
      </c>
      <c r="R14" s="203">
        <v>2636</v>
      </c>
      <c r="S14" s="203">
        <v>2531</v>
      </c>
      <c r="T14" s="204"/>
      <c r="U14" s="208" t="s">
        <v>385</v>
      </c>
      <c r="V14" s="203">
        <v>426</v>
      </c>
      <c r="W14" s="203">
        <v>1007</v>
      </c>
      <c r="X14" s="203">
        <v>497</v>
      </c>
      <c r="Y14" s="203">
        <v>510</v>
      </c>
      <c r="Z14" s="203">
        <v>471</v>
      </c>
      <c r="AA14" s="203">
        <v>1133</v>
      </c>
      <c r="AB14" s="203">
        <v>549</v>
      </c>
      <c r="AC14" s="203">
        <v>584</v>
      </c>
    </row>
    <row r="15" spans="1:29" ht="15" customHeight="1">
      <c r="A15" s="206" t="s">
        <v>386</v>
      </c>
      <c r="B15" s="148">
        <v>3211</v>
      </c>
      <c r="C15" s="148">
        <v>5297</v>
      </c>
      <c r="D15" s="148">
        <v>2633</v>
      </c>
      <c r="E15" s="148">
        <v>2664</v>
      </c>
      <c r="F15" s="148">
        <v>3253</v>
      </c>
      <c r="G15" s="148">
        <v>5328</v>
      </c>
      <c r="H15" s="148">
        <v>2688</v>
      </c>
      <c r="I15" s="148">
        <v>2640</v>
      </c>
      <c r="J15" s="207"/>
      <c r="K15" s="208" t="s">
        <v>387</v>
      </c>
      <c r="L15" s="203">
        <v>2792</v>
      </c>
      <c r="M15" s="203">
        <v>5145</v>
      </c>
      <c r="N15" s="203">
        <v>2440</v>
      </c>
      <c r="O15" s="203">
        <v>2705</v>
      </c>
      <c r="P15" s="203">
        <v>2862</v>
      </c>
      <c r="Q15" s="203">
        <v>5210</v>
      </c>
      <c r="R15" s="203">
        <v>2483</v>
      </c>
      <c r="S15" s="203">
        <v>2727</v>
      </c>
      <c r="T15" s="204"/>
      <c r="U15" s="208" t="s">
        <v>388</v>
      </c>
      <c r="V15" s="203">
        <v>2673</v>
      </c>
      <c r="W15" s="203">
        <v>5464</v>
      </c>
      <c r="X15" s="203">
        <v>2916</v>
      </c>
      <c r="Y15" s="203">
        <v>2548</v>
      </c>
      <c r="Z15" s="203">
        <v>2701</v>
      </c>
      <c r="AA15" s="203">
        <v>5549</v>
      </c>
      <c r="AB15" s="203">
        <v>2937</v>
      </c>
      <c r="AC15" s="203">
        <v>2612</v>
      </c>
    </row>
    <row r="16" spans="1:29" ht="15" customHeight="1">
      <c r="A16" s="206" t="s">
        <v>389</v>
      </c>
      <c r="B16" s="148">
        <v>2319</v>
      </c>
      <c r="C16" s="148">
        <v>4089</v>
      </c>
      <c r="D16" s="148">
        <v>2052</v>
      </c>
      <c r="E16" s="148">
        <v>2037</v>
      </c>
      <c r="F16" s="148">
        <v>2389</v>
      </c>
      <c r="G16" s="148">
        <v>4150</v>
      </c>
      <c r="H16" s="148">
        <v>2083</v>
      </c>
      <c r="I16" s="148">
        <v>2067</v>
      </c>
      <c r="J16" s="207"/>
      <c r="K16" s="208" t="s">
        <v>390</v>
      </c>
      <c r="L16" s="203">
        <v>1887</v>
      </c>
      <c r="M16" s="203">
        <v>3960</v>
      </c>
      <c r="N16" s="203">
        <v>1948</v>
      </c>
      <c r="O16" s="203">
        <v>2012</v>
      </c>
      <c r="P16" s="203">
        <v>2002</v>
      </c>
      <c r="Q16" s="203">
        <v>4186</v>
      </c>
      <c r="R16" s="203">
        <v>2047</v>
      </c>
      <c r="S16" s="203">
        <v>2139</v>
      </c>
      <c r="T16" s="204"/>
      <c r="U16" s="208" t="s">
        <v>391</v>
      </c>
      <c r="V16" s="210">
        <v>487</v>
      </c>
      <c r="W16" s="210">
        <v>976</v>
      </c>
      <c r="X16" s="210">
        <v>524</v>
      </c>
      <c r="Y16" s="210">
        <v>452</v>
      </c>
      <c r="Z16" s="210">
        <v>516</v>
      </c>
      <c r="AA16" s="210">
        <v>995</v>
      </c>
      <c r="AB16" s="210">
        <v>533</v>
      </c>
      <c r="AC16" s="210">
        <v>462</v>
      </c>
    </row>
    <row r="17" spans="1:29" ht="15" customHeight="1">
      <c r="A17" s="206" t="s">
        <v>392</v>
      </c>
      <c r="B17" s="148">
        <v>3312</v>
      </c>
      <c r="C17" s="148">
        <v>6022</v>
      </c>
      <c r="D17" s="148">
        <v>3066</v>
      </c>
      <c r="E17" s="148">
        <v>2956</v>
      </c>
      <c r="F17" s="148">
        <v>3418</v>
      </c>
      <c r="G17" s="148">
        <v>6142</v>
      </c>
      <c r="H17" s="148">
        <v>3119</v>
      </c>
      <c r="I17" s="148">
        <v>3023</v>
      </c>
      <c r="J17" s="207"/>
      <c r="K17" s="208" t="s">
        <v>393</v>
      </c>
      <c r="L17" s="203">
        <v>1764</v>
      </c>
      <c r="M17" s="203">
        <v>3118</v>
      </c>
      <c r="N17" s="203">
        <v>1519</v>
      </c>
      <c r="O17" s="203">
        <v>1599</v>
      </c>
      <c r="P17" s="203">
        <v>1798</v>
      </c>
      <c r="Q17" s="203">
        <v>3203</v>
      </c>
      <c r="R17" s="203">
        <v>1567</v>
      </c>
      <c r="S17" s="203">
        <v>1636</v>
      </c>
      <c r="T17" s="204"/>
      <c r="U17" s="208" t="s">
        <v>394</v>
      </c>
      <c r="V17" s="210">
        <v>3362</v>
      </c>
      <c r="W17" s="210">
        <v>6661</v>
      </c>
      <c r="X17" s="210">
        <v>3201</v>
      </c>
      <c r="Y17" s="210">
        <v>3460</v>
      </c>
      <c r="Z17" s="210">
        <v>3390</v>
      </c>
      <c r="AA17" s="210">
        <v>6665</v>
      </c>
      <c r="AB17" s="210">
        <v>3178</v>
      </c>
      <c r="AC17" s="210">
        <v>3487</v>
      </c>
    </row>
    <row r="18" spans="1:29" ht="15" customHeight="1">
      <c r="A18" s="206" t="s">
        <v>395</v>
      </c>
      <c r="B18" s="148">
        <v>2636</v>
      </c>
      <c r="C18" s="148">
        <v>4536</v>
      </c>
      <c r="D18" s="148">
        <v>2313</v>
      </c>
      <c r="E18" s="148">
        <v>2223</v>
      </c>
      <c r="F18" s="148">
        <v>2726</v>
      </c>
      <c r="G18" s="148">
        <v>4639</v>
      </c>
      <c r="H18" s="148">
        <v>2371</v>
      </c>
      <c r="I18" s="148">
        <v>2268</v>
      </c>
      <c r="J18" s="207"/>
      <c r="K18" s="208" t="s">
        <v>396</v>
      </c>
      <c r="L18" s="203">
        <v>2881</v>
      </c>
      <c r="M18" s="203">
        <v>5514</v>
      </c>
      <c r="N18" s="203">
        <v>2656</v>
      </c>
      <c r="O18" s="203">
        <v>2858</v>
      </c>
      <c r="P18" s="203">
        <v>2940</v>
      </c>
      <c r="Q18" s="203">
        <v>5597</v>
      </c>
      <c r="R18" s="203">
        <v>2666</v>
      </c>
      <c r="S18" s="203">
        <v>2931</v>
      </c>
      <c r="T18" s="204"/>
      <c r="U18" s="208" t="s">
        <v>397</v>
      </c>
      <c r="V18" s="210">
        <v>2704</v>
      </c>
      <c r="W18" s="210">
        <v>4858</v>
      </c>
      <c r="X18" s="210">
        <v>2348</v>
      </c>
      <c r="Y18" s="210">
        <v>2510</v>
      </c>
      <c r="Z18" s="210">
        <v>2697</v>
      </c>
      <c r="AA18" s="210">
        <v>4837</v>
      </c>
      <c r="AB18" s="210">
        <v>2336</v>
      </c>
      <c r="AC18" s="210">
        <v>2501</v>
      </c>
    </row>
    <row r="19" spans="1:29" ht="15" customHeight="1">
      <c r="A19" s="206" t="s">
        <v>398</v>
      </c>
      <c r="B19" s="148">
        <v>1399</v>
      </c>
      <c r="C19" s="148">
        <v>2900</v>
      </c>
      <c r="D19" s="148">
        <v>1455</v>
      </c>
      <c r="E19" s="148">
        <v>1445</v>
      </c>
      <c r="F19" s="148">
        <v>1367</v>
      </c>
      <c r="G19" s="148">
        <v>2811</v>
      </c>
      <c r="H19" s="148">
        <v>1405</v>
      </c>
      <c r="I19" s="148">
        <v>1406</v>
      </c>
      <c r="J19" s="207"/>
      <c r="K19" s="208" t="s">
        <v>399</v>
      </c>
      <c r="L19" s="203">
        <v>2784</v>
      </c>
      <c r="M19" s="203">
        <v>5855</v>
      </c>
      <c r="N19" s="203">
        <v>2795</v>
      </c>
      <c r="O19" s="203">
        <v>3060</v>
      </c>
      <c r="P19" s="203">
        <v>2748</v>
      </c>
      <c r="Q19" s="203">
        <v>5775</v>
      </c>
      <c r="R19" s="203">
        <v>2769</v>
      </c>
      <c r="S19" s="203">
        <v>3006</v>
      </c>
      <c r="T19" s="204"/>
      <c r="U19" s="208" t="s">
        <v>400</v>
      </c>
      <c r="V19" s="210">
        <v>3881</v>
      </c>
      <c r="W19" s="210">
        <v>7270</v>
      </c>
      <c r="X19" s="210">
        <v>3623</v>
      </c>
      <c r="Y19" s="210">
        <v>3647</v>
      </c>
      <c r="Z19" s="210">
        <v>3961</v>
      </c>
      <c r="AA19" s="210">
        <v>7330</v>
      </c>
      <c r="AB19" s="210">
        <v>3644</v>
      </c>
      <c r="AC19" s="210">
        <v>3686</v>
      </c>
    </row>
    <row r="20" spans="1:29" ht="15" customHeight="1">
      <c r="A20" s="206" t="s">
        <v>401</v>
      </c>
      <c r="B20" s="148">
        <v>4032</v>
      </c>
      <c r="C20" s="148">
        <v>7450</v>
      </c>
      <c r="D20" s="148">
        <v>3729</v>
      </c>
      <c r="E20" s="148">
        <v>3721</v>
      </c>
      <c r="F20" s="148">
        <v>4068</v>
      </c>
      <c r="G20" s="148">
        <v>7475</v>
      </c>
      <c r="H20" s="148">
        <v>3713</v>
      </c>
      <c r="I20" s="148">
        <v>3762</v>
      </c>
      <c r="J20" s="207"/>
      <c r="K20" s="208" t="s">
        <v>402</v>
      </c>
      <c r="L20" s="203">
        <v>3571</v>
      </c>
      <c r="M20" s="203">
        <v>7562</v>
      </c>
      <c r="N20" s="203">
        <v>3677</v>
      </c>
      <c r="O20" s="203">
        <v>3885</v>
      </c>
      <c r="P20" s="203">
        <v>3628</v>
      </c>
      <c r="Q20" s="203">
        <v>7621</v>
      </c>
      <c r="R20" s="203">
        <v>3699</v>
      </c>
      <c r="S20" s="203">
        <v>3922</v>
      </c>
      <c r="T20" s="204"/>
      <c r="U20" s="208" t="s">
        <v>403</v>
      </c>
      <c r="V20" s="210">
        <v>2768</v>
      </c>
      <c r="W20" s="210">
        <v>5010</v>
      </c>
      <c r="X20" s="210">
        <v>2583</v>
      </c>
      <c r="Y20" s="210">
        <v>2427</v>
      </c>
      <c r="Z20" s="210">
        <v>2854</v>
      </c>
      <c r="AA20" s="210">
        <v>5125</v>
      </c>
      <c r="AB20" s="210">
        <v>2625</v>
      </c>
      <c r="AC20" s="210">
        <v>2500</v>
      </c>
    </row>
    <row r="21" spans="1:29" ht="15" customHeight="1">
      <c r="A21" s="206" t="s">
        <v>404</v>
      </c>
      <c r="B21" s="148">
        <v>2353</v>
      </c>
      <c r="C21" s="148">
        <v>4206</v>
      </c>
      <c r="D21" s="148">
        <v>2028</v>
      </c>
      <c r="E21" s="148">
        <v>2178</v>
      </c>
      <c r="F21" s="148">
        <v>2340</v>
      </c>
      <c r="G21" s="148">
        <v>4187</v>
      </c>
      <c r="H21" s="148">
        <v>2024</v>
      </c>
      <c r="I21" s="148">
        <v>2163</v>
      </c>
      <c r="J21" s="207"/>
      <c r="K21" s="208" t="s">
        <v>405</v>
      </c>
      <c r="L21" s="203">
        <v>952</v>
      </c>
      <c r="M21" s="203">
        <v>2070</v>
      </c>
      <c r="N21" s="203">
        <v>1013</v>
      </c>
      <c r="O21" s="203">
        <v>1057</v>
      </c>
      <c r="P21" s="203">
        <v>1016</v>
      </c>
      <c r="Q21" s="203">
        <v>2199</v>
      </c>
      <c r="R21" s="203">
        <v>1080</v>
      </c>
      <c r="S21" s="203">
        <v>1119</v>
      </c>
      <c r="T21" s="204"/>
      <c r="U21" s="208" t="s">
        <v>406</v>
      </c>
      <c r="V21" s="210">
        <v>1936</v>
      </c>
      <c r="W21" s="210">
        <v>3828</v>
      </c>
      <c r="X21" s="210">
        <v>1837</v>
      </c>
      <c r="Y21" s="210">
        <v>1991</v>
      </c>
      <c r="Z21" s="210">
        <v>1930</v>
      </c>
      <c r="AA21" s="210">
        <v>3780</v>
      </c>
      <c r="AB21" s="210">
        <v>1795</v>
      </c>
      <c r="AC21" s="210">
        <v>1985</v>
      </c>
    </row>
    <row r="22" spans="1:29" ht="15" customHeight="1">
      <c r="A22" s="206" t="s">
        <v>407</v>
      </c>
      <c r="B22" s="148">
        <v>2339</v>
      </c>
      <c r="C22" s="148">
        <v>4136</v>
      </c>
      <c r="D22" s="148">
        <v>2069</v>
      </c>
      <c r="E22" s="148">
        <v>2067</v>
      </c>
      <c r="F22" s="148">
        <v>2354</v>
      </c>
      <c r="G22" s="148">
        <v>4108</v>
      </c>
      <c r="H22" s="148">
        <v>2062</v>
      </c>
      <c r="I22" s="148">
        <v>2046</v>
      </c>
      <c r="J22" s="207"/>
      <c r="K22" s="208" t="s">
        <v>408</v>
      </c>
      <c r="L22" s="203">
        <v>737</v>
      </c>
      <c r="M22" s="203">
        <v>1342</v>
      </c>
      <c r="N22" s="203">
        <v>653</v>
      </c>
      <c r="O22" s="203">
        <v>689</v>
      </c>
      <c r="P22" s="203">
        <v>846</v>
      </c>
      <c r="Q22" s="203">
        <v>1592</v>
      </c>
      <c r="R22" s="203">
        <v>764</v>
      </c>
      <c r="S22" s="203">
        <v>828</v>
      </c>
      <c r="T22" s="204"/>
      <c r="U22" s="208" t="s">
        <v>409</v>
      </c>
      <c r="V22" s="210">
        <v>3410</v>
      </c>
      <c r="W22" s="210">
        <v>6422</v>
      </c>
      <c r="X22" s="210">
        <v>3194</v>
      </c>
      <c r="Y22" s="210">
        <v>3228</v>
      </c>
      <c r="Z22" s="210">
        <v>3491</v>
      </c>
      <c r="AA22" s="210">
        <v>6552</v>
      </c>
      <c r="AB22" s="210">
        <v>3241</v>
      </c>
      <c r="AC22" s="210">
        <v>3311</v>
      </c>
    </row>
    <row r="23" spans="1:29" ht="15" customHeight="1">
      <c r="A23" s="206" t="s">
        <v>410</v>
      </c>
      <c r="B23" s="148">
        <v>2675</v>
      </c>
      <c r="C23" s="148">
        <v>4627</v>
      </c>
      <c r="D23" s="148">
        <v>2308</v>
      </c>
      <c r="E23" s="148">
        <v>2319</v>
      </c>
      <c r="F23" s="148">
        <v>2722</v>
      </c>
      <c r="G23" s="148">
        <v>4654</v>
      </c>
      <c r="H23" s="148">
        <v>2338</v>
      </c>
      <c r="I23" s="148">
        <v>2316</v>
      </c>
      <c r="J23" s="207"/>
      <c r="K23" s="208" t="s">
        <v>411</v>
      </c>
      <c r="L23" s="203">
        <v>1670</v>
      </c>
      <c r="M23" s="203">
        <v>3073</v>
      </c>
      <c r="N23" s="203">
        <v>1422</v>
      </c>
      <c r="O23" s="203">
        <v>1651</v>
      </c>
      <c r="P23" s="203">
        <v>1929</v>
      </c>
      <c r="Q23" s="203">
        <v>3693</v>
      </c>
      <c r="R23" s="203">
        <v>1756</v>
      </c>
      <c r="S23" s="203">
        <v>1937</v>
      </c>
      <c r="T23" s="204"/>
      <c r="U23" s="209" t="s">
        <v>412</v>
      </c>
      <c r="V23" s="210">
        <v>2189</v>
      </c>
      <c r="W23" s="210">
        <v>4067</v>
      </c>
      <c r="X23" s="210">
        <v>1948</v>
      </c>
      <c r="Y23" s="210">
        <v>2119</v>
      </c>
      <c r="Z23" s="210">
        <v>2224</v>
      </c>
      <c r="AA23" s="210">
        <v>4069</v>
      </c>
      <c r="AB23" s="210">
        <v>1951</v>
      </c>
      <c r="AC23" s="210">
        <v>2118</v>
      </c>
    </row>
    <row r="24" spans="1:29" ht="15" customHeight="1">
      <c r="A24" s="206" t="s">
        <v>413</v>
      </c>
      <c r="B24" s="148">
        <v>2463</v>
      </c>
      <c r="C24" s="148">
        <v>4173</v>
      </c>
      <c r="D24" s="148">
        <v>2007</v>
      </c>
      <c r="E24" s="148">
        <v>2166</v>
      </c>
      <c r="F24" s="148">
        <v>2427</v>
      </c>
      <c r="G24" s="148">
        <v>4116</v>
      </c>
      <c r="H24" s="148">
        <v>1986</v>
      </c>
      <c r="I24" s="148">
        <v>2130</v>
      </c>
      <c r="J24" s="207"/>
      <c r="K24" s="208" t="s">
        <v>414</v>
      </c>
      <c r="L24" s="203">
        <v>2486</v>
      </c>
      <c r="M24" s="203">
        <v>5183</v>
      </c>
      <c r="N24" s="203">
        <v>2505</v>
      </c>
      <c r="O24" s="203">
        <v>2678</v>
      </c>
      <c r="P24" s="203">
        <v>2576</v>
      </c>
      <c r="Q24" s="203">
        <v>5287</v>
      </c>
      <c r="R24" s="203">
        <v>2566</v>
      </c>
      <c r="S24" s="203">
        <v>2721</v>
      </c>
      <c r="T24" s="204"/>
      <c r="U24" s="208" t="s">
        <v>415</v>
      </c>
      <c r="V24" s="210">
        <v>3534</v>
      </c>
      <c r="W24" s="210">
        <v>7344</v>
      </c>
      <c r="X24" s="210">
        <v>3577</v>
      </c>
      <c r="Y24" s="210">
        <v>3767</v>
      </c>
      <c r="Z24" s="210">
        <v>3581</v>
      </c>
      <c r="AA24" s="210">
        <v>7378</v>
      </c>
      <c r="AB24" s="210">
        <v>3602</v>
      </c>
      <c r="AC24" s="210">
        <v>3776</v>
      </c>
    </row>
    <row r="25" spans="1:29" ht="15" customHeight="1">
      <c r="A25" s="206" t="s">
        <v>416</v>
      </c>
      <c r="B25" s="148">
        <v>2808</v>
      </c>
      <c r="C25" s="148">
        <v>5156</v>
      </c>
      <c r="D25" s="148">
        <v>2539</v>
      </c>
      <c r="E25" s="148">
        <v>2617</v>
      </c>
      <c r="F25" s="148">
        <v>2820</v>
      </c>
      <c r="G25" s="148">
        <v>5173</v>
      </c>
      <c r="H25" s="148">
        <v>2572</v>
      </c>
      <c r="I25" s="148">
        <v>2601</v>
      </c>
      <c r="J25" s="207"/>
      <c r="K25" s="208" t="s">
        <v>417</v>
      </c>
      <c r="L25" s="203">
        <v>899</v>
      </c>
      <c r="M25" s="203">
        <v>1649</v>
      </c>
      <c r="N25" s="203">
        <v>826</v>
      </c>
      <c r="O25" s="203">
        <v>823</v>
      </c>
      <c r="P25" s="203">
        <v>902</v>
      </c>
      <c r="Q25" s="203">
        <v>1643</v>
      </c>
      <c r="R25" s="203">
        <v>822</v>
      </c>
      <c r="S25" s="203">
        <v>821</v>
      </c>
      <c r="T25" s="204"/>
      <c r="U25" s="208" t="s">
        <v>418</v>
      </c>
      <c r="V25" s="210">
        <v>2368</v>
      </c>
      <c r="W25" s="210">
        <v>5206</v>
      </c>
      <c r="X25" s="210">
        <v>2587</v>
      </c>
      <c r="Y25" s="210">
        <v>2619</v>
      </c>
      <c r="Z25" s="210">
        <v>2400</v>
      </c>
      <c r="AA25" s="210">
        <v>5257</v>
      </c>
      <c r="AB25" s="210">
        <v>2616</v>
      </c>
      <c r="AC25" s="210">
        <v>2641</v>
      </c>
    </row>
    <row r="26" spans="1:29" ht="15" customHeight="1">
      <c r="A26" s="206" t="s">
        <v>419</v>
      </c>
      <c r="B26" s="148">
        <v>2259</v>
      </c>
      <c r="C26" s="148">
        <v>3770</v>
      </c>
      <c r="D26" s="148">
        <v>1848</v>
      </c>
      <c r="E26" s="148">
        <v>1922</v>
      </c>
      <c r="F26" s="148">
        <v>2339</v>
      </c>
      <c r="G26" s="148">
        <v>3927</v>
      </c>
      <c r="H26" s="148">
        <v>1944</v>
      </c>
      <c r="I26" s="148">
        <v>1983</v>
      </c>
      <c r="J26" s="207"/>
      <c r="K26" s="208" t="s">
        <v>420</v>
      </c>
      <c r="L26" s="203">
        <v>1848</v>
      </c>
      <c r="M26" s="203">
        <v>3635</v>
      </c>
      <c r="N26" s="203">
        <v>1840</v>
      </c>
      <c r="O26" s="203">
        <v>1795</v>
      </c>
      <c r="P26" s="203">
        <v>1900</v>
      </c>
      <c r="Q26" s="203">
        <v>3682</v>
      </c>
      <c r="R26" s="203">
        <v>1865</v>
      </c>
      <c r="S26" s="203">
        <v>1817</v>
      </c>
      <c r="T26" s="204"/>
      <c r="U26" s="208" t="s">
        <v>421</v>
      </c>
      <c r="V26" s="210">
        <v>913</v>
      </c>
      <c r="W26" s="210">
        <v>2255</v>
      </c>
      <c r="X26" s="210">
        <v>1138</v>
      </c>
      <c r="Y26" s="210">
        <v>1117</v>
      </c>
      <c r="Z26" s="210">
        <v>963</v>
      </c>
      <c r="AA26" s="210">
        <v>2328</v>
      </c>
      <c r="AB26" s="210">
        <v>1171</v>
      </c>
      <c r="AC26" s="210">
        <v>1157</v>
      </c>
    </row>
    <row r="27" spans="1:29" ht="15" customHeight="1">
      <c r="A27" s="206" t="s">
        <v>422</v>
      </c>
      <c r="B27" s="148">
        <v>2650</v>
      </c>
      <c r="C27" s="148">
        <v>4237</v>
      </c>
      <c r="D27" s="148">
        <v>2084</v>
      </c>
      <c r="E27" s="148">
        <v>2153</v>
      </c>
      <c r="F27" s="148">
        <v>2690</v>
      </c>
      <c r="G27" s="148">
        <v>4265</v>
      </c>
      <c r="H27" s="148">
        <v>2067</v>
      </c>
      <c r="I27" s="148">
        <v>2198</v>
      </c>
      <c r="J27" s="207"/>
      <c r="K27" s="208" t="s">
        <v>423</v>
      </c>
      <c r="L27" s="203">
        <v>1351</v>
      </c>
      <c r="M27" s="203">
        <v>2706</v>
      </c>
      <c r="N27" s="203">
        <v>1349</v>
      </c>
      <c r="O27" s="203">
        <v>1357</v>
      </c>
      <c r="P27" s="203">
        <v>1378</v>
      </c>
      <c r="Q27" s="203">
        <v>2748</v>
      </c>
      <c r="R27" s="203">
        <v>1370</v>
      </c>
      <c r="S27" s="203">
        <v>1378</v>
      </c>
      <c r="T27" s="204"/>
      <c r="U27" s="208" t="s">
        <v>424</v>
      </c>
      <c r="V27" s="210">
        <v>2331</v>
      </c>
      <c r="W27" s="210">
        <v>5242</v>
      </c>
      <c r="X27" s="210">
        <v>2677</v>
      </c>
      <c r="Y27" s="210">
        <v>2565</v>
      </c>
      <c r="Z27" s="210">
        <v>2383</v>
      </c>
      <c r="AA27" s="210">
        <v>5294</v>
      </c>
      <c r="AB27" s="210">
        <v>2706</v>
      </c>
      <c r="AC27" s="210">
        <v>2588</v>
      </c>
    </row>
    <row r="28" spans="1:29" ht="15" customHeight="1">
      <c r="A28" s="206" t="s">
        <v>425</v>
      </c>
      <c r="B28" s="148">
        <v>3028</v>
      </c>
      <c r="C28" s="148">
        <v>5230</v>
      </c>
      <c r="D28" s="148">
        <v>2629</v>
      </c>
      <c r="E28" s="148">
        <v>2601</v>
      </c>
      <c r="F28" s="148">
        <v>3097</v>
      </c>
      <c r="G28" s="148">
        <v>5363</v>
      </c>
      <c r="H28" s="148">
        <v>2698</v>
      </c>
      <c r="I28" s="148">
        <v>2665</v>
      </c>
      <c r="J28" s="207"/>
      <c r="K28" s="208" t="s">
        <v>426</v>
      </c>
      <c r="L28" s="203">
        <v>1800</v>
      </c>
      <c r="M28" s="203">
        <v>3937</v>
      </c>
      <c r="N28" s="203">
        <v>1987</v>
      </c>
      <c r="O28" s="203">
        <v>1950</v>
      </c>
      <c r="P28" s="203">
        <v>1781</v>
      </c>
      <c r="Q28" s="203">
        <v>3911</v>
      </c>
      <c r="R28" s="203">
        <v>1974</v>
      </c>
      <c r="S28" s="203">
        <v>1937</v>
      </c>
      <c r="T28" s="204"/>
      <c r="U28" s="208" t="s">
        <v>427</v>
      </c>
      <c r="V28" s="210">
        <v>753</v>
      </c>
      <c r="W28" s="210">
        <v>1803</v>
      </c>
      <c r="X28" s="210">
        <v>920</v>
      </c>
      <c r="Y28" s="210">
        <v>883</v>
      </c>
      <c r="Z28" s="210">
        <v>772</v>
      </c>
      <c r="AA28" s="210">
        <v>1815</v>
      </c>
      <c r="AB28" s="210">
        <v>916</v>
      </c>
      <c r="AC28" s="210">
        <v>899</v>
      </c>
    </row>
    <row r="29" spans="1:29" ht="15" customHeight="1">
      <c r="A29" s="206" t="s">
        <v>428</v>
      </c>
      <c r="B29" s="148">
        <v>3294</v>
      </c>
      <c r="C29" s="148">
        <v>5922</v>
      </c>
      <c r="D29" s="148">
        <v>2865</v>
      </c>
      <c r="E29" s="148">
        <v>3057</v>
      </c>
      <c r="F29" s="148">
        <v>3434</v>
      </c>
      <c r="G29" s="148">
        <v>6156</v>
      </c>
      <c r="H29" s="148">
        <v>2985</v>
      </c>
      <c r="I29" s="148">
        <v>3171</v>
      </c>
      <c r="J29" s="207"/>
      <c r="K29" s="208" t="s">
        <v>429</v>
      </c>
      <c r="L29" s="203">
        <v>1651</v>
      </c>
      <c r="M29" s="203">
        <v>3633</v>
      </c>
      <c r="N29" s="203">
        <v>1825</v>
      </c>
      <c r="O29" s="203">
        <v>1808</v>
      </c>
      <c r="P29" s="203">
        <v>1671</v>
      </c>
      <c r="Q29" s="203">
        <v>3636</v>
      </c>
      <c r="R29" s="203">
        <v>1820</v>
      </c>
      <c r="S29" s="203">
        <v>1816</v>
      </c>
      <c r="T29" s="204"/>
      <c r="U29" s="208" t="s">
        <v>430</v>
      </c>
      <c r="V29" s="210">
        <v>886</v>
      </c>
      <c r="W29" s="210">
        <v>2174</v>
      </c>
      <c r="X29" s="210">
        <v>1104</v>
      </c>
      <c r="Y29" s="210">
        <v>1070</v>
      </c>
      <c r="Z29" s="210">
        <v>896</v>
      </c>
      <c r="AA29" s="210">
        <v>2178</v>
      </c>
      <c r="AB29" s="210">
        <v>1105</v>
      </c>
      <c r="AC29" s="210">
        <v>1073</v>
      </c>
    </row>
    <row r="30" spans="1:29" ht="15" customHeight="1">
      <c r="A30" s="206" t="s">
        <v>431</v>
      </c>
      <c r="B30" s="148">
        <v>2629</v>
      </c>
      <c r="C30" s="148">
        <v>4528</v>
      </c>
      <c r="D30" s="148">
        <v>2235</v>
      </c>
      <c r="E30" s="148">
        <v>2293</v>
      </c>
      <c r="F30" s="148">
        <v>2675</v>
      </c>
      <c r="G30" s="148">
        <v>4563</v>
      </c>
      <c r="H30" s="148">
        <v>2237</v>
      </c>
      <c r="I30" s="148">
        <v>2326</v>
      </c>
      <c r="J30" s="207"/>
      <c r="K30" s="208" t="s">
        <v>432</v>
      </c>
      <c r="L30" s="203">
        <v>956</v>
      </c>
      <c r="M30" s="203">
        <v>2260</v>
      </c>
      <c r="N30" s="203">
        <v>1058</v>
      </c>
      <c r="O30" s="203">
        <v>1202</v>
      </c>
      <c r="P30" s="203">
        <v>956</v>
      </c>
      <c r="Q30" s="203">
        <v>2248</v>
      </c>
      <c r="R30" s="203">
        <v>1032</v>
      </c>
      <c r="S30" s="203">
        <v>1216</v>
      </c>
      <c r="T30" s="204"/>
      <c r="U30" s="208" t="s">
        <v>433</v>
      </c>
      <c r="V30" s="210">
        <v>2067</v>
      </c>
      <c r="W30" s="210">
        <v>3806</v>
      </c>
      <c r="X30" s="210">
        <v>1870</v>
      </c>
      <c r="Y30" s="210">
        <v>1936</v>
      </c>
      <c r="Z30" s="210">
        <v>2098</v>
      </c>
      <c r="AA30" s="210">
        <v>3832</v>
      </c>
      <c r="AB30" s="210">
        <v>1894</v>
      </c>
      <c r="AC30" s="210">
        <v>1938</v>
      </c>
    </row>
    <row r="31" spans="1:29" ht="15" customHeight="1">
      <c r="A31" s="206" t="s">
        <v>434</v>
      </c>
      <c r="B31" s="148">
        <v>2970</v>
      </c>
      <c r="C31" s="148">
        <v>5204</v>
      </c>
      <c r="D31" s="148">
        <v>2553</v>
      </c>
      <c r="E31" s="148">
        <v>2651</v>
      </c>
      <c r="F31" s="148">
        <v>2957</v>
      </c>
      <c r="G31" s="148">
        <v>5156</v>
      </c>
      <c r="H31" s="148">
        <v>2503</v>
      </c>
      <c r="I31" s="148">
        <v>2653</v>
      </c>
      <c r="J31" s="207"/>
      <c r="K31" s="208" t="s">
        <v>435</v>
      </c>
      <c r="L31" s="203">
        <v>2830</v>
      </c>
      <c r="M31" s="203">
        <v>5429</v>
      </c>
      <c r="N31" s="203">
        <v>2710</v>
      </c>
      <c r="O31" s="203">
        <v>2719</v>
      </c>
      <c r="P31" s="203">
        <v>2907</v>
      </c>
      <c r="Q31" s="203">
        <v>5472</v>
      </c>
      <c r="R31" s="203">
        <v>2733</v>
      </c>
      <c r="S31" s="203">
        <v>2739</v>
      </c>
      <c r="T31" s="204"/>
      <c r="U31" s="208" t="s">
        <v>436</v>
      </c>
      <c r="V31" s="210">
        <v>5</v>
      </c>
      <c r="W31" s="210">
        <v>8</v>
      </c>
      <c r="X31" s="210">
        <v>3</v>
      </c>
      <c r="Y31" s="210">
        <v>5</v>
      </c>
      <c r="Z31" s="210">
        <v>4</v>
      </c>
      <c r="AA31" s="210">
        <v>7</v>
      </c>
      <c r="AB31" s="210">
        <v>2</v>
      </c>
      <c r="AC31" s="210">
        <v>5</v>
      </c>
    </row>
    <row r="32" spans="1:29" ht="15" customHeight="1">
      <c r="A32" s="206" t="s">
        <v>437</v>
      </c>
      <c r="B32" s="148">
        <v>2242</v>
      </c>
      <c r="C32" s="148">
        <v>3850</v>
      </c>
      <c r="D32" s="148">
        <v>1893</v>
      </c>
      <c r="E32" s="148">
        <v>1957</v>
      </c>
      <c r="F32" s="148">
        <v>2298</v>
      </c>
      <c r="G32" s="148">
        <v>3918</v>
      </c>
      <c r="H32" s="148">
        <v>1895</v>
      </c>
      <c r="I32" s="148">
        <v>2023</v>
      </c>
      <c r="J32" s="207"/>
      <c r="K32" s="208" t="s">
        <v>438</v>
      </c>
      <c r="L32" s="203">
        <v>1599</v>
      </c>
      <c r="M32" s="203">
        <v>3213</v>
      </c>
      <c r="N32" s="203">
        <v>1680</v>
      </c>
      <c r="O32" s="203">
        <v>1533</v>
      </c>
      <c r="P32" s="203">
        <v>1632</v>
      </c>
      <c r="Q32" s="203">
        <v>3275</v>
      </c>
      <c r="R32" s="203">
        <v>1693</v>
      </c>
      <c r="S32" s="203">
        <v>1582</v>
      </c>
      <c r="T32" s="204"/>
      <c r="U32" s="208" t="s">
        <v>439</v>
      </c>
      <c r="V32" s="210">
        <v>1255</v>
      </c>
      <c r="W32" s="210">
        <v>2424</v>
      </c>
      <c r="X32" s="210">
        <v>1159</v>
      </c>
      <c r="Y32" s="210">
        <v>1265</v>
      </c>
      <c r="Z32" s="210">
        <v>1282</v>
      </c>
      <c r="AA32" s="210">
        <v>2459</v>
      </c>
      <c r="AB32" s="210">
        <v>1182</v>
      </c>
      <c r="AC32" s="210">
        <v>1277</v>
      </c>
    </row>
    <row r="33" spans="1:29" ht="15" customHeight="1">
      <c r="A33" s="206" t="s">
        <v>440</v>
      </c>
      <c r="B33" s="148">
        <v>2220</v>
      </c>
      <c r="C33" s="148">
        <v>3983</v>
      </c>
      <c r="D33" s="148">
        <v>1982</v>
      </c>
      <c r="E33" s="148">
        <v>2001</v>
      </c>
      <c r="F33" s="148">
        <v>2271</v>
      </c>
      <c r="G33" s="148">
        <v>4052</v>
      </c>
      <c r="H33" s="148">
        <v>2000</v>
      </c>
      <c r="I33" s="148">
        <v>2052</v>
      </c>
      <c r="J33" s="207"/>
      <c r="K33" s="208" t="s">
        <v>441</v>
      </c>
      <c r="L33" s="203">
        <v>3194</v>
      </c>
      <c r="M33" s="203">
        <v>7096</v>
      </c>
      <c r="N33" s="203">
        <v>3378</v>
      </c>
      <c r="O33" s="203">
        <v>3718</v>
      </c>
      <c r="P33" s="203">
        <v>3205</v>
      </c>
      <c r="Q33" s="203">
        <v>7062</v>
      </c>
      <c r="R33" s="203">
        <v>3371</v>
      </c>
      <c r="S33" s="203">
        <v>3691</v>
      </c>
      <c r="T33" s="204"/>
      <c r="U33" s="208" t="s">
        <v>442</v>
      </c>
      <c r="V33" s="210">
        <v>1090</v>
      </c>
      <c r="W33" s="210">
        <v>2034</v>
      </c>
      <c r="X33" s="210">
        <v>994</v>
      </c>
      <c r="Y33" s="210">
        <v>1040</v>
      </c>
      <c r="Z33" s="210">
        <v>1134</v>
      </c>
      <c r="AA33" s="210">
        <v>2109</v>
      </c>
      <c r="AB33" s="210">
        <v>1034</v>
      </c>
      <c r="AC33" s="210">
        <v>1075</v>
      </c>
    </row>
    <row r="34" spans="1:29" ht="15" customHeight="1">
      <c r="A34" s="206" t="s">
        <v>443</v>
      </c>
      <c r="B34" s="148">
        <v>2976</v>
      </c>
      <c r="C34" s="148">
        <v>5932</v>
      </c>
      <c r="D34" s="148">
        <v>2910</v>
      </c>
      <c r="E34" s="148">
        <v>3022</v>
      </c>
      <c r="F34" s="148">
        <v>3030</v>
      </c>
      <c r="G34" s="148">
        <v>5997</v>
      </c>
      <c r="H34" s="148">
        <v>2972</v>
      </c>
      <c r="I34" s="148">
        <v>3025</v>
      </c>
      <c r="J34" s="207"/>
      <c r="K34" s="208" t="s">
        <v>444</v>
      </c>
      <c r="L34" s="203">
        <v>2014</v>
      </c>
      <c r="M34" s="203">
        <v>4258</v>
      </c>
      <c r="N34" s="203">
        <v>2058</v>
      </c>
      <c r="O34" s="203">
        <v>2200</v>
      </c>
      <c r="P34" s="203">
        <v>2032</v>
      </c>
      <c r="Q34" s="203">
        <v>4272</v>
      </c>
      <c r="R34" s="203">
        <v>2054</v>
      </c>
      <c r="S34" s="203">
        <v>2218</v>
      </c>
      <c r="T34" s="204"/>
      <c r="U34" s="208" t="s">
        <v>445</v>
      </c>
      <c r="V34" s="210">
        <v>4248</v>
      </c>
      <c r="W34" s="210">
        <v>7959</v>
      </c>
      <c r="X34" s="210">
        <v>4079</v>
      </c>
      <c r="Y34" s="210">
        <v>3880</v>
      </c>
      <c r="Z34" s="210">
        <v>4290</v>
      </c>
      <c r="AA34" s="210">
        <v>8012</v>
      </c>
      <c r="AB34" s="210">
        <v>4086</v>
      </c>
      <c r="AC34" s="210">
        <v>3926</v>
      </c>
    </row>
    <row r="35" spans="1:29" ht="15" customHeight="1">
      <c r="A35" s="206" t="s">
        <v>446</v>
      </c>
      <c r="B35" s="148">
        <v>1140</v>
      </c>
      <c r="C35" s="148">
        <v>2061</v>
      </c>
      <c r="D35" s="148">
        <v>1070</v>
      </c>
      <c r="E35" s="148">
        <v>991</v>
      </c>
      <c r="F35" s="148">
        <v>1166</v>
      </c>
      <c r="G35" s="148">
        <v>2107</v>
      </c>
      <c r="H35" s="148">
        <v>1107</v>
      </c>
      <c r="I35" s="148">
        <v>1000</v>
      </c>
      <c r="J35" s="207"/>
      <c r="K35" s="208" t="s">
        <v>447</v>
      </c>
      <c r="L35" s="203">
        <v>2117</v>
      </c>
      <c r="M35" s="203">
        <v>3775</v>
      </c>
      <c r="N35" s="203">
        <v>1949</v>
      </c>
      <c r="O35" s="203">
        <v>1826</v>
      </c>
      <c r="P35" s="203">
        <v>2146</v>
      </c>
      <c r="Q35" s="203">
        <v>3781</v>
      </c>
      <c r="R35" s="203">
        <v>1945</v>
      </c>
      <c r="S35" s="203">
        <v>1836</v>
      </c>
      <c r="T35" s="204"/>
      <c r="U35" s="208" t="s">
        <v>448</v>
      </c>
      <c r="V35" s="210">
        <v>8435</v>
      </c>
      <c r="W35" s="210">
        <v>13620</v>
      </c>
      <c r="X35" s="210">
        <v>6548</v>
      </c>
      <c r="Y35" s="210">
        <v>7072</v>
      </c>
      <c r="Z35" s="210">
        <v>8462</v>
      </c>
      <c r="AA35" s="210">
        <v>13562</v>
      </c>
      <c r="AB35" s="210">
        <v>6476</v>
      </c>
      <c r="AC35" s="210">
        <v>7086</v>
      </c>
    </row>
    <row r="36" spans="1:29" ht="15" customHeight="1">
      <c r="A36" s="206" t="s">
        <v>449</v>
      </c>
      <c r="B36" s="148">
        <v>1914</v>
      </c>
      <c r="C36" s="148">
        <v>3628</v>
      </c>
      <c r="D36" s="148">
        <v>1841</v>
      </c>
      <c r="E36" s="148">
        <v>1787</v>
      </c>
      <c r="F36" s="148">
        <v>1916</v>
      </c>
      <c r="G36" s="148">
        <v>3619</v>
      </c>
      <c r="H36" s="148">
        <v>1837</v>
      </c>
      <c r="I36" s="148">
        <v>1782</v>
      </c>
      <c r="J36" s="207"/>
      <c r="K36" s="208" t="s">
        <v>450</v>
      </c>
      <c r="L36" s="203">
        <v>1049</v>
      </c>
      <c r="M36" s="203">
        <v>2298</v>
      </c>
      <c r="N36" s="203">
        <v>1129</v>
      </c>
      <c r="O36" s="203">
        <v>1169</v>
      </c>
      <c r="P36" s="203">
        <v>1090</v>
      </c>
      <c r="Q36" s="203">
        <v>2352</v>
      </c>
      <c r="R36" s="203">
        <v>1168</v>
      </c>
      <c r="S36" s="203">
        <v>1184</v>
      </c>
      <c r="T36" s="204"/>
      <c r="U36" s="208" t="s">
        <v>451</v>
      </c>
      <c r="V36" s="210">
        <v>2880</v>
      </c>
      <c r="W36" s="210">
        <v>5868</v>
      </c>
      <c r="X36" s="210">
        <v>2755</v>
      </c>
      <c r="Y36" s="210">
        <v>3113</v>
      </c>
      <c r="Z36" s="210">
        <v>2897</v>
      </c>
      <c r="AA36" s="210">
        <v>5845</v>
      </c>
      <c r="AB36" s="210">
        <v>2725</v>
      </c>
      <c r="AC36" s="210">
        <v>3120</v>
      </c>
    </row>
    <row r="37" spans="1:29" ht="15" customHeight="1">
      <c r="A37" s="206" t="s">
        <v>452</v>
      </c>
      <c r="B37" s="148">
        <v>1209</v>
      </c>
      <c r="C37" s="148">
        <v>2361</v>
      </c>
      <c r="D37" s="148">
        <v>1149</v>
      </c>
      <c r="E37" s="148">
        <v>1212</v>
      </c>
      <c r="F37" s="148">
        <v>1238</v>
      </c>
      <c r="G37" s="148">
        <v>2361</v>
      </c>
      <c r="H37" s="148">
        <v>1157</v>
      </c>
      <c r="I37" s="148">
        <v>1204</v>
      </c>
      <c r="J37" s="207"/>
      <c r="K37" s="208" t="s">
        <v>453</v>
      </c>
      <c r="L37" s="203">
        <v>1458</v>
      </c>
      <c r="M37" s="203">
        <v>2807</v>
      </c>
      <c r="N37" s="203">
        <v>1420</v>
      </c>
      <c r="O37" s="203">
        <v>1387</v>
      </c>
      <c r="P37" s="203">
        <v>1502</v>
      </c>
      <c r="Q37" s="203">
        <v>2886</v>
      </c>
      <c r="R37" s="203">
        <v>1470</v>
      </c>
      <c r="S37" s="203">
        <v>1416</v>
      </c>
      <c r="T37" s="204"/>
      <c r="U37" s="208" t="s">
        <v>454</v>
      </c>
      <c r="V37" s="210">
        <v>979</v>
      </c>
      <c r="W37" s="210">
        <v>1967</v>
      </c>
      <c r="X37" s="210">
        <v>1056</v>
      </c>
      <c r="Y37" s="210">
        <v>911</v>
      </c>
      <c r="Z37" s="210">
        <v>971</v>
      </c>
      <c r="AA37" s="210">
        <v>1957</v>
      </c>
      <c r="AB37" s="210">
        <v>1052</v>
      </c>
      <c r="AC37" s="210">
        <v>905</v>
      </c>
    </row>
    <row r="38" spans="1:29" ht="15" customHeight="1">
      <c r="A38" s="206" t="s">
        <v>455</v>
      </c>
      <c r="B38" s="148">
        <v>1469</v>
      </c>
      <c r="C38" s="148">
        <v>2479</v>
      </c>
      <c r="D38" s="148">
        <v>1236</v>
      </c>
      <c r="E38" s="148">
        <v>1243</v>
      </c>
      <c r="F38" s="148">
        <v>1469</v>
      </c>
      <c r="G38" s="148">
        <v>2503</v>
      </c>
      <c r="H38" s="148">
        <v>1253</v>
      </c>
      <c r="I38" s="148">
        <v>1250</v>
      </c>
      <c r="J38" s="207"/>
      <c r="K38" s="208" t="s">
        <v>456</v>
      </c>
      <c r="L38" s="203">
        <v>3669</v>
      </c>
      <c r="M38" s="203">
        <v>7348</v>
      </c>
      <c r="N38" s="203">
        <v>3667</v>
      </c>
      <c r="O38" s="203">
        <v>3681</v>
      </c>
      <c r="P38" s="203">
        <v>3805</v>
      </c>
      <c r="Q38" s="203">
        <v>7592</v>
      </c>
      <c r="R38" s="203">
        <v>3755</v>
      </c>
      <c r="S38" s="203">
        <v>3837</v>
      </c>
      <c r="T38" s="204"/>
      <c r="U38" s="208" t="s">
        <v>457</v>
      </c>
      <c r="V38" s="210">
        <v>1578</v>
      </c>
      <c r="W38" s="210">
        <v>3185</v>
      </c>
      <c r="X38" s="210">
        <v>1666</v>
      </c>
      <c r="Y38" s="210">
        <v>1519</v>
      </c>
      <c r="Z38" s="210">
        <v>1605</v>
      </c>
      <c r="AA38" s="210">
        <v>3173</v>
      </c>
      <c r="AB38" s="210">
        <v>1666</v>
      </c>
      <c r="AC38" s="210">
        <v>1507</v>
      </c>
    </row>
    <row r="39" spans="1:29" ht="15" customHeight="1">
      <c r="A39" s="206" t="s">
        <v>458</v>
      </c>
      <c r="B39" s="148">
        <v>1302</v>
      </c>
      <c r="C39" s="148">
        <v>2414</v>
      </c>
      <c r="D39" s="148">
        <v>1150</v>
      </c>
      <c r="E39" s="148">
        <v>1264</v>
      </c>
      <c r="F39" s="148">
        <v>1377</v>
      </c>
      <c r="G39" s="148">
        <v>2590</v>
      </c>
      <c r="H39" s="148">
        <v>1237</v>
      </c>
      <c r="I39" s="148">
        <v>1353</v>
      </c>
      <c r="J39" s="207"/>
      <c r="K39" s="208" t="s">
        <v>459</v>
      </c>
      <c r="L39" s="203">
        <v>3253</v>
      </c>
      <c r="M39" s="203">
        <v>6851</v>
      </c>
      <c r="N39" s="203">
        <v>3230</v>
      </c>
      <c r="O39" s="203">
        <v>3621</v>
      </c>
      <c r="P39" s="203">
        <v>3341</v>
      </c>
      <c r="Q39" s="203">
        <v>6876</v>
      </c>
      <c r="R39" s="203">
        <v>3260</v>
      </c>
      <c r="S39" s="203">
        <v>3616</v>
      </c>
      <c r="T39" s="204"/>
      <c r="U39" s="208" t="s">
        <v>460</v>
      </c>
      <c r="V39" s="210">
        <v>54</v>
      </c>
      <c r="W39" s="210">
        <v>54</v>
      </c>
      <c r="X39" s="210">
        <v>54</v>
      </c>
      <c r="Y39" s="210">
        <v>0</v>
      </c>
      <c r="Z39" s="210">
        <v>55</v>
      </c>
      <c r="AA39" s="210">
        <v>55</v>
      </c>
      <c r="AB39" s="210">
        <v>55</v>
      </c>
      <c r="AC39" s="210">
        <v>0</v>
      </c>
    </row>
    <row r="40" spans="1:29" ht="15" customHeight="1">
      <c r="A40" s="206" t="s">
        <v>461</v>
      </c>
      <c r="B40" s="148">
        <v>2497</v>
      </c>
      <c r="C40" s="148">
        <v>4343</v>
      </c>
      <c r="D40" s="148">
        <v>2067</v>
      </c>
      <c r="E40" s="148">
        <v>2276</v>
      </c>
      <c r="F40" s="148">
        <v>2687</v>
      </c>
      <c r="G40" s="148">
        <v>4529</v>
      </c>
      <c r="H40" s="148">
        <v>2163</v>
      </c>
      <c r="I40" s="148">
        <v>2366</v>
      </c>
      <c r="J40" s="207"/>
      <c r="K40" s="208" t="s">
        <v>462</v>
      </c>
      <c r="L40" s="203">
        <v>1941</v>
      </c>
      <c r="M40" s="203">
        <v>4357</v>
      </c>
      <c r="N40" s="203">
        <v>2101</v>
      </c>
      <c r="O40" s="203">
        <v>2256</v>
      </c>
      <c r="P40" s="203">
        <v>2007</v>
      </c>
      <c r="Q40" s="203">
        <v>4440</v>
      </c>
      <c r="R40" s="203">
        <v>2142</v>
      </c>
      <c r="S40" s="203">
        <v>2298</v>
      </c>
      <c r="T40" s="204"/>
      <c r="U40" s="208" t="s">
        <v>463</v>
      </c>
      <c r="V40" s="210">
        <v>2581</v>
      </c>
      <c r="W40" s="210">
        <v>4821</v>
      </c>
      <c r="X40" s="210">
        <v>2483</v>
      </c>
      <c r="Y40" s="210">
        <v>2338</v>
      </c>
      <c r="Z40" s="210">
        <v>2623</v>
      </c>
      <c r="AA40" s="210">
        <v>4842</v>
      </c>
      <c r="AB40" s="210">
        <v>2497</v>
      </c>
      <c r="AC40" s="210">
        <v>2345</v>
      </c>
    </row>
    <row r="41" spans="1:29" ht="15" customHeight="1">
      <c r="A41" s="206" t="s">
        <v>464</v>
      </c>
      <c r="B41" s="148">
        <v>2112</v>
      </c>
      <c r="C41" s="148">
        <v>4061</v>
      </c>
      <c r="D41" s="148">
        <v>2010</v>
      </c>
      <c r="E41" s="148">
        <v>2051</v>
      </c>
      <c r="F41" s="148">
        <v>2153</v>
      </c>
      <c r="G41" s="148">
        <v>4051</v>
      </c>
      <c r="H41" s="148">
        <v>1999</v>
      </c>
      <c r="I41" s="148">
        <v>2052</v>
      </c>
      <c r="J41" s="207"/>
      <c r="K41" s="208" t="s">
        <v>465</v>
      </c>
      <c r="L41" s="203">
        <v>2222</v>
      </c>
      <c r="M41" s="203">
        <v>4708</v>
      </c>
      <c r="N41" s="203">
        <v>2241</v>
      </c>
      <c r="O41" s="203">
        <v>2467</v>
      </c>
      <c r="P41" s="203">
        <v>2239</v>
      </c>
      <c r="Q41" s="203">
        <v>4715</v>
      </c>
      <c r="R41" s="203">
        <v>2240</v>
      </c>
      <c r="S41" s="203">
        <v>2475</v>
      </c>
      <c r="T41" s="204"/>
      <c r="U41" s="208" t="s">
        <v>466</v>
      </c>
      <c r="V41" s="210">
        <v>1942</v>
      </c>
      <c r="W41" s="210">
        <v>3683</v>
      </c>
      <c r="X41" s="210">
        <v>1908</v>
      </c>
      <c r="Y41" s="210">
        <v>1775</v>
      </c>
      <c r="Z41" s="210">
        <v>1977</v>
      </c>
      <c r="AA41" s="210">
        <v>3695</v>
      </c>
      <c r="AB41" s="210">
        <v>1901</v>
      </c>
      <c r="AC41" s="210">
        <v>1794</v>
      </c>
    </row>
    <row r="42" spans="1:29" ht="15" customHeight="1">
      <c r="A42" s="206" t="s">
        <v>467</v>
      </c>
      <c r="B42" s="148">
        <v>1232</v>
      </c>
      <c r="C42" s="148">
        <v>2754</v>
      </c>
      <c r="D42" s="148">
        <v>1337</v>
      </c>
      <c r="E42" s="148">
        <v>1417</v>
      </c>
      <c r="F42" s="148">
        <v>1239</v>
      </c>
      <c r="G42" s="148">
        <v>2786</v>
      </c>
      <c r="H42" s="148">
        <v>1357</v>
      </c>
      <c r="I42" s="148">
        <v>1429</v>
      </c>
      <c r="J42" s="207"/>
      <c r="K42" s="208" t="s">
        <v>468</v>
      </c>
      <c r="L42" s="203">
        <v>3249</v>
      </c>
      <c r="M42" s="203">
        <v>6853</v>
      </c>
      <c r="N42" s="203">
        <v>3342</v>
      </c>
      <c r="O42" s="203">
        <v>3511</v>
      </c>
      <c r="P42" s="203">
        <v>3387</v>
      </c>
      <c r="Q42" s="203">
        <v>7143</v>
      </c>
      <c r="R42" s="203">
        <v>3495</v>
      </c>
      <c r="S42" s="203">
        <v>3648</v>
      </c>
      <c r="T42" s="204"/>
      <c r="U42" s="208" t="s">
        <v>469</v>
      </c>
      <c r="V42" s="210">
        <v>4138</v>
      </c>
      <c r="W42" s="210">
        <v>8047</v>
      </c>
      <c r="X42" s="210">
        <v>3889</v>
      </c>
      <c r="Y42" s="210">
        <v>4158</v>
      </c>
      <c r="Z42" s="210">
        <v>4152</v>
      </c>
      <c r="AA42" s="210">
        <v>7980</v>
      </c>
      <c r="AB42" s="210">
        <v>3860</v>
      </c>
      <c r="AC42" s="210">
        <v>4120</v>
      </c>
    </row>
    <row r="43" spans="1:29" ht="15" customHeight="1">
      <c r="A43" s="206" t="s">
        <v>470</v>
      </c>
      <c r="B43" s="148">
        <v>1779</v>
      </c>
      <c r="C43" s="148">
        <v>3161</v>
      </c>
      <c r="D43" s="148">
        <v>1502</v>
      </c>
      <c r="E43" s="148">
        <v>1659</v>
      </c>
      <c r="F43" s="148">
        <v>1826</v>
      </c>
      <c r="G43" s="148">
        <v>3178</v>
      </c>
      <c r="H43" s="148">
        <v>1510</v>
      </c>
      <c r="I43" s="148">
        <v>1668</v>
      </c>
      <c r="J43" s="207"/>
      <c r="K43" s="208" t="s">
        <v>471</v>
      </c>
      <c r="L43" s="203">
        <v>2588</v>
      </c>
      <c r="M43" s="203">
        <v>5749</v>
      </c>
      <c r="N43" s="203">
        <v>2886</v>
      </c>
      <c r="O43" s="203">
        <v>2863</v>
      </c>
      <c r="P43" s="203">
        <v>2635</v>
      </c>
      <c r="Q43" s="203">
        <v>5802</v>
      </c>
      <c r="R43" s="203">
        <v>2912</v>
      </c>
      <c r="S43" s="203">
        <v>2890</v>
      </c>
      <c r="T43" s="204"/>
      <c r="U43" s="208" t="s">
        <v>472</v>
      </c>
      <c r="V43" s="210">
        <v>1102</v>
      </c>
      <c r="W43" s="210">
        <v>2557</v>
      </c>
      <c r="X43" s="210">
        <v>1260</v>
      </c>
      <c r="Y43" s="210">
        <v>1297</v>
      </c>
      <c r="Z43" s="210">
        <v>1107</v>
      </c>
      <c r="AA43" s="210">
        <v>2561</v>
      </c>
      <c r="AB43" s="210">
        <v>1254</v>
      </c>
      <c r="AC43" s="210">
        <v>1307</v>
      </c>
    </row>
    <row r="44" spans="1:29" ht="15" customHeight="1">
      <c r="A44" s="206" t="s">
        <v>473</v>
      </c>
      <c r="B44" s="148">
        <v>485</v>
      </c>
      <c r="C44" s="148">
        <v>1039</v>
      </c>
      <c r="D44" s="148">
        <v>539</v>
      </c>
      <c r="E44" s="148">
        <v>500</v>
      </c>
      <c r="F44" s="148">
        <v>515</v>
      </c>
      <c r="G44" s="148">
        <v>1059</v>
      </c>
      <c r="H44" s="148">
        <v>554</v>
      </c>
      <c r="I44" s="148">
        <v>505</v>
      </c>
      <c r="J44" s="207"/>
      <c r="K44" s="208" t="s">
        <v>474</v>
      </c>
      <c r="L44" s="203">
        <v>1958</v>
      </c>
      <c r="M44" s="203">
        <v>3983</v>
      </c>
      <c r="N44" s="203">
        <v>1992</v>
      </c>
      <c r="O44" s="203">
        <v>1991</v>
      </c>
      <c r="P44" s="203">
        <v>1975</v>
      </c>
      <c r="Q44" s="203">
        <v>4026</v>
      </c>
      <c r="R44" s="203">
        <v>1994</v>
      </c>
      <c r="S44" s="203">
        <v>2032</v>
      </c>
      <c r="T44" s="204"/>
      <c r="U44" s="208" t="s">
        <v>475</v>
      </c>
      <c r="V44" s="210">
        <v>1568</v>
      </c>
      <c r="W44" s="210">
        <v>2926</v>
      </c>
      <c r="X44" s="210">
        <v>1325</v>
      </c>
      <c r="Y44" s="210">
        <v>1601</v>
      </c>
      <c r="Z44" s="210">
        <v>1543</v>
      </c>
      <c r="AA44" s="210">
        <v>2868</v>
      </c>
      <c r="AB44" s="210">
        <v>1299</v>
      </c>
      <c r="AC44" s="210">
        <v>1569</v>
      </c>
    </row>
    <row r="45" spans="1:29" ht="15" customHeight="1">
      <c r="A45" s="206" t="s">
        <v>476</v>
      </c>
      <c r="B45" s="148">
        <v>2474</v>
      </c>
      <c r="C45" s="148">
        <v>4571</v>
      </c>
      <c r="D45" s="148">
        <v>2188</v>
      </c>
      <c r="E45" s="148">
        <v>2383</v>
      </c>
      <c r="F45" s="148">
        <v>2471</v>
      </c>
      <c r="G45" s="148">
        <v>4552</v>
      </c>
      <c r="H45" s="148">
        <v>2195</v>
      </c>
      <c r="I45" s="148">
        <v>2357</v>
      </c>
      <c r="J45" s="207"/>
      <c r="K45" s="208" t="s">
        <v>477</v>
      </c>
      <c r="L45" s="203">
        <v>1886</v>
      </c>
      <c r="M45" s="203">
        <v>3793</v>
      </c>
      <c r="N45" s="203">
        <v>1915</v>
      </c>
      <c r="O45" s="203">
        <v>1878</v>
      </c>
      <c r="P45" s="203">
        <v>1907</v>
      </c>
      <c r="Q45" s="203">
        <v>3812</v>
      </c>
      <c r="R45" s="203">
        <v>1945</v>
      </c>
      <c r="S45" s="203">
        <v>1867</v>
      </c>
      <c r="T45" s="204"/>
      <c r="U45" s="208" t="s">
        <v>478</v>
      </c>
      <c r="V45" s="210">
        <v>419</v>
      </c>
      <c r="W45" s="210">
        <v>812</v>
      </c>
      <c r="X45" s="210">
        <v>450</v>
      </c>
      <c r="Y45" s="210">
        <v>362</v>
      </c>
      <c r="Z45" s="210">
        <v>431</v>
      </c>
      <c r="AA45" s="210">
        <v>823</v>
      </c>
      <c r="AB45" s="210">
        <v>449</v>
      </c>
      <c r="AC45" s="210">
        <v>374</v>
      </c>
    </row>
    <row r="46" spans="1:29" ht="15" customHeight="1">
      <c r="A46" s="206" t="s">
        <v>479</v>
      </c>
      <c r="B46" s="148">
        <v>1021</v>
      </c>
      <c r="C46" s="148">
        <v>1923</v>
      </c>
      <c r="D46" s="148">
        <v>908</v>
      </c>
      <c r="E46" s="148">
        <v>1015</v>
      </c>
      <c r="F46" s="148">
        <v>1021</v>
      </c>
      <c r="G46" s="148">
        <v>1920</v>
      </c>
      <c r="H46" s="148">
        <v>900</v>
      </c>
      <c r="I46" s="148">
        <v>1020</v>
      </c>
      <c r="J46" s="207"/>
      <c r="K46" s="208" t="s">
        <v>480</v>
      </c>
      <c r="L46" s="203">
        <v>2367</v>
      </c>
      <c r="M46" s="203">
        <v>4735</v>
      </c>
      <c r="N46" s="203">
        <v>2323</v>
      </c>
      <c r="O46" s="203">
        <v>2412</v>
      </c>
      <c r="P46" s="203">
        <v>2395</v>
      </c>
      <c r="Q46" s="203">
        <v>4727</v>
      </c>
      <c r="R46" s="203">
        <v>2293</v>
      </c>
      <c r="S46" s="203">
        <v>2434</v>
      </c>
      <c r="T46" s="204"/>
      <c r="U46" s="208" t="s">
        <v>481</v>
      </c>
      <c r="V46" s="210">
        <v>1585</v>
      </c>
      <c r="W46" s="210">
        <v>3019</v>
      </c>
      <c r="X46" s="210">
        <v>1478</v>
      </c>
      <c r="Y46" s="210">
        <v>1541</v>
      </c>
      <c r="Z46" s="210">
        <v>1630</v>
      </c>
      <c r="AA46" s="210">
        <v>3126</v>
      </c>
      <c r="AB46" s="210">
        <v>1518</v>
      </c>
      <c r="AC46" s="210">
        <v>1608</v>
      </c>
    </row>
    <row r="47" spans="1:29" ht="15" customHeight="1">
      <c r="A47" s="206" t="s">
        <v>482</v>
      </c>
      <c r="B47" s="148">
        <v>1735</v>
      </c>
      <c r="C47" s="148">
        <v>3140</v>
      </c>
      <c r="D47" s="148">
        <v>1522</v>
      </c>
      <c r="E47" s="148">
        <v>1618</v>
      </c>
      <c r="F47" s="148">
        <v>1727</v>
      </c>
      <c r="G47" s="148">
        <v>3103</v>
      </c>
      <c r="H47" s="148">
        <v>1511</v>
      </c>
      <c r="I47" s="148">
        <v>1592</v>
      </c>
      <c r="J47" s="207"/>
      <c r="K47" s="208" t="s">
        <v>483</v>
      </c>
      <c r="L47" s="203">
        <v>2032</v>
      </c>
      <c r="M47" s="203">
        <v>3808</v>
      </c>
      <c r="N47" s="203">
        <v>1855</v>
      </c>
      <c r="O47" s="203">
        <v>1953</v>
      </c>
      <c r="P47" s="203">
        <v>2066</v>
      </c>
      <c r="Q47" s="203">
        <v>3837</v>
      </c>
      <c r="R47" s="203">
        <v>1868</v>
      </c>
      <c r="S47" s="203">
        <v>1969</v>
      </c>
      <c r="T47" s="204"/>
      <c r="U47" s="208" t="s">
        <v>484</v>
      </c>
      <c r="V47" s="210">
        <v>1843</v>
      </c>
      <c r="W47" s="210">
        <v>3870</v>
      </c>
      <c r="X47" s="210">
        <v>1974</v>
      </c>
      <c r="Y47" s="210">
        <v>1896</v>
      </c>
      <c r="Z47" s="210">
        <v>1847</v>
      </c>
      <c r="AA47" s="210">
        <v>3850</v>
      </c>
      <c r="AB47" s="210">
        <v>1956</v>
      </c>
      <c r="AC47" s="210">
        <v>1894</v>
      </c>
    </row>
    <row r="48" spans="1:29" ht="15" customHeight="1">
      <c r="A48" s="206" t="s">
        <v>485</v>
      </c>
      <c r="B48" s="148">
        <v>1485</v>
      </c>
      <c r="C48" s="148">
        <v>2572</v>
      </c>
      <c r="D48" s="148">
        <v>1225</v>
      </c>
      <c r="E48" s="148">
        <v>1347</v>
      </c>
      <c r="F48" s="148">
        <v>1496</v>
      </c>
      <c r="G48" s="148">
        <v>2557</v>
      </c>
      <c r="H48" s="148">
        <v>1232</v>
      </c>
      <c r="I48" s="148">
        <v>1325</v>
      </c>
      <c r="J48" s="207"/>
      <c r="K48" s="208" t="s">
        <v>486</v>
      </c>
      <c r="L48" s="203">
        <v>3007</v>
      </c>
      <c r="M48" s="203">
        <v>5416</v>
      </c>
      <c r="N48" s="203">
        <v>2697</v>
      </c>
      <c r="O48" s="203">
        <v>2719</v>
      </c>
      <c r="P48" s="203">
        <v>3036</v>
      </c>
      <c r="Q48" s="203">
        <v>5423</v>
      </c>
      <c r="R48" s="203">
        <v>2685</v>
      </c>
      <c r="S48" s="203">
        <v>2738</v>
      </c>
      <c r="T48" s="204"/>
      <c r="U48" s="208" t="s">
        <v>487</v>
      </c>
      <c r="V48" s="210">
        <v>861</v>
      </c>
      <c r="W48" s="210">
        <v>1628</v>
      </c>
      <c r="X48" s="210">
        <v>852</v>
      </c>
      <c r="Y48" s="210">
        <v>776</v>
      </c>
      <c r="Z48" s="210">
        <v>872</v>
      </c>
      <c r="AA48" s="210">
        <v>1621</v>
      </c>
      <c r="AB48" s="210">
        <v>854</v>
      </c>
      <c r="AC48" s="210">
        <v>767</v>
      </c>
    </row>
    <row r="49" spans="1:29" ht="15" customHeight="1">
      <c r="A49" s="206" t="s">
        <v>488</v>
      </c>
      <c r="B49" s="148">
        <v>2116</v>
      </c>
      <c r="C49" s="148">
        <v>3418</v>
      </c>
      <c r="D49" s="148">
        <v>1660</v>
      </c>
      <c r="E49" s="148">
        <v>1758</v>
      </c>
      <c r="F49" s="148">
        <v>2154</v>
      </c>
      <c r="G49" s="148">
        <v>3453</v>
      </c>
      <c r="H49" s="148">
        <v>1634</v>
      </c>
      <c r="I49" s="148">
        <v>1819</v>
      </c>
      <c r="J49" s="207"/>
      <c r="K49" s="208" t="s">
        <v>489</v>
      </c>
      <c r="L49" s="203">
        <v>2973</v>
      </c>
      <c r="M49" s="203">
        <v>4891</v>
      </c>
      <c r="N49" s="203">
        <v>2507</v>
      </c>
      <c r="O49" s="203">
        <v>2384</v>
      </c>
      <c r="P49" s="203">
        <v>3027</v>
      </c>
      <c r="Q49" s="203">
        <v>4910</v>
      </c>
      <c r="R49" s="203">
        <v>2529</v>
      </c>
      <c r="S49" s="203">
        <v>2381</v>
      </c>
      <c r="T49" s="204"/>
      <c r="U49" s="208" t="s">
        <v>490</v>
      </c>
      <c r="V49" s="210">
        <v>65</v>
      </c>
      <c r="W49" s="210">
        <v>79</v>
      </c>
      <c r="X49" s="210">
        <v>28</v>
      </c>
      <c r="Y49" s="210">
        <v>51</v>
      </c>
      <c r="Z49" s="210">
        <v>67</v>
      </c>
      <c r="AA49" s="210">
        <v>80</v>
      </c>
      <c r="AB49" s="210">
        <v>27</v>
      </c>
      <c r="AC49" s="210">
        <v>53</v>
      </c>
    </row>
    <row r="50" spans="1:29" ht="15" customHeight="1">
      <c r="A50" s="206" t="s">
        <v>491</v>
      </c>
      <c r="B50" s="148">
        <v>1790</v>
      </c>
      <c r="C50" s="148">
        <v>3094</v>
      </c>
      <c r="D50" s="148">
        <v>1541</v>
      </c>
      <c r="E50" s="148">
        <v>1553</v>
      </c>
      <c r="F50" s="148">
        <v>1897</v>
      </c>
      <c r="G50" s="148">
        <v>3255</v>
      </c>
      <c r="H50" s="148">
        <v>1595</v>
      </c>
      <c r="I50" s="148">
        <v>1660</v>
      </c>
      <c r="J50" s="207"/>
      <c r="K50" s="208" t="s">
        <v>492</v>
      </c>
      <c r="L50" s="203">
        <v>2155</v>
      </c>
      <c r="M50" s="203">
        <v>4162</v>
      </c>
      <c r="N50" s="203">
        <v>2189</v>
      </c>
      <c r="O50" s="203">
        <v>1973</v>
      </c>
      <c r="P50" s="203">
        <v>2193</v>
      </c>
      <c r="Q50" s="203">
        <v>4206</v>
      </c>
      <c r="R50" s="203">
        <v>2224</v>
      </c>
      <c r="S50" s="203">
        <v>1982</v>
      </c>
      <c r="T50" s="204"/>
      <c r="U50" s="211"/>
      <c r="V50" s="212"/>
      <c r="W50" s="212"/>
      <c r="X50" s="212"/>
      <c r="Y50" s="212"/>
      <c r="Z50" s="212"/>
      <c r="AA50" s="212"/>
      <c r="AB50" s="212"/>
      <c r="AC50" s="212"/>
    </row>
    <row r="51" spans="1:29" ht="15" customHeight="1">
      <c r="A51" s="213" t="s">
        <v>493</v>
      </c>
      <c r="B51" s="148">
        <v>2650</v>
      </c>
      <c r="C51" s="148">
        <v>4745</v>
      </c>
      <c r="D51" s="148">
        <v>2322</v>
      </c>
      <c r="E51" s="148">
        <v>2423</v>
      </c>
      <c r="F51" s="148">
        <v>2664</v>
      </c>
      <c r="G51" s="148">
        <v>4759</v>
      </c>
      <c r="H51" s="148">
        <v>2332</v>
      </c>
      <c r="I51" s="148">
        <v>2427</v>
      </c>
      <c r="J51" s="207"/>
      <c r="K51" s="214" t="s">
        <v>494</v>
      </c>
      <c r="L51" s="215">
        <v>1715</v>
      </c>
      <c r="M51" s="215">
        <v>3568</v>
      </c>
      <c r="N51" s="215">
        <v>1858</v>
      </c>
      <c r="O51" s="215">
        <v>1710</v>
      </c>
      <c r="P51" s="215">
        <v>1758</v>
      </c>
      <c r="Q51" s="215">
        <v>3597</v>
      </c>
      <c r="R51" s="215">
        <v>1868</v>
      </c>
      <c r="S51" s="215">
        <v>1729</v>
      </c>
      <c r="T51" s="204"/>
      <c r="U51" s="216"/>
      <c r="V51" s="217"/>
      <c r="W51" s="217"/>
      <c r="X51" s="217"/>
      <c r="Y51" s="217"/>
      <c r="Z51" s="217"/>
      <c r="AA51" s="217"/>
      <c r="AB51" s="217"/>
      <c r="AC51" s="217"/>
    </row>
    <row r="52" spans="1:29" ht="15" customHeight="1">
      <c r="A52" s="701" t="s">
        <v>495</v>
      </c>
      <c r="B52" s="701"/>
      <c r="C52" s="701"/>
      <c r="D52" s="701"/>
      <c r="E52" s="701"/>
      <c r="F52" s="701"/>
      <c r="G52" s="701"/>
      <c r="H52" s="701"/>
      <c r="I52" s="701"/>
      <c r="J52" s="207"/>
      <c r="K52" s="218"/>
      <c r="L52" s="219"/>
      <c r="M52" s="219"/>
      <c r="N52" s="219"/>
      <c r="O52" s="219"/>
      <c r="P52" s="219"/>
      <c r="Q52" s="219"/>
      <c r="R52" s="219"/>
      <c r="S52" s="219"/>
      <c r="T52" s="204"/>
      <c r="U52" s="216"/>
      <c r="V52" s="217"/>
      <c r="W52" s="217"/>
      <c r="X52" s="217"/>
      <c r="Y52" s="217"/>
      <c r="Z52" s="217"/>
      <c r="AA52" s="217"/>
      <c r="AB52" s="217"/>
      <c r="AC52" s="217"/>
    </row>
    <row r="53" spans="1:29" s="189" customFormat="1" ht="15" customHeight="1">
      <c r="A53" s="702" t="s">
        <v>496</v>
      </c>
      <c r="B53" s="702"/>
      <c r="C53" s="702"/>
      <c r="D53" s="702"/>
      <c r="E53" s="702"/>
      <c r="F53" s="702"/>
      <c r="G53" s="702"/>
      <c r="H53" s="702"/>
      <c r="I53" s="702"/>
      <c r="K53" s="702"/>
      <c r="L53" s="702"/>
      <c r="M53" s="702"/>
      <c r="N53" s="702"/>
      <c r="O53" s="702"/>
      <c r="P53" s="702"/>
      <c r="Q53" s="702"/>
      <c r="R53" s="702"/>
      <c r="S53" s="702"/>
      <c r="U53" s="702"/>
      <c r="V53" s="702"/>
      <c r="W53" s="702"/>
      <c r="X53" s="702"/>
      <c r="Y53" s="702"/>
      <c r="Z53" s="702"/>
      <c r="AA53" s="702"/>
      <c r="AB53" s="702"/>
      <c r="AC53" s="702"/>
    </row>
    <row r="55" spans="10:19" ht="21" customHeight="1">
      <c r="J55" s="186"/>
      <c r="K55" s="220"/>
      <c r="L55" s="220"/>
      <c r="M55" s="220"/>
      <c r="N55" s="220"/>
      <c r="O55" s="220"/>
      <c r="P55" s="220"/>
      <c r="Q55" s="220"/>
      <c r="R55" s="220"/>
      <c r="S55" s="220"/>
    </row>
    <row r="56" ht="13.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c r="M69" s="189"/>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mergeCells count="28">
    <mergeCell ref="A1:I1"/>
    <mergeCell ref="K1:S1"/>
    <mergeCell ref="U1:AC1"/>
    <mergeCell ref="A3:A5"/>
    <mergeCell ref="B3:E3"/>
    <mergeCell ref="F3:I3"/>
    <mergeCell ref="K3:K5"/>
    <mergeCell ref="L3:O3"/>
    <mergeCell ref="P3:S3"/>
    <mergeCell ref="U3:U5"/>
    <mergeCell ref="V3:Y3"/>
    <mergeCell ref="Z3:AC3"/>
    <mergeCell ref="B4:B5"/>
    <mergeCell ref="C4:E4"/>
    <mergeCell ref="F4:F5"/>
    <mergeCell ref="G4:I4"/>
    <mergeCell ref="L4:L5"/>
    <mergeCell ref="M4:O4"/>
    <mergeCell ref="P4:P5"/>
    <mergeCell ref="Q4:S4"/>
    <mergeCell ref="V4:V5"/>
    <mergeCell ref="W4:Y4"/>
    <mergeCell ref="Z4:Z5"/>
    <mergeCell ref="AA4:AC4"/>
    <mergeCell ref="A52:I52"/>
    <mergeCell ref="A53:I53"/>
    <mergeCell ref="K53:S53"/>
    <mergeCell ref="U53:AC53"/>
  </mergeCells>
  <printOptions/>
  <pageMargins left="0.5905511811023623" right="0.5905511811023623" top="0.69" bottom="0.68" header="0.5118110236220472" footer="0.5118110236220472"/>
  <pageSetup horizontalDpi="300" verticalDpi="300" orientation="portrait" paperSize="9" r:id="rId1"/>
  <rowBreaks count="1" manualBreakCount="1">
    <brk id="53" max="255" man="1"/>
  </rowBreaks>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L56"/>
  <sheetViews>
    <sheetView zoomScalePageLayoutView="0" workbookViewId="0" topLeftCell="A1">
      <selection activeCell="C16" sqref="C16"/>
    </sheetView>
  </sheetViews>
  <sheetFormatPr defaultColWidth="9.00390625" defaultRowHeight="13.5"/>
  <cols>
    <col min="1" max="1" width="9.125" style="135" customWidth="1"/>
    <col min="2" max="4" width="7.75390625" style="135" customWidth="1"/>
    <col min="5" max="5" width="9.125" style="135" customWidth="1"/>
    <col min="6" max="8" width="6.875" style="135" customWidth="1"/>
    <col min="9" max="9" width="9.125" style="135" bestFit="1" customWidth="1"/>
    <col min="10" max="12" width="6.875" style="135" customWidth="1"/>
    <col min="13" max="16384" width="9.00390625" style="135" customWidth="1"/>
  </cols>
  <sheetData>
    <row r="1" spans="1:12" ht="21" customHeight="1">
      <c r="A1" s="682" t="s">
        <v>497</v>
      </c>
      <c r="B1" s="682"/>
      <c r="C1" s="682"/>
      <c r="D1" s="682"/>
      <c r="E1" s="682"/>
      <c r="F1" s="682"/>
      <c r="G1" s="682"/>
      <c r="H1" s="682"/>
      <c r="I1" s="682"/>
      <c r="J1" s="682"/>
      <c r="K1" s="682"/>
      <c r="L1" s="682"/>
    </row>
    <row r="2" spans="1:12" ht="13.5" customHeight="1" thickBot="1">
      <c r="A2" s="718" t="s">
        <v>498</v>
      </c>
      <c r="B2" s="718"/>
      <c r="J2" s="683" t="s">
        <v>499</v>
      </c>
      <c r="K2" s="683"/>
      <c r="L2" s="683"/>
    </row>
    <row r="3" spans="1:12" ht="15.75" customHeight="1" thickTop="1">
      <c r="A3" s="138" t="s">
        <v>500</v>
      </c>
      <c r="B3" s="98" t="s">
        <v>501</v>
      </c>
      <c r="C3" s="98" t="s">
        <v>249</v>
      </c>
      <c r="D3" s="98" t="s">
        <v>250</v>
      </c>
      <c r="E3" s="221" t="s">
        <v>500</v>
      </c>
      <c r="F3" s="98" t="s">
        <v>501</v>
      </c>
      <c r="G3" s="98" t="s">
        <v>249</v>
      </c>
      <c r="H3" s="98" t="s">
        <v>250</v>
      </c>
      <c r="I3" s="221" t="s">
        <v>500</v>
      </c>
      <c r="J3" s="98" t="s">
        <v>501</v>
      </c>
      <c r="K3" s="98" t="s">
        <v>249</v>
      </c>
      <c r="L3" s="98" t="s">
        <v>250</v>
      </c>
    </row>
    <row r="4" spans="1:12" ht="15.75" customHeight="1">
      <c r="A4" s="222" t="s">
        <v>502</v>
      </c>
      <c r="B4" s="223">
        <f>C4+D4</f>
        <v>550758</v>
      </c>
      <c r="C4" s="223">
        <f>C5+C11+C17+C23+C29+C35+C41+G5+G11+G17+G23+G29+G35+G41+K5+K11+K17+K23+K29+K35+K41+K45+K46</f>
        <v>272267</v>
      </c>
      <c r="D4" s="223">
        <f>D5+D11+D17+D23+D29+D35+D41+H5+H11+H17+H23+H29+H35+H41+L5+L11+L17+L23+L29+L35+L41+L45+L46</f>
        <v>278491</v>
      </c>
      <c r="E4" s="224"/>
      <c r="F4" s="225"/>
      <c r="G4" s="226"/>
      <c r="H4" s="226"/>
      <c r="I4" s="227"/>
      <c r="J4" s="228"/>
      <c r="K4" s="229"/>
      <c r="L4" s="229"/>
    </row>
    <row r="5" spans="1:12" ht="15.75" customHeight="1">
      <c r="A5" s="230" t="s">
        <v>504</v>
      </c>
      <c r="B5" s="223">
        <f>C5+D5</f>
        <v>21939</v>
      </c>
      <c r="C5" s="223">
        <f>SUM(C6:C10)</f>
        <v>11388</v>
      </c>
      <c r="D5" s="223">
        <f>SUM(D6:D10)</f>
        <v>10551</v>
      </c>
      <c r="E5" s="231" t="s">
        <v>505</v>
      </c>
      <c r="F5" s="223">
        <f>G5+H5</f>
        <v>43437</v>
      </c>
      <c r="G5" s="223">
        <f>SUM(G6:G10)</f>
        <v>22582</v>
      </c>
      <c r="H5" s="223">
        <f>SUM(H6:H10)</f>
        <v>20855</v>
      </c>
      <c r="I5" s="231" t="s">
        <v>506</v>
      </c>
      <c r="J5" s="223">
        <f>K5+L5</f>
        <v>28910</v>
      </c>
      <c r="K5" s="223">
        <f>SUM(K6:K10)</f>
        <v>13435</v>
      </c>
      <c r="L5" s="223">
        <f>SUM(L6:L10)</f>
        <v>15475</v>
      </c>
    </row>
    <row r="6" spans="1:12" s="236" customFormat="1" ht="15.75" customHeight="1">
      <c r="A6" s="232">
        <v>0</v>
      </c>
      <c r="B6" s="233">
        <v>4455</v>
      </c>
      <c r="C6" s="234">
        <v>2293</v>
      </c>
      <c r="D6" s="234">
        <v>2162</v>
      </c>
      <c r="E6" s="235">
        <v>35</v>
      </c>
      <c r="F6" s="233">
        <v>8568</v>
      </c>
      <c r="G6" s="234">
        <v>4434</v>
      </c>
      <c r="H6" s="234">
        <v>4134</v>
      </c>
      <c r="I6" s="235">
        <v>70</v>
      </c>
      <c r="J6" s="233">
        <v>4739</v>
      </c>
      <c r="K6" s="234">
        <v>2210</v>
      </c>
      <c r="L6" s="234">
        <v>2529</v>
      </c>
    </row>
    <row r="7" spans="1:12" s="236" customFormat="1" ht="15.75" customHeight="1">
      <c r="A7" s="232">
        <v>1</v>
      </c>
      <c r="B7" s="233">
        <v>4561</v>
      </c>
      <c r="C7" s="234">
        <v>2378</v>
      </c>
      <c r="D7" s="234">
        <v>2183</v>
      </c>
      <c r="E7" s="235">
        <v>36</v>
      </c>
      <c r="F7" s="233">
        <v>8626</v>
      </c>
      <c r="G7" s="234">
        <v>4485</v>
      </c>
      <c r="H7" s="234">
        <v>4141</v>
      </c>
      <c r="I7" s="235">
        <v>71</v>
      </c>
      <c r="J7" s="233">
        <v>5863</v>
      </c>
      <c r="K7" s="234">
        <v>2814</v>
      </c>
      <c r="L7" s="234">
        <v>3049</v>
      </c>
    </row>
    <row r="8" spans="1:12" s="236" customFormat="1" ht="15.75" customHeight="1">
      <c r="A8" s="232">
        <v>2</v>
      </c>
      <c r="B8" s="233">
        <v>4470</v>
      </c>
      <c r="C8" s="234">
        <v>2290</v>
      </c>
      <c r="D8" s="234">
        <v>2180</v>
      </c>
      <c r="E8" s="235">
        <v>37</v>
      </c>
      <c r="F8" s="233">
        <v>8727</v>
      </c>
      <c r="G8" s="234">
        <v>4566</v>
      </c>
      <c r="H8" s="234">
        <v>4161</v>
      </c>
      <c r="I8" s="235">
        <v>72</v>
      </c>
      <c r="J8" s="233">
        <v>6295</v>
      </c>
      <c r="K8" s="234">
        <v>2936</v>
      </c>
      <c r="L8" s="234">
        <v>3359</v>
      </c>
    </row>
    <row r="9" spans="1:12" s="236" customFormat="1" ht="15.75" customHeight="1">
      <c r="A9" s="232">
        <v>3</v>
      </c>
      <c r="B9" s="233">
        <v>4277</v>
      </c>
      <c r="C9" s="234">
        <v>2265</v>
      </c>
      <c r="D9" s="234">
        <v>2012</v>
      </c>
      <c r="E9" s="235">
        <v>38</v>
      </c>
      <c r="F9" s="233">
        <v>8636</v>
      </c>
      <c r="G9" s="234">
        <v>4471</v>
      </c>
      <c r="H9" s="234">
        <v>4165</v>
      </c>
      <c r="I9" s="235">
        <v>73</v>
      </c>
      <c r="J9" s="233">
        <v>6041</v>
      </c>
      <c r="K9" s="234">
        <v>2753</v>
      </c>
      <c r="L9" s="234">
        <v>3288</v>
      </c>
    </row>
    <row r="10" spans="1:12" s="236" customFormat="1" ht="15.75" customHeight="1">
      <c r="A10" s="232">
        <v>4</v>
      </c>
      <c r="B10" s="233">
        <v>4176</v>
      </c>
      <c r="C10" s="234">
        <v>2162</v>
      </c>
      <c r="D10" s="234">
        <v>2014</v>
      </c>
      <c r="E10" s="235">
        <v>39</v>
      </c>
      <c r="F10" s="233">
        <v>8880</v>
      </c>
      <c r="G10" s="234">
        <v>4626</v>
      </c>
      <c r="H10" s="234">
        <v>4254</v>
      </c>
      <c r="I10" s="235">
        <v>74</v>
      </c>
      <c r="J10" s="233">
        <v>5972</v>
      </c>
      <c r="K10" s="234">
        <v>2722</v>
      </c>
      <c r="L10" s="234">
        <v>3250</v>
      </c>
    </row>
    <row r="11" spans="1:12" ht="15.75" customHeight="1">
      <c r="A11" s="230" t="s">
        <v>507</v>
      </c>
      <c r="B11" s="223">
        <f>C11+D11</f>
        <v>19862</v>
      </c>
      <c r="C11" s="223">
        <f>SUM(C12:C16)</f>
        <v>10236</v>
      </c>
      <c r="D11" s="223">
        <f>SUM(D12:D16)</f>
        <v>9626</v>
      </c>
      <c r="E11" s="231" t="s">
        <v>508</v>
      </c>
      <c r="F11" s="223">
        <f>G11+H11</f>
        <v>46525</v>
      </c>
      <c r="G11" s="223">
        <f>SUM(G12:G16)</f>
        <v>24032</v>
      </c>
      <c r="H11" s="223">
        <f>SUM(H12:H16)</f>
        <v>22493</v>
      </c>
      <c r="I11" s="231" t="s">
        <v>509</v>
      </c>
      <c r="J11" s="223">
        <f>K11+L11</f>
        <v>23746</v>
      </c>
      <c r="K11" s="223">
        <f>SUM(K12:K16)</f>
        <v>10086</v>
      </c>
      <c r="L11" s="223">
        <f>SUM(L12:L16)</f>
        <v>13660</v>
      </c>
    </row>
    <row r="12" spans="1:12" ht="15.75" customHeight="1">
      <c r="A12" s="237" t="s">
        <v>113</v>
      </c>
      <c r="B12" s="233">
        <v>4087</v>
      </c>
      <c r="C12" s="234">
        <v>2167</v>
      </c>
      <c r="D12" s="234">
        <v>1920</v>
      </c>
      <c r="E12" s="235">
        <v>40</v>
      </c>
      <c r="F12" s="233">
        <v>8945</v>
      </c>
      <c r="G12" s="234">
        <v>4633</v>
      </c>
      <c r="H12" s="234">
        <v>4312</v>
      </c>
      <c r="I12" s="235">
        <v>75</v>
      </c>
      <c r="J12" s="233">
        <v>5305</v>
      </c>
      <c r="K12" s="234">
        <v>2393</v>
      </c>
      <c r="L12" s="234">
        <v>2912</v>
      </c>
    </row>
    <row r="13" spans="1:12" ht="15.75" customHeight="1">
      <c r="A13" s="237" t="s">
        <v>115</v>
      </c>
      <c r="B13" s="233">
        <v>3965</v>
      </c>
      <c r="C13" s="234">
        <v>2016</v>
      </c>
      <c r="D13" s="234">
        <v>1949</v>
      </c>
      <c r="E13" s="235">
        <v>41</v>
      </c>
      <c r="F13" s="233">
        <v>9314</v>
      </c>
      <c r="G13" s="234">
        <v>4784</v>
      </c>
      <c r="H13" s="234">
        <v>4530</v>
      </c>
      <c r="I13" s="235">
        <v>76</v>
      </c>
      <c r="J13" s="233">
        <v>4621</v>
      </c>
      <c r="K13" s="234">
        <v>1976</v>
      </c>
      <c r="L13" s="234">
        <v>2645</v>
      </c>
    </row>
    <row r="14" spans="1:12" ht="15.75" customHeight="1">
      <c r="A14" s="237" t="s">
        <v>117</v>
      </c>
      <c r="B14" s="233">
        <v>4097</v>
      </c>
      <c r="C14" s="234">
        <v>2119</v>
      </c>
      <c r="D14" s="234">
        <v>1978</v>
      </c>
      <c r="E14" s="235">
        <v>42</v>
      </c>
      <c r="F14" s="233">
        <v>9639</v>
      </c>
      <c r="G14" s="234">
        <v>4958</v>
      </c>
      <c r="H14" s="234">
        <v>4681</v>
      </c>
      <c r="I14" s="235">
        <v>77</v>
      </c>
      <c r="J14" s="233">
        <v>4390</v>
      </c>
      <c r="K14" s="234">
        <v>1889</v>
      </c>
      <c r="L14" s="234">
        <v>2501</v>
      </c>
    </row>
    <row r="15" spans="1:12" ht="15.75" customHeight="1">
      <c r="A15" s="237" t="s">
        <v>510</v>
      </c>
      <c r="B15" s="233">
        <v>3851</v>
      </c>
      <c r="C15" s="234">
        <v>2035</v>
      </c>
      <c r="D15" s="234">
        <v>1816</v>
      </c>
      <c r="E15" s="235">
        <v>43</v>
      </c>
      <c r="F15" s="233">
        <v>9382</v>
      </c>
      <c r="G15" s="234">
        <v>4794</v>
      </c>
      <c r="H15" s="234">
        <v>4588</v>
      </c>
      <c r="I15" s="235">
        <v>78</v>
      </c>
      <c r="J15" s="233">
        <v>4844</v>
      </c>
      <c r="K15" s="234">
        <v>1975</v>
      </c>
      <c r="L15" s="234">
        <v>2869</v>
      </c>
    </row>
    <row r="16" spans="1:12" ht="15.75" customHeight="1">
      <c r="A16" s="237" t="s">
        <v>511</v>
      </c>
      <c r="B16" s="233">
        <v>3862</v>
      </c>
      <c r="C16" s="234">
        <v>1899</v>
      </c>
      <c r="D16" s="234">
        <v>1963</v>
      </c>
      <c r="E16" s="235">
        <v>44</v>
      </c>
      <c r="F16" s="233">
        <v>9245</v>
      </c>
      <c r="G16" s="234">
        <v>4863</v>
      </c>
      <c r="H16" s="234">
        <v>4382</v>
      </c>
      <c r="I16" s="235">
        <v>79</v>
      </c>
      <c r="J16" s="233">
        <v>4586</v>
      </c>
      <c r="K16" s="234">
        <v>1853</v>
      </c>
      <c r="L16" s="234">
        <v>2733</v>
      </c>
    </row>
    <row r="17" spans="1:12" ht="15.75" customHeight="1">
      <c r="A17" s="230" t="s">
        <v>512</v>
      </c>
      <c r="B17" s="223">
        <f>C17+D17</f>
        <v>19357</v>
      </c>
      <c r="C17" s="223">
        <f>SUM(C18:C22)</f>
        <v>9883</v>
      </c>
      <c r="D17" s="223">
        <f>SUM(D18:D22)</f>
        <v>9474</v>
      </c>
      <c r="E17" s="231" t="s">
        <v>513</v>
      </c>
      <c r="F17" s="223">
        <f>G17+H17</f>
        <v>41095</v>
      </c>
      <c r="G17" s="223">
        <f>SUM(G18:G22)</f>
        <v>21453</v>
      </c>
      <c r="H17" s="223">
        <f>SUM(H18:H22)</f>
        <v>19642</v>
      </c>
      <c r="I17" s="231" t="s">
        <v>514</v>
      </c>
      <c r="J17" s="223">
        <f>K17+L17</f>
        <v>18810</v>
      </c>
      <c r="K17" s="223">
        <f>SUM(K18:K22)</f>
        <v>7208</v>
      </c>
      <c r="L17" s="223">
        <f>SUM(L18:L22)</f>
        <v>11602</v>
      </c>
    </row>
    <row r="18" spans="1:12" ht="15.75" customHeight="1">
      <c r="A18" s="237" t="s">
        <v>123</v>
      </c>
      <c r="B18" s="233">
        <v>3781</v>
      </c>
      <c r="C18" s="234">
        <v>1919</v>
      </c>
      <c r="D18" s="234">
        <v>1862</v>
      </c>
      <c r="E18" s="235">
        <v>45</v>
      </c>
      <c r="F18" s="233">
        <v>8955</v>
      </c>
      <c r="G18" s="234">
        <v>4692</v>
      </c>
      <c r="H18" s="234">
        <v>4263</v>
      </c>
      <c r="I18" s="235">
        <v>80</v>
      </c>
      <c r="J18" s="233">
        <v>4625</v>
      </c>
      <c r="K18" s="234">
        <v>1813</v>
      </c>
      <c r="L18" s="234">
        <v>2812</v>
      </c>
    </row>
    <row r="19" spans="1:12" ht="15.75" customHeight="1">
      <c r="A19" s="237" t="s">
        <v>126</v>
      </c>
      <c r="B19" s="233">
        <v>3796</v>
      </c>
      <c r="C19" s="234">
        <v>1954</v>
      </c>
      <c r="D19" s="234">
        <v>1842</v>
      </c>
      <c r="E19" s="235">
        <v>46</v>
      </c>
      <c r="F19" s="233">
        <v>8760</v>
      </c>
      <c r="G19" s="234">
        <v>4493</v>
      </c>
      <c r="H19" s="234">
        <v>4267</v>
      </c>
      <c r="I19" s="235">
        <v>81</v>
      </c>
      <c r="J19" s="233">
        <v>3904</v>
      </c>
      <c r="K19" s="234">
        <v>1534</v>
      </c>
      <c r="L19" s="234">
        <v>2370</v>
      </c>
    </row>
    <row r="20" spans="1:12" ht="15.75" customHeight="1">
      <c r="A20" s="237" t="s">
        <v>515</v>
      </c>
      <c r="B20" s="233">
        <v>3796</v>
      </c>
      <c r="C20" s="234">
        <v>1939</v>
      </c>
      <c r="D20" s="234">
        <v>1857</v>
      </c>
      <c r="E20" s="235">
        <v>47</v>
      </c>
      <c r="F20" s="233">
        <v>8564</v>
      </c>
      <c r="G20" s="234">
        <v>4474</v>
      </c>
      <c r="H20" s="234">
        <v>4090</v>
      </c>
      <c r="I20" s="235">
        <v>82</v>
      </c>
      <c r="J20" s="233">
        <v>3785</v>
      </c>
      <c r="K20" s="234">
        <v>1434</v>
      </c>
      <c r="L20" s="234">
        <v>2351</v>
      </c>
    </row>
    <row r="21" spans="1:12" ht="15.75" customHeight="1">
      <c r="A21" s="237" t="s">
        <v>516</v>
      </c>
      <c r="B21" s="233">
        <v>4023</v>
      </c>
      <c r="C21" s="234">
        <v>2071</v>
      </c>
      <c r="D21" s="234">
        <v>1952</v>
      </c>
      <c r="E21" s="235">
        <v>48</v>
      </c>
      <c r="F21" s="233">
        <v>8464</v>
      </c>
      <c r="G21" s="234">
        <v>4455</v>
      </c>
      <c r="H21" s="234">
        <v>4009</v>
      </c>
      <c r="I21" s="235">
        <v>83</v>
      </c>
      <c r="J21" s="233">
        <v>3523</v>
      </c>
      <c r="K21" s="234">
        <v>1368</v>
      </c>
      <c r="L21" s="234">
        <v>2155</v>
      </c>
    </row>
    <row r="22" spans="1:12" ht="15.75" customHeight="1">
      <c r="A22" s="237" t="s">
        <v>517</v>
      </c>
      <c r="B22" s="233">
        <v>3961</v>
      </c>
      <c r="C22" s="234">
        <v>2000</v>
      </c>
      <c r="D22" s="234">
        <v>1961</v>
      </c>
      <c r="E22" s="235">
        <v>49</v>
      </c>
      <c r="F22" s="233">
        <v>6352</v>
      </c>
      <c r="G22" s="234">
        <v>3339</v>
      </c>
      <c r="H22" s="234">
        <v>3013</v>
      </c>
      <c r="I22" s="235">
        <v>84</v>
      </c>
      <c r="J22" s="233">
        <v>2973</v>
      </c>
      <c r="K22" s="234">
        <v>1059</v>
      </c>
      <c r="L22" s="234">
        <v>1914</v>
      </c>
    </row>
    <row r="23" spans="1:12" ht="15.75" customHeight="1">
      <c r="A23" s="230" t="s">
        <v>518</v>
      </c>
      <c r="B23" s="223">
        <f>C23+D23</f>
        <v>21557</v>
      </c>
      <c r="C23" s="223">
        <f>SUM(C24:C28)</f>
        <v>10892</v>
      </c>
      <c r="D23" s="223">
        <f>SUM(D24:D28)</f>
        <v>10665</v>
      </c>
      <c r="E23" s="231" t="s">
        <v>519</v>
      </c>
      <c r="F23" s="223">
        <f>G23+H23</f>
        <v>35925</v>
      </c>
      <c r="G23" s="223">
        <f>SUM(G24:G28)</f>
        <v>18698</v>
      </c>
      <c r="H23" s="223">
        <f>SUM(H24:H28)</f>
        <v>17227</v>
      </c>
      <c r="I23" s="231" t="s">
        <v>520</v>
      </c>
      <c r="J23" s="223">
        <f>K23+L23</f>
        <v>10877</v>
      </c>
      <c r="K23" s="223">
        <f>SUM(K24:K28)</f>
        <v>3630</v>
      </c>
      <c r="L23" s="223">
        <f>SUM(L24:L28)</f>
        <v>7247</v>
      </c>
    </row>
    <row r="24" spans="1:12" ht="15.75" customHeight="1">
      <c r="A24" s="237" t="s">
        <v>521</v>
      </c>
      <c r="B24" s="233">
        <v>4117</v>
      </c>
      <c r="C24" s="234">
        <v>2059</v>
      </c>
      <c r="D24" s="234">
        <v>2058</v>
      </c>
      <c r="E24" s="235">
        <v>50</v>
      </c>
      <c r="F24" s="233">
        <v>8031</v>
      </c>
      <c r="G24" s="234">
        <v>4162</v>
      </c>
      <c r="H24" s="234">
        <v>3869</v>
      </c>
      <c r="I24" s="235">
        <v>85</v>
      </c>
      <c r="J24" s="233">
        <v>2793</v>
      </c>
      <c r="K24" s="234">
        <v>981</v>
      </c>
      <c r="L24" s="234">
        <v>1812</v>
      </c>
    </row>
    <row r="25" spans="1:12" ht="15.75" customHeight="1">
      <c r="A25" s="237" t="s">
        <v>522</v>
      </c>
      <c r="B25" s="233">
        <v>4066</v>
      </c>
      <c r="C25" s="234">
        <v>2071</v>
      </c>
      <c r="D25" s="234">
        <v>1995</v>
      </c>
      <c r="E25" s="235">
        <v>51</v>
      </c>
      <c r="F25" s="233">
        <v>7574</v>
      </c>
      <c r="G25" s="234">
        <v>3975</v>
      </c>
      <c r="H25" s="234">
        <v>3599</v>
      </c>
      <c r="I25" s="235">
        <v>86</v>
      </c>
      <c r="J25" s="233">
        <v>2435</v>
      </c>
      <c r="K25" s="234">
        <v>844</v>
      </c>
      <c r="L25" s="234">
        <v>1591</v>
      </c>
    </row>
    <row r="26" spans="1:12" ht="15.75" customHeight="1">
      <c r="A26" s="237" t="s">
        <v>523</v>
      </c>
      <c r="B26" s="233">
        <v>4030</v>
      </c>
      <c r="C26" s="234">
        <v>2084</v>
      </c>
      <c r="D26" s="234">
        <v>1946</v>
      </c>
      <c r="E26" s="235">
        <v>52</v>
      </c>
      <c r="F26" s="233">
        <v>7008</v>
      </c>
      <c r="G26" s="234">
        <v>3676</v>
      </c>
      <c r="H26" s="234">
        <v>3332</v>
      </c>
      <c r="I26" s="235">
        <v>87</v>
      </c>
      <c r="J26" s="233">
        <v>2184</v>
      </c>
      <c r="K26" s="234">
        <v>722</v>
      </c>
      <c r="L26" s="234">
        <v>1462</v>
      </c>
    </row>
    <row r="27" spans="1:12" ht="15.75" customHeight="1">
      <c r="A27" s="237" t="s">
        <v>524</v>
      </c>
      <c r="B27" s="233">
        <v>4320</v>
      </c>
      <c r="C27" s="234">
        <v>2152</v>
      </c>
      <c r="D27" s="234">
        <v>2168</v>
      </c>
      <c r="E27" s="235">
        <v>53</v>
      </c>
      <c r="F27" s="233">
        <v>6765</v>
      </c>
      <c r="G27" s="234">
        <v>3476</v>
      </c>
      <c r="H27" s="234">
        <v>3289</v>
      </c>
      <c r="I27" s="235">
        <v>88</v>
      </c>
      <c r="J27" s="233">
        <v>1854</v>
      </c>
      <c r="K27" s="234">
        <v>578</v>
      </c>
      <c r="L27" s="234">
        <v>1276</v>
      </c>
    </row>
    <row r="28" spans="1:12" ht="15.75" customHeight="1">
      <c r="A28" s="237" t="s">
        <v>525</v>
      </c>
      <c r="B28" s="233">
        <v>5024</v>
      </c>
      <c r="C28" s="234">
        <v>2526</v>
      </c>
      <c r="D28" s="234">
        <v>2498</v>
      </c>
      <c r="E28" s="235">
        <v>54</v>
      </c>
      <c r="F28" s="233">
        <v>6547</v>
      </c>
      <c r="G28" s="234">
        <v>3409</v>
      </c>
      <c r="H28" s="234">
        <v>3138</v>
      </c>
      <c r="I28" s="235">
        <v>89</v>
      </c>
      <c r="J28" s="233">
        <v>1611</v>
      </c>
      <c r="K28" s="234">
        <v>505</v>
      </c>
      <c r="L28" s="234">
        <v>1106</v>
      </c>
    </row>
    <row r="29" spans="1:12" ht="15.75" customHeight="1">
      <c r="A29" s="230" t="s">
        <v>526</v>
      </c>
      <c r="B29" s="223">
        <f>C29+D29</f>
        <v>31789</v>
      </c>
      <c r="C29" s="223">
        <f>SUM(C30:C34)</f>
        <v>15368</v>
      </c>
      <c r="D29" s="223">
        <f>SUM(D30:D34)</f>
        <v>16421</v>
      </c>
      <c r="E29" s="231" t="s">
        <v>527</v>
      </c>
      <c r="F29" s="223">
        <f>G29+H29</f>
        <v>29814</v>
      </c>
      <c r="G29" s="223">
        <f>SUM(G30:G34)</f>
        <v>15424</v>
      </c>
      <c r="H29" s="223">
        <f>SUM(H30:H34)</f>
        <v>14390</v>
      </c>
      <c r="I29" s="231" t="s">
        <v>528</v>
      </c>
      <c r="J29" s="223">
        <f>K29+L29</f>
        <v>4467</v>
      </c>
      <c r="K29" s="223">
        <f>SUM(K30:K34)</f>
        <v>1129</v>
      </c>
      <c r="L29" s="223">
        <f>SUM(L30:L34)</f>
        <v>3338</v>
      </c>
    </row>
    <row r="30" spans="1:12" ht="15.75" customHeight="1">
      <c r="A30" s="237" t="s">
        <v>529</v>
      </c>
      <c r="B30" s="233">
        <v>5142</v>
      </c>
      <c r="C30" s="234">
        <v>2522</v>
      </c>
      <c r="D30" s="234">
        <v>2620</v>
      </c>
      <c r="E30" s="235">
        <v>55</v>
      </c>
      <c r="F30" s="233">
        <v>6266</v>
      </c>
      <c r="G30" s="234">
        <v>3291</v>
      </c>
      <c r="H30" s="234">
        <v>2975</v>
      </c>
      <c r="I30" s="235">
        <v>90</v>
      </c>
      <c r="J30" s="233">
        <v>1415</v>
      </c>
      <c r="K30" s="234">
        <v>413</v>
      </c>
      <c r="L30" s="234">
        <v>1002</v>
      </c>
    </row>
    <row r="31" spans="1:12" ht="15.75" customHeight="1">
      <c r="A31" s="237" t="s">
        <v>530</v>
      </c>
      <c r="B31" s="233">
        <v>5720</v>
      </c>
      <c r="C31" s="234">
        <v>2795</v>
      </c>
      <c r="D31" s="234">
        <v>2925</v>
      </c>
      <c r="E31" s="235">
        <v>56</v>
      </c>
      <c r="F31" s="233">
        <v>6069</v>
      </c>
      <c r="G31" s="234">
        <v>3104</v>
      </c>
      <c r="H31" s="234">
        <v>2965</v>
      </c>
      <c r="I31" s="235">
        <v>91</v>
      </c>
      <c r="J31" s="233">
        <v>1049</v>
      </c>
      <c r="K31" s="234">
        <v>288</v>
      </c>
      <c r="L31" s="234">
        <v>761</v>
      </c>
    </row>
    <row r="32" spans="1:12" ht="15.75" customHeight="1">
      <c r="A32" s="237" t="s">
        <v>531</v>
      </c>
      <c r="B32" s="233">
        <v>6006</v>
      </c>
      <c r="C32" s="234">
        <v>2933</v>
      </c>
      <c r="D32" s="234">
        <v>3073</v>
      </c>
      <c r="E32" s="235">
        <v>57</v>
      </c>
      <c r="F32" s="233">
        <v>6275</v>
      </c>
      <c r="G32" s="234">
        <v>3271</v>
      </c>
      <c r="H32" s="234">
        <v>3004</v>
      </c>
      <c r="I32" s="235">
        <v>92</v>
      </c>
      <c r="J32" s="233">
        <v>799</v>
      </c>
      <c r="K32" s="234">
        <v>180</v>
      </c>
      <c r="L32" s="234">
        <v>619</v>
      </c>
    </row>
    <row r="33" spans="1:12" ht="15.75" customHeight="1">
      <c r="A33" s="237" t="s">
        <v>532</v>
      </c>
      <c r="B33" s="233">
        <v>7251</v>
      </c>
      <c r="C33" s="234">
        <v>3401</v>
      </c>
      <c r="D33" s="234">
        <v>3850</v>
      </c>
      <c r="E33" s="235">
        <v>58</v>
      </c>
      <c r="F33" s="233">
        <v>5555</v>
      </c>
      <c r="G33" s="234">
        <v>2884</v>
      </c>
      <c r="H33" s="234">
        <v>2671</v>
      </c>
      <c r="I33" s="235">
        <v>93</v>
      </c>
      <c r="J33" s="233">
        <v>705</v>
      </c>
      <c r="K33" s="234">
        <v>156</v>
      </c>
      <c r="L33" s="234">
        <v>549</v>
      </c>
    </row>
    <row r="34" spans="1:12" ht="15.75" customHeight="1">
      <c r="A34" s="237" t="s">
        <v>533</v>
      </c>
      <c r="B34" s="233">
        <v>7670</v>
      </c>
      <c r="C34" s="234">
        <v>3717</v>
      </c>
      <c r="D34" s="234">
        <v>3953</v>
      </c>
      <c r="E34" s="235">
        <v>59</v>
      </c>
      <c r="F34" s="233">
        <v>5649</v>
      </c>
      <c r="G34" s="234">
        <v>2874</v>
      </c>
      <c r="H34" s="234">
        <v>2775</v>
      </c>
      <c r="I34" s="235">
        <v>94</v>
      </c>
      <c r="J34" s="233">
        <v>499</v>
      </c>
      <c r="K34" s="234">
        <v>92</v>
      </c>
      <c r="L34" s="234">
        <v>407</v>
      </c>
    </row>
    <row r="35" spans="1:12" ht="15.75" customHeight="1">
      <c r="A35" s="230" t="s">
        <v>534</v>
      </c>
      <c r="B35" s="223">
        <f>C35+D35</f>
        <v>40449</v>
      </c>
      <c r="C35" s="223">
        <f>SUM(C36:C40)</f>
        <v>20107</v>
      </c>
      <c r="D35" s="223">
        <f>SUM(D36:D40)</f>
        <v>20342</v>
      </c>
      <c r="E35" s="231" t="s">
        <v>535</v>
      </c>
      <c r="F35" s="223">
        <f>G35+H35</f>
        <v>30794</v>
      </c>
      <c r="G35" s="223">
        <f>SUM(G36:G40)</f>
        <v>15786</v>
      </c>
      <c r="H35" s="223">
        <f>SUM(H36:H40)</f>
        <v>15008</v>
      </c>
      <c r="I35" s="231" t="s">
        <v>536</v>
      </c>
      <c r="J35" s="223">
        <f>K35+L35</f>
        <v>1186</v>
      </c>
      <c r="K35" s="223">
        <f>SUM(K36:K40)</f>
        <v>239</v>
      </c>
      <c r="L35" s="223">
        <f>SUM(L36:L40)</f>
        <v>947</v>
      </c>
    </row>
    <row r="36" spans="1:12" ht="15.75" customHeight="1">
      <c r="A36" s="238" t="s">
        <v>537</v>
      </c>
      <c r="B36" s="233">
        <v>7810</v>
      </c>
      <c r="C36" s="234">
        <v>3790</v>
      </c>
      <c r="D36" s="234">
        <v>4020</v>
      </c>
      <c r="E36" s="235">
        <v>60</v>
      </c>
      <c r="F36" s="233">
        <v>5828</v>
      </c>
      <c r="G36" s="234">
        <v>2959</v>
      </c>
      <c r="H36" s="234">
        <v>2869</v>
      </c>
      <c r="I36" s="235">
        <v>95</v>
      </c>
      <c r="J36" s="233">
        <v>414</v>
      </c>
      <c r="K36" s="234">
        <v>102</v>
      </c>
      <c r="L36" s="234">
        <v>312</v>
      </c>
    </row>
    <row r="37" spans="1:12" ht="15.75" customHeight="1">
      <c r="A37" s="237" t="s">
        <v>538</v>
      </c>
      <c r="B37" s="233">
        <v>8013</v>
      </c>
      <c r="C37" s="234">
        <v>3994</v>
      </c>
      <c r="D37" s="234">
        <v>4019</v>
      </c>
      <c r="E37" s="235">
        <v>61</v>
      </c>
      <c r="F37" s="233">
        <v>5951</v>
      </c>
      <c r="G37" s="234">
        <v>3063</v>
      </c>
      <c r="H37" s="234">
        <v>2888</v>
      </c>
      <c r="I37" s="235">
        <v>96</v>
      </c>
      <c r="J37" s="233">
        <v>297</v>
      </c>
      <c r="K37" s="234">
        <v>45</v>
      </c>
      <c r="L37" s="234">
        <v>252</v>
      </c>
    </row>
    <row r="38" spans="1:12" ht="15.75" customHeight="1">
      <c r="A38" s="237" t="s">
        <v>539</v>
      </c>
      <c r="B38" s="233">
        <v>8256</v>
      </c>
      <c r="C38" s="234">
        <v>4073</v>
      </c>
      <c r="D38" s="234">
        <v>4183</v>
      </c>
      <c r="E38" s="235">
        <v>62</v>
      </c>
      <c r="F38" s="233">
        <v>6108</v>
      </c>
      <c r="G38" s="234">
        <v>3130</v>
      </c>
      <c r="H38" s="234">
        <v>2978</v>
      </c>
      <c r="I38" s="235">
        <v>97</v>
      </c>
      <c r="J38" s="233">
        <v>203</v>
      </c>
      <c r="K38" s="234">
        <v>46</v>
      </c>
      <c r="L38" s="234">
        <v>157</v>
      </c>
    </row>
    <row r="39" spans="1:12" ht="15.75" customHeight="1">
      <c r="A39" s="237" t="s">
        <v>540</v>
      </c>
      <c r="B39" s="233">
        <v>8113</v>
      </c>
      <c r="C39" s="234">
        <v>4119</v>
      </c>
      <c r="D39" s="234">
        <v>3994</v>
      </c>
      <c r="E39" s="235">
        <v>63</v>
      </c>
      <c r="F39" s="233">
        <v>6360</v>
      </c>
      <c r="G39" s="234">
        <v>3275</v>
      </c>
      <c r="H39" s="234">
        <v>3085</v>
      </c>
      <c r="I39" s="235">
        <v>98</v>
      </c>
      <c r="J39" s="233">
        <v>160</v>
      </c>
      <c r="K39" s="234">
        <v>25</v>
      </c>
      <c r="L39" s="234">
        <v>135</v>
      </c>
    </row>
    <row r="40" spans="1:12" ht="15.75" customHeight="1">
      <c r="A40" s="237" t="s">
        <v>541</v>
      </c>
      <c r="B40" s="233">
        <v>8257</v>
      </c>
      <c r="C40" s="234">
        <v>4131</v>
      </c>
      <c r="D40" s="234">
        <v>4126</v>
      </c>
      <c r="E40" s="235">
        <v>64</v>
      </c>
      <c r="F40" s="233">
        <v>6547</v>
      </c>
      <c r="G40" s="234">
        <v>3359</v>
      </c>
      <c r="H40" s="234">
        <v>3188</v>
      </c>
      <c r="I40" s="235">
        <v>99</v>
      </c>
      <c r="J40" s="233">
        <v>112</v>
      </c>
      <c r="K40" s="234">
        <v>21</v>
      </c>
      <c r="L40" s="234">
        <v>91</v>
      </c>
    </row>
    <row r="41" spans="1:12" ht="15.75" customHeight="1">
      <c r="A41" s="230" t="s">
        <v>542</v>
      </c>
      <c r="B41" s="223">
        <f>C41+D41</f>
        <v>42635</v>
      </c>
      <c r="C41" s="223">
        <f>SUM(C42:C46)</f>
        <v>21926</v>
      </c>
      <c r="D41" s="223">
        <f>SUM(D42:D46)</f>
        <v>20709</v>
      </c>
      <c r="E41" s="231" t="s">
        <v>543</v>
      </c>
      <c r="F41" s="223">
        <f>G41+H41</f>
        <v>37390</v>
      </c>
      <c r="G41" s="223">
        <f>SUM(G42:G46)</f>
        <v>18729</v>
      </c>
      <c r="H41" s="223">
        <f>SUM(H42:H46)</f>
        <v>18661</v>
      </c>
      <c r="I41" s="231" t="s">
        <v>544</v>
      </c>
      <c r="J41" s="223">
        <f>K41+L41</f>
        <v>148</v>
      </c>
      <c r="K41" s="223">
        <f>SUM(K42:K44)</f>
        <v>31</v>
      </c>
      <c r="L41" s="223">
        <f>SUM(L42:L44)</f>
        <v>117</v>
      </c>
    </row>
    <row r="42" spans="1:12" ht="15.75" customHeight="1">
      <c r="A42" s="237" t="s">
        <v>545</v>
      </c>
      <c r="B42" s="233">
        <v>8376</v>
      </c>
      <c r="C42" s="234">
        <v>4257</v>
      </c>
      <c r="D42" s="234">
        <v>4119</v>
      </c>
      <c r="E42" s="235">
        <v>65</v>
      </c>
      <c r="F42" s="233">
        <v>7196</v>
      </c>
      <c r="G42" s="234">
        <v>3678</v>
      </c>
      <c r="H42" s="234">
        <v>3518</v>
      </c>
      <c r="I42" s="235">
        <v>100</v>
      </c>
      <c r="J42" s="233">
        <v>65</v>
      </c>
      <c r="K42" s="234">
        <v>17</v>
      </c>
      <c r="L42" s="234">
        <v>48</v>
      </c>
    </row>
    <row r="43" spans="1:12" ht="15.75" customHeight="1">
      <c r="A43" s="237" t="s">
        <v>546</v>
      </c>
      <c r="B43" s="233">
        <v>8583</v>
      </c>
      <c r="C43" s="234">
        <v>4394</v>
      </c>
      <c r="D43" s="234">
        <v>4189</v>
      </c>
      <c r="E43" s="235">
        <v>66</v>
      </c>
      <c r="F43" s="233">
        <v>8050</v>
      </c>
      <c r="G43" s="234">
        <v>4101</v>
      </c>
      <c r="H43" s="234">
        <v>3949</v>
      </c>
      <c r="I43" s="235">
        <v>101</v>
      </c>
      <c r="J43" s="233">
        <v>54</v>
      </c>
      <c r="K43" s="234">
        <v>10</v>
      </c>
      <c r="L43" s="234">
        <v>44</v>
      </c>
    </row>
    <row r="44" spans="1:12" ht="15.75" customHeight="1">
      <c r="A44" s="237" t="s">
        <v>547</v>
      </c>
      <c r="B44" s="233">
        <v>8630</v>
      </c>
      <c r="C44" s="234">
        <v>4444</v>
      </c>
      <c r="D44" s="234">
        <v>4186</v>
      </c>
      <c r="E44" s="235">
        <v>67</v>
      </c>
      <c r="F44" s="233">
        <v>8114</v>
      </c>
      <c r="G44" s="234">
        <v>4035</v>
      </c>
      <c r="H44" s="234">
        <v>4079</v>
      </c>
      <c r="I44" s="235">
        <v>102</v>
      </c>
      <c r="J44" s="233">
        <v>29</v>
      </c>
      <c r="K44" s="234">
        <v>4</v>
      </c>
      <c r="L44" s="234">
        <v>25</v>
      </c>
    </row>
    <row r="45" spans="1:12" ht="15.75" customHeight="1">
      <c r="A45" s="237" t="s">
        <v>548</v>
      </c>
      <c r="B45" s="233">
        <v>8603</v>
      </c>
      <c r="C45" s="234">
        <v>4411</v>
      </c>
      <c r="D45" s="234">
        <v>4192</v>
      </c>
      <c r="E45" s="235">
        <v>68</v>
      </c>
      <c r="F45" s="233">
        <v>8349</v>
      </c>
      <c r="G45" s="234">
        <v>4135</v>
      </c>
      <c r="H45" s="234">
        <v>4214</v>
      </c>
      <c r="I45" s="239" t="s">
        <v>549</v>
      </c>
      <c r="J45" s="240">
        <f>K45+L45</f>
        <v>46</v>
      </c>
      <c r="K45" s="223">
        <v>5</v>
      </c>
      <c r="L45" s="223">
        <v>41</v>
      </c>
    </row>
    <row r="46" spans="1:12" ht="15.75" customHeight="1">
      <c r="A46" s="237" t="s">
        <v>550</v>
      </c>
      <c r="B46" s="233">
        <v>8443</v>
      </c>
      <c r="C46" s="234">
        <v>4420</v>
      </c>
      <c r="D46" s="241">
        <v>4023</v>
      </c>
      <c r="E46" s="235">
        <v>69</v>
      </c>
      <c r="F46" s="242">
        <v>5681</v>
      </c>
      <c r="G46" s="241">
        <v>2780</v>
      </c>
      <c r="H46" s="241">
        <v>2901</v>
      </c>
      <c r="I46" s="243" t="s">
        <v>551</v>
      </c>
      <c r="J46" s="233">
        <f>K46+L46</f>
        <v>0</v>
      </c>
      <c r="K46" s="233">
        <v>0</v>
      </c>
      <c r="L46" s="233">
        <v>0</v>
      </c>
    </row>
    <row r="47" spans="1:12" ht="15.75" customHeight="1">
      <c r="A47" s="719" t="s">
        <v>552</v>
      </c>
      <c r="B47" s="719"/>
      <c r="C47" s="719"/>
      <c r="D47" s="719"/>
      <c r="E47" s="719"/>
      <c r="F47" s="719"/>
      <c r="G47" s="719"/>
      <c r="H47" s="719"/>
      <c r="I47" s="719"/>
      <c r="J47" s="719"/>
      <c r="K47" s="719"/>
      <c r="L47" s="719"/>
    </row>
    <row r="48" spans="1:12" ht="15" customHeight="1">
      <c r="A48" s="720" t="s">
        <v>553</v>
      </c>
      <c r="B48" s="720"/>
      <c r="C48" s="720"/>
      <c r="D48" s="720"/>
      <c r="E48" s="720"/>
      <c r="F48" s="720"/>
      <c r="G48" s="720"/>
      <c r="H48" s="720"/>
      <c r="I48" s="720"/>
      <c r="J48" s="720"/>
      <c r="K48" s="720"/>
      <c r="L48" s="720"/>
    </row>
    <row r="49" spans="1:12" ht="15" customHeight="1">
      <c r="A49" s="720"/>
      <c r="B49" s="720"/>
      <c r="C49" s="720"/>
      <c r="D49" s="720"/>
      <c r="E49" s="720"/>
      <c r="F49" s="720"/>
      <c r="G49" s="720"/>
      <c r="H49" s="720"/>
      <c r="I49" s="720"/>
      <c r="J49" s="720"/>
      <c r="K49" s="720"/>
      <c r="L49" s="720"/>
    </row>
    <row r="50" spans="1:12" ht="11.25">
      <c r="A50" s="143"/>
      <c r="L50" s="94"/>
    </row>
    <row r="51" ht="11.25">
      <c r="A51" s="143"/>
    </row>
    <row r="52" ht="11.25">
      <c r="A52" s="143"/>
    </row>
    <row r="53" ht="11.25">
      <c r="A53" s="143"/>
    </row>
    <row r="54" ht="11.25">
      <c r="A54" s="143"/>
    </row>
    <row r="55" ht="11.25">
      <c r="A55" s="143"/>
    </row>
    <row r="56" ht="11.25">
      <c r="A56" s="143"/>
    </row>
  </sheetData>
  <sheetProtection/>
  <mergeCells count="6">
    <mergeCell ref="A1:L1"/>
    <mergeCell ref="A2:B2"/>
    <mergeCell ref="J2:L2"/>
    <mergeCell ref="A47:L47"/>
    <mergeCell ref="A48:L48"/>
    <mergeCell ref="A49:L49"/>
  </mergeCells>
  <printOptions/>
  <pageMargins left="0.5905511811023623" right="0.5905511811023623" top="0.984251968503937" bottom="0.7874015748031497" header="0.5118110236220472" footer="0.5118110236220472"/>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CN57"/>
  <sheetViews>
    <sheetView zoomScalePageLayoutView="0" workbookViewId="0" topLeftCell="A1">
      <selection activeCell="A5" sqref="A5"/>
    </sheetView>
  </sheetViews>
  <sheetFormatPr defaultColWidth="9.00390625" defaultRowHeight="13.5"/>
  <cols>
    <col min="1" max="1" width="7.375" style="248" customWidth="1"/>
    <col min="2" max="2" width="7.625" style="248" bestFit="1" customWidth="1"/>
    <col min="3" max="13" width="6.625" style="248" customWidth="1"/>
    <col min="14" max="14" width="1.25" style="287" customWidth="1"/>
    <col min="15" max="15" width="7.375" style="248" customWidth="1"/>
    <col min="16" max="27" width="6.625" style="248" customWidth="1"/>
    <col min="28" max="28" width="1.25" style="287" customWidth="1"/>
    <col min="29" max="29" width="7.375" style="248" customWidth="1"/>
    <col min="30" max="41" width="6.625" style="248" customWidth="1"/>
    <col min="42" max="42" width="1.25" style="287" customWidth="1"/>
    <col min="43" max="43" width="7.375" style="248" customWidth="1"/>
    <col min="44" max="55" width="6.625" style="248" customWidth="1"/>
    <col min="56" max="56" width="1.25" style="287" customWidth="1"/>
    <col min="57" max="57" width="7.375" style="248" customWidth="1"/>
    <col min="58" max="69" width="6.625" style="248" customWidth="1"/>
    <col min="70" max="70" width="1.25" style="287" customWidth="1"/>
    <col min="71" max="71" width="7.375" style="248" customWidth="1"/>
    <col min="72" max="83" width="6.625" style="248" customWidth="1"/>
    <col min="84" max="84" width="9.00390625" style="287" customWidth="1"/>
    <col min="85" max="16384" width="9.00390625" style="248" customWidth="1"/>
  </cols>
  <sheetData>
    <row r="1" spans="1:92" ht="21" customHeight="1">
      <c r="A1" s="723" t="s">
        <v>554</v>
      </c>
      <c r="B1" s="723"/>
      <c r="C1" s="723"/>
      <c r="D1" s="723"/>
      <c r="E1" s="723"/>
      <c r="F1" s="723"/>
      <c r="G1" s="723"/>
      <c r="H1" s="723"/>
      <c r="I1" s="723"/>
      <c r="J1" s="723"/>
      <c r="K1" s="723"/>
      <c r="L1" s="723"/>
      <c r="M1" s="723"/>
      <c r="N1" s="245"/>
      <c r="O1" s="723" t="s">
        <v>555</v>
      </c>
      <c r="P1" s="723"/>
      <c r="Q1" s="723"/>
      <c r="R1" s="723"/>
      <c r="S1" s="723"/>
      <c r="T1" s="723"/>
      <c r="U1" s="723"/>
      <c r="V1" s="723"/>
      <c r="W1" s="723"/>
      <c r="X1" s="723"/>
      <c r="Y1" s="723"/>
      <c r="Z1" s="723"/>
      <c r="AA1" s="723"/>
      <c r="AB1" s="245"/>
      <c r="AC1" s="723" t="s">
        <v>555</v>
      </c>
      <c r="AD1" s="723"/>
      <c r="AE1" s="723"/>
      <c r="AF1" s="723"/>
      <c r="AG1" s="723"/>
      <c r="AH1" s="723"/>
      <c r="AI1" s="723"/>
      <c r="AJ1" s="723"/>
      <c r="AK1" s="723"/>
      <c r="AL1" s="723"/>
      <c r="AM1" s="723"/>
      <c r="AN1" s="723"/>
      <c r="AO1" s="723"/>
      <c r="AP1" s="245"/>
      <c r="AQ1" s="723" t="s">
        <v>555</v>
      </c>
      <c r="AR1" s="723"/>
      <c r="AS1" s="723"/>
      <c r="AT1" s="723"/>
      <c r="AU1" s="723"/>
      <c r="AV1" s="723"/>
      <c r="AW1" s="723"/>
      <c r="AX1" s="723"/>
      <c r="AY1" s="723"/>
      <c r="AZ1" s="723"/>
      <c r="BA1" s="723"/>
      <c r="BB1" s="723"/>
      <c r="BC1" s="723"/>
      <c r="BD1" s="245"/>
      <c r="BE1" s="723" t="s">
        <v>555</v>
      </c>
      <c r="BF1" s="723"/>
      <c r="BG1" s="723"/>
      <c r="BH1" s="723"/>
      <c r="BI1" s="723"/>
      <c r="BJ1" s="723"/>
      <c r="BK1" s="723"/>
      <c r="BL1" s="723"/>
      <c r="BM1" s="723"/>
      <c r="BN1" s="723"/>
      <c r="BO1" s="723"/>
      <c r="BP1" s="723"/>
      <c r="BQ1" s="723"/>
      <c r="BR1" s="245"/>
      <c r="BS1" s="723" t="s">
        <v>555</v>
      </c>
      <c r="BT1" s="723"/>
      <c r="BU1" s="723"/>
      <c r="BV1" s="723"/>
      <c r="BW1" s="723"/>
      <c r="BX1" s="723"/>
      <c r="BY1" s="723"/>
      <c r="BZ1" s="723"/>
      <c r="CA1" s="723"/>
      <c r="CB1" s="723"/>
      <c r="CC1" s="723"/>
      <c r="CD1" s="723"/>
      <c r="CE1" s="723"/>
      <c r="CF1" s="246"/>
      <c r="CG1" s="247"/>
      <c r="CH1" s="247"/>
      <c r="CI1" s="247"/>
      <c r="CJ1" s="247"/>
      <c r="CK1" s="247"/>
      <c r="CL1" s="247"/>
      <c r="CM1" s="247"/>
      <c r="CN1" s="247"/>
    </row>
    <row r="2" spans="1:92" ht="13.5" customHeight="1" thickBot="1">
      <c r="A2" s="249" t="s">
        <v>556</v>
      </c>
      <c r="B2" s="250"/>
      <c r="C2" s="250"/>
      <c r="D2" s="250"/>
      <c r="E2" s="250"/>
      <c r="F2" s="250"/>
      <c r="G2" s="250"/>
      <c r="H2" s="250"/>
      <c r="I2" s="250"/>
      <c r="J2" s="250"/>
      <c r="K2" s="251"/>
      <c r="L2" s="252"/>
      <c r="M2" s="251" t="s">
        <v>557</v>
      </c>
      <c r="N2" s="253" t="s">
        <v>558</v>
      </c>
      <c r="O2" s="249" t="s">
        <v>556</v>
      </c>
      <c r="P2" s="250"/>
      <c r="Q2" s="250"/>
      <c r="R2" s="250"/>
      <c r="S2" s="250"/>
      <c r="T2" s="250"/>
      <c r="U2" s="250"/>
      <c r="V2" s="250"/>
      <c r="W2" s="250"/>
      <c r="X2" s="250"/>
      <c r="Y2" s="251"/>
      <c r="Z2" s="252"/>
      <c r="AA2" s="251" t="s">
        <v>557</v>
      </c>
      <c r="AB2" s="253"/>
      <c r="AC2" s="249" t="s">
        <v>556</v>
      </c>
      <c r="AD2" s="250"/>
      <c r="AE2" s="250"/>
      <c r="AF2" s="250"/>
      <c r="AG2" s="250"/>
      <c r="AH2" s="250"/>
      <c r="AI2" s="250"/>
      <c r="AJ2" s="250"/>
      <c r="AK2" s="250"/>
      <c r="AL2" s="250"/>
      <c r="AM2" s="251"/>
      <c r="AN2" s="252"/>
      <c r="AO2" s="251" t="s">
        <v>557</v>
      </c>
      <c r="AP2" s="253"/>
      <c r="AQ2" s="249" t="s">
        <v>556</v>
      </c>
      <c r="AR2" s="250"/>
      <c r="AS2" s="250"/>
      <c r="AT2" s="250"/>
      <c r="AU2" s="250"/>
      <c r="AV2" s="250"/>
      <c r="AW2" s="250"/>
      <c r="AX2" s="250"/>
      <c r="AY2" s="250"/>
      <c r="AZ2" s="250"/>
      <c r="BA2" s="251"/>
      <c r="BB2" s="252"/>
      <c r="BC2" s="251" t="s">
        <v>557</v>
      </c>
      <c r="BD2" s="253"/>
      <c r="BE2" s="249" t="s">
        <v>556</v>
      </c>
      <c r="BF2" s="250"/>
      <c r="BG2" s="250"/>
      <c r="BH2" s="250"/>
      <c r="BI2" s="250"/>
      <c r="BJ2" s="250"/>
      <c r="BK2" s="250"/>
      <c r="BL2" s="250"/>
      <c r="BM2" s="250"/>
      <c r="BN2" s="250"/>
      <c r="BO2" s="251"/>
      <c r="BP2" s="252"/>
      <c r="BQ2" s="251" t="s">
        <v>557</v>
      </c>
      <c r="BR2" s="253"/>
      <c r="BS2" s="249" t="s">
        <v>556</v>
      </c>
      <c r="BT2" s="250"/>
      <c r="BU2" s="250"/>
      <c r="BV2" s="250"/>
      <c r="BW2" s="250"/>
      <c r="BX2" s="250"/>
      <c r="BY2" s="250"/>
      <c r="BZ2" s="250"/>
      <c r="CA2" s="250"/>
      <c r="CB2" s="250"/>
      <c r="CC2" s="251"/>
      <c r="CD2" s="252"/>
      <c r="CE2" s="251" t="s">
        <v>557</v>
      </c>
      <c r="CF2" s="246"/>
      <c r="CG2" s="247"/>
      <c r="CH2" s="247"/>
      <c r="CI2" s="247"/>
      <c r="CJ2" s="247"/>
      <c r="CK2" s="247"/>
      <c r="CL2" s="247"/>
      <c r="CM2" s="247"/>
      <c r="CN2" s="247"/>
    </row>
    <row r="3" spans="1:92" s="267" customFormat="1" ht="27" customHeight="1" thickTop="1">
      <c r="A3" s="254" t="s">
        <v>559</v>
      </c>
      <c r="B3" s="255" t="s">
        <v>560</v>
      </c>
      <c r="C3" s="256" t="s">
        <v>561</v>
      </c>
      <c r="D3" s="256" t="s">
        <v>562</v>
      </c>
      <c r="E3" s="256" t="s">
        <v>563</v>
      </c>
      <c r="F3" s="256" t="s">
        <v>564</v>
      </c>
      <c r="G3" s="257" t="s">
        <v>565</v>
      </c>
      <c r="H3" s="257" t="s">
        <v>566</v>
      </c>
      <c r="I3" s="255" t="s">
        <v>567</v>
      </c>
      <c r="J3" s="257" t="s">
        <v>568</v>
      </c>
      <c r="K3" s="255" t="s">
        <v>389</v>
      </c>
      <c r="L3" s="258" t="s">
        <v>392</v>
      </c>
      <c r="M3" s="259" t="s">
        <v>569</v>
      </c>
      <c r="N3" s="260"/>
      <c r="O3" s="254" t="s">
        <v>559</v>
      </c>
      <c r="P3" s="255" t="s">
        <v>570</v>
      </c>
      <c r="Q3" s="261" t="s">
        <v>571</v>
      </c>
      <c r="R3" s="256" t="s">
        <v>572</v>
      </c>
      <c r="S3" s="256" t="s">
        <v>573</v>
      </c>
      <c r="T3" s="256" t="s">
        <v>574</v>
      </c>
      <c r="U3" s="256" t="s">
        <v>575</v>
      </c>
      <c r="V3" s="257" t="s">
        <v>576</v>
      </c>
      <c r="W3" s="257" t="s">
        <v>577</v>
      </c>
      <c r="X3" s="257" t="s">
        <v>578</v>
      </c>
      <c r="Y3" s="257" t="s">
        <v>579</v>
      </c>
      <c r="Z3" s="257" t="s">
        <v>580</v>
      </c>
      <c r="AA3" s="262" t="s">
        <v>581</v>
      </c>
      <c r="AB3" s="260"/>
      <c r="AC3" s="254" t="s">
        <v>582</v>
      </c>
      <c r="AD3" s="263" t="s">
        <v>583</v>
      </c>
      <c r="AE3" s="261" t="s">
        <v>584</v>
      </c>
      <c r="AF3" s="261" t="s">
        <v>585</v>
      </c>
      <c r="AG3" s="261" t="s">
        <v>378</v>
      </c>
      <c r="AH3" s="261" t="s">
        <v>586</v>
      </c>
      <c r="AI3" s="261" t="s">
        <v>587</v>
      </c>
      <c r="AJ3" s="257" t="s">
        <v>588</v>
      </c>
      <c r="AK3" s="257" t="s">
        <v>589</v>
      </c>
      <c r="AL3" s="257" t="s">
        <v>590</v>
      </c>
      <c r="AM3" s="257" t="s">
        <v>591</v>
      </c>
      <c r="AN3" s="257" t="s">
        <v>592</v>
      </c>
      <c r="AO3" s="262" t="s">
        <v>593</v>
      </c>
      <c r="AP3" s="260"/>
      <c r="AQ3" s="254" t="s">
        <v>559</v>
      </c>
      <c r="AR3" s="263" t="s">
        <v>594</v>
      </c>
      <c r="AS3" s="256" t="s">
        <v>595</v>
      </c>
      <c r="AT3" s="256" t="s">
        <v>596</v>
      </c>
      <c r="AU3" s="256" t="s">
        <v>597</v>
      </c>
      <c r="AV3" s="256" t="s">
        <v>598</v>
      </c>
      <c r="AW3" s="256" t="s">
        <v>599</v>
      </c>
      <c r="AX3" s="256" t="s">
        <v>600</v>
      </c>
      <c r="AY3" s="255" t="s">
        <v>601</v>
      </c>
      <c r="AZ3" s="257" t="s">
        <v>602</v>
      </c>
      <c r="BA3" s="257" t="s">
        <v>603</v>
      </c>
      <c r="BB3" s="257" t="s">
        <v>604</v>
      </c>
      <c r="BC3" s="262" t="s">
        <v>605</v>
      </c>
      <c r="BD3" s="260"/>
      <c r="BE3" s="254" t="s">
        <v>606</v>
      </c>
      <c r="BF3" s="264" t="s">
        <v>607</v>
      </c>
      <c r="BG3" s="256" t="s">
        <v>608</v>
      </c>
      <c r="BH3" s="256" t="s">
        <v>609</v>
      </c>
      <c r="BI3" s="255" t="s">
        <v>610</v>
      </c>
      <c r="BJ3" s="256" t="s">
        <v>611</v>
      </c>
      <c r="BK3" s="256" t="s">
        <v>612</v>
      </c>
      <c r="BL3" s="256" t="s">
        <v>613</v>
      </c>
      <c r="BM3" s="256" t="s">
        <v>614</v>
      </c>
      <c r="BN3" s="256" t="s">
        <v>615</v>
      </c>
      <c r="BO3" s="256" t="s">
        <v>616</v>
      </c>
      <c r="BP3" s="256" t="s">
        <v>617</v>
      </c>
      <c r="BQ3" s="262" t="s">
        <v>618</v>
      </c>
      <c r="BR3" s="260"/>
      <c r="BS3" s="254" t="s">
        <v>559</v>
      </c>
      <c r="BT3" s="263" t="s">
        <v>619</v>
      </c>
      <c r="BU3" s="263" t="s">
        <v>620</v>
      </c>
      <c r="BV3" s="263" t="s">
        <v>621</v>
      </c>
      <c r="BW3" s="263" t="s">
        <v>622</v>
      </c>
      <c r="BX3" s="263" t="s">
        <v>623</v>
      </c>
      <c r="BY3" s="263" t="s">
        <v>624</v>
      </c>
      <c r="BZ3" s="263" t="s">
        <v>625</v>
      </c>
      <c r="CA3" s="263" t="s">
        <v>626</v>
      </c>
      <c r="CB3" s="256" t="s">
        <v>627</v>
      </c>
      <c r="CC3" s="256" t="s">
        <v>628</v>
      </c>
      <c r="CD3" s="256" t="s">
        <v>629</v>
      </c>
      <c r="CE3" s="262" t="s">
        <v>630</v>
      </c>
      <c r="CF3" s="265"/>
      <c r="CG3" s="266"/>
      <c r="CH3" s="266"/>
      <c r="CI3" s="266"/>
      <c r="CJ3" s="266"/>
      <c r="CK3" s="266"/>
      <c r="CL3" s="266"/>
      <c r="CM3" s="266"/>
      <c r="CN3" s="266"/>
    </row>
    <row r="4" spans="1:92" s="274" customFormat="1" ht="14.25" customHeight="1">
      <c r="A4" s="268" t="s">
        <v>631</v>
      </c>
      <c r="B4" s="269">
        <f>SUM(B5:B25)</f>
        <v>550758</v>
      </c>
      <c r="C4" s="270">
        <f>SUM(C5:C25)</f>
        <v>7086</v>
      </c>
      <c r="D4" s="270">
        <f aca="true" t="shared" si="0" ref="D4:M4">SUM(D5:D25)</f>
        <v>5621</v>
      </c>
      <c r="E4" s="270">
        <f t="shared" si="0"/>
        <v>5325</v>
      </c>
      <c r="F4" s="270">
        <f t="shared" si="0"/>
        <v>4761</v>
      </c>
      <c r="G4" s="270">
        <f>SUM(G5:G25)</f>
        <v>3876</v>
      </c>
      <c r="H4" s="270">
        <f t="shared" si="0"/>
        <v>4544</v>
      </c>
      <c r="I4" s="270">
        <f t="shared" si="0"/>
        <v>5627</v>
      </c>
      <c r="J4" s="270">
        <f t="shared" si="0"/>
        <v>5328</v>
      </c>
      <c r="K4" s="270">
        <f t="shared" si="0"/>
        <v>4150</v>
      </c>
      <c r="L4" s="270">
        <f t="shared" si="0"/>
        <v>6142</v>
      </c>
      <c r="M4" s="270">
        <f t="shared" si="0"/>
        <v>4639</v>
      </c>
      <c r="N4" s="271"/>
      <c r="O4" s="268" t="s">
        <v>631</v>
      </c>
      <c r="P4" s="269">
        <f aca="true" t="shared" si="1" ref="P4:AA4">SUM(P5:P25)</f>
        <v>5156</v>
      </c>
      <c r="Q4" s="270">
        <f t="shared" si="1"/>
        <v>3918</v>
      </c>
      <c r="R4" s="270">
        <f t="shared" si="1"/>
        <v>4052</v>
      </c>
      <c r="S4" s="270">
        <f t="shared" si="1"/>
        <v>5997</v>
      </c>
      <c r="T4" s="270">
        <f t="shared" si="1"/>
        <v>2107</v>
      </c>
      <c r="U4" s="270">
        <f t="shared" si="1"/>
        <v>3619</v>
      </c>
      <c r="V4" s="270">
        <f t="shared" si="1"/>
        <v>2361</v>
      </c>
      <c r="W4" s="270">
        <f t="shared" si="1"/>
        <v>2503</v>
      </c>
      <c r="X4" s="270">
        <f t="shared" si="1"/>
        <v>2590</v>
      </c>
      <c r="Y4" s="270">
        <f t="shared" si="1"/>
        <v>4529</v>
      </c>
      <c r="Z4" s="270">
        <f t="shared" si="1"/>
        <v>4051</v>
      </c>
      <c r="AA4" s="270">
        <f t="shared" si="1"/>
        <v>2786</v>
      </c>
      <c r="AB4" s="271"/>
      <c r="AC4" s="268" t="s">
        <v>631</v>
      </c>
      <c r="AD4" s="269">
        <f aca="true" t="shared" si="2" ref="AD4:AO4">SUM(AD5:AD25)</f>
        <v>2224</v>
      </c>
      <c r="AE4" s="270">
        <f t="shared" si="2"/>
        <v>6242</v>
      </c>
      <c r="AF4" s="270">
        <f t="shared" si="2"/>
        <v>4972</v>
      </c>
      <c r="AG4" s="270">
        <f t="shared" si="2"/>
        <v>4378</v>
      </c>
      <c r="AH4" s="270">
        <f t="shared" si="2"/>
        <v>3174</v>
      </c>
      <c r="AI4" s="270">
        <f t="shared" si="2"/>
        <v>5167</v>
      </c>
      <c r="AJ4" s="270">
        <f t="shared" si="2"/>
        <v>5210</v>
      </c>
      <c r="AK4" s="270">
        <f t="shared" si="2"/>
        <v>4186</v>
      </c>
      <c r="AL4" s="270">
        <f t="shared" si="2"/>
        <v>3203</v>
      </c>
      <c r="AM4" s="270">
        <f t="shared" si="2"/>
        <v>5597</v>
      </c>
      <c r="AN4" s="270">
        <f t="shared" si="2"/>
        <v>5775</v>
      </c>
      <c r="AO4" s="270">
        <f t="shared" si="2"/>
        <v>7621</v>
      </c>
      <c r="AP4" s="271"/>
      <c r="AQ4" s="268" t="s">
        <v>631</v>
      </c>
      <c r="AR4" s="269">
        <f aca="true" t="shared" si="3" ref="AR4:BC4">SUM(AR5:AR25)</f>
        <v>7062</v>
      </c>
      <c r="AS4" s="270">
        <f t="shared" si="3"/>
        <v>4272</v>
      </c>
      <c r="AT4" s="270">
        <f t="shared" si="3"/>
        <v>3781</v>
      </c>
      <c r="AU4" s="270">
        <f t="shared" si="3"/>
        <v>2352</v>
      </c>
      <c r="AV4" s="270">
        <f t="shared" si="3"/>
        <v>2886</v>
      </c>
      <c r="AW4" s="270">
        <f t="shared" si="3"/>
        <v>7592</v>
      </c>
      <c r="AX4" s="270">
        <f t="shared" si="3"/>
        <v>6876</v>
      </c>
      <c r="AY4" s="270">
        <f t="shared" si="3"/>
        <v>4440</v>
      </c>
      <c r="AZ4" s="270">
        <f t="shared" si="3"/>
        <v>4715</v>
      </c>
      <c r="BA4" s="270">
        <f t="shared" si="3"/>
        <v>7143</v>
      </c>
      <c r="BB4" s="270">
        <f t="shared" si="3"/>
        <v>5802</v>
      </c>
      <c r="BC4" s="270">
        <f t="shared" si="3"/>
        <v>4026</v>
      </c>
      <c r="BD4" s="271"/>
      <c r="BE4" s="268" t="s">
        <v>631</v>
      </c>
      <c r="BF4" s="269">
        <f aca="true" t="shared" si="4" ref="BF4:BQ4">SUM(BF5:BF25)</f>
        <v>6243</v>
      </c>
      <c r="BG4" s="270">
        <f t="shared" si="4"/>
        <v>2279</v>
      </c>
      <c r="BH4" s="270">
        <f t="shared" si="4"/>
        <v>2202</v>
      </c>
      <c r="BI4" s="270">
        <f t="shared" si="4"/>
        <v>1133</v>
      </c>
      <c r="BJ4" s="270">
        <f t="shared" si="4"/>
        <v>5549</v>
      </c>
      <c r="BK4" s="270">
        <f t="shared" si="4"/>
        <v>995</v>
      </c>
      <c r="BL4" s="270">
        <f t="shared" si="4"/>
        <v>6665</v>
      </c>
      <c r="BM4" s="270">
        <f t="shared" si="4"/>
        <v>4837</v>
      </c>
      <c r="BN4" s="270">
        <f t="shared" si="4"/>
        <v>7330</v>
      </c>
      <c r="BO4" s="270">
        <f t="shared" si="4"/>
        <v>5125</v>
      </c>
      <c r="BP4" s="270">
        <f t="shared" si="4"/>
        <v>3780</v>
      </c>
      <c r="BQ4" s="270">
        <f t="shared" si="4"/>
        <v>6552</v>
      </c>
      <c r="BR4" s="271"/>
      <c r="BS4" s="268" t="s">
        <v>631</v>
      </c>
      <c r="BT4" s="269">
        <f aca="true" t="shared" si="5" ref="BT4:CE4">SUM(BT5:BT25)</f>
        <v>13562</v>
      </c>
      <c r="BU4" s="270">
        <f t="shared" si="5"/>
        <v>5845</v>
      </c>
      <c r="BV4" s="270">
        <f t="shared" si="5"/>
        <v>1957</v>
      </c>
      <c r="BW4" s="270">
        <f t="shared" si="5"/>
        <v>3173</v>
      </c>
      <c r="BX4" s="270">
        <f t="shared" si="5"/>
        <v>55</v>
      </c>
      <c r="BY4" s="270">
        <f t="shared" si="5"/>
        <v>4842</v>
      </c>
      <c r="BZ4" s="270">
        <f t="shared" si="5"/>
        <v>3695</v>
      </c>
      <c r="CA4" s="270">
        <f t="shared" si="5"/>
        <v>7980</v>
      </c>
      <c r="CB4" s="270">
        <f t="shared" si="5"/>
        <v>2561</v>
      </c>
      <c r="CC4" s="270">
        <f t="shared" si="5"/>
        <v>2868</v>
      </c>
      <c r="CD4" s="270">
        <f t="shared" si="5"/>
        <v>823</v>
      </c>
      <c r="CE4" s="270">
        <f t="shared" si="5"/>
        <v>3126</v>
      </c>
      <c r="CF4" s="272"/>
      <c r="CG4" s="273"/>
      <c r="CH4" s="273"/>
      <c r="CI4" s="273"/>
      <c r="CJ4" s="273"/>
      <c r="CK4" s="273"/>
      <c r="CL4" s="273"/>
      <c r="CM4" s="273"/>
      <c r="CN4" s="273"/>
    </row>
    <row r="5" spans="1:92" ht="14.25" customHeight="1">
      <c r="A5" s="275" t="s">
        <v>503</v>
      </c>
      <c r="B5" s="276">
        <f>SUM(C5:M5,P5:AA5,AD5:AO5,AR5:BC5,BF5:BQ5,BT5:CE5,B29:M29,P29:AA29,AD29:AO29,AR29:BC29,BF29:BQ29,BT29:BV29)</f>
        <v>21939</v>
      </c>
      <c r="C5" s="270">
        <v>239</v>
      </c>
      <c r="D5" s="270">
        <v>147</v>
      </c>
      <c r="E5" s="270">
        <v>215</v>
      </c>
      <c r="F5" s="270">
        <v>153</v>
      </c>
      <c r="G5" s="270">
        <v>310</v>
      </c>
      <c r="H5" s="270">
        <v>200</v>
      </c>
      <c r="I5" s="270">
        <v>188</v>
      </c>
      <c r="J5" s="270">
        <v>166</v>
      </c>
      <c r="K5" s="270">
        <v>161</v>
      </c>
      <c r="L5" s="270">
        <v>276</v>
      </c>
      <c r="M5" s="270">
        <v>153</v>
      </c>
      <c r="N5" s="270"/>
      <c r="O5" s="275" t="s">
        <v>503</v>
      </c>
      <c r="P5" s="276">
        <v>165</v>
      </c>
      <c r="Q5" s="270">
        <v>117</v>
      </c>
      <c r="R5" s="270">
        <v>137</v>
      </c>
      <c r="S5" s="270">
        <v>202</v>
      </c>
      <c r="T5" s="270">
        <v>69</v>
      </c>
      <c r="U5" s="270">
        <v>100</v>
      </c>
      <c r="V5" s="270">
        <v>130</v>
      </c>
      <c r="W5" s="270">
        <v>115</v>
      </c>
      <c r="X5" s="270">
        <v>164</v>
      </c>
      <c r="Y5" s="270">
        <v>151</v>
      </c>
      <c r="Z5" s="270">
        <v>155</v>
      </c>
      <c r="AA5" s="270">
        <v>132</v>
      </c>
      <c r="AB5" s="270"/>
      <c r="AC5" s="275" t="s">
        <v>503</v>
      </c>
      <c r="AD5" s="276">
        <v>73</v>
      </c>
      <c r="AE5" s="270">
        <v>385</v>
      </c>
      <c r="AF5" s="270">
        <v>155</v>
      </c>
      <c r="AG5" s="270">
        <v>203</v>
      </c>
      <c r="AH5" s="270">
        <v>119</v>
      </c>
      <c r="AI5" s="270">
        <v>138</v>
      </c>
      <c r="AJ5" s="270">
        <v>177</v>
      </c>
      <c r="AK5" s="270">
        <v>161</v>
      </c>
      <c r="AL5" s="270">
        <v>146</v>
      </c>
      <c r="AM5" s="270">
        <v>182</v>
      </c>
      <c r="AN5" s="270">
        <v>208</v>
      </c>
      <c r="AO5" s="270">
        <v>427</v>
      </c>
      <c r="AP5" s="270"/>
      <c r="AQ5" s="275" t="s">
        <v>503</v>
      </c>
      <c r="AR5" s="276">
        <v>184</v>
      </c>
      <c r="AS5" s="270">
        <v>190</v>
      </c>
      <c r="AT5" s="270">
        <v>121</v>
      </c>
      <c r="AU5" s="270">
        <v>95</v>
      </c>
      <c r="AV5" s="270">
        <v>132</v>
      </c>
      <c r="AW5" s="270">
        <v>268</v>
      </c>
      <c r="AX5" s="270">
        <v>193</v>
      </c>
      <c r="AY5" s="270">
        <v>245</v>
      </c>
      <c r="AZ5" s="270">
        <v>257</v>
      </c>
      <c r="BA5" s="270">
        <v>500</v>
      </c>
      <c r="BB5" s="270">
        <v>238</v>
      </c>
      <c r="BC5" s="270">
        <v>172</v>
      </c>
      <c r="BD5" s="270"/>
      <c r="BE5" s="275" t="s">
        <v>503</v>
      </c>
      <c r="BF5" s="276">
        <v>282</v>
      </c>
      <c r="BG5" s="270">
        <v>111</v>
      </c>
      <c r="BH5" s="270">
        <v>109</v>
      </c>
      <c r="BI5" s="270">
        <v>63</v>
      </c>
      <c r="BJ5" s="270">
        <v>272</v>
      </c>
      <c r="BK5" s="270">
        <v>42</v>
      </c>
      <c r="BL5" s="270">
        <v>340</v>
      </c>
      <c r="BM5" s="270">
        <v>209</v>
      </c>
      <c r="BN5" s="270">
        <v>421</v>
      </c>
      <c r="BO5" s="270">
        <v>173</v>
      </c>
      <c r="BP5" s="270">
        <v>114</v>
      </c>
      <c r="BQ5" s="270">
        <v>242</v>
      </c>
      <c r="BR5" s="270"/>
      <c r="BS5" s="275" t="s">
        <v>503</v>
      </c>
      <c r="BT5" s="276">
        <v>316</v>
      </c>
      <c r="BU5" s="270">
        <v>149</v>
      </c>
      <c r="BV5" s="270">
        <v>78</v>
      </c>
      <c r="BW5" s="270">
        <v>94</v>
      </c>
      <c r="BX5" s="270">
        <v>0</v>
      </c>
      <c r="BY5" s="270">
        <v>186</v>
      </c>
      <c r="BZ5" s="270">
        <v>192</v>
      </c>
      <c r="CA5" s="270">
        <v>341</v>
      </c>
      <c r="CB5" s="270">
        <v>100</v>
      </c>
      <c r="CC5" s="270">
        <v>60</v>
      </c>
      <c r="CD5" s="270">
        <v>25</v>
      </c>
      <c r="CE5" s="270">
        <v>187</v>
      </c>
      <c r="CF5" s="246"/>
      <c r="CG5" s="247"/>
      <c r="CH5" s="247"/>
      <c r="CI5" s="247"/>
      <c r="CJ5" s="247"/>
      <c r="CK5" s="247"/>
      <c r="CL5" s="247"/>
      <c r="CM5" s="247"/>
      <c r="CN5" s="247"/>
    </row>
    <row r="6" spans="1:92" ht="14.25" customHeight="1">
      <c r="A6" s="275" t="s">
        <v>632</v>
      </c>
      <c r="B6" s="277">
        <f>SUM(C6:M6,P6:AA6,AD6:AO6,AR6:BC6,BF6:BQ6,BT6:CE6,B30:M30,P30:AA30,AD30:AO30,AR30:BC30,BF30:BQ30,BT30:BV30)</f>
        <v>19862</v>
      </c>
      <c r="C6" s="270">
        <v>142</v>
      </c>
      <c r="D6" s="270">
        <v>129</v>
      </c>
      <c r="E6" s="270">
        <v>148</v>
      </c>
      <c r="F6" s="270">
        <v>114</v>
      </c>
      <c r="G6" s="270">
        <v>190</v>
      </c>
      <c r="H6" s="270">
        <v>260</v>
      </c>
      <c r="I6" s="270">
        <v>129</v>
      </c>
      <c r="J6" s="270">
        <v>145</v>
      </c>
      <c r="K6" s="270">
        <v>114</v>
      </c>
      <c r="L6" s="270">
        <v>226</v>
      </c>
      <c r="M6" s="270">
        <v>131</v>
      </c>
      <c r="N6" s="270"/>
      <c r="O6" s="275" t="s">
        <v>632</v>
      </c>
      <c r="P6" s="277">
        <v>187</v>
      </c>
      <c r="Q6" s="270">
        <v>87</v>
      </c>
      <c r="R6" s="270">
        <v>126</v>
      </c>
      <c r="S6" s="270">
        <v>208</v>
      </c>
      <c r="T6" s="270">
        <v>46</v>
      </c>
      <c r="U6" s="270">
        <v>110</v>
      </c>
      <c r="V6" s="270">
        <v>78</v>
      </c>
      <c r="W6" s="270">
        <v>74</v>
      </c>
      <c r="X6" s="270">
        <v>62</v>
      </c>
      <c r="Y6" s="270">
        <v>113</v>
      </c>
      <c r="Z6" s="270">
        <v>121</v>
      </c>
      <c r="AA6" s="270">
        <v>120</v>
      </c>
      <c r="AB6" s="270"/>
      <c r="AC6" s="275" t="s">
        <v>632</v>
      </c>
      <c r="AD6" s="277">
        <v>33</v>
      </c>
      <c r="AE6" s="270">
        <v>210</v>
      </c>
      <c r="AF6" s="270">
        <v>128</v>
      </c>
      <c r="AG6" s="270">
        <v>185</v>
      </c>
      <c r="AH6" s="270">
        <v>117</v>
      </c>
      <c r="AI6" s="270">
        <v>189</v>
      </c>
      <c r="AJ6" s="270">
        <v>154</v>
      </c>
      <c r="AK6" s="270">
        <v>179</v>
      </c>
      <c r="AL6" s="270">
        <v>95</v>
      </c>
      <c r="AM6" s="270">
        <v>161</v>
      </c>
      <c r="AN6" s="270">
        <v>257</v>
      </c>
      <c r="AO6" s="270">
        <v>310</v>
      </c>
      <c r="AP6" s="270"/>
      <c r="AQ6" s="275" t="s">
        <v>632</v>
      </c>
      <c r="AR6" s="277">
        <v>252</v>
      </c>
      <c r="AS6" s="270">
        <v>200</v>
      </c>
      <c r="AT6" s="270">
        <v>103</v>
      </c>
      <c r="AU6" s="270">
        <v>109</v>
      </c>
      <c r="AV6" s="270">
        <v>141</v>
      </c>
      <c r="AW6" s="270">
        <v>266</v>
      </c>
      <c r="AX6" s="270">
        <v>265</v>
      </c>
      <c r="AY6" s="270">
        <v>219</v>
      </c>
      <c r="AZ6" s="270">
        <v>172</v>
      </c>
      <c r="BA6" s="270">
        <v>341</v>
      </c>
      <c r="BB6" s="270">
        <v>372</v>
      </c>
      <c r="BC6" s="270">
        <v>155</v>
      </c>
      <c r="BD6" s="270"/>
      <c r="BE6" s="275" t="s">
        <v>632</v>
      </c>
      <c r="BF6" s="277">
        <v>214</v>
      </c>
      <c r="BG6" s="270">
        <v>114</v>
      </c>
      <c r="BH6" s="270">
        <v>131</v>
      </c>
      <c r="BI6" s="270">
        <v>61</v>
      </c>
      <c r="BJ6" s="270">
        <v>248</v>
      </c>
      <c r="BK6" s="270">
        <v>43</v>
      </c>
      <c r="BL6" s="270">
        <v>292</v>
      </c>
      <c r="BM6" s="270">
        <v>212</v>
      </c>
      <c r="BN6" s="270">
        <v>299</v>
      </c>
      <c r="BO6" s="270">
        <v>165</v>
      </c>
      <c r="BP6" s="270">
        <v>141</v>
      </c>
      <c r="BQ6" s="270">
        <v>234</v>
      </c>
      <c r="BR6" s="270"/>
      <c r="BS6" s="275" t="s">
        <v>632</v>
      </c>
      <c r="BT6" s="277">
        <v>250</v>
      </c>
      <c r="BU6" s="270">
        <v>170</v>
      </c>
      <c r="BV6" s="270">
        <v>99</v>
      </c>
      <c r="BW6" s="270">
        <v>113</v>
      </c>
      <c r="BX6" s="270">
        <v>0</v>
      </c>
      <c r="BY6" s="270">
        <v>173</v>
      </c>
      <c r="BZ6" s="270">
        <v>126</v>
      </c>
      <c r="CA6" s="270">
        <v>339</v>
      </c>
      <c r="CB6" s="270">
        <v>155</v>
      </c>
      <c r="CC6" s="270">
        <v>87</v>
      </c>
      <c r="CD6" s="270">
        <v>23</v>
      </c>
      <c r="CE6" s="270">
        <v>159</v>
      </c>
      <c r="CF6" s="246"/>
      <c r="CG6" s="247"/>
      <c r="CH6" s="247"/>
      <c r="CI6" s="247"/>
      <c r="CJ6" s="247"/>
      <c r="CK6" s="247"/>
      <c r="CL6" s="247"/>
      <c r="CM6" s="247"/>
      <c r="CN6" s="247"/>
    </row>
    <row r="7" spans="1:92" ht="14.25" customHeight="1">
      <c r="A7" s="275" t="s">
        <v>633</v>
      </c>
      <c r="B7" s="277">
        <f aca="true" t="shared" si="6" ref="B7:B25">SUM(C7:M7,P7:AA7,AD7:AO7,AR7:BC7,BF7:BQ7,BT7:CE7,B31:M31,P31:AA31,AD31:AO31,AR31:BC31,BF31:BQ31,BT31:BV31)</f>
        <v>19357</v>
      </c>
      <c r="C7" s="270">
        <v>150</v>
      </c>
      <c r="D7" s="270">
        <v>127</v>
      </c>
      <c r="E7" s="270">
        <v>151</v>
      </c>
      <c r="F7" s="270">
        <v>99</v>
      </c>
      <c r="G7" s="270">
        <v>139</v>
      </c>
      <c r="H7" s="270">
        <v>286</v>
      </c>
      <c r="I7" s="270">
        <v>122</v>
      </c>
      <c r="J7" s="270">
        <v>145</v>
      </c>
      <c r="K7" s="270">
        <v>120</v>
      </c>
      <c r="L7" s="270">
        <v>183</v>
      </c>
      <c r="M7" s="270">
        <v>126</v>
      </c>
      <c r="N7" s="270"/>
      <c r="O7" s="275" t="s">
        <v>633</v>
      </c>
      <c r="P7" s="277">
        <v>168</v>
      </c>
      <c r="Q7" s="270">
        <v>82</v>
      </c>
      <c r="R7" s="270">
        <v>114</v>
      </c>
      <c r="S7" s="270">
        <v>257</v>
      </c>
      <c r="T7" s="270">
        <v>63</v>
      </c>
      <c r="U7" s="270">
        <v>144</v>
      </c>
      <c r="V7" s="270">
        <v>63</v>
      </c>
      <c r="W7" s="270">
        <v>57</v>
      </c>
      <c r="X7" s="270">
        <v>56</v>
      </c>
      <c r="Y7" s="270">
        <v>129</v>
      </c>
      <c r="Z7" s="270">
        <v>134</v>
      </c>
      <c r="AA7" s="270">
        <v>139</v>
      </c>
      <c r="AB7" s="270"/>
      <c r="AC7" s="275" t="s">
        <v>633</v>
      </c>
      <c r="AD7" s="277">
        <v>57</v>
      </c>
      <c r="AE7" s="270">
        <v>122</v>
      </c>
      <c r="AF7" s="270">
        <v>127</v>
      </c>
      <c r="AG7" s="270">
        <v>212</v>
      </c>
      <c r="AH7" s="270">
        <v>119</v>
      </c>
      <c r="AI7" s="270">
        <v>205</v>
      </c>
      <c r="AJ7" s="270">
        <v>161</v>
      </c>
      <c r="AK7" s="270">
        <v>176</v>
      </c>
      <c r="AL7" s="270">
        <v>80</v>
      </c>
      <c r="AM7" s="270">
        <v>223</v>
      </c>
      <c r="AN7" s="270">
        <v>275</v>
      </c>
      <c r="AO7" s="270">
        <v>258</v>
      </c>
      <c r="AP7" s="270"/>
      <c r="AQ7" s="275" t="s">
        <v>633</v>
      </c>
      <c r="AR7" s="277">
        <v>261</v>
      </c>
      <c r="AS7" s="270">
        <v>176</v>
      </c>
      <c r="AT7" s="270">
        <v>100</v>
      </c>
      <c r="AU7" s="270">
        <v>113</v>
      </c>
      <c r="AV7" s="270">
        <v>126</v>
      </c>
      <c r="AW7" s="270">
        <v>290</v>
      </c>
      <c r="AX7" s="270">
        <v>294</v>
      </c>
      <c r="AY7" s="270">
        <v>206</v>
      </c>
      <c r="AZ7" s="270">
        <v>198</v>
      </c>
      <c r="BA7" s="270">
        <v>266</v>
      </c>
      <c r="BB7" s="270">
        <v>389</v>
      </c>
      <c r="BC7" s="270">
        <v>164</v>
      </c>
      <c r="BD7" s="270"/>
      <c r="BE7" s="275" t="s">
        <v>633</v>
      </c>
      <c r="BF7" s="277">
        <v>192</v>
      </c>
      <c r="BG7" s="270">
        <v>104</v>
      </c>
      <c r="BH7" s="270">
        <v>158</v>
      </c>
      <c r="BI7" s="270">
        <v>64</v>
      </c>
      <c r="BJ7" s="270">
        <v>274</v>
      </c>
      <c r="BK7" s="270">
        <v>31</v>
      </c>
      <c r="BL7" s="270">
        <v>245</v>
      </c>
      <c r="BM7" s="270">
        <v>163</v>
      </c>
      <c r="BN7" s="270">
        <v>195</v>
      </c>
      <c r="BO7" s="270">
        <v>197</v>
      </c>
      <c r="BP7" s="270">
        <v>151</v>
      </c>
      <c r="BQ7" s="270">
        <v>218</v>
      </c>
      <c r="BR7" s="270"/>
      <c r="BS7" s="275" t="s">
        <v>633</v>
      </c>
      <c r="BT7" s="277">
        <v>263</v>
      </c>
      <c r="BU7" s="270">
        <v>176</v>
      </c>
      <c r="BV7" s="270">
        <v>85</v>
      </c>
      <c r="BW7" s="270">
        <v>116</v>
      </c>
      <c r="BX7" s="270">
        <v>0</v>
      </c>
      <c r="BY7" s="270">
        <v>197</v>
      </c>
      <c r="BZ7" s="270">
        <v>135</v>
      </c>
      <c r="CA7" s="270">
        <v>271</v>
      </c>
      <c r="CB7" s="270">
        <v>157</v>
      </c>
      <c r="CC7" s="270">
        <v>111</v>
      </c>
      <c r="CD7" s="270">
        <v>31</v>
      </c>
      <c r="CE7" s="270">
        <v>123</v>
      </c>
      <c r="CF7" s="246"/>
      <c r="CG7" s="247"/>
      <c r="CH7" s="247"/>
      <c r="CI7" s="247"/>
      <c r="CJ7" s="247"/>
      <c r="CK7" s="247"/>
      <c r="CL7" s="247"/>
      <c r="CM7" s="247"/>
      <c r="CN7" s="247"/>
    </row>
    <row r="8" spans="1:92" ht="14.25" customHeight="1">
      <c r="A8" s="278" t="s">
        <v>634</v>
      </c>
      <c r="B8" s="277">
        <f t="shared" si="6"/>
        <v>21557</v>
      </c>
      <c r="C8" s="270">
        <v>208</v>
      </c>
      <c r="D8" s="270">
        <v>179</v>
      </c>
      <c r="E8" s="270">
        <v>183</v>
      </c>
      <c r="F8" s="270">
        <v>157</v>
      </c>
      <c r="G8" s="270">
        <v>212</v>
      </c>
      <c r="H8" s="270">
        <v>260</v>
      </c>
      <c r="I8" s="270">
        <v>148</v>
      </c>
      <c r="J8" s="270">
        <v>165</v>
      </c>
      <c r="K8" s="270">
        <v>163</v>
      </c>
      <c r="L8" s="270">
        <v>219</v>
      </c>
      <c r="M8" s="270">
        <v>168</v>
      </c>
      <c r="N8" s="270"/>
      <c r="O8" s="278" t="s">
        <v>634</v>
      </c>
      <c r="P8" s="277">
        <v>197</v>
      </c>
      <c r="Q8" s="270">
        <v>111</v>
      </c>
      <c r="R8" s="270">
        <v>147</v>
      </c>
      <c r="S8" s="270">
        <v>235</v>
      </c>
      <c r="T8" s="270">
        <v>95</v>
      </c>
      <c r="U8" s="270">
        <v>149</v>
      </c>
      <c r="V8" s="270">
        <v>70</v>
      </c>
      <c r="W8" s="270">
        <v>63</v>
      </c>
      <c r="X8" s="270">
        <v>52</v>
      </c>
      <c r="Y8" s="270">
        <v>168</v>
      </c>
      <c r="Z8" s="270">
        <v>155</v>
      </c>
      <c r="AA8" s="270">
        <v>138</v>
      </c>
      <c r="AB8" s="270"/>
      <c r="AC8" s="278" t="s">
        <v>634</v>
      </c>
      <c r="AD8" s="277">
        <v>67</v>
      </c>
      <c r="AE8" s="270">
        <v>151</v>
      </c>
      <c r="AF8" s="270">
        <v>170</v>
      </c>
      <c r="AG8" s="270">
        <v>196</v>
      </c>
      <c r="AH8" s="270">
        <v>126</v>
      </c>
      <c r="AI8" s="270">
        <v>200</v>
      </c>
      <c r="AJ8" s="270">
        <v>220</v>
      </c>
      <c r="AK8" s="270">
        <v>192</v>
      </c>
      <c r="AL8" s="270">
        <v>99</v>
      </c>
      <c r="AM8" s="270">
        <v>249</v>
      </c>
      <c r="AN8" s="270">
        <v>277</v>
      </c>
      <c r="AO8" s="270">
        <v>254</v>
      </c>
      <c r="AP8" s="270"/>
      <c r="AQ8" s="278" t="s">
        <v>634</v>
      </c>
      <c r="AR8" s="277">
        <v>304</v>
      </c>
      <c r="AS8" s="270">
        <v>177</v>
      </c>
      <c r="AT8" s="270">
        <v>147</v>
      </c>
      <c r="AU8" s="270">
        <v>119</v>
      </c>
      <c r="AV8" s="270">
        <v>103</v>
      </c>
      <c r="AW8" s="270">
        <v>325</v>
      </c>
      <c r="AX8" s="270">
        <v>302</v>
      </c>
      <c r="AY8" s="270">
        <v>230</v>
      </c>
      <c r="AZ8" s="270">
        <v>224</v>
      </c>
      <c r="BA8" s="270">
        <v>275</v>
      </c>
      <c r="BB8" s="270">
        <v>291</v>
      </c>
      <c r="BC8" s="270">
        <v>195</v>
      </c>
      <c r="BD8" s="270"/>
      <c r="BE8" s="278" t="s">
        <v>634</v>
      </c>
      <c r="BF8" s="277">
        <v>200</v>
      </c>
      <c r="BG8" s="270">
        <v>116</v>
      </c>
      <c r="BH8" s="270">
        <v>138</v>
      </c>
      <c r="BI8" s="270">
        <v>54</v>
      </c>
      <c r="BJ8" s="270">
        <v>292</v>
      </c>
      <c r="BK8" s="270">
        <v>33</v>
      </c>
      <c r="BL8" s="270">
        <v>228</v>
      </c>
      <c r="BM8" s="270">
        <v>135</v>
      </c>
      <c r="BN8" s="270">
        <v>251</v>
      </c>
      <c r="BO8" s="270">
        <v>226</v>
      </c>
      <c r="BP8" s="270">
        <v>174</v>
      </c>
      <c r="BQ8" s="270">
        <v>211</v>
      </c>
      <c r="BR8" s="270"/>
      <c r="BS8" s="278" t="s">
        <v>634</v>
      </c>
      <c r="BT8" s="277">
        <v>291</v>
      </c>
      <c r="BU8" s="270">
        <v>187</v>
      </c>
      <c r="BV8" s="270">
        <v>79</v>
      </c>
      <c r="BW8" s="270">
        <v>129</v>
      </c>
      <c r="BX8" s="270">
        <v>3</v>
      </c>
      <c r="BY8" s="270">
        <v>198</v>
      </c>
      <c r="BZ8" s="270">
        <v>153</v>
      </c>
      <c r="CA8" s="270">
        <v>255</v>
      </c>
      <c r="CB8" s="270">
        <v>118</v>
      </c>
      <c r="CC8" s="270">
        <v>125</v>
      </c>
      <c r="CD8" s="270">
        <v>35</v>
      </c>
      <c r="CE8" s="270">
        <v>120</v>
      </c>
      <c r="CF8" s="246"/>
      <c r="CG8" s="247"/>
      <c r="CH8" s="247"/>
      <c r="CI8" s="247"/>
      <c r="CJ8" s="247"/>
      <c r="CK8" s="247"/>
      <c r="CL8" s="247"/>
      <c r="CM8" s="247"/>
      <c r="CN8" s="247"/>
    </row>
    <row r="9" spans="1:92" ht="14.25" customHeight="1">
      <c r="A9" s="275" t="s">
        <v>635</v>
      </c>
      <c r="B9" s="277">
        <f t="shared" si="6"/>
        <v>31789</v>
      </c>
      <c r="C9" s="270">
        <v>469</v>
      </c>
      <c r="D9" s="270">
        <v>474</v>
      </c>
      <c r="E9" s="270">
        <v>343</v>
      </c>
      <c r="F9" s="270">
        <v>368</v>
      </c>
      <c r="G9" s="270">
        <v>193</v>
      </c>
      <c r="H9" s="270">
        <v>276</v>
      </c>
      <c r="I9" s="270">
        <v>377</v>
      </c>
      <c r="J9" s="270">
        <v>328</v>
      </c>
      <c r="K9" s="270">
        <v>294</v>
      </c>
      <c r="L9" s="270">
        <v>420</v>
      </c>
      <c r="M9" s="270">
        <v>307</v>
      </c>
      <c r="N9" s="270"/>
      <c r="O9" s="275" t="s">
        <v>635</v>
      </c>
      <c r="P9" s="277">
        <v>313</v>
      </c>
      <c r="Q9" s="270">
        <v>243</v>
      </c>
      <c r="R9" s="270">
        <v>246</v>
      </c>
      <c r="S9" s="270">
        <v>350</v>
      </c>
      <c r="T9" s="270">
        <v>103</v>
      </c>
      <c r="U9" s="270">
        <v>198</v>
      </c>
      <c r="V9" s="270">
        <v>144</v>
      </c>
      <c r="W9" s="270">
        <v>153</v>
      </c>
      <c r="X9" s="270">
        <v>79</v>
      </c>
      <c r="Y9" s="270">
        <v>303</v>
      </c>
      <c r="Z9" s="270">
        <v>270</v>
      </c>
      <c r="AA9" s="270">
        <v>114</v>
      </c>
      <c r="AB9" s="270"/>
      <c r="AC9" s="275" t="s">
        <v>635</v>
      </c>
      <c r="AD9" s="277">
        <v>131</v>
      </c>
      <c r="AE9" s="270">
        <v>369</v>
      </c>
      <c r="AF9" s="270">
        <v>311</v>
      </c>
      <c r="AG9" s="270">
        <v>239</v>
      </c>
      <c r="AH9" s="270">
        <v>189</v>
      </c>
      <c r="AI9" s="270">
        <v>384</v>
      </c>
      <c r="AJ9" s="270">
        <v>339</v>
      </c>
      <c r="AK9" s="270">
        <v>216</v>
      </c>
      <c r="AL9" s="270">
        <v>153</v>
      </c>
      <c r="AM9" s="270">
        <v>281</v>
      </c>
      <c r="AN9" s="270">
        <v>302</v>
      </c>
      <c r="AO9" s="270">
        <v>282</v>
      </c>
      <c r="AP9" s="270"/>
      <c r="AQ9" s="275" t="s">
        <v>635</v>
      </c>
      <c r="AR9" s="277">
        <v>282</v>
      </c>
      <c r="AS9" s="270">
        <v>218</v>
      </c>
      <c r="AT9" s="270">
        <v>188</v>
      </c>
      <c r="AU9" s="270">
        <v>130</v>
      </c>
      <c r="AV9" s="270">
        <v>199</v>
      </c>
      <c r="AW9" s="270">
        <v>427</v>
      </c>
      <c r="AX9" s="270">
        <v>376</v>
      </c>
      <c r="AY9" s="270">
        <v>243</v>
      </c>
      <c r="AZ9" s="270">
        <v>222</v>
      </c>
      <c r="BA9" s="270">
        <v>338</v>
      </c>
      <c r="BB9" s="270">
        <v>279</v>
      </c>
      <c r="BC9" s="270">
        <v>221</v>
      </c>
      <c r="BD9" s="270"/>
      <c r="BE9" s="275" t="s">
        <v>635</v>
      </c>
      <c r="BF9" s="277">
        <v>319</v>
      </c>
      <c r="BG9" s="270">
        <v>125</v>
      </c>
      <c r="BH9" s="270">
        <v>125</v>
      </c>
      <c r="BI9" s="270">
        <v>70</v>
      </c>
      <c r="BJ9" s="270">
        <v>337</v>
      </c>
      <c r="BK9" s="270">
        <v>65</v>
      </c>
      <c r="BL9" s="270">
        <v>341</v>
      </c>
      <c r="BM9" s="270">
        <v>260</v>
      </c>
      <c r="BN9" s="270">
        <v>477</v>
      </c>
      <c r="BO9" s="270">
        <v>339</v>
      </c>
      <c r="BP9" s="270">
        <v>215</v>
      </c>
      <c r="BQ9" s="270">
        <v>364</v>
      </c>
      <c r="BR9" s="270"/>
      <c r="BS9" s="275" t="s">
        <v>635</v>
      </c>
      <c r="BT9" s="277">
        <v>426</v>
      </c>
      <c r="BU9" s="270">
        <v>249</v>
      </c>
      <c r="BV9" s="270">
        <v>109</v>
      </c>
      <c r="BW9" s="270">
        <v>156</v>
      </c>
      <c r="BX9" s="270">
        <v>2</v>
      </c>
      <c r="BY9" s="270">
        <v>263</v>
      </c>
      <c r="BZ9" s="270">
        <v>219</v>
      </c>
      <c r="CA9" s="270">
        <v>300</v>
      </c>
      <c r="CB9" s="270">
        <v>101</v>
      </c>
      <c r="CC9" s="270">
        <v>70</v>
      </c>
      <c r="CD9" s="270">
        <v>60</v>
      </c>
      <c r="CE9" s="270">
        <v>184</v>
      </c>
      <c r="CF9" s="246"/>
      <c r="CG9" s="247"/>
      <c r="CH9" s="247"/>
      <c r="CI9" s="247"/>
      <c r="CJ9" s="247"/>
      <c r="CK9" s="247"/>
      <c r="CL9" s="247"/>
      <c r="CM9" s="247"/>
      <c r="CN9" s="247"/>
    </row>
    <row r="10" spans="1:84" s="247" customFormat="1" ht="14.25" customHeight="1">
      <c r="A10" s="275" t="s">
        <v>636</v>
      </c>
      <c r="B10" s="277">
        <f t="shared" si="6"/>
        <v>40449</v>
      </c>
      <c r="C10" s="270">
        <v>751</v>
      </c>
      <c r="D10" s="270">
        <v>649</v>
      </c>
      <c r="E10" s="270">
        <v>483</v>
      </c>
      <c r="F10" s="270">
        <v>491</v>
      </c>
      <c r="G10" s="270">
        <v>178</v>
      </c>
      <c r="H10" s="270">
        <v>167</v>
      </c>
      <c r="I10" s="270">
        <v>542</v>
      </c>
      <c r="J10" s="270">
        <v>540</v>
      </c>
      <c r="K10" s="270">
        <v>374</v>
      </c>
      <c r="L10" s="270">
        <v>481</v>
      </c>
      <c r="M10" s="270">
        <v>462</v>
      </c>
      <c r="N10" s="270"/>
      <c r="O10" s="275" t="s">
        <v>636</v>
      </c>
      <c r="P10" s="277">
        <v>403</v>
      </c>
      <c r="Q10" s="270">
        <v>266</v>
      </c>
      <c r="R10" s="270">
        <v>264</v>
      </c>
      <c r="S10" s="270">
        <v>424</v>
      </c>
      <c r="T10" s="270">
        <v>175</v>
      </c>
      <c r="U10" s="270">
        <v>296</v>
      </c>
      <c r="V10" s="270">
        <v>200</v>
      </c>
      <c r="W10" s="270">
        <v>311</v>
      </c>
      <c r="X10" s="270">
        <v>156</v>
      </c>
      <c r="Y10" s="270">
        <v>499</v>
      </c>
      <c r="Z10" s="270">
        <v>336</v>
      </c>
      <c r="AA10" s="270">
        <v>163</v>
      </c>
      <c r="AB10" s="270"/>
      <c r="AC10" s="275" t="s">
        <v>636</v>
      </c>
      <c r="AD10" s="277">
        <v>245</v>
      </c>
      <c r="AE10" s="270">
        <v>538</v>
      </c>
      <c r="AF10" s="270">
        <v>430</v>
      </c>
      <c r="AG10" s="270">
        <v>327</v>
      </c>
      <c r="AH10" s="270">
        <v>243</v>
      </c>
      <c r="AI10" s="270">
        <v>496</v>
      </c>
      <c r="AJ10" s="270">
        <v>362</v>
      </c>
      <c r="AK10" s="270">
        <v>226</v>
      </c>
      <c r="AL10" s="270">
        <v>242</v>
      </c>
      <c r="AM10" s="270">
        <v>386</v>
      </c>
      <c r="AN10" s="270">
        <v>318</v>
      </c>
      <c r="AO10" s="270">
        <v>409</v>
      </c>
      <c r="AP10" s="270"/>
      <c r="AQ10" s="275" t="s">
        <v>636</v>
      </c>
      <c r="AR10" s="277">
        <v>293</v>
      </c>
      <c r="AS10" s="270">
        <v>214</v>
      </c>
      <c r="AT10" s="270">
        <v>236</v>
      </c>
      <c r="AU10" s="270">
        <v>129</v>
      </c>
      <c r="AV10" s="270">
        <v>218</v>
      </c>
      <c r="AW10" s="270">
        <v>441</v>
      </c>
      <c r="AX10" s="270">
        <v>363</v>
      </c>
      <c r="AY10" s="270">
        <v>233</v>
      </c>
      <c r="AZ10" s="270">
        <v>293</v>
      </c>
      <c r="BA10" s="270">
        <v>447</v>
      </c>
      <c r="BB10" s="270">
        <v>325</v>
      </c>
      <c r="BC10" s="270">
        <v>258</v>
      </c>
      <c r="BD10" s="270"/>
      <c r="BE10" s="275" t="s">
        <v>636</v>
      </c>
      <c r="BF10" s="277">
        <v>480</v>
      </c>
      <c r="BG10" s="270">
        <v>114</v>
      </c>
      <c r="BH10" s="270">
        <v>101</v>
      </c>
      <c r="BI10" s="270">
        <v>51</v>
      </c>
      <c r="BJ10" s="270">
        <v>351</v>
      </c>
      <c r="BK10" s="270">
        <v>79</v>
      </c>
      <c r="BL10" s="270">
        <v>491</v>
      </c>
      <c r="BM10" s="270">
        <v>401</v>
      </c>
      <c r="BN10" s="270">
        <v>595</v>
      </c>
      <c r="BO10" s="270">
        <v>442</v>
      </c>
      <c r="BP10" s="270">
        <v>234</v>
      </c>
      <c r="BQ10" s="270">
        <v>544</v>
      </c>
      <c r="BR10" s="270"/>
      <c r="BS10" s="275" t="s">
        <v>636</v>
      </c>
      <c r="BT10" s="277">
        <v>573</v>
      </c>
      <c r="BU10" s="270">
        <v>213</v>
      </c>
      <c r="BV10" s="270">
        <v>112</v>
      </c>
      <c r="BW10" s="270">
        <v>191</v>
      </c>
      <c r="BX10" s="270">
        <v>9</v>
      </c>
      <c r="BY10" s="270">
        <v>379</v>
      </c>
      <c r="BZ10" s="270">
        <v>372</v>
      </c>
      <c r="CA10" s="270">
        <v>443</v>
      </c>
      <c r="CB10" s="270">
        <v>95</v>
      </c>
      <c r="CC10" s="270">
        <v>68</v>
      </c>
      <c r="CD10" s="270">
        <v>56</v>
      </c>
      <c r="CE10" s="270">
        <v>241</v>
      </c>
      <c r="CF10" s="246"/>
    </row>
    <row r="11" spans="1:84" s="247" customFormat="1" ht="14.25" customHeight="1">
      <c r="A11" s="275" t="s">
        <v>637</v>
      </c>
      <c r="B11" s="277">
        <f t="shared" si="6"/>
        <v>42635</v>
      </c>
      <c r="C11" s="270">
        <v>765</v>
      </c>
      <c r="D11" s="270">
        <v>668</v>
      </c>
      <c r="E11" s="270">
        <v>440</v>
      </c>
      <c r="F11" s="270">
        <v>493</v>
      </c>
      <c r="G11" s="270">
        <v>356</v>
      </c>
      <c r="H11" s="270">
        <v>181</v>
      </c>
      <c r="I11" s="270">
        <v>585</v>
      </c>
      <c r="J11" s="270">
        <v>491</v>
      </c>
      <c r="K11" s="270">
        <v>384</v>
      </c>
      <c r="L11" s="270">
        <v>586</v>
      </c>
      <c r="M11" s="270">
        <v>437</v>
      </c>
      <c r="N11" s="270"/>
      <c r="O11" s="275" t="s">
        <v>637</v>
      </c>
      <c r="P11" s="277">
        <v>412</v>
      </c>
      <c r="Q11" s="270">
        <v>283</v>
      </c>
      <c r="R11" s="270">
        <v>271</v>
      </c>
      <c r="S11" s="270">
        <v>390</v>
      </c>
      <c r="T11" s="270">
        <v>196</v>
      </c>
      <c r="U11" s="270">
        <v>293</v>
      </c>
      <c r="V11" s="270">
        <v>238</v>
      </c>
      <c r="W11" s="270">
        <v>305</v>
      </c>
      <c r="X11" s="270">
        <v>261</v>
      </c>
      <c r="Y11" s="270">
        <v>493</v>
      </c>
      <c r="Z11" s="270">
        <v>332</v>
      </c>
      <c r="AA11" s="270">
        <v>209</v>
      </c>
      <c r="AB11" s="270"/>
      <c r="AC11" s="275" t="s">
        <v>637</v>
      </c>
      <c r="AD11" s="277">
        <v>210</v>
      </c>
      <c r="AE11" s="270">
        <v>663</v>
      </c>
      <c r="AF11" s="270">
        <v>359</v>
      </c>
      <c r="AG11" s="270">
        <v>309</v>
      </c>
      <c r="AH11" s="270">
        <v>219</v>
      </c>
      <c r="AI11" s="270">
        <v>383</v>
      </c>
      <c r="AJ11" s="270">
        <v>337</v>
      </c>
      <c r="AK11" s="270">
        <v>237</v>
      </c>
      <c r="AL11" s="270">
        <v>280</v>
      </c>
      <c r="AM11" s="270">
        <v>328</v>
      </c>
      <c r="AN11" s="270">
        <v>319</v>
      </c>
      <c r="AO11" s="270">
        <v>594</v>
      </c>
      <c r="AP11" s="270"/>
      <c r="AQ11" s="275" t="s">
        <v>637</v>
      </c>
      <c r="AR11" s="277">
        <v>353</v>
      </c>
      <c r="AS11" s="270">
        <v>266</v>
      </c>
      <c r="AT11" s="270">
        <v>249</v>
      </c>
      <c r="AU11" s="270">
        <v>130</v>
      </c>
      <c r="AV11" s="270">
        <v>217</v>
      </c>
      <c r="AW11" s="270">
        <v>538</v>
      </c>
      <c r="AX11" s="270">
        <v>376</v>
      </c>
      <c r="AY11" s="270">
        <v>309</v>
      </c>
      <c r="AZ11" s="270">
        <v>309</v>
      </c>
      <c r="BA11" s="270">
        <v>569</v>
      </c>
      <c r="BB11" s="270">
        <v>348</v>
      </c>
      <c r="BC11" s="270">
        <v>261</v>
      </c>
      <c r="BD11" s="270"/>
      <c r="BE11" s="275" t="s">
        <v>637</v>
      </c>
      <c r="BF11" s="277">
        <v>543</v>
      </c>
      <c r="BG11" s="270">
        <v>145</v>
      </c>
      <c r="BH11" s="270">
        <v>123</v>
      </c>
      <c r="BI11" s="270">
        <v>69</v>
      </c>
      <c r="BJ11" s="270">
        <v>364</v>
      </c>
      <c r="BK11" s="270">
        <v>88</v>
      </c>
      <c r="BL11" s="270">
        <v>562</v>
      </c>
      <c r="BM11" s="270">
        <v>480</v>
      </c>
      <c r="BN11" s="270">
        <v>625</v>
      </c>
      <c r="BO11" s="270">
        <v>397</v>
      </c>
      <c r="BP11" s="270">
        <v>233</v>
      </c>
      <c r="BQ11" s="270">
        <v>532</v>
      </c>
      <c r="BR11" s="270"/>
      <c r="BS11" s="275" t="s">
        <v>637</v>
      </c>
      <c r="BT11" s="277">
        <v>697</v>
      </c>
      <c r="BU11" s="270">
        <v>252</v>
      </c>
      <c r="BV11" s="270">
        <v>103</v>
      </c>
      <c r="BW11" s="270">
        <v>200</v>
      </c>
      <c r="BX11" s="270">
        <v>4</v>
      </c>
      <c r="BY11" s="270">
        <v>340</v>
      </c>
      <c r="BZ11" s="270">
        <v>365</v>
      </c>
      <c r="CA11" s="270">
        <v>489</v>
      </c>
      <c r="CB11" s="270">
        <v>116</v>
      </c>
      <c r="CC11" s="270">
        <v>77</v>
      </c>
      <c r="CD11" s="270">
        <v>44</v>
      </c>
      <c r="CE11" s="270">
        <v>293</v>
      </c>
      <c r="CF11" s="246"/>
    </row>
    <row r="12" spans="1:92" ht="14.25" customHeight="1">
      <c r="A12" s="275" t="s">
        <v>638</v>
      </c>
      <c r="B12" s="277">
        <f t="shared" si="6"/>
        <v>43437</v>
      </c>
      <c r="C12" s="270">
        <v>661</v>
      </c>
      <c r="D12" s="270">
        <v>506</v>
      </c>
      <c r="E12" s="270">
        <v>422</v>
      </c>
      <c r="F12" s="270">
        <v>385</v>
      </c>
      <c r="G12" s="270">
        <v>348</v>
      </c>
      <c r="H12" s="270">
        <v>296</v>
      </c>
      <c r="I12" s="270">
        <v>514</v>
      </c>
      <c r="J12" s="270">
        <v>458</v>
      </c>
      <c r="K12" s="270">
        <v>385</v>
      </c>
      <c r="L12" s="270">
        <v>554</v>
      </c>
      <c r="M12" s="270">
        <v>414</v>
      </c>
      <c r="N12" s="270"/>
      <c r="O12" s="275" t="s">
        <v>638</v>
      </c>
      <c r="P12" s="277">
        <v>427</v>
      </c>
      <c r="Q12" s="270">
        <v>237</v>
      </c>
      <c r="R12" s="270">
        <v>279</v>
      </c>
      <c r="S12" s="270">
        <v>418</v>
      </c>
      <c r="T12" s="270">
        <v>157</v>
      </c>
      <c r="U12" s="270">
        <v>272</v>
      </c>
      <c r="V12" s="270">
        <v>227</v>
      </c>
      <c r="W12" s="270">
        <v>259</v>
      </c>
      <c r="X12" s="270">
        <v>258</v>
      </c>
      <c r="Y12" s="270">
        <v>364</v>
      </c>
      <c r="Z12" s="270">
        <v>350</v>
      </c>
      <c r="AA12" s="270">
        <v>217</v>
      </c>
      <c r="AB12" s="270"/>
      <c r="AC12" s="275" t="s">
        <v>638</v>
      </c>
      <c r="AD12" s="277">
        <v>149</v>
      </c>
      <c r="AE12" s="270">
        <v>623</v>
      </c>
      <c r="AF12" s="270">
        <v>367</v>
      </c>
      <c r="AG12" s="270">
        <v>358</v>
      </c>
      <c r="AH12" s="270">
        <v>248</v>
      </c>
      <c r="AI12" s="270">
        <v>370</v>
      </c>
      <c r="AJ12" s="270">
        <v>365</v>
      </c>
      <c r="AK12" s="270">
        <v>288</v>
      </c>
      <c r="AL12" s="270">
        <v>278</v>
      </c>
      <c r="AM12" s="270">
        <v>385</v>
      </c>
      <c r="AN12" s="270">
        <v>416</v>
      </c>
      <c r="AO12" s="270">
        <v>661</v>
      </c>
      <c r="AP12" s="270"/>
      <c r="AQ12" s="275" t="s">
        <v>638</v>
      </c>
      <c r="AR12" s="277">
        <v>419</v>
      </c>
      <c r="AS12" s="270">
        <v>306</v>
      </c>
      <c r="AT12" s="270">
        <v>253</v>
      </c>
      <c r="AU12" s="270">
        <v>164</v>
      </c>
      <c r="AV12" s="270">
        <v>251</v>
      </c>
      <c r="AW12" s="270">
        <v>532</v>
      </c>
      <c r="AX12" s="270">
        <v>445</v>
      </c>
      <c r="AY12" s="270">
        <v>420</v>
      </c>
      <c r="AZ12" s="270">
        <v>347</v>
      </c>
      <c r="BA12" s="270">
        <v>741</v>
      </c>
      <c r="BB12" s="270">
        <v>450</v>
      </c>
      <c r="BC12" s="270">
        <v>284</v>
      </c>
      <c r="BD12" s="270"/>
      <c r="BE12" s="275" t="s">
        <v>638</v>
      </c>
      <c r="BF12" s="277">
        <v>535</v>
      </c>
      <c r="BG12" s="270">
        <v>174</v>
      </c>
      <c r="BH12" s="270">
        <v>166</v>
      </c>
      <c r="BI12" s="270">
        <v>92</v>
      </c>
      <c r="BJ12" s="270">
        <v>469</v>
      </c>
      <c r="BK12" s="270">
        <v>64</v>
      </c>
      <c r="BL12" s="270">
        <v>576</v>
      </c>
      <c r="BM12" s="270">
        <v>455</v>
      </c>
      <c r="BN12" s="270">
        <v>773</v>
      </c>
      <c r="BO12" s="270">
        <v>390</v>
      </c>
      <c r="BP12" s="270">
        <v>257</v>
      </c>
      <c r="BQ12" s="270">
        <v>490</v>
      </c>
      <c r="BR12" s="270"/>
      <c r="BS12" s="275" t="s">
        <v>638</v>
      </c>
      <c r="BT12" s="277">
        <v>764</v>
      </c>
      <c r="BU12" s="270">
        <v>321</v>
      </c>
      <c r="BV12" s="270">
        <v>156</v>
      </c>
      <c r="BW12" s="270">
        <v>193</v>
      </c>
      <c r="BX12" s="270">
        <v>8</v>
      </c>
      <c r="BY12" s="270">
        <v>373</v>
      </c>
      <c r="BZ12" s="270">
        <v>359</v>
      </c>
      <c r="CA12" s="270">
        <v>630</v>
      </c>
      <c r="CB12" s="270">
        <v>196</v>
      </c>
      <c r="CC12" s="270">
        <v>119</v>
      </c>
      <c r="CD12" s="270">
        <v>56</v>
      </c>
      <c r="CE12" s="270">
        <v>324</v>
      </c>
      <c r="CF12" s="246"/>
      <c r="CG12" s="247"/>
      <c r="CH12" s="247"/>
      <c r="CI12" s="247"/>
      <c r="CJ12" s="247"/>
      <c r="CK12" s="247"/>
      <c r="CL12" s="247"/>
      <c r="CM12" s="247"/>
      <c r="CN12" s="247"/>
    </row>
    <row r="13" spans="1:92" ht="14.25" customHeight="1">
      <c r="A13" s="275" t="s">
        <v>639</v>
      </c>
      <c r="B13" s="277">
        <f t="shared" si="6"/>
        <v>46525</v>
      </c>
      <c r="C13" s="270">
        <v>617</v>
      </c>
      <c r="D13" s="270">
        <v>476</v>
      </c>
      <c r="E13" s="270">
        <v>438</v>
      </c>
      <c r="F13" s="270">
        <v>386</v>
      </c>
      <c r="G13" s="270">
        <v>301</v>
      </c>
      <c r="H13" s="270">
        <v>461</v>
      </c>
      <c r="I13" s="270">
        <v>508</v>
      </c>
      <c r="J13" s="270">
        <v>434</v>
      </c>
      <c r="K13" s="270">
        <v>357</v>
      </c>
      <c r="L13" s="270">
        <v>529</v>
      </c>
      <c r="M13" s="270">
        <v>397</v>
      </c>
      <c r="N13" s="270"/>
      <c r="O13" s="275" t="s">
        <v>639</v>
      </c>
      <c r="P13" s="277">
        <v>424</v>
      </c>
      <c r="Q13" s="270">
        <v>259</v>
      </c>
      <c r="R13" s="270">
        <v>288</v>
      </c>
      <c r="S13" s="270">
        <v>483</v>
      </c>
      <c r="T13" s="270">
        <v>138</v>
      </c>
      <c r="U13" s="270">
        <v>280</v>
      </c>
      <c r="V13" s="270">
        <v>221</v>
      </c>
      <c r="W13" s="270">
        <v>224</v>
      </c>
      <c r="X13" s="270">
        <v>247</v>
      </c>
      <c r="Y13" s="270">
        <v>338</v>
      </c>
      <c r="Z13" s="270">
        <v>350</v>
      </c>
      <c r="AA13" s="270">
        <v>280</v>
      </c>
      <c r="AB13" s="270"/>
      <c r="AC13" s="275" t="s">
        <v>639</v>
      </c>
      <c r="AD13" s="277">
        <v>168</v>
      </c>
      <c r="AE13" s="270">
        <v>541</v>
      </c>
      <c r="AF13" s="270">
        <v>409</v>
      </c>
      <c r="AG13" s="270">
        <v>409</v>
      </c>
      <c r="AH13" s="270">
        <v>271</v>
      </c>
      <c r="AI13" s="270">
        <v>439</v>
      </c>
      <c r="AJ13" s="270">
        <v>388</v>
      </c>
      <c r="AK13" s="270">
        <v>354</v>
      </c>
      <c r="AL13" s="270">
        <v>280</v>
      </c>
      <c r="AM13" s="270">
        <v>449</v>
      </c>
      <c r="AN13" s="270">
        <v>517</v>
      </c>
      <c r="AO13" s="270">
        <v>656</v>
      </c>
      <c r="AP13" s="270"/>
      <c r="AQ13" s="275" t="s">
        <v>639</v>
      </c>
      <c r="AR13" s="277">
        <v>558</v>
      </c>
      <c r="AS13" s="270">
        <v>364</v>
      </c>
      <c r="AT13" s="270">
        <v>282</v>
      </c>
      <c r="AU13" s="270">
        <v>186</v>
      </c>
      <c r="AV13" s="270">
        <v>252</v>
      </c>
      <c r="AW13" s="270">
        <v>565</v>
      </c>
      <c r="AX13" s="270">
        <v>616</v>
      </c>
      <c r="AY13" s="270">
        <v>465</v>
      </c>
      <c r="AZ13" s="270">
        <v>386</v>
      </c>
      <c r="BA13" s="270">
        <v>675</v>
      </c>
      <c r="BB13" s="270">
        <v>687</v>
      </c>
      <c r="BC13" s="270">
        <v>271</v>
      </c>
      <c r="BD13" s="270"/>
      <c r="BE13" s="275" t="s">
        <v>639</v>
      </c>
      <c r="BF13" s="277">
        <v>492</v>
      </c>
      <c r="BG13" s="270">
        <v>243</v>
      </c>
      <c r="BH13" s="270">
        <v>225</v>
      </c>
      <c r="BI13" s="270">
        <v>114</v>
      </c>
      <c r="BJ13" s="270">
        <v>582</v>
      </c>
      <c r="BK13" s="270">
        <v>93</v>
      </c>
      <c r="BL13" s="270">
        <v>682</v>
      </c>
      <c r="BM13" s="270">
        <v>500</v>
      </c>
      <c r="BN13" s="270">
        <v>739</v>
      </c>
      <c r="BO13" s="270">
        <v>450</v>
      </c>
      <c r="BP13" s="270">
        <v>279</v>
      </c>
      <c r="BQ13" s="270">
        <v>502</v>
      </c>
      <c r="BR13" s="270"/>
      <c r="BS13" s="275" t="s">
        <v>639</v>
      </c>
      <c r="BT13" s="277">
        <v>971</v>
      </c>
      <c r="BU13" s="270">
        <v>436</v>
      </c>
      <c r="BV13" s="270">
        <v>184</v>
      </c>
      <c r="BW13" s="270">
        <v>234</v>
      </c>
      <c r="BX13" s="270">
        <v>7</v>
      </c>
      <c r="BY13" s="270">
        <v>413</v>
      </c>
      <c r="BZ13" s="270">
        <v>350</v>
      </c>
      <c r="CA13" s="270">
        <v>673</v>
      </c>
      <c r="CB13" s="270">
        <v>249</v>
      </c>
      <c r="CC13" s="270">
        <v>195</v>
      </c>
      <c r="CD13" s="270">
        <v>55</v>
      </c>
      <c r="CE13" s="270">
        <v>325</v>
      </c>
      <c r="CF13" s="246"/>
      <c r="CG13" s="247"/>
      <c r="CH13" s="247"/>
      <c r="CI13" s="247"/>
      <c r="CJ13" s="247"/>
      <c r="CK13" s="247"/>
      <c r="CL13" s="247"/>
      <c r="CM13" s="247"/>
      <c r="CN13" s="247"/>
    </row>
    <row r="14" spans="1:92" ht="14.25" customHeight="1">
      <c r="A14" s="275" t="s">
        <v>640</v>
      </c>
      <c r="B14" s="277">
        <f t="shared" si="6"/>
        <v>41095</v>
      </c>
      <c r="C14" s="270">
        <v>569</v>
      </c>
      <c r="D14" s="270">
        <v>353</v>
      </c>
      <c r="E14" s="270">
        <v>409</v>
      </c>
      <c r="F14" s="270">
        <v>330</v>
      </c>
      <c r="G14" s="270">
        <v>292</v>
      </c>
      <c r="H14" s="270">
        <v>444</v>
      </c>
      <c r="I14" s="270">
        <v>400</v>
      </c>
      <c r="J14" s="270">
        <v>341</v>
      </c>
      <c r="K14" s="270">
        <v>300</v>
      </c>
      <c r="L14" s="270">
        <v>446</v>
      </c>
      <c r="M14" s="270">
        <v>330</v>
      </c>
      <c r="N14" s="270"/>
      <c r="O14" s="275" t="s">
        <v>640</v>
      </c>
      <c r="P14" s="277">
        <v>334</v>
      </c>
      <c r="Q14" s="270">
        <v>275</v>
      </c>
      <c r="R14" s="270">
        <v>302</v>
      </c>
      <c r="S14" s="270">
        <v>455</v>
      </c>
      <c r="T14" s="270">
        <v>139</v>
      </c>
      <c r="U14" s="270">
        <v>259</v>
      </c>
      <c r="V14" s="270">
        <v>147</v>
      </c>
      <c r="W14" s="270">
        <v>141</v>
      </c>
      <c r="X14" s="270">
        <v>204</v>
      </c>
      <c r="Y14" s="270">
        <v>357</v>
      </c>
      <c r="Z14" s="270">
        <v>298</v>
      </c>
      <c r="AA14" s="270">
        <v>266</v>
      </c>
      <c r="AB14" s="270"/>
      <c r="AC14" s="275" t="s">
        <v>640</v>
      </c>
      <c r="AD14" s="277">
        <v>150</v>
      </c>
      <c r="AE14" s="270">
        <v>416</v>
      </c>
      <c r="AF14" s="270">
        <v>341</v>
      </c>
      <c r="AG14" s="270">
        <v>389</v>
      </c>
      <c r="AH14" s="270">
        <v>212</v>
      </c>
      <c r="AI14" s="270">
        <v>437</v>
      </c>
      <c r="AJ14" s="270">
        <v>386</v>
      </c>
      <c r="AK14" s="270">
        <v>354</v>
      </c>
      <c r="AL14" s="270">
        <v>253</v>
      </c>
      <c r="AM14" s="270">
        <v>420</v>
      </c>
      <c r="AN14" s="270">
        <v>461</v>
      </c>
      <c r="AO14" s="270">
        <v>515</v>
      </c>
      <c r="AP14" s="270"/>
      <c r="AQ14" s="275" t="s">
        <v>640</v>
      </c>
      <c r="AR14" s="277">
        <v>479</v>
      </c>
      <c r="AS14" s="270">
        <v>326</v>
      </c>
      <c r="AT14" s="270">
        <v>281</v>
      </c>
      <c r="AU14" s="270">
        <v>211</v>
      </c>
      <c r="AV14" s="270">
        <v>182</v>
      </c>
      <c r="AW14" s="270">
        <v>553</v>
      </c>
      <c r="AX14" s="270">
        <v>508</v>
      </c>
      <c r="AY14" s="270">
        <v>373</v>
      </c>
      <c r="AZ14" s="270">
        <v>333</v>
      </c>
      <c r="BA14" s="270">
        <v>537</v>
      </c>
      <c r="BB14" s="270">
        <v>509</v>
      </c>
      <c r="BC14" s="270">
        <v>258</v>
      </c>
      <c r="BD14" s="270"/>
      <c r="BE14" s="275" t="s">
        <v>640</v>
      </c>
      <c r="BF14" s="277">
        <v>466</v>
      </c>
      <c r="BG14" s="270">
        <v>183</v>
      </c>
      <c r="BH14" s="270">
        <v>228</v>
      </c>
      <c r="BI14" s="270">
        <v>97</v>
      </c>
      <c r="BJ14" s="270">
        <v>491</v>
      </c>
      <c r="BK14" s="270">
        <v>67</v>
      </c>
      <c r="BL14" s="270">
        <v>536</v>
      </c>
      <c r="BM14" s="270">
        <v>411</v>
      </c>
      <c r="BN14" s="270">
        <v>649</v>
      </c>
      <c r="BO14" s="270">
        <v>411</v>
      </c>
      <c r="BP14" s="270">
        <v>267</v>
      </c>
      <c r="BQ14" s="270">
        <v>429</v>
      </c>
      <c r="BR14" s="270"/>
      <c r="BS14" s="275" t="s">
        <v>640</v>
      </c>
      <c r="BT14" s="277">
        <v>794</v>
      </c>
      <c r="BU14" s="270">
        <v>360</v>
      </c>
      <c r="BV14" s="270">
        <v>162</v>
      </c>
      <c r="BW14" s="270">
        <v>242</v>
      </c>
      <c r="BX14" s="270">
        <v>5</v>
      </c>
      <c r="BY14" s="270">
        <v>437</v>
      </c>
      <c r="BZ14" s="270">
        <v>273</v>
      </c>
      <c r="CA14" s="270">
        <v>577</v>
      </c>
      <c r="CB14" s="270">
        <v>228</v>
      </c>
      <c r="CC14" s="270">
        <v>185</v>
      </c>
      <c r="CD14" s="270">
        <v>71</v>
      </c>
      <c r="CE14" s="270">
        <v>275</v>
      </c>
      <c r="CF14" s="246"/>
      <c r="CG14" s="247"/>
      <c r="CH14" s="247"/>
      <c r="CI14" s="247"/>
      <c r="CJ14" s="247"/>
      <c r="CK14" s="247"/>
      <c r="CL14" s="247"/>
      <c r="CM14" s="247"/>
      <c r="CN14" s="247"/>
    </row>
    <row r="15" spans="1:92" ht="14.25" customHeight="1">
      <c r="A15" s="275" t="s">
        <v>641</v>
      </c>
      <c r="B15" s="277">
        <f t="shared" si="6"/>
        <v>35925</v>
      </c>
      <c r="C15" s="270">
        <v>489</v>
      </c>
      <c r="D15" s="270">
        <v>336</v>
      </c>
      <c r="E15" s="270">
        <v>328</v>
      </c>
      <c r="F15" s="270">
        <v>242</v>
      </c>
      <c r="G15" s="270">
        <v>352</v>
      </c>
      <c r="H15" s="270">
        <v>394</v>
      </c>
      <c r="I15" s="270">
        <v>340</v>
      </c>
      <c r="J15" s="270">
        <v>320</v>
      </c>
      <c r="K15" s="270">
        <v>291</v>
      </c>
      <c r="L15" s="270">
        <v>408</v>
      </c>
      <c r="M15" s="270">
        <v>266</v>
      </c>
      <c r="N15" s="270"/>
      <c r="O15" s="275" t="s">
        <v>641</v>
      </c>
      <c r="P15" s="277">
        <v>301</v>
      </c>
      <c r="Q15" s="270">
        <v>251</v>
      </c>
      <c r="R15" s="270">
        <v>245</v>
      </c>
      <c r="S15" s="270">
        <v>455</v>
      </c>
      <c r="T15" s="270">
        <v>120</v>
      </c>
      <c r="U15" s="270">
        <v>256</v>
      </c>
      <c r="V15" s="270">
        <v>152</v>
      </c>
      <c r="W15" s="270">
        <v>159</v>
      </c>
      <c r="X15" s="270">
        <v>139</v>
      </c>
      <c r="Y15" s="270">
        <v>339</v>
      </c>
      <c r="Z15" s="270">
        <v>292</v>
      </c>
      <c r="AA15" s="270">
        <v>216</v>
      </c>
      <c r="AB15" s="270"/>
      <c r="AC15" s="275" t="s">
        <v>641</v>
      </c>
      <c r="AD15" s="277">
        <v>132</v>
      </c>
      <c r="AE15" s="270">
        <v>294</v>
      </c>
      <c r="AF15" s="270">
        <v>292</v>
      </c>
      <c r="AG15" s="270">
        <v>310</v>
      </c>
      <c r="AH15" s="270">
        <v>220</v>
      </c>
      <c r="AI15" s="270">
        <v>256</v>
      </c>
      <c r="AJ15" s="270">
        <v>375</v>
      </c>
      <c r="AK15" s="270">
        <v>316</v>
      </c>
      <c r="AL15" s="270">
        <v>191</v>
      </c>
      <c r="AM15" s="270">
        <v>305</v>
      </c>
      <c r="AN15" s="270">
        <v>403</v>
      </c>
      <c r="AO15" s="270">
        <v>439</v>
      </c>
      <c r="AP15" s="270"/>
      <c r="AQ15" s="275" t="s">
        <v>641</v>
      </c>
      <c r="AR15" s="277">
        <v>432</v>
      </c>
      <c r="AS15" s="270">
        <v>301</v>
      </c>
      <c r="AT15" s="270">
        <v>225</v>
      </c>
      <c r="AU15" s="270">
        <v>155</v>
      </c>
      <c r="AV15" s="270">
        <v>151</v>
      </c>
      <c r="AW15" s="270">
        <v>520</v>
      </c>
      <c r="AX15" s="270">
        <v>447</v>
      </c>
      <c r="AY15" s="270">
        <v>291</v>
      </c>
      <c r="AZ15" s="270">
        <v>282</v>
      </c>
      <c r="BA15" s="270">
        <v>425</v>
      </c>
      <c r="BB15" s="270">
        <v>372</v>
      </c>
      <c r="BC15" s="270">
        <v>290</v>
      </c>
      <c r="BD15" s="270"/>
      <c r="BE15" s="275" t="s">
        <v>641</v>
      </c>
      <c r="BF15" s="277">
        <v>412</v>
      </c>
      <c r="BG15" s="270">
        <v>172</v>
      </c>
      <c r="BH15" s="270">
        <v>170</v>
      </c>
      <c r="BI15" s="270">
        <v>97</v>
      </c>
      <c r="BJ15" s="270">
        <v>413</v>
      </c>
      <c r="BK15" s="270">
        <v>61</v>
      </c>
      <c r="BL15" s="270">
        <v>471</v>
      </c>
      <c r="BM15" s="270">
        <v>321</v>
      </c>
      <c r="BN15" s="270">
        <v>491</v>
      </c>
      <c r="BO15" s="270">
        <v>348</v>
      </c>
      <c r="BP15" s="270">
        <v>248</v>
      </c>
      <c r="BQ15" s="270">
        <v>417</v>
      </c>
      <c r="BR15" s="270"/>
      <c r="BS15" s="275" t="s">
        <v>641</v>
      </c>
      <c r="BT15" s="277">
        <v>659</v>
      </c>
      <c r="BU15" s="270">
        <v>290</v>
      </c>
      <c r="BV15" s="270">
        <v>123</v>
      </c>
      <c r="BW15" s="270">
        <v>248</v>
      </c>
      <c r="BX15" s="270">
        <v>10</v>
      </c>
      <c r="BY15" s="270">
        <v>354</v>
      </c>
      <c r="BZ15" s="270">
        <v>259</v>
      </c>
      <c r="CA15" s="270">
        <v>404</v>
      </c>
      <c r="CB15" s="270">
        <v>152</v>
      </c>
      <c r="CC15" s="270">
        <v>133</v>
      </c>
      <c r="CD15" s="270">
        <v>62</v>
      </c>
      <c r="CE15" s="270">
        <v>199</v>
      </c>
      <c r="CF15" s="246"/>
      <c r="CG15" s="247"/>
      <c r="CH15" s="247"/>
      <c r="CI15" s="247"/>
      <c r="CJ15" s="247"/>
      <c r="CK15" s="247"/>
      <c r="CL15" s="247"/>
      <c r="CM15" s="247"/>
      <c r="CN15" s="247"/>
    </row>
    <row r="16" spans="1:92" ht="14.25" customHeight="1">
      <c r="A16" s="275" t="s">
        <v>642</v>
      </c>
      <c r="B16" s="277">
        <f t="shared" si="6"/>
        <v>29814</v>
      </c>
      <c r="C16" s="270">
        <v>409</v>
      </c>
      <c r="D16" s="270">
        <v>246</v>
      </c>
      <c r="E16" s="270">
        <v>275</v>
      </c>
      <c r="F16" s="270">
        <v>245</v>
      </c>
      <c r="G16" s="270">
        <v>251</v>
      </c>
      <c r="H16" s="270">
        <v>254</v>
      </c>
      <c r="I16" s="270">
        <v>296</v>
      </c>
      <c r="J16" s="270">
        <v>290</v>
      </c>
      <c r="K16" s="270">
        <v>238</v>
      </c>
      <c r="L16" s="270">
        <v>308</v>
      </c>
      <c r="M16" s="270">
        <v>231</v>
      </c>
      <c r="N16" s="270"/>
      <c r="O16" s="275" t="s">
        <v>642</v>
      </c>
      <c r="P16" s="277">
        <v>276</v>
      </c>
      <c r="Q16" s="270">
        <v>190</v>
      </c>
      <c r="R16" s="270">
        <v>220</v>
      </c>
      <c r="S16" s="270">
        <v>354</v>
      </c>
      <c r="T16" s="270">
        <v>111</v>
      </c>
      <c r="U16" s="270">
        <v>229</v>
      </c>
      <c r="V16" s="270">
        <v>144</v>
      </c>
      <c r="W16" s="270">
        <v>117</v>
      </c>
      <c r="X16" s="270">
        <v>92</v>
      </c>
      <c r="Y16" s="270">
        <v>230</v>
      </c>
      <c r="Z16" s="270">
        <v>237</v>
      </c>
      <c r="AA16" s="270">
        <v>189</v>
      </c>
      <c r="AB16" s="270"/>
      <c r="AC16" s="275" t="s">
        <v>642</v>
      </c>
      <c r="AD16" s="277">
        <v>131</v>
      </c>
      <c r="AE16" s="270">
        <v>276</v>
      </c>
      <c r="AF16" s="270">
        <v>286</v>
      </c>
      <c r="AG16" s="270">
        <v>225</v>
      </c>
      <c r="AH16" s="270">
        <v>174</v>
      </c>
      <c r="AI16" s="270">
        <v>249</v>
      </c>
      <c r="AJ16" s="270">
        <v>305</v>
      </c>
      <c r="AK16" s="270">
        <v>279</v>
      </c>
      <c r="AL16" s="270">
        <v>155</v>
      </c>
      <c r="AM16" s="270">
        <v>311</v>
      </c>
      <c r="AN16" s="270">
        <v>335</v>
      </c>
      <c r="AO16" s="270">
        <v>363</v>
      </c>
      <c r="AP16" s="270"/>
      <c r="AQ16" s="275" t="s">
        <v>642</v>
      </c>
      <c r="AR16" s="277">
        <v>371</v>
      </c>
      <c r="AS16" s="270">
        <v>262</v>
      </c>
      <c r="AT16" s="270">
        <v>180</v>
      </c>
      <c r="AU16" s="270">
        <v>149</v>
      </c>
      <c r="AV16" s="270">
        <v>152</v>
      </c>
      <c r="AW16" s="270">
        <v>475</v>
      </c>
      <c r="AX16" s="270">
        <v>372</v>
      </c>
      <c r="AY16" s="270">
        <v>236</v>
      </c>
      <c r="AZ16" s="270">
        <v>253</v>
      </c>
      <c r="BA16" s="270">
        <v>420</v>
      </c>
      <c r="BB16" s="270">
        <v>296</v>
      </c>
      <c r="BC16" s="270">
        <v>214</v>
      </c>
      <c r="BD16" s="270"/>
      <c r="BE16" s="275" t="s">
        <v>642</v>
      </c>
      <c r="BF16" s="277">
        <v>338</v>
      </c>
      <c r="BG16" s="270">
        <v>120</v>
      </c>
      <c r="BH16" s="270">
        <v>114</v>
      </c>
      <c r="BI16" s="270">
        <v>71</v>
      </c>
      <c r="BJ16" s="270">
        <v>292</v>
      </c>
      <c r="BK16" s="270">
        <v>51</v>
      </c>
      <c r="BL16" s="270">
        <v>381</v>
      </c>
      <c r="BM16" s="270">
        <v>243</v>
      </c>
      <c r="BN16" s="270">
        <v>392</v>
      </c>
      <c r="BO16" s="270">
        <v>251</v>
      </c>
      <c r="BP16" s="270">
        <v>205</v>
      </c>
      <c r="BQ16" s="270">
        <v>374</v>
      </c>
      <c r="BR16" s="270"/>
      <c r="BS16" s="275" t="s">
        <v>642</v>
      </c>
      <c r="BT16" s="277">
        <v>672</v>
      </c>
      <c r="BU16" s="270">
        <v>297</v>
      </c>
      <c r="BV16" s="270">
        <v>109</v>
      </c>
      <c r="BW16" s="270">
        <v>192</v>
      </c>
      <c r="BX16" s="270">
        <v>4</v>
      </c>
      <c r="BY16" s="270">
        <v>266</v>
      </c>
      <c r="BZ16" s="270">
        <v>185</v>
      </c>
      <c r="CA16" s="270">
        <v>357</v>
      </c>
      <c r="CB16" s="270">
        <v>100</v>
      </c>
      <c r="CC16" s="270">
        <v>122</v>
      </c>
      <c r="CD16" s="270">
        <v>50</v>
      </c>
      <c r="CE16" s="270">
        <v>145</v>
      </c>
      <c r="CF16" s="246"/>
      <c r="CG16" s="247"/>
      <c r="CH16" s="247"/>
      <c r="CI16" s="247"/>
      <c r="CJ16" s="247"/>
      <c r="CK16" s="247"/>
      <c r="CL16" s="247"/>
      <c r="CM16" s="247"/>
      <c r="CN16" s="247"/>
    </row>
    <row r="17" spans="1:92" ht="14.25" customHeight="1">
      <c r="A17" s="275" t="s">
        <v>643</v>
      </c>
      <c r="B17" s="277">
        <f t="shared" si="6"/>
        <v>30794</v>
      </c>
      <c r="C17" s="270">
        <v>370</v>
      </c>
      <c r="D17" s="270">
        <v>291</v>
      </c>
      <c r="E17" s="270">
        <v>283</v>
      </c>
      <c r="F17" s="270">
        <v>229</v>
      </c>
      <c r="G17" s="270">
        <v>216</v>
      </c>
      <c r="H17" s="270">
        <v>262</v>
      </c>
      <c r="I17" s="270">
        <v>350</v>
      </c>
      <c r="J17" s="270">
        <v>328</v>
      </c>
      <c r="K17" s="270">
        <v>233</v>
      </c>
      <c r="L17" s="270">
        <v>298</v>
      </c>
      <c r="M17" s="270">
        <v>235</v>
      </c>
      <c r="N17" s="270"/>
      <c r="O17" s="275" t="s">
        <v>643</v>
      </c>
      <c r="P17" s="277">
        <v>308</v>
      </c>
      <c r="Q17" s="270">
        <v>243</v>
      </c>
      <c r="R17" s="270">
        <v>249</v>
      </c>
      <c r="S17" s="270">
        <v>321</v>
      </c>
      <c r="T17" s="270">
        <v>147</v>
      </c>
      <c r="U17" s="270">
        <v>206</v>
      </c>
      <c r="V17" s="270">
        <v>122</v>
      </c>
      <c r="W17" s="270">
        <v>106</v>
      </c>
      <c r="X17" s="270">
        <v>92</v>
      </c>
      <c r="Y17" s="270">
        <v>211</v>
      </c>
      <c r="Z17" s="270">
        <v>231</v>
      </c>
      <c r="AA17" s="270">
        <v>164</v>
      </c>
      <c r="AB17" s="270"/>
      <c r="AC17" s="275" t="s">
        <v>643</v>
      </c>
      <c r="AD17" s="277">
        <v>133</v>
      </c>
      <c r="AE17" s="270">
        <v>307</v>
      </c>
      <c r="AF17" s="270">
        <v>324</v>
      </c>
      <c r="AG17" s="270">
        <v>242</v>
      </c>
      <c r="AH17" s="270">
        <v>186</v>
      </c>
      <c r="AI17" s="270">
        <v>290</v>
      </c>
      <c r="AJ17" s="270">
        <v>349</v>
      </c>
      <c r="AK17" s="270">
        <v>279</v>
      </c>
      <c r="AL17" s="270">
        <v>145</v>
      </c>
      <c r="AM17" s="270">
        <v>347</v>
      </c>
      <c r="AN17" s="270">
        <v>353</v>
      </c>
      <c r="AO17" s="270">
        <v>449</v>
      </c>
      <c r="AP17" s="270"/>
      <c r="AQ17" s="275" t="s">
        <v>643</v>
      </c>
      <c r="AR17" s="277">
        <v>456</v>
      </c>
      <c r="AS17" s="270">
        <v>249</v>
      </c>
      <c r="AT17" s="270">
        <v>223</v>
      </c>
      <c r="AU17" s="270">
        <v>136</v>
      </c>
      <c r="AV17" s="270">
        <v>159</v>
      </c>
      <c r="AW17" s="270">
        <v>524</v>
      </c>
      <c r="AX17" s="270">
        <v>422</v>
      </c>
      <c r="AY17" s="270">
        <v>243</v>
      </c>
      <c r="AZ17" s="270">
        <v>268</v>
      </c>
      <c r="BA17" s="270">
        <v>391</v>
      </c>
      <c r="BB17" s="270">
        <v>267</v>
      </c>
      <c r="BC17" s="270">
        <v>222</v>
      </c>
      <c r="BD17" s="270"/>
      <c r="BE17" s="275" t="s">
        <v>643</v>
      </c>
      <c r="BF17" s="277">
        <v>404</v>
      </c>
      <c r="BG17" s="270">
        <v>121</v>
      </c>
      <c r="BH17" s="270">
        <v>103</v>
      </c>
      <c r="BI17" s="270">
        <v>48</v>
      </c>
      <c r="BJ17" s="270">
        <v>244</v>
      </c>
      <c r="BK17" s="270">
        <v>67</v>
      </c>
      <c r="BL17" s="270">
        <v>359</v>
      </c>
      <c r="BM17" s="270">
        <v>239</v>
      </c>
      <c r="BN17" s="270">
        <v>300</v>
      </c>
      <c r="BO17" s="270">
        <v>210</v>
      </c>
      <c r="BP17" s="270">
        <v>198</v>
      </c>
      <c r="BQ17" s="270">
        <v>368</v>
      </c>
      <c r="BR17" s="270"/>
      <c r="BS17" s="275" t="s">
        <v>643</v>
      </c>
      <c r="BT17" s="277">
        <v>1057</v>
      </c>
      <c r="BU17" s="270">
        <v>416</v>
      </c>
      <c r="BV17" s="270">
        <v>109</v>
      </c>
      <c r="BW17" s="270">
        <v>214</v>
      </c>
      <c r="BX17" s="270">
        <v>2</v>
      </c>
      <c r="BY17" s="270">
        <v>267</v>
      </c>
      <c r="BZ17" s="270">
        <v>202</v>
      </c>
      <c r="CA17" s="270">
        <v>446</v>
      </c>
      <c r="CB17" s="270">
        <v>139</v>
      </c>
      <c r="CC17" s="270">
        <v>149</v>
      </c>
      <c r="CD17" s="270">
        <v>61</v>
      </c>
      <c r="CE17" s="270">
        <v>142</v>
      </c>
      <c r="CF17" s="246"/>
      <c r="CG17" s="247"/>
      <c r="CH17" s="247"/>
      <c r="CI17" s="247"/>
      <c r="CJ17" s="247"/>
      <c r="CK17" s="247"/>
      <c r="CL17" s="247"/>
      <c r="CM17" s="247"/>
      <c r="CN17" s="247"/>
    </row>
    <row r="18" spans="1:92" ht="14.25" customHeight="1">
      <c r="A18" s="275" t="s">
        <v>644</v>
      </c>
      <c r="B18" s="277">
        <f t="shared" si="6"/>
        <v>37390</v>
      </c>
      <c r="C18" s="270">
        <v>410</v>
      </c>
      <c r="D18" s="270">
        <v>318</v>
      </c>
      <c r="E18" s="270">
        <v>385</v>
      </c>
      <c r="F18" s="270">
        <v>316</v>
      </c>
      <c r="G18" s="270">
        <v>210</v>
      </c>
      <c r="H18" s="270">
        <v>294</v>
      </c>
      <c r="I18" s="270">
        <v>360</v>
      </c>
      <c r="J18" s="270">
        <v>388</v>
      </c>
      <c r="K18" s="270">
        <v>266</v>
      </c>
      <c r="L18" s="270">
        <v>371</v>
      </c>
      <c r="M18" s="270">
        <v>268</v>
      </c>
      <c r="N18" s="270"/>
      <c r="O18" s="275" t="s">
        <v>644</v>
      </c>
      <c r="P18" s="277">
        <v>381</v>
      </c>
      <c r="Q18" s="270">
        <v>306</v>
      </c>
      <c r="R18" s="270">
        <v>299</v>
      </c>
      <c r="S18" s="270">
        <v>389</v>
      </c>
      <c r="T18" s="270">
        <v>141</v>
      </c>
      <c r="U18" s="270">
        <v>238</v>
      </c>
      <c r="V18" s="270">
        <v>140</v>
      </c>
      <c r="W18" s="270">
        <v>121</v>
      </c>
      <c r="X18" s="270">
        <v>155</v>
      </c>
      <c r="Y18" s="270">
        <v>235</v>
      </c>
      <c r="Z18" s="270">
        <v>216</v>
      </c>
      <c r="AA18" s="270">
        <v>179</v>
      </c>
      <c r="AB18" s="270"/>
      <c r="AC18" s="275" t="s">
        <v>644</v>
      </c>
      <c r="AD18" s="277">
        <v>154</v>
      </c>
      <c r="AE18" s="270">
        <v>382</v>
      </c>
      <c r="AF18" s="270">
        <v>380</v>
      </c>
      <c r="AG18" s="270">
        <v>277</v>
      </c>
      <c r="AH18" s="270">
        <v>233</v>
      </c>
      <c r="AI18" s="270">
        <v>321</v>
      </c>
      <c r="AJ18" s="270">
        <v>425</v>
      </c>
      <c r="AK18" s="270">
        <v>329</v>
      </c>
      <c r="AL18" s="270">
        <v>237</v>
      </c>
      <c r="AM18" s="270">
        <v>512</v>
      </c>
      <c r="AN18" s="270">
        <v>389</v>
      </c>
      <c r="AO18" s="270">
        <v>661</v>
      </c>
      <c r="AP18" s="270"/>
      <c r="AQ18" s="275" t="s">
        <v>644</v>
      </c>
      <c r="AR18" s="277">
        <v>792</v>
      </c>
      <c r="AS18" s="270">
        <v>298</v>
      </c>
      <c r="AT18" s="270">
        <v>253</v>
      </c>
      <c r="AU18" s="270">
        <v>165</v>
      </c>
      <c r="AV18" s="270">
        <v>198</v>
      </c>
      <c r="AW18" s="270">
        <v>595</v>
      </c>
      <c r="AX18" s="270">
        <v>618</v>
      </c>
      <c r="AY18" s="270">
        <v>247</v>
      </c>
      <c r="AZ18" s="270">
        <v>353</v>
      </c>
      <c r="BA18" s="270">
        <v>435</v>
      </c>
      <c r="BB18" s="270">
        <v>296</v>
      </c>
      <c r="BC18" s="270">
        <v>300</v>
      </c>
      <c r="BD18" s="270"/>
      <c r="BE18" s="275" t="s">
        <v>644</v>
      </c>
      <c r="BF18" s="277">
        <v>456</v>
      </c>
      <c r="BG18" s="270">
        <v>119</v>
      </c>
      <c r="BH18" s="270">
        <v>103</v>
      </c>
      <c r="BI18" s="270">
        <v>53</v>
      </c>
      <c r="BJ18" s="270">
        <v>294</v>
      </c>
      <c r="BK18" s="270">
        <v>71</v>
      </c>
      <c r="BL18" s="270">
        <v>374</v>
      </c>
      <c r="BM18" s="270">
        <v>244</v>
      </c>
      <c r="BN18" s="270">
        <v>314</v>
      </c>
      <c r="BO18" s="270">
        <v>254</v>
      </c>
      <c r="BP18" s="270">
        <v>240</v>
      </c>
      <c r="BQ18" s="270">
        <v>420</v>
      </c>
      <c r="BR18" s="270"/>
      <c r="BS18" s="275" t="s">
        <v>644</v>
      </c>
      <c r="BT18" s="277">
        <v>1776</v>
      </c>
      <c r="BU18" s="270">
        <v>605</v>
      </c>
      <c r="BV18" s="270">
        <v>131</v>
      </c>
      <c r="BW18" s="270">
        <v>224</v>
      </c>
      <c r="BX18" s="270">
        <v>0</v>
      </c>
      <c r="BY18" s="270">
        <v>375</v>
      </c>
      <c r="BZ18" s="270">
        <v>197</v>
      </c>
      <c r="CA18" s="270">
        <v>719</v>
      </c>
      <c r="CB18" s="270">
        <v>200</v>
      </c>
      <c r="CC18" s="270">
        <v>260</v>
      </c>
      <c r="CD18" s="270">
        <v>65</v>
      </c>
      <c r="CE18" s="270">
        <v>142</v>
      </c>
      <c r="CF18" s="246"/>
      <c r="CG18" s="247"/>
      <c r="CH18" s="247"/>
      <c r="CI18" s="247"/>
      <c r="CJ18" s="247"/>
      <c r="CK18" s="247"/>
      <c r="CL18" s="247"/>
      <c r="CM18" s="247"/>
      <c r="CN18" s="247"/>
    </row>
    <row r="19" spans="1:92" ht="14.25" customHeight="1">
      <c r="A19" s="275" t="s">
        <v>645</v>
      </c>
      <c r="B19" s="277">
        <f t="shared" si="6"/>
        <v>28910</v>
      </c>
      <c r="C19" s="270">
        <v>300</v>
      </c>
      <c r="D19" s="270">
        <v>236</v>
      </c>
      <c r="E19" s="270">
        <v>267</v>
      </c>
      <c r="F19" s="270">
        <v>238</v>
      </c>
      <c r="G19" s="270">
        <v>146</v>
      </c>
      <c r="H19" s="270">
        <v>166</v>
      </c>
      <c r="I19" s="270">
        <v>248</v>
      </c>
      <c r="J19" s="270">
        <v>258</v>
      </c>
      <c r="K19" s="270">
        <v>147</v>
      </c>
      <c r="L19" s="270">
        <v>274</v>
      </c>
      <c r="M19" s="270">
        <v>224</v>
      </c>
      <c r="N19" s="270"/>
      <c r="O19" s="275" t="s">
        <v>645</v>
      </c>
      <c r="P19" s="277">
        <v>287</v>
      </c>
      <c r="Q19" s="270">
        <v>293</v>
      </c>
      <c r="R19" s="270">
        <v>264</v>
      </c>
      <c r="S19" s="270">
        <v>360</v>
      </c>
      <c r="T19" s="270">
        <v>118</v>
      </c>
      <c r="U19" s="270">
        <v>162</v>
      </c>
      <c r="V19" s="270">
        <v>107</v>
      </c>
      <c r="W19" s="270">
        <v>97</v>
      </c>
      <c r="X19" s="270">
        <v>158</v>
      </c>
      <c r="Y19" s="270">
        <v>154</v>
      </c>
      <c r="Z19" s="270">
        <v>155</v>
      </c>
      <c r="AA19" s="270">
        <v>112</v>
      </c>
      <c r="AB19" s="270"/>
      <c r="AC19" s="275" t="s">
        <v>645</v>
      </c>
      <c r="AD19" s="277">
        <v>113</v>
      </c>
      <c r="AE19" s="270">
        <v>274</v>
      </c>
      <c r="AF19" s="270">
        <v>307</v>
      </c>
      <c r="AG19" s="270">
        <v>187</v>
      </c>
      <c r="AH19" s="270">
        <v>154</v>
      </c>
      <c r="AI19" s="270">
        <v>290</v>
      </c>
      <c r="AJ19" s="270">
        <v>287</v>
      </c>
      <c r="AK19" s="270">
        <v>194</v>
      </c>
      <c r="AL19" s="270">
        <v>191</v>
      </c>
      <c r="AM19" s="270">
        <v>336</v>
      </c>
      <c r="AN19" s="270">
        <v>330</v>
      </c>
      <c r="AO19" s="270">
        <v>512</v>
      </c>
      <c r="AP19" s="270"/>
      <c r="AQ19" s="275" t="s">
        <v>645</v>
      </c>
      <c r="AR19" s="277">
        <v>564</v>
      </c>
      <c r="AS19" s="270">
        <v>223</v>
      </c>
      <c r="AT19" s="270">
        <v>271</v>
      </c>
      <c r="AU19" s="270">
        <v>106</v>
      </c>
      <c r="AV19" s="270">
        <v>144</v>
      </c>
      <c r="AW19" s="270">
        <v>423</v>
      </c>
      <c r="AX19" s="270">
        <v>500</v>
      </c>
      <c r="AY19" s="270">
        <v>165</v>
      </c>
      <c r="AZ19" s="270">
        <v>274</v>
      </c>
      <c r="BA19" s="270">
        <v>292</v>
      </c>
      <c r="BB19" s="270">
        <v>220</v>
      </c>
      <c r="BC19" s="270">
        <v>252</v>
      </c>
      <c r="BD19" s="270"/>
      <c r="BE19" s="275" t="s">
        <v>645</v>
      </c>
      <c r="BF19" s="277">
        <v>314</v>
      </c>
      <c r="BG19" s="270">
        <v>112</v>
      </c>
      <c r="BH19" s="270">
        <v>73</v>
      </c>
      <c r="BI19" s="270">
        <v>36</v>
      </c>
      <c r="BJ19" s="270">
        <v>222</v>
      </c>
      <c r="BK19" s="270">
        <v>59</v>
      </c>
      <c r="BL19" s="270">
        <v>283</v>
      </c>
      <c r="BM19" s="270">
        <v>195</v>
      </c>
      <c r="BN19" s="270">
        <v>278</v>
      </c>
      <c r="BO19" s="270">
        <v>250</v>
      </c>
      <c r="BP19" s="270">
        <v>231</v>
      </c>
      <c r="BQ19" s="270">
        <v>375</v>
      </c>
      <c r="BR19" s="270"/>
      <c r="BS19" s="275" t="s">
        <v>645</v>
      </c>
      <c r="BT19" s="277">
        <v>1528</v>
      </c>
      <c r="BU19" s="270">
        <v>560</v>
      </c>
      <c r="BV19" s="270">
        <v>105</v>
      </c>
      <c r="BW19" s="270">
        <v>196</v>
      </c>
      <c r="BX19" s="270">
        <v>1</v>
      </c>
      <c r="BY19" s="270">
        <v>253</v>
      </c>
      <c r="BZ19" s="270">
        <v>122</v>
      </c>
      <c r="CA19" s="270">
        <v>640</v>
      </c>
      <c r="CB19" s="270">
        <v>176</v>
      </c>
      <c r="CC19" s="270">
        <v>342</v>
      </c>
      <c r="CD19" s="270">
        <v>56</v>
      </c>
      <c r="CE19" s="270">
        <v>76</v>
      </c>
      <c r="CF19" s="246"/>
      <c r="CG19" s="247"/>
      <c r="CH19" s="247"/>
      <c r="CI19" s="247"/>
      <c r="CJ19" s="247"/>
      <c r="CK19" s="247"/>
      <c r="CL19" s="247"/>
      <c r="CM19" s="247"/>
      <c r="CN19" s="247"/>
    </row>
    <row r="20" spans="1:92" ht="14.25" customHeight="1">
      <c r="A20" s="275" t="s">
        <v>646</v>
      </c>
      <c r="B20" s="277">
        <f t="shared" si="6"/>
        <v>23746</v>
      </c>
      <c r="C20" s="270">
        <v>232</v>
      </c>
      <c r="D20" s="270">
        <v>169</v>
      </c>
      <c r="E20" s="270">
        <v>221</v>
      </c>
      <c r="F20" s="270">
        <v>181</v>
      </c>
      <c r="G20" s="270">
        <v>90</v>
      </c>
      <c r="H20" s="270">
        <v>112</v>
      </c>
      <c r="I20" s="270">
        <v>197</v>
      </c>
      <c r="J20" s="270">
        <v>204</v>
      </c>
      <c r="K20" s="270">
        <v>130</v>
      </c>
      <c r="L20" s="270">
        <v>219</v>
      </c>
      <c r="M20" s="270">
        <v>179</v>
      </c>
      <c r="N20" s="270"/>
      <c r="O20" s="275" t="s">
        <v>646</v>
      </c>
      <c r="P20" s="277">
        <v>232</v>
      </c>
      <c r="Q20" s="270">
        <v>270</v>
      </c>
      <c r="R20" s="270">
        <v>245</v>
      </c>
      <c r="S20" s="270">
        <v>282</v>
      </c>
      <c r="T20" s="270">
        <v>100</v>
      </c>
      <c r="U20" s="270">
        <v>165</v>
      </c>
      <c r="V20" s="270">
        <v>79</v>
      </c>
      <c r="W20" s="270">
        <v>72</v>
      </c>
      <c r="X20" s="270">
        <v>173</v>
      </c>
      <c r="Y20" s="270">
        <v>173</v>
      </c>
      <c r="Z20" s="270">
        <v>142</v>
      </c>
      <c r="AA20" s="270">
        <v>60</v>
      </c>
      <c r="AB20" s="270"/>
      <c r="AC20" s="275" t="s">
        <v>646</v>
      </c>
      <c r="AD20" s="277">
        <v>106</v>
      </c>
      <c r="AE20" s="270">
        <v>270</v>
      </c>
      <c r="AF20" s="270">
        <v>220</v>
      </c>
      <c r="AG20" s="270">
        <v>130</v>
      </c>
      <c r="AH20" s="270">
        <v>133</v>
      </c>
      <c r="AI20" s="270">
        <v>231</v>
      </c>
      <c r="AJ20" s="270">
        <v>216</v>
      </c>
      <c r="AK20" s="270">
        <v>155</v>
      </c>
      <c r="AL20" s="270">
        <v>153</v>
      </c>
      <c r="AM20" s="270">
        <v>292</v>
      </c>
      <c r="AN20" s="270">
        <v>251</v>
      </c>
      <c r="AO20" s="270">
        <v>368</v>
      </c>
      <c r="AP20" s="270"/>
      <c r="AQ20" s="275" t="s">
        <v>646</v>
      </c>
      <c r="AR20" s="277">
        <v>450</v>
      </c>
      <c r="AS20" s="270">
        <v>188</v>
      </c>
      <c r="AT20" s="270">
        <v>286</v>
      </c>
      <c r="AU20" s="270">
        <v>100</v>
      </c>
      <c r="AV20" s="270">
        <v>99</v>
      </c>
      <c r="AW20" s="270">
        <v>349</v>
      </c>
      <c r="AX20" s="270">
        <v>358</v>
      </c>
      <c r="AY20" s="270">
        <v>135</v>
      </c>
      <c r="AZ20" s="270">
        <v>224</v>
      </c>
      <c r="BA20" s="270">
        <v>214</v>
      </c>
      <c r="BB20" s="270">
        <v>169</v>
      </c>
      <c r="BC20" s="270">
        <v>193</v>
      </c>
      <c r="BD20" s="270"/>
      <c r="BE20" s="275" t="s">
        <v>646</v>
      </c>
      <c r="BF20" s="277">
        <v>216</v>
      </c>
      <c r="BG20" s="270">
        <v>103</v>
      </c>
      <c r="BH20" s="270">
        <v>59</v>
      </c>
      <c r="BI20" s="270">
        <v>21</v>
      </c>
      <c r="BJ20" s="270">
        <v>186</v>
      </c>
      <c r="BK20" s="270">
        <v>27</v>
      </c>
      <c r="BL20" s="270">
        <v>207</v>
      </c>
      <c r="BM20" s="270">
        <v>146</v>
      </c>
      <c r="BN20" s="270">
        <v>210</v>
      </c>
      <c r="BO20" s="270">
        <v>216</v>
      </c>
      <c r="BP20" s="270">
        <v>249</v>
      </c>
      <c r="BQ20" s="270">
        <v>324</v>
      </c>
      <c r="BR20" s="270"/>
      <c r="BS20" s="275" t="s">
        <v>646</v>
      </c>
      <c r="BT20" s="277">
        <v>1267</v>
      </c>
      <c r="BU20" s="270">
        <v>507</v>
      </c>
      <c r="BV20" s="270">
        <v>74</v>
      </c>
      <c r="BW20" s="270">
        <v>185</v>
      </c>
      <c r="BX20" s="270">
        <v>0</v>
      </c>
      <c r="BY20" s="270">
        <v>165</v>
      </c>
      <c r="BZ20" s="270">
        <v>95</v>
      </c>
      <c r="CA20" s="270">
        <v>534</v>
      </c>
      <c r="CB20" s="270">
        <v>147</v>
      </c>
      <c r="CC20" s="270">
        <v>346</v>
      </c>
      <c r="CD20" s="270">
        <v>26</v>
      </c>
      <c r="CE20" s="270">
        <v>68</v>
      </c>
      <c r="CF20" s="246"/>
      <c r="CG20" s="247"/>
      <c r="CH20" s="247"/>
      <c r="CI20" s="247"/>
      <c r="CJ20" s="247"/>
      <c r="CK20" s="247"/>
      <c r="CL20" s="247"/>
      <c r="CM20" s="247"/>
      <c r="CN20" s="247"/>
    </row>
    <row r="21" spans="1:92" ht="14.25" customHeight="1">
      <c r="A21" s="275" t="s">
        <v>647</v>
      </c>
      <c r="B21" s="277">
        <f t="shared" si="6"/>
        <v>18810</v>
      </c>
      <c r="C21" s="270">
        <v>167</v>
      </c>
      <c r="D21" s="270">
        <v>154</v>
      </c>
      <c r="E21" s="270">
        <v>177</v>
      </c>
      <c r="F21" s="270">
        <v>166</v>
      </c>
      <c r="G21" s="270">
        <v>56</v>
      </c>
      <c r="H21" s="270">
        <v>93</v>
      </c>
      <c r="I21" s="270">
        <v>155</v>
      </c>
      <c r="J21" s="270">
        <v>150</v>
      </c>
      <c r="K21" s="270">
        <v>100</v>
      </c>
      <c r="L21" s="270">
        <v>177</v>
      </c>
      <c r="M21" s="270">
        <v>175</v>
      </c>
      <c r="N21" s="270"/>
      <c r="O21" s="275" t="s">
        <v>647</v>
      </c>
      <c r="P21" s="277">
        <v>159</v>
      </c>
      <c r="Q21" s="270">
        <v>204</v>
      </c>
      <c r="R21" s="270">
        <v>186</v>
      </c>
      <c r="S21" s="270">
        <v>220</v>
      </c>
      <c r="T21" s="270">
        <v>96</v>
      </c>
      <c r="U21" s="270">
        <v>138</v>
      </c>
      <c r="V21" s="270">
        <v>59</v>
      </c>
      <c r="W21" s="270">
        <v>61</v>
      </c>
      <c r="X21" s="270">
        <v>126</v>
      </c>
      <c r="Y21" s="270">
        <v>147</v>
      </c>
      <c r="Z21" s="270">
        <v>142</v>
      </c>
      <c r="AA21" s="270">
        <v>44</v>
      </c>
      <c r="AB21" s="270"/>
      <c r="AC21" s="275" t="s">
        <v>647</v>
      </c>
      <c r="AD21" s="277">
        <v>96</v>
      </c>
      <c r="AE21" s="270">
        <v>226</v>
      </c>
      <c r="AF21" s="270">
        <v>191</v>
      </c>
      <c r="AG21" s="270">
        <v>94</v>
      </c>
      <c r="AH21" s="270">
        <v>105</v>
      </c>
      <c r="AI21" s="270">
        <v>150</v>
      </c>
      <c r="AJ21" s="270">
        <v>162</v>
      </c>
      <c r="AK21" s="270">
        <v>128</v>
      </c>
      <c r="AL21" s="270">
        <v>121</v>
      </c>
      <c r="AM21" s="270">
        <v>217</v>
      </c>
      <c r="AN21" s="270">
        <v>201</v>
      </c>
      <c r="AO21" s="270">
        <v>261</v>
      </c>
      <c r="AP21" s="270"/>
      <c r="AQ21" s="275" t="s">
        <v>647</v>
      </c>
      <c r="AR21" s="277">
        <v>344</v>
      </c>
      <c r="AS21" s="270">
        <v>155</v>
      </c>
      <c r="AT21" s="270">
        <v>219</v>
      </c>
      <c r="AU21" s="270">
        <v>85</v>
      </c>
      <c r="AV21" s="270">
        <v>74</v>
      </c>
      <c r="AW21" s="270">
        <v>268</v>
      </c>
      <c r="AX21" s="270">
        <v>248</v>
      </c>
      <c r="AY21" s="270">
        <v>106</v>
      </c>
      <c r="AZ21" s="270">
        <v>178</v>
      </c>
      <c r="BA21" s="270">
        <v>139</v>
      </c>
      <c r="BB21" s="270">
        <v>143</v>
      </c>
      <c r="BC21" s="270">
        <v>185</v>
      </c>
      <c r="BD21" s="270"/>
      <c r="BE21" s="275" t="s">
        <v>647</v>
      </c>
      <c r="BF21" s="277">
        <v>202</v>
      </c>
      <c r="BG21" s="270">
        <v>55</v>
      </c>
      <c r="BH21" s="270">
        <v>36</v>
      </c>
      <c r="BI21" s="270">
        <v>25</v>
      </c>
      <c r="BJ21" s="270">
        <v>125</v>
      </c>
      <c r="BK21" s="270">
        <v>28</v>
      </c>
      <c r="BL21" s="270">
        <v>155</v>
      </c>
      <c r="BM21" s="270">
        <v>125</v>
      </c>
      <c r="BN21" s="270">
        <v>176</v>
      </c>
      <c r="BO21" s="270">
        <v>204</v>
      </c>
      <c r="BP21" s="270">
        <v>205</v>
      </c>
      <c r="BQ21" s="270">
        <v>268</v>
      </c>
      <c r="BR21" s="270"/>
      <c r="BS21" s="275" t="s">
        <v>647</v>
      </c>
      <c r="BT21" s="277">
        <v>777</v>
      </c>
      <c r="BU21" s="270">
        <v>414</v>
      </c>
      <c r="BV21" s="270">
        <v>89</v>
      </c>
      <c r="BW21" s="270">
        <v>132</v>
      </c>
      <c r="BX21" s="270">
        <v>0</v>
      </c>
      <c r="BY21" s="270">
        <v>120</v>
      </c>
      <c r="BZ21" s="270">
        <v>56</v>
      </c>
      <c r="CA21" s="270">
        <v>354</v>
      </c>
      <c r="CB21" s="270">
        <v>81</v>
      </c>
      <c r="CC21" s="270">
        <v>274</v>
      </c>
      <c r="CD21" s="270">
        <v>25</v>
      </c>
      <c r="CE21" s="270">
        <v>62</v>
      </c>
      <c r="CF21" s="246"/>
      <c r="CG21" s="247"/>
      <c r="CH21" s="247"/>
      <c r="CI21" s="247"/>
      <c r="CJ21" s="247"/>
      <c r="CK21" s="247"/>
      <c r="CL21" s="247"/>
      <c r="CM21" s="247"/>
      <c r="CN21" s="247"/>
    </row>
    <row r="22" spans="1:92" ht="14.25" customHeight="1">
      <c r="A22" s="275" t="s">
        <v>648</v>
      </c>
      <c r="B22" s="277">
        <f t="shared" si="6"/>
        <v>10877</v>
      </c>
      <c r="C22" s="270">
        <v>101</v>
      </c>
      <c r="D22" s="270">
        <v>99</v>
      </c>
      <c r="E22" s="270">
        <v>99</v>
      </c>
      <c r="F22" s="270">
        <v>103</v>
      </c>
      <c r="G22" s="270">
        <v>26</v>
      </c>
      <c r="H22" s="270">
        <v>87</v>
      </c>
      <c r="I22" s="270">
        <v>105</v>
      </c>
      <c r="J22" s="270">
        <v>108</v>
      </c>
      <c r="K22" s="270">
        <v>58</v>
      </c>
      <c r="L22" s="270">
        <v>112</v>
      </c>
      <c r="M22" s="270">
        <v>97</v>
      </c>
      <c r="N22" s="270"/>
      <c r="O22" s="275" t="s">
        <v>648</v>
      </c>
      <c r="P22" s="277">
        <v>113</v>
      </c>
      <c r="Q22" s="270">
        <v>123</v>
      </c>
      <c r="R22" s="270">
        <v>110</v>
      </c>
      <c r="S22" s="270">
        <v>132</v>
      </c>
      <c r="T22" s="270">
        <v>57</v>
      </c>
      <c r="U22" s="270">
        <v>81</v>
      </c>
      <c r="V22" s="270">
        <v>24</v>
      </c>
      <c r="W22" s="270">
        <v>41</v>
      </c>
      <c r="X22" s="270">
        <v>83</v>
      </c>
      <c r="Y22" s="270">
        <v>82</v>
      </c>
      <c r="Z22" s="270">
        <v>92</v>
      </c>
      <c r="AA22" s="270">
        <v>31</v>
      </c>
      <c r="AB22" s="270"/>
      <c r="AC22" s="275" t="s">
        <v>648</v>
      </c>
      <c r="AD22" s="277">
        <v>47</v>
      </c>
      <c r="AE22" s="270">
        <v>125</v>
      </c>
      <c r="AF22" s="270">
        <v>95</v>
      </c>
      <c r="AG22" s="270">
        <v>49</v>
      </c>
      <c r="AH22" s="270">
        <v>64</v>
      </c>
      <c r="AI22" s="270">
        <v>78</v>
      </c>
      <c r="AJ22" s="270">
        <v>124</v>
      </c>
      <c r="AK22" s="270">
        <v>84</v>
      </c>
      <c r="AL22" s="270">
        <v>73</v>
      </c>
      <c r="AM22" s="270">
        <v>147</v>
      </c>
      <c r="AN22" s="270">
        <v>110</v>
      </c>
      <c r="AO22" s="270">
        <v>130</v>
      </c>
      <c r="AP22" s="270"/>
      <c r="AQ22" s="275" t="s">
        <v>648</v>
      </c>
      <c r="AR22" s="277">
        <v>176</v>
      </c>
      <c r="AS22" s="270">
        <v>99</v>
      </c>
      <c r="AT22" s="270">
        <v>117</v>
      </c>
      <c r="AU22" s="270">
        <v>54</v>
      </c>
      <c r="AV22" s="270">
        <v>50</v>
      </c>
      <c r="AW22" s="270">
        <v>164</v>
      </c>
      <c r="AX22" s="270">
        <v>111</v>
      </c>
      <c r="AY22" s="270">
        <v>44</v>
      </c>
      <c r="AZ22" s="270">
        <v>89</v>
      </c>
      <c r="BA22" s="270">
        <v>78</v>
      </c>
      <c r="BB22" s="270">
        <v>90</v>
      </c>
      <c r="BC22" s="270">
        <v>75</v>
      </c>
      <c r="BD22" s="270"/>
      <c r="BE22" s="275" t="s">
        <v>648</v>
      </c>
      <c r="BF22" s="277">
        <v>121</v>
      </c>
      <c r="BG22" s="270">
        <v>31</v>
      </c>
      <c r="BH22" s="270">
        <v>31</v>
      </c>
      <c r="BI22" s="270">
        <v>26</v>
      </c>
      <c r="BJ22" s="270">
        <v>62</v>
      </c>
      <c r="BK22" s="270">
        <v>11</v>
      </c>
      <c r="BL22" s="270">
        <v>94</v>
      </c>
      <c r="BM22" s="270">
        <v>67</v>
      </c>
      <c r="BN22" s="270">
        <v>104</v>
      </c>
      <c r="BO22" s="270">
        <v>119</v>
      </c>
      <c r="BP22" s="270">
        <v>102</v>
      </c>
      <c r="BQ22" s="270">
        <v>157</v>
      </c>
      <c r="BR22" s="270"/>
      <c r="BS22" s="275" t="s">
        <v>648</v>
      </c>
      <c r="BT22" s="277">
        <v>354</v>
      </c>
      <c r="BU22" s="270">
        <v>160</v>
      </c>
      <c r="BV22" s="270">
        <v>32</v>
      </c>
      <c r="BW22" s="270">
        <v>79</v>
      </c>
      <c r="BX22" s="270">
        <v>0</v>
      </c>
      <c r="BY22" s="270">
        <v>55</v>
      </c>
      <c r="BZ22" s="270">
        <v>28</v>
      </c>
      <c r="CA22" s="270">
        <v>153</v>
      </c>
      <c r="CB22" s="270">
        <v>37</v>
      </c>
      <c r="CC22" s="270">
        <v>108</v>
      </c>
      <c r="CD22" s="270">
        <v>11</v>
      </c>
      <c r="CE22" s="270">
        <v>35</v>
      </c>
      <c r="CF22" s="246"/>
      <c r="CG22" s="247"/>
      <c r="CH22" s="247"/>
      <c r="CI22" s="247"/>
      <c r="CJ22" s="247"/>
      <c r="CK22" s="247"/>
      <c r="CL22" s="247"/>
      <c r="CM22" s="247"/>
      <c r="CN22" s="247"/>
    </row>
    <row r="23" spans="1:92" ht="14.25" customHeight="1">
      <c r="A23" s="275" t="s">
        <v>649</v>
      </c>
      <c r="B23" s="277">
        <f t="shared" si="6"/>
        <v>4467</v>
      </c>
      <c r="C23" s="270">
        <v>28</v>
      </c>
      <c r="D23" s="270">
        <v>43</v>
      </c>
      <c r="E23" s="270">
        <v>46</v>
      </c>
      <c r="F23" s="270">
        <v>51</v>
      </c>
      <c r="G23" s="270">
        <v>9</v>
      </c>
      <c r="H23" s="270">
        <v>34</v>
      </c>
      <c r="I23" s="270">
        <v>43</v>
      </c>
      <c r="J23" s="270">
        <v>58</v>
      </c>
      <c r="K23" s="270">
        <v>30</v>
      </c>
      <c r="L23" s="270">
        <v>41</v>
      </c>
      <c r="M23" s="270">
        <v>27</v>
      </c>
      <c r="N23" s="270"/>
      <c r="O23" s="275" t="s">
        <v>649</v>
      </c>
      <c r="P23" s="277">
        <v>55</v>
      </c>
      <c r="Q23" s="270">
        <v>51</v>
      </c>
      <c r="R23" s="270">
        <v>51</v>
      </c>
      <c r="S23" s="270">
        <v>48</v>
      </c>
      <c r="T23" s="270">
        <v>28</v>
      </c>
      <c r="U23" s="270">
        <v>30</v>
      </c>
      <c r="V23" s="270">
        <v>11</v>
      </c>
      <c r="W23" s="270">
        <v>23</v>
      </c>
      <c r="X23" s="270">
        <v>29</v>
      </c>
      <c r="Y23" s="270">
        <v>34</v>
      </c>
      <c r="Z23" s="270">
        <v>34</v>
      </c>
      <c r="AA23" s="270">
        <v>10</v>
      </c>
      <c r="AB23" s="270"/>
      <c r="AC23" s="275" t="s">
        <v>649</v>
      </c>
      <c r="AD23" s="277">
        <v>24</v>
      </c>
      <c r="AE23" s="270">
        <v>46</v>
      </c>
      <c r="AF23" s="270">
        <v>51</v>
      </c>
      <c r="AG23" s="270">
        <v>23</v>
      </c>
      <c r="AH23" s="270">
        <v>34</v>
      </c>
      <c r="AI23" s="270">
        <v>39</v>
      </c>
      <c r="AJ23" s="270">
        <v>57</v>
      </c>
      <c r="AK23" s="270">
        <v>32</v>
      </c>
      <c r="AL23" s="270">
        <v>28</v>
      </c>
      <c r="AM23" s="270">
        <v>45</v>
      </c>
      <c r="AN23" s="270">
        <v>41</v>
      </c>
      <c r="AO23" s="270">
        <v>54</v>
      </c>
      <c r="AP23" s="270"/>
      <c r="AQ23" s="275" t="s">
        <v>649</v>
      </c>
      <c r="AR23" s="277">
        <v>76</v>
      </c>
      <c r="AS23" s="270">
        <v>48</v>
      </c>
      <c r="AT23" s="270">
        <v>40</v>
      </c>
      <c r="AU23" s="270">
        <v>13</v>
      </c>
      <c r="AV23" s="270">
        <v>28</v>
      </c>
      <c r="AW23" s="270">
        <v>51</v>
      </c>
      <c r="AX23" s="270">
        <v>49</v>
      </c>
      <c r="AY23" s="270">
        <v>25</v>
      </c>
      <c r="AZ23" s="270">
        <v>37</v>
      </c>
      <c r="BA23" s="270">
        <v>50</v>
      </c>
      <c r="BB23" s="270">
        <v>50</v>
      </c>
      <c r="BC23" s="270">
        <v>46</v>
      </c>
      <c r="BD23" s="270"/>
      <c r="BE23" s="275" t="s">
        <v>649</v>
      </c>
      <c r="BF23" s="277">
        <v>43</v>
      </c>
      <c r="BG23" s="270">
        <v>11</v>
      </c>
      <c r="BH23" s="270">
        <v>6</v>
      </c>
      <c r="BI23" s="270">
        <v>14</v>
      </c>
      <c r="BJ23" s="270">
        <v>22</v>
      </c>
      <c r="BK23" s="270">
        <v>14</v>
      </c>
      <c r="BL23" s="270">
        <v>34</v>
      </c>
      <c r="BM23" s="270">
        <v>22</v>
      </c>
      <c r="BN23" s="270">
        <v>28</v>
      </c>
      <c r="BO23" s="270">
        <v>57</v>
      </c>
      <c r="BP23" s="270">
        <v>29</v>
      </c>
      <c r="BQ23" s="270">
        <v>73</v>
      </c>
      <c r="BR23" s="270"/>
      <c r="BS23" s="275" t="s">
        <v>649</v>
      </c>
      <c r="BT23" s="277">
        <v>105</v>
      </c>
      <c r="BU23" s="270">
        <v>74</v>
      </c>
      <c r="BV23" s="270">
        <v>15</v>
      </c>
      <c r="BW23" s="270">
        <v>28</v>
      </c>
      <c r="BX23" s="270">
        <v>0</v>
      </c>
      <c r="BY23" s="270">
        <v>23</v>
      </c>
      <c r="BZ23" s="270">
        <v>7</v>
      </c>
      <c r="CA23" s="270">
        <v>44</v>
      </c>
      <c r="CB23" s="270">
        <v>9</v>
      </c>
      <c r="CC23" s="270">
        <v>27</v>
      </c>
      <c r="CD23" s="270">
        <v>7</v>
      </c>
      <c r="CE23" s="270">
        <v>20</v>
      </c>
      <c r="CF23" s="246"/>
      <c r="CG23" s="247"/>
      <c r="CH23" s="247"/>
      <c r="CI23" s="247"/>
      <c r="CJ23" s="247"/>
      <c r="CK23" s="247"/>
      <c r="CL23" s="247"/>
      <c r="CM23" s="247"/>
      <c r="CN23" s="247"/>
    </row>
    <row r="24" spans="1:92" ht="14.25" customHeight="1">
      <c r="A24" s="275" t="s">
        <v>650</v>
      </c>
      <c r="B24" s="277">
        <f t="shared" si="6"/>
        <v>1186</v>
      </c>
      <c r="C24" s="270">
        <v>6</v>
      </c>
      <c r="D24" s="270">
        <v>14</v>
      </c>
      <c r="E24" s="270">
        <v>7</v>
      </c>
      <c r="F24" s="270">
        <v>12</v>
      </c>
      <c r="G24" s="270">
        <v>1</v>
      </c>
      <c r="H24" s="270">
        <v>12</v>
      </c>
      <c r="I24" s="270">
        <v>18</v>
      </c>
      <c r="J24" s="270">
        <v>11</v>
      </c>
      <c r="K24" s="270">
        <v>5</v>
      </c>
      <c r="L24" s="270">
        <v>12</v>
      </c>
      <c r="M24" s="270">
        <v>11</v>
      </c>
      <c r="N24" s="270"/>
      <c r="O24" s="275" t="s">
        <v>650</v>
      </c>
      <c r="P24" s="277">
        <v>10</v>
      </c>
      <c r="Q24" s="270">
        <v>23</v>
      </c>
      <c r="R24" s="270">
        <v>9</v>
      </c>
      <c r="S24" s="270">
        <v>12</v>
      </c>
      <c r="T24" s="270">
        <v>8</v>
      </c>
      <c r="U24" s="270">
        <v>12</v>
      </c>
      <c r="V24" s="270">
        <v>4</v>
      </c>
      <c r="W24" s="270">
        <v>3</v>
      </c>
      <c r="X24" s="270">
        <v>4</v>
      </c>
      <c r="Y24" s="270">
        <v>8</v>
      </c>
      <c r="Z24" s="270">
        <v>7</v>
      </c>
      <c r="AA24" s="270">
        <v>2</v>
      </c>
      <c r="AB24" s="270"/>
      <c r="AC24" s="275" t="s">
        <v>650</v>
      </c>
      <c r="AD24" s="277">
        <v>3</v>
      </c>
      <c r="AE24" s="270">
        <v>21</v>
      </c>
      <c r="AF24" s="270">
        <v>26</v>
      </c>
      <c r="AG24" s="270">
        <v>14</v>
      </c>
      <c r="AH24" s="270">
        <v>8</v>
      </c>
      <c r="AI24" s="270">
        <v>19</v>
      </c>
      <c r="AJ24" s="270">
        <v>19</v>
      </c>
      <c r="AK24" s="270">
        <v>6</v>
      </c>
      <c r="AL24" s="270">
        <v>2</v>
      </c>
      <c r="AM24" s="270">
        <v>16</v>
      </c>
      <c r="AN24" s="270">
        <v>10</v>
      </c>
      <c r="AO24" s="270">
        <v>15</v>
      </c>
      <c r="AP24" s="270"/>
      <c r="AQ24" s="275" t="s">
        <v>650</v>
      </c>
      <c r="AR24" s="277">
        <v>15</v>
      </c>
      <c r="AS24" s="270">
        <v>11</v>
      </c>
      <c r="AT24" s="270">
        <v>6</v>
      </c>
      <c r="AU24" s="270">
        <v>2</v>
      </c>
      <c r="AV24" s="270">
        <v>8</v>
      </c>
      <c r="AW24" s="270">
        <v>18</v>
      </c>
      <c r="AX24" s="270">
        <v>11</v>
      </c>
      <c r="AY24" s="270">
        <v>4</v>
      </c>
      <c r="AZ24" s="270">
        <v>14</v>
      </c>
      <c r="BA24" s="270">
        <v>7</v>
      </c>
      <c r="BB24" s="270">
        <v>8</v>
      </c>
      <c r="BC24" s="270">
        <v>9</v>
      </c>
      <c r="BD24" s="270"/>
      <c r="BE24" s="275" t="s">
        <v>650</v>
      </c>
      <c r="BF24" s="277">
        <v>12</v>
      </c>
      <c r="BG24" s="270">
        <v>2</v>
      </c>
      <c r="BH24" s="270">
        <v>3</v>
      </c>
      <c r="BI24" s="270">
        <v>7</v>
      </c>
      <c r="BJ24" s="270">
        <v>9</v>
      </c>
      <c r="BK24" s="270">
        <v>1</v>
      </c>
      <c r="BL24" s="270">
        <v>13</v>
      </c>
      <c r="BM24" s="270">
        <v>8</v>
      </c>
      <c r="BN24" s="270">
        <v>10</v>
      </c>
      <c r="BO24" s="270">
        <v>23</v>
      </c>
      <c r="BP24" s="270">
        <v>6</v>
      </c>
      <c r="BQ24" s="270">
        <v>8</v>
      </c>
      <c r="BR24" s="270"/>
      <c r="BS24" s="275" t="s">
        <v>650</v>
      </c>
      <c r="BT24" s="277">
        <v>19</v>
      </c>
      <c r="BU24" s="270">
        <v>8</v>
      </c>
      <c r="BV24" s="270">
        <v>3</v>
      </c>
      <c r="BW24" s="270">
        <v>6</v>
      </c>
      <c r="BX24" s="270">
        <v>0</v>
      </c>
      <c r="BY24" s="270">
        <v>4</v>
      </c>
      <c r="BZ24" s="270">
        <v>0</v>
      </c>
      <c r="CA24" s="270">
        <v>9</v>
      </c>
      <c r="CB24" s="270">
        <v>5</v>
      </c>
      <c r="CC24" s="270">
        <v>9</v>
      </c>
      <c r="CD24" s="270">
        <v>3</v>
      </c>
      <c r="CE24" s="270">
        <v>5</v>
      </c>
      <c r="CF24" s="246"/>
      <c r="CG24" s="247"/>
      <c r="CH24" s="247"/>
      <c r="CI24" s="247"/>
      <c r="CJ24" s="247"/>
      <c r="CK24" s="247"/>
      <c r="CL24" s="247"/>
      <c r="CM24" s="247"/>
      <c r="CN24" s="247"/>
    </row>
    <row r="25" spans="1:92" ht="14.25" customHeight="1">
      <c r="A25" s="279" t="s">
        <v>651</v>
      </c>
      <c r="B25" s="280">
        <f t="shared" si="6"/>
        <v>194</v>
      </c>
      <c r="C25" s="281">
        <v>3</v>
      </c>
      <c r="D25" s="281">
        <v>7</v>
      </c>
      <c r="E25" s="281">
        <v>5</v>
      </c>
      <c r="F25" s="281">
        <v>2</v>
      </c>
      <c r="G25" s="281">
        <v>0</v>
      </c>
      <c r="H25" s="281">
        <v>5</v>
      </c>
      <c r="I25" s="281">
        <v>2</v>
      </c>
      <c r="J25" s="281">
        <v>0</v>
      </c>
      <c r="K25" s="281">
        <v>0</v>
      </c>
      <c r="L25" s="281">
        <v>2</v>
      </c>
      <c r="M25" s="281">
        <v>1</v>
      </c>
      <c r="N25" s="270"/>
      <c r="O25" s="279" t="s">
        <v>651</v>
      </c>
      <c r="P25" s="280">
        <v>4</v>
      </c>
      <c r="Q25" s="281">
        <v>4</v>
      </c>
      <c r="R25" s="281">
        <v>0</v>
      </c>
      <c r="S25" s="281">
        <v>2</v>
      </c>
      <c r="T25" s="281">
        <v>0</v>
      </c>
      <c r="U25" s="281">
        <v>1</v>
      </c>
      <c r="V25" s="281">
        <v>1</v>
      </c>
      <c r="W25" s="281">
        <v>1</v>
      </c>
      <c r="X25" s="281">
        <v>0</v>
      </c>
      <c r="Y25" s="281">
        <v>1</v>
      </c>
      <c r="Z25" s="281">
        <v>2</v>
      </c>
      <c r="AA25" s="281">
        <v>1</v>
      </c>
      <c r="AB25" s="270"/>
      <c r="AC25" s="279" t="s">
        <v>651</v>
      </c>
      <c r="AD25" s="280">
        <v>2</v>
      </c>
      <c r="AE25" s="281">
        <v>3</v>
      </c>
      <c r="AF25" s="281">
        <v>3</v>
      </c>
      <c r="AG25" s="281">
        <v>0</v>
      </c>
      <c r="AH25" s="281">
        <v>0</v>
      </c>
      <c r="AI25" s="281">
        <v>3</v>
      </c>
      <c r="AJ25" s="281">
        <v>2</v>
      </c>
      <c r="AK25" s="281">
        <v>1</v>
      </c>
      <c r="AL25" s="281">
        <v>1</v>
      </c>
      <c r="AM25" s="281">
        <v>5</v>
      </c>
      <c r="AN25" s="281">
        <v>2</v>
      </c>
      <c r="AO25" s="281">
        <v>3</v>
      </c>
      <c r="AP25" s="270"/>
      <c r="AQ25" s="279" t="s">
        <v>651</v>
      </c>
      <c r="AR25" s="280">
        <v>1</v>
      </c>
      <c r="AS25" s="281">
        <v>1</v>
      </c>
      <c r="AT25" s="281">
        <v>1</v>
      </c>
      <c r="AU25" s="281">
        <v>1</v>
      </c>
      <c r="AV25" s="281">
        <v>2</v>
      </c>
      <c r="AW25" s="281">
        <v>0</v>
      </c>
      <c r="AX25" s="281">
        <v>2</v>
      </c>
      <c r="AY25" s="281">
        <v>1</v>
      </c>
      <c r="AZ25" s="281">
        <v>2</v>
      </c>
      <c r="BA25" s="281">
        <v>3</v>
      </c>
      <c r="BB25" s="281">
        <v>3</v>
      </c>
      <c r="BC25" s="281">
        <v>1</v>
      </c>
      <c r="BD25" s="270"/>
      <c r="BE25" s="279" t="s">
        <v>651</v>
      </c>
      <c r="BF25" s="280">
        <v>2</v>
      </c>
      <c r="BG25" s="281">
        <v>4</v>
      </c>
      <c r="BH25" s="281">
        <v>0</v>
      </c>
      <c r="BI25" s="281">
        <v>0</v>
      </c>
      <c r="BJ25" s="281">
        <v>0</v>
      </c>
      <c r="BK25" s="281">
        <v>0</v>
      </c>
      <c r="BL25" s="281">
        <v>1</v>
      </c>
      <c r="BM25" s="281">
        <v>1</v>
      </c>
      <c r="BN25" s="281">
        <v>3</v>
      </c>
      <c r="BO25" s="281">
        <v>3</v>
      </c>
      <c r="BP25" s="281">
        <v>2</v>
      </c>
      <c r="BQ25" s="281">
        <v>2</v>
      </c>
      <c r="BR25" s="270"/>
      <c r="BS25" s="279" t="s">
        <v>651</v>
      </c>
      <c r="BT25" s="280">
        <v>3</v>
      </c>
      <c r="BU25" s="281">
        <v>1</v>
      </c>
      <c r="BV25" s="281">
        <v>0</v>
      </c>
      <c r="BW25" s="281">
        <v>1</v>
      </c>
      <c r="BX25" s="281">
        <v>0</v>
      </c>
      <c r="BY25" s="281">
        <v>1</v>
      </c>
      <c r="BZ25" s="281">
        <v>0</v>
      </c>
      <c r="CA25" s="281">
        <v>2</v>
      </c>
      <c r="CB25" s="281">
        <v>0</v>
      </c>
      <c r="CC25" s="281">
        <v>1</v>
      </c>
      <c r="CD25" s="281">
        <v>1</v>
      </c>
      <c r="CE25" s="281">
        <v>1</v>
      </c>
      <c r="CF25" s="246"/>
      <c r="CG25" s="247"/>
      <c r="CH25" s="247"/>
      <c r="CI25" s="247"/>
      <c r="CJ25" s="247"/>
      <c r="CK25" s="247"/>
      <c r="CL25" s="247"/>
      <c r="CM25" s="247"/>
      <c r="CN25" s="247"/>
    </row>
    <row r="26" spans="1:92" ht="14.25" customHeight="1" thickBot="1">
      <c r="A26" s="252"/>
      <c r="B26" s="252"/>
      <c r="C26" s="252"/>
      <c r="D26" s="252"/>
      <c r="E26" s="252"/>
      <c r="F26" s="252"/>
      <c r="G26" s="252"/>
      <c r="H26" s="252"/>
      <c r="I26" s="252"/>
      <c r="J26" s="252"/>
      <c r="K26" s="252"/>
      <c r="L26" s="252"/>
      <c r="M26" s="252"/>
      <c r="N26" s="246"/>
      <c r="O26" s="252"/>
      <c r="P26" s="252"/>
      <c r="Q26" s="252"/>
      <c r="R26" s="252"/>
      <c r="S26" s="252"/>
      <c r="T26" s="252"/>
      <c r="U26" s="252"/>
      <c r="V26" s="252"/>
      <c r="W26" s="252"/>
      <c r="X26" s="252"/>
      <c r="Y26" s="252"/>
      <c r="Z26" s="252"/>
      <c r="AA26" s="252"/>
      <c r="AB26" s="246"/>
      <c r="AC26" s="252"/>
      <c r="AD26" s="252"/>
      <c r="AE26" s="252"/>
      <c r="AF26" s="252"/>
      <c r="AG26" s="252"/>
      <c r="AH26" s="252"/>
      <c r="AI26" s="252"/>
      <c r="AJ26" s="252"/>
      <c r="AK26" s="252"/>
      <c r="AL26" s="252"/>
      <c r="AM26" s="252"/>
      <c r="AN26" s="252"/>
      <c r="AO26" s="252"/>
      <c r="AP26" s="246"/>
      <c r="AQ26" s="252"/>
      <c r="AR26" s="252"/>
      <c r="AS26" s="252"/>
      <c r="AT26" s="252"/>
      <c r="AU26" s="252"/>
      <c r="AV26" s="252"/>
      <c r="AW26" s="252"/>
      <c r="AX26" s="252"/>
      <c r="AY26" s="252"/>
      <c r="AZ26" s="252"/>
      <c r="BA26" s="252"/>
      <c r="BB26" s="252"/>
      <c r="BC26" s="252"/>
      <c r="BD26" s="246"/>
      <c r="BE26" s="252"/>
      <c r="BF26" s="252"/>
      <c r="BG26" s="252"/>
      <c r="BH26" s="252"/>
      <c r="BI26" s="252"/>
      <c r="BJ26" s="252"/>
      <c r="BK26" s="252"/>
      <c r="BL26" s="252"/>
      <c r="BM26" s="252"/>
      <c r="BN26" s="252"/>
      <c r="BO26" s="252"/>
      <c r="BP26" s="252"/>
      <c r="BQ26" s="252"/>
      <c r="BR26" s="246"/>
      <c r="BS26" s="252"/>
      <c r="BT26" s="252"/>
      <c r="BU26" s="252"/>
      <c r="BV26" s="252"/>
      <c r="BW26" s="247"/>
      <c r="BX26" s="247"/>
      <c r="BY26" s="247"/>
      <c r="BZ26" s="247"/>
      <c r="CA26" s="247"/>
      <c r="CB26" s="247"/>
      <c r="CC26" s="247"/>
      <c r="CD26" s="270"/>
      <c r="CE26" s="247"/>
      <c r="CF26" s="246"/>
      <c r="CG26" s="247"/>
      <c r="CH26" s="247"/>
      <c r="CI26" s="247"/>
      <c r="CJ26" s="247"/>
      <c r="CK26" s="247"/>
      <c r="CL26" s="247"/>
      <c r="CM26" s="247"/>
      <c r="CN26" s="247"/>
    </row>
    <row r="27" spans="1:92" s="267" customFormat="1" ht="27" customHeight="1" thickTop="1">
      <c r="A27" s="254" t="s">
        <v>559</v>
      </c>
      <c r="B27" s="255" t="s">
        <v>398</v>
      </c>
      <c r="C27" s="255" t="s">
        <v>652</v>
      </c>
      <c r="D27" s="255" t="s">
        <v>653</v>
      </c>
      <c r="E27" s="255" t="s">
        <v>654</v>
      </c>
      <c r="F27" s="255" t="s">
        <v>655</v>
      </c>
      <c r="G27" s="255" t="s">
        <v>413</v>
      </c>
      <c r="H27" s="255" t="s">
        <v>656</v>
      </c>
      <c r="I27" s="255" t="s">
        <v>657</v>
      </c>
      <c r="J27" s="255" t="s">
        <v>658</v>
      </c>
      <c r="K27" s="255" t="s">
        <v>659</v>
      </c>
      <c r="L27" s="255" t="s">
        <v>660</v>
      </c>
      <c r="M27" s="259" t="s">
        <v>661</v>
      </c>
      <c r="N27" s="260"/>
      <c r="O27" s="254" t="s">
        <v>662</v>
      </c>
      <c r="P27" s="257" t="s">
        <v>663</v>
      </c>
      <c r="Q27" s="257" t="s">
        <v>664</v>
      </c>
      <c r="R27" s="257" t="s">
        <v>665</v>
      </c>
      <c r="S27" s="257" t="s">
        <v>666</v>
      </c>
      <c r="T27" s="257" t="s">
        <v>667</v>
      </c>
      <c r="U27" s="257" t="s">
        <v>668</v>
      </c>
      <c r="V27" s="282" t="s">
        <v>669</v>
      </c>
      <c r="W27" s="282" t="s">
        <v>670</v>
      </c>
      <c r="X27" s="257" t="s">
        <v>671</v>
      </c>
      <c r="Y27" s="257" t="s">
        <v>672</v>
      </c>
      <c r="Z27" s="263" t="s">
        <v>673</v>
      </c>
      <c r="AA27" s="283" t="s">
        <v>674</v>
      </c>
      <c r="AB27" s="284"/>
      <c r="AC27" s="254" t="s">
        <v>559</v>
      </c>
      <c r="AD27" s="257" t="s">
        <v>675</v>
      </c>
      <c r="AE27" s="257" t="s">
        <v>676</v>
      </c>
      <c r="AF27" s="257" t="s">
        <v>677</v>
      </c>
      <c r="AG27" s="257" t="s">
        <v>678</v>
      </c>
      <c r="AH27" s="257" t="s">
        <v>679</v>
      </c>
      <c r="AI27" s="257" t="s">
        <v>680</v>
      </c>
      <c r="AJ27" s="257" t="s">
        <v>681</v>
      </c>
      <c r="AK27" s="257" t="s">
        <v>682</v>
      </c>
      <c r="AL27" s="257" t="s">
        <v>683</v>
      </c>
      <c r="AM27" s="257" t="s">
        <v>684</v>
      </c>
      <c r="AN27" s="263" t="s">
        <v>685</v>
      </c>
      <c r="AO27" s="283" t="s">
        <v>686</v>
      </c>
      <c r="AP27" s="284"/>
      <c r="AQ27" s="254" t="s">
        <v>559</v>
      </c>
      <c r="AR27" s="257" t="s">
        <v>687</v>
      </c>
      <c r="AS27" s="257" t="s">
        <v>688</v>
      </c>
      <c r="AT27" s="257" t="s">
        <v>689</v>
      </c>
      <c r="AU27" s="257" t="s">
        <v>690</v>
      </c>
      <c r="AV27" s="257" t="s">
        <v>691</v>
      </c>
      <c r="AW27" s="257" t="s">
        <v>692</v>
      </c>
      <c r="AX27" s="257" t="s">
        <v>693</v>
      </c>
      <c r="AY27" s="257" t="s">
        <v>694</v>
      </c>
      <c r="AZ27" s="257" t="s">
        <v>695</v>
      </c>
      <c r="BA27" s="257" t="s">
        <v>696</v>
      </c>
      <c r="BB27" s="264" t="s">
        <v>697</v>
      </c>
      <c r="BC27" s="285" t="s">
        <v>698</v>
      </c>
      <c r="BD27" s="284"/>
      <c r="BE27" s="254" t="s">
        <v>559</v>
      </c>
      <c r="BF27" s="257" t="s">
        <v>699</v>
      </c>
      <c r="BG27" s="257" t="s">
        <v>700</v>
      </c>
      <c r="BH27" s="257" t="s">
        <v>701</v>
      </c>
      <c r="BI27" s="257" t="s">
        <v>702</v>
      </c>
      <c r="BJ27" s="257" t="s">
        <v>703</v>
      </c>
      <c r="BK27" s="257" t="s">
        <v>704</v>
      </c>
      <c r="BL27" s="257" t="s">
        <v>705</v>
      </c>
      <c r="BM27" s="255" t="s">
        <v>706</v>
      </c>
      <c r="BN27" s="257" t="s">
        <v>707</v>
      </c>
      <c r="BO27" s="257" t="s">
        <v>708</v>
      </c>
      <c r="BP27" s="257" t="s">
        <v>709</v>
      </c>
      <c r="BQ27" s="283" t="s">
        <v>710</v>
      </c>
      <c r="BR27" s="284"/>
      <c r="BS27" s="254" t="s">
        <v>711</v>
      </c>
      <c r="BT27" s="257" t="s">
        <v>712</v>
      </c>
      <c r="BU27" s="257" t="s">
        <v>713</v>
      </c>
      <c r="BV27" s="262" t="s">
        <v>714</v>
      </c>
      <c r="BW27" s="260"/>
      <c r="BX27" s="260"/>
      <c r="BY27" s="260"/>
      <c r="BZ27" s="260"/>
      <c r="CA27" s="260"/>
      <c r="CB27" s="260"/>
      <c r="CC27" s="260"/>
      <c r="CD27" s="260"/>
      <c r="CE27" s="284"/>
      <c r="CF27" s="265"/>
      <c r="CG27" s="266"/>
      <c r="CH27" s="266"/>
      <c r="CI27" s="266"/>
      <c r="CJ27" s="266"/>
      <c r="CK27" s="266"/>
      <c r="CL27" s="266"/>
      <c r="CM27" s="266"/>
      <c r="CN27" s="266"/>
    </row>
    <row r="28" spans="1:92" s="274" customFormat="1" ht="14.25" customHeight="1">
      <c r="A28" s="268" t="s">
        <v>631</v>
      </c>
      <c r="B28" s="269">
        <f>SUM(B29:B49)</f>
        <v>2811</v>
      </c>
      <c r="C28" s="270">
        <f aca="true" t="shared" si="7" ref="C28:M28">SUM(C29:C49)</f>
        <v>7475</v>
      </c>
      <c r="D28" s="270">
        <f t="shared" si="7"/>
        <v>4187</v>
      </c>
      <c r="E28" s="270">
        <f>SUM(E29:E49)</f>
        <v>4108</v>
      </c>
      <c r="F28" s="270">
        <f t="shared" si="7"/>
        <v>4654</v>
      </c>
      <c r="G28" s="270">
        <f t="shared" si="7"/>
        <v>4116</v>
      </c>
      <c r="H28" s="270">
        <f t="shared" si="7"/>
        <v>5173</v>
      </c>
      <c r="I28" s="270">
        <f t="shared" si="7"/>
        <v>3927</v>
      </c>
      <c r="J28" s="270">
        <f t="shared" si="7"/>
        <v>4265</v>
      </c>
      <c r="K28" s="270">
        <f t="shared" si="7"/>
        <v>5363</v>
      </c>
      <c r="L28" s="270">
        <f t="shared" si="7"/>
        <v>6156</v>
      </c>
      <c r="M28" s="270">
        <f t="shared" si="7"/>
        <v>4563</v>
      </c>
      <c r="N28" s="271"/>
      <c r="O28" s="268" t="s">
        <v>631</v>
      </c>
      <c r="P28" s="269">
        <f aca="true" t="shared" si="8" ref="P28:AA28">SUM(P29:P49)</f>
        <v>3178</v>
      </c>
      <c r="Q28" s="270">
        <f t="shared" si="8"/>
        <v>1059</v>
      </c>
      <c r="R28" s="270">
        <f t="shared" si="8"/>
        <v>4552</v>
      </c>
      <c r="S28" s="270">
        <f t="shared" si="8"/>
        <v>1920</v>
      </c>
      <c r="T28" s="270">
        <f t="shared" si="8"/>
        <v>3103</v>
      </c>
      <c r="U28" s="270">
        <f t="shared" si="8"/>
        <v>2557</v>
      </c>
      <c r="V28" s="270">
        <f t="shared" si="8"/>
        <v>3453</v>
      </c>
      <c r="W28" s="270">
        <f t="shared" si="8"/>
        <v>3255</v>
      </c>
      <c r="X28" s="270">
        <f t="shared" si="8"/>
        <v>4759</v>
      </c>
      <c r="Y28" s="270">
        <f t="shared" si="8"/>
        <v>4600</v>
      </c>
      <c r="Z28" s="270">
        <f t="shared" si="8"/>
        <v>2019</v>
      </c>
      <c r="AA28" s="270">
        <f t="shared" si="8"/>
        <v>4634</v>
      </c>
      <c r="AB28" s="271"/>
      <c r="AC28" s="268" t="s">
        <v>631</v>
      </c>
      <c r="AD28" s="269">
        <f aca="true" t="shared" si="9" ref="AD28:AO28">SUM(AD29:AD49)</f>
        <v>2199</v>
      </c>
      <c r="AE28" s="270">
        <f t="shared" si="9"/>
        <v>1592</v>
      </c>
      <c r="AF28" s="270">
        <f t="shared" si="9"/>
        <v>3693</v>
      </c>
      <c r="AG28" s="270">
        <f t="shared" si="9"/>
        <v>5287</v>
      </c>
      <c r="AH28" s="270">
        <f t="shared" si="9"/>
        <v>1643</v>
      </c>
      <c r="AI28" s="270">
        <f t="shared" si="9"/>
        <v>3682</v>
      </c>
      <c r="AJ28" s="270">
        <f t="shared" si="9"/>
        <v>2748</v>
      </c>
      <c r="AK28" s="270">
        <f t="shared" si="9"/>
        <v>3911</v>
      </c>
      <c r="AL28" s="270">
        <f t="shared" si="9"/>
        <v>3636</v>
      </c>
      <c r="AM28" s="270">
        <f t="shared" si="9"/>
        <v>2248</v>
      </c>
      <c r="AN28" s="270">
        <f t="shared" si="9"/>
        <v>5472</v>
      </c>
      <c r="AO28" s="270">
        <f t="shared" si="9"/>
        <v>3275</v>
      </c>
      <c r="AP28" s="271"/>
      <c r="AQ28" s="268" t="s">
        <v>631</v>
      </c>
      <c r="AR28" s="269">
        <f aca="true" t="shared" si="10" ref="AR28:BC28">SUM(AR29:AR49)</f>
        <v>3812</v>
      </c>
      <c r="AS28" s="270">
        <f t="shared" si="10"/>
        <v>4727</v>
      </c>
      <c r="AT28" s="270">
        <f t="shared" si="10"/>
        <v>3837</v>
      </c>
      <c r="AU28" s="270">
        <f t="shared" si="10"/>
        <v>5423</v>
      </c>
      <c r="AV28" s="270">
        <f t="shared" si="10"/>
        <v>4910</v>
      </c>
      <c r="AW28" s="270">
        <f t="shared" si="10"/>
        <v>4206</v>
      </c>
      <c r="AX28" s="270">
        <f t="shared" si="10"/>
        <v>3597</v>
      </c>
      <c r="AY28" s="270">
        <f t="shared" si="10"/>
        <v>4234</v>
      </c>
      <c r="AZ28" s="270">
        <f t="shared" si="10"/>
        <v>3622</v>
      </c>
      <c r="BA28" s="270">
        <f t="shared" si="10"/>
        <v>1093</v>
      </c>
      <c r="BB28" s="270">
        <f t="shared" si="10"/>
        <v>1190</v>
      </c>
      <c r="BC28" s="270">
        <f t="shared" si="10"/>
        <v>1904</v>
      </c>
      <c r="BD28" s="271"/>
      <c r="BE28" s="268" t="s">
        <v>631</v>
      </c>
      <c r="BF28" s="269">
        <f aca="true" t="shared" si="11" ref="BF28:BQ28">SUM(BF29:BF49)</f>
        <v>4069</v>
      </c>
      <c r="BG28" s="270">
        <f t="shared" si="11"/>
        <v>7378</v>
      </c>
      <c r="BH28" s="270">
        <f t="shared" si="11"/>
        <v>5257</v>
      </c>
      <c r="BI28" s="270">
        <f t="shared" si="11"/>
        <v>2328</v>
      </c>
      <c r="BJ28" s="270">
        <f t="shared" si="11"/>
        <v>5294</v>
      </c>
      <c r="BK28" s="270">
        <f t="shared" si="11"/>
        <v>1815</v>
      </c>
      <c r="BL28" s="270">
        <f t="shared" si="11"/>
        <v>2178</v>
      </c>
      <c r="BM28" s="270">
        <f t="shared" si="11"/>
        <v>3832</v>
      </c>
      <c r="BN28" s="270">
        <f t="shared" si="11"/>
        <v>7</v>
      </c>
      <c r="BO28" s="270">
        <f t="shared" si="11"/>
        <v>2459</v>
      </c>
      <c r="BP28" s="270">
        <f t="shared" si="11"/>
        <v>2109</v>
      </c>
      <c r="BQ28" s="270">
        <f t="shared" si="11"/>
        <v>8012</v>
      </c>
      <c r="BR28" s="271"/>
      <c r="BS28" s="268" t="s">
        <v>631</v>
      </c>
      <c r="BT28" s="269">
        <f>SUM(BT29:BT49)</f>
        <v>3850</v>
      </c>
      <c r="BU28" s="270">
        <f>SUM(BU29:BU49)</f>
        <v>1621</v>
      </c>
      <c r="BV28" s="270">
        <f>SUM(BV29:BV49)</f>
        <v>80</v>
      </c>
      <c r="BW28" s="271"/>
      <c r="BX28" s="271"/>
      <c r="BY28" s="271"/>
      <c r="BZ28" s="271"/>
      <c r="CA28" s="271"/>
      <c r="CB28" s="271"/>
      <c r="CC28" s="271"/>
      <c r="CD28" s="271"/>
      <c r="CE28" s="271"/>
      <c r="CF28" s="272"/>
      <c r="CG28" s="273"/>
      <c r="CH28" s="273"/>
      <c r="CI28" s="273"/>
      <c r="CJ28" s="273"/>
      <c r="CK28" s="273"/>
      <c r="CL28" s="273"/>
      <c r="CM28" s="273"/>
      <c r="CN28" s="273"/>
    </row>
    <row r="29" spans="1:92" ht="14.25" customHeight="1">
      <c r="A29" s="275" t="s">
        <v>503</v>
      </c>
      <c r="B29" s="276">
        <v>99</v>
      </c>
      <c r="C29" s="270">
        <v>286</v>
      </c>
      <c r="D29" s="270">
        <v>233</v>
      </c>
      <c r="E29" s="270">
        <v>115</v>
      </c>
      <c r="F29" s="270">
        <v>214</v>
      </c>
      <c r="G29" s="270">
        <v>127</v>
      </c>
      <c r="H29" s="270">
        <v>155</v>
      </c>
      <c r="I29" s="270">
        <v>163</v>
      </c>
      <c r="J29" s="270">
        <v>146</v>
      </c>
      <c r="K29" s="270">
        <v>239</v>
      </c>
      <c r="L29" s="270">
        <v>279</v>
      </c>
      <c r="M29" s="270">
        <v>121</v>
      </c>
      <c r="N29" s="270"/>
      <c r="O29" s="275" t="s">
        <v>503</v>
      </c>
      <c r="P29" s="276">
        <v>108</v>
      </c>
      <c r="Q29" s="270">
        <v>56</v>
      </c>
      <c r="R29" s="270">
        <v>149</v>
      </c>
      <c r="S29" s="270">
        <v>55</v>
      </c>
      <c r="T29" s="270">
        <v>108</v>
      </c>
      <c r="U29" s="270">
        <v>87</v>
      </c>
      <c r="V29" s="270">
        <v>86</v>
      </c>
      <c r="W29" s="270">
        <v>110</v>
      </c>
      <c r="X29" s="270">
        <v>166</v>
      </c>
      <c r="Y29" s="270">
        <v>177</v>
      </c>
      <c r="Z29" s="270">
        <v>62</v>
      </c>
      <c r="AA29" s="270">
        <v>127</v>
      </c>
      <c r="AB29" s="270"/>
      <c r="AC29" s="275" t="s">
        <v>503</v>
      </c>
      <c r="AD29" s="276">
        <v>141</v>
      </c>
      <c r="AE29" s="270">
        <v>82</v>
      </c>
      <c r="AF29" s="270">
        <v>213</v>
      </c>
      <c r="AG29" s="270">
        <v>299</v>
      </c>
      <c r="AH29" s="270">
        <v>63</v>
      </c>
      <c r="AI29" s="270">
        <v>139</v>
      </c>
      <c r="AJ29" s="270">
        <v>103</v>
      </c>
      <c r="AK29" s="270">
        <v>169</v>
      </c>
      <c r="AL29" s="270">
        <v>123</v>
      </c>
      <c r="AM29" s="270">
        <v>82</v>
      </c>
      <c r="AN29" s="270">
        <v>193</v>
      </c>
      <c r="AO29" s="270">
        <v>128</v>
      </c>
      <c r="AP29" s="270"/>
      <c r="AQ29" s="275" t="s">
        <v>503</v>
      </c>
      <c r="AR29" s="276">
        <v>171</v>
      </c>
      <c r="AS29" s="270">
        <v>135</v>
      </c>
      <c r="AT29" s="270">
        <v>164</v>
      </c>
      <c r="AU29" s="270">
        <v>196</v>
      </c>
      <c r="AV29" s="270">
        <v>165</v>
      </c>
      <c r="AW29" s="270">
        <v>140</v>
      </c>
      <c r="AX29" s="270">
        <v>137</v>
      </c>
      <c r="AY29" s="270">
        <v>154</v>
      </c>
      <c r="AZ29" s="270">
        <v>143</v>
      </c>
      <c r="BA29" s="270">
        <v>64</v>
      </c>
      <c r="BB29" s="270">
        <v>34</v>
      </c>
      <c r="BC29" s="270">
        <v>74</v>
      </c>
      <c r="BD29" s="270"/>
      <c r="BE29" s="275" t="s">
        <v>503</v>
      </c>
      <c r="BF29" s="276">
        <v>130</v>
      </c>
      <c r="BG29" s="270">
        <v>265</v>
      </c>
      <c r="BH29" s="270">
        <v>292</v>
      </c>
      <c r="BI29" s="270">
        <v>125</v>
      </c>
      <c r="BJ29" s="270">
        <v>240</v>
      </c>
      <c r="BK29" s="270">
        <v>89</v>
      </c>
      <c r="BL29" s="270">
        <v>133</v>
      </c>
      <c r="BM29" s="270">
        <v>132</v>
      </c>
      <c r="BN29" s="270">
        <v>0</v>
      </c>
      <c r="BO29" s="270">
        <v>82</v>
      </c>
      <c r="BP29" s="270">
        <v>90</v>
      </c>
      <c r="BQ29" s="270">
        <v>383</v>
      </c>
      <c r="BR29" s="270"/>
      <c r="BS29" s="275" t="s">
        <v>503</v>
      </c>
      <c r="BT29" s="276">
        <v>204</v>
      </c>
      <c r="BU29" s="270">
        <v>73</v>
      </c>
      <c r="BV29" s="270">
        <v>1</v>
      </c>
      <c r="BW29" s="270"/>
      <c r="BX29" s="270"/>
      <c r="BY29" s="270"/>
      <c r="BZ29" s="270"/>
      <c r="CA29" s="270"/>
      <c r="CB29" s="270"/>
      <c r="CC29" s="270"/>
      <c r="CD29" s="270"/>
      <c r="CE29" s="270"/>
      <c r="CF29" s="246"/>
      <c r="CG29" s="247"/>
      <c r="CH29" s="247"/>
      <c r="CI29" s="247"/>
      <c r="CJ29" s="247"/>
      <c r="CK29" s="247"/>
      <c r="CL29" s="247"/>
      <c r="CM29" s="247"/>
      <c r="CN29" s="247"/>
    </row>
    <row r="30" spans="1:92" ht="14.25" customHeight="1">
      <c r="A30" s="275" t="s">
        <v>632</v>
      </c>
      <c r="B30" s="277">
        <v>138</v>
      </c>
      <c r="C30" s="270">
        <v>259</v>
      </c>
      <c r="D30" s="270">
        <v>147</v>
      </c>
      <c r="E30" s="270">
        <v>117</v>
      </c>
      <c r="F30" s="270">
        <v>122</v>
      </c>
      <c r="G30" s="270">
        <v>116</v>
      </c>
      <c r="H30" s="270">
        <v>179</v>
      </c>
      <c r="I30" s="270">
        <v>106</v>
      </c>
      <c r="J30" s="270">
        <v>114</v>
      </c>
      <c r="K30" s="270">
        <v>165</v>
      </c>
      <c r="L30" s="270">
        <v>198</v>
      </c>
      <c r="M30" s="270">
        <v>111</v>
      </c>
      <c r="N30" s="270"/>
      <c r="O30" s="275" t="s">
        <v>632</v>
      </c>
      <c r="P30" s="277">
        <v>116</v>
      </c>
      <c r="Q30" s="270">
        <v>39</v>
      </c>
      <c r="R30" s="270">
        <v>171</v>
      </c>
      <c r="S30" s="270">
        <v>64</v>
      </c>
      <c r="T30" s="270">
        <v>78</v>
      </c>
      <c r="U30" s="270">
        <v>89</v>
      </c>
      <c r="V30" s="270">
        <v>103</v>
      </c>
      <c r="W30" s="270">
        <v>77</v>
      </c>
      <c r="X30" s="270">
        <v>186</v>
      </c>
      <c r="Y30" s="270">
        <v>182</v>
      </c>
      <c r="Z30" s="270">
        <v>55</v>
      </c>
      <c r="AA30" s="270">
        <v>124</v>
      </c>
      <c r="AB30" s="270"/>
      <c r="AC30" s="275" t="s">
        <v>632</v>
      </c>
      <c r="AD30" s="277">
        <v>115</v>
      </c>
      <c r="AE30" s="270">
        <v>53</v>
      </c>
      <c r="AF30" s="270">
        <v>146</v>
      </c>
      <c r="AG30" s="270">
        <v>252</v>
      </c>
      <c r="AH30" s="270">
        <v>51</v>
      </c>
      <c r="AI30" s="270">
        <v>128</v>
      </c>
      <c r="AJ30" s="270">
        <v>112</v>
      </c>
      <c r="AK30" s="270">
        <v>196</v>
      </c>
      <c r="AL30" s="270">
        <v>175</v>
      </c>
      <c r="AM30" s="270">
        <v>82</v>
      </c>
      <c r="AN30" s="270">
        <v>190</v>
      </c>
      <c r="AO30" s="270">
        <v>134</v>
      </c>
      <c r="AP30" s="270"/>
      <c r="AQ30" s="275" t="s">
        <v>632</v>
      </c>
      <c r="AR30" s="277">
        <v>169</v>
      </c>
      <c r="AS30" s="270">
        <v>138</v>
      </c>
      <c r="AT30" s="270">
        <v>121</v>
      </c>
      <c r="AU30" s="270">
        <v>159</v>
      </c>
      <c r="AV30" s="270">
        <v>133</v>
      </c>
      <c r="AW30" s="270">
        <v>146</v>
      </c>
      <c r="AX30" s="270">
        <v>139</v>
      </c>
      <c r="AY30" s="270">
        <v>142</v>
      </c>
      <c r="AZ30" s="270">
        <v>152</v>
      </c>
      <c r="BA30" s="270">
        <v>73</v>
      </c>
      <c r="BB30" s="270">
        <v>25</v>
      </c>
      <c r="BC30" s="270">
        <v>53</v>
      </c>
      <c r="BD30" s="270"/>
      <c r="BE30" s="275" t="s">
        <v>632</v>
      </c>
      <c r="BF30" s="277">
        <v>115</v>
      </c>
      <c r="BG30" s="270">
        <v>276</v>
      </c>
      <c r="BH30" s="270">
        <v>303</v>
      </c>
      <c r="BI30" s="270">
        <v>134</v>
      </c>
      <c r="BJ30" s="270">
        <v>301</v>
      </c>
      <c r="BK30" s="270">
        <v>94</v>
      </c>
      <c r="BL30" s="270">
        <v>143</v>
      </c>
      <c r="BM30" s="270">
        <v>108</v>
      </c>
      <c r="BN30" s="270">
        <v>0</v>
      </c>
      <c r="BO30" s="270">
        <v>112</v>
      </c>
      <c r="BP30" s="270">
        <v>59</v>
      </c>
      <c r="BQ30" s="270">
        <v>330</v>
      </c>
      <c r="BR30" s="270"/>
      <c r="BS30" s="275" t="s">
        <v>632</v>
      </c>
      <c r="BT30" s="277">
        <v>166</v>
      </c>
      <c r="BU30" s="270">
        <v>60</v>
      </c>
      <c r="BV30" s="270">
        <v>0</v>
      </c>
      <c r="BW30" s="270"/>
      <c r="BX30" s="270"/>
      <c r="BY30" s="270"/>
      <c r="BZ30" s="270"/>
      <c r="CA30" s="270"/>
      <c r="CB30" s="270"/>
      <c r="CC30" s="270"/>
      <c r="CD30" s="270"/>
      <c r="CE30" s="270"/>
      <c r="CF30" s="246"/>
      <c r="CG30" s="247"/>
      <c r="CH30" s="247"/>
      <c r="CI30" s="247"/>
      <c r="CJ30" s="247"/>
      <c r="CK30" s="247"/>
      <c r="CL30" s="247"/>
      <c r="CM30" s="247"/>
      <c r="CN30" s="247"/>
    </row>
    <row r="31" spans="1:92" ht="14.25" customHeight="1">
      <c r="A31" s="275" t="s">
        <v>633</v>
      </c>
      <c r="B31" s="277">
        <v>101</v>
      </c>
      <c r="C31" s="270">
        <v>228</v>
      </c>
      <c r="D31" s="270">
        <v>155</v>
      </c>
      <c r="E31" s="270">
        <v>128</v>
      </c>
      <c r="F31" s="270">
        <v>106</v>
      </c>
      <c r="G31" s="270">
        <v>116</v>
      </c>
      <c r="H31" s="270">
        <v>181</v>
      </c>
      <c r="I31" s="270">
        <v>104</v>
      </c>
      <c r="J31" s="270">
        <v>102</v>
      </c>
      <c r="K31" s="270">
        <v>129</v>
      </c>
      <c r="L31" s="270">
        <v>190</v>
      </c>
      <c r="M31" s="270">
        <v>116</v>
      </c>
      <c r="N31" s="270"/>
      <c r="O31" s="275" t="s">
        <v>633</v>
      </c>
      <c r="P31" s="277">
        <v>125</v>
      </c>
      <c r="Q31" s="270">
        <v>47</v>
      </c>
      <c r="R31" s="270">
        <v>149</v>
      </c>
      <c r="S31" s="270">
        <v>63</v>
      </c>
      <c r="T31" s="270">
        <v>107</v>
      </c>
      <c r="U31" s="270">
        <v>75</v>
      </c>
      <c r="V31" s="270">
        <v>99</v>
      </c>
      <c r="W31" s="270">
        <v>80</v>
      </c>
      <c r="X31" s="270">
        <v>156</v>
      </c>
      <c r="Y31" s="270">
        <v>196</v>
      </c>
      <c r="Z31" s="270">
        <v>54</v>
      </c>
      <c r="AA31" s="270">
        <v>131</v>
      </c>
      <c r="AB31" s="270"/>
      <c r="AC31" s="275" t="s">
        <v>633</v>
      </c>
      <c r="AD31" s="277">
        <v>82</v>
      </c>
      <c r="AE31" s="270">
        <v>44</v>
      </c>
      <c r="AF31" s="270">
        <v>120</v>
      </c>
      <c r="AG31" s="270">
        <v>183</v>
      </c>
      <c r="AH31" s="270">
        <v>35</v>
      </c>
      <c r="AI31" s="270">
        <v>160</v>
      </c>
      <c r="AJ31" s="270">
        <v>128</v>
      </c>
      <c r="AK31" s="270">
        <v>171</v>
      </c>
      <c r="AL31" s="270">
        <v>159</v>
      </c>
      <c r="AM31" s="270">
        <v>114</v>
      </c>
      <c r="AN31" s="270">
        <v>191</v>
      </c>
      <c r="AO31" s="270">
        <v>156</v>
      </c>
      <c r="AP31" s="270"/>
      <c r="AQ31" s="275" t="s">
        <v>633</v>
      </c>
      <c r="AR31" s="277">
        <v>160</v>
      </c>
      <c r="AS31" s="270">
        <v>150</v>
      </c>
      <c r="AT31" s="270">
        <v>94</v>
      </c>
      <c r="AU31" s="270">
        <v>183</v>
      </c>
      <c r="AV31" s="270">
        <v>137</v>
      </c>
      <c r="AW31" s="270">
        <v>147</v>
      </c>
      <c r="AX31" s="270">
        <v>174</v>
      </c>
      <c r="AY31" s="270">
        <v>187</v>
      </c>
      <c r="AZ31" s="270">
        <v>164</v>
      </c>
      <c r="BA31" s="270">
        <v>59</v>
      </c>
      <c r="BB31" s="270">
        <v>29</v>
      </c>
      <c r="BC31" s="270">
        <v>55</v>
      </c>
      <c r="BD31" s="270"/>
      <c r="BE31" s="275" t="s">
        <v>633</v>
      </c>
      <c r="BF31" s="277">
        <v>110</v>
      </c>
      <c r="BG31" s="270">
        <v>308</v>
      </c>
      <c r="BH31" s="270">
        <v>218</v>
      </c>
      <c r="BI31" s="270">
        <v>128</v>
      </c>
      <c r="BJ31" s="270">
        <v>242</v>
      </c>
      <c r="BK31" s="270">
        <v>93</v>
      </c>
      <c r="BL31" s="270">
        <v>131</v>
      </c>
      <c r="BM31" s="270">
        <v>118</v>
      </c>
      <c r="BN31" s="270">
        <v>0</v>
      </c>
      <c r="BO31" s="270">
        <v>97</v>
      </c>
      <c r="BP31" s="270">
        <v>79</v>
      </c>
      <c r="BQ31" s="270">
        <v>319</v>
      </c>
      <c r="BR31" s="270"/>
      <c r="BS31" s="275" t="s">
        <v>633</v>
      </c>
      <c r="BT31" s="277">
        <v>137</v>
      </c>
      <c r="BU31" s="270">
        <v>48</v>
      </c>
      <c r="BV31" s="270">
        <v>0</v>
      </c>
      <c r="BW31" s="270"/>
      <c r="BX31" s="270"/>
      <c r="BY31" s="270"/>
      <c r="BZ31" s="270"/>
      <c r="CA31" s="270"/>
      <c r="CB31" s="270"/>
      <c r="CC31" s="270"/>
      <c r="CD31" s="270"/>
      <c r="CE31" s="270"/>
      <c r="CF31" s="246"/>
      <c r="CG31" s="247"/>
      <c r="CH31" s="247"/>
      <c r="CI31" s="247"/>
      <c r="CJ31" s="247"/>
      <c r="CK31" s="247"/>
      <c r="CL31" s="247"/>
      <c r="CM31" s="247"/>
      <c r="CN31" s="247"/>
    </row>
    <row r="32" spans="1:92" ht="14.25" customHeight="1">
      <c r="A32" s="278" t="s">
        <v>634</v>
      </c>
      <c r="B32" s="277">
        <v>135</v>
      </c>
      <c r="C32" s="270">
        <v>237</v>
      </c>
      <c r="D32" s="270">
        <v>150</v>
      </c>
      <c r="E32" s="270">
        <v>155</v>
      </c>
      <c r="F32" s="270">
        <v>156</v>
      </c>
      <c r="G32" s="270">
        <v>120</v>
      </c>
      <c r="H32" s="270">
        <v>177</v>
      </c>
      <c r="I32" s="270">
        <v>116</v>
      </c>
      <c r="J32" s="270">
        <v>128</v>
      </c>
      <c r="K32" s="270">
        <v>169</v>
      </c>
      <c r="L32" s="270">
        <v>208</v>
      </c>
      <c r="M32" s="270">
        <v>132</v>
      </c>
      <c r="N32" s="270"/>
      <c r="O32" s="278" t="s">
        <v>634</v>
      </c>
      <c r="P32" s="277">
        <v>108</v>
      </c>
      <c r="Q32" s="270">
        <v>59</v>
      </c>
      <c r="R32" s="270">
        <v>192</v>
      </c>
      <c r="S32" s="270">
        <v>56</v>
      </c>
      <c r="T32" s="270">
        <v>115</v>
      </c>
      <c r="U32" s="270">
        <v>76</v>
      </c>
      <c r="V32" s="270">
        <v>95</v>
      </c>
      <c r="W32" s="270">
        <v>152</v>
      </c>
      <c r="X32" s="270">
        <v>152</v>
      </c>
      <c r="Y32" s="270">
        <v>246</v>
      </c>
      <c r="Z32" s="270">
        <v>68</v>
      </c>
      <c r="AA32" s="270">
        <v>154</v>
      </c>
      <c r="AB32" s="270"/>
      <c r="AC32" s="278" t="s">
        <v>634</v>
      </c>
      <c r="AD32" s="277">
        <v>87</v>
      </c>
      <c r="AE32" s="270">
        <v>66</v>
      </c>
      <c r="AF32" s="270">
        <v>139</v>
      </c>
      <c r="AG32" s="270">
        <v>192</v>
      </c>
      <c r="AH32" s="270">
        <v>41</v>
      </c>
      <c r="AI32" s="270">
        <v>157</v>
      </c>
      <c r="AJ32" s="270">
        <v>142</v>
      </c>
      <c r="AK32" s="270">
        <v>184</v>
      </c>
      <c r="AL32" s="270">
        <v>171</v>
      </c>
      <c r="AM32" s="270">
        <v>152</v>
      </c>
      <c r="AN32" s="270">
        <v>240</v>
      </c>
      <c r="AO32" s="270">
        <v>151</v>
      </c>
      <c r="AP32" s="270"/>
      <c r="AQ32" s="278" t="s">
        <v>634</v>
      </c>
      <c r="AR32" s="277">
        <v>226</v>
      </c>
      <c r="AS32" s="270">
        <v>191</v>
      </c>
      <c r="AT32" s="270">
        <v>134</v>
      </c>
      <c r="AU32" s="270">
        <v>215</v>
      </c>
      <c r="AV32" s="270">
        <v>176</v>
      </c>
      <c r="AW32" s="270">
        <v>181</v>
      </c>
      <c r="AX32" s="270">
        <v>197</v>
      </c>
      <c r="AY32" s="270">
        <v>238</v>
      </c>
      <c r="AZ32" s="270">
        <v>174</v>
      </c>
      <c r="BA32" s="270">
        <v>83</v>
      </c>
      <c r="BB32" s="270">
        <v>14</v>
      </c>
      <c r="BC32" s="270">
        <v>67</v>
      </c>
      <c r="BD32" s="270"/>
      <c r="BE32" s="278" t="s">
        <v>634</v>
      </c>
      <c r="BF32" s="277">
        <v>142</v>
      </c>
      <c r="BG32" s="270">
        <v>361</v>
      </c>
      <c r="BH32" s="270">
        <v>241</v>
      </c>
      <c r="BI32" s="270">
        <v>115</v>
      </c>
      <c r="BJ32" s="270">
        <v>287</v>
      </c>
      <c r="BK32" s="270">
        <v>91</v>
      </c>
      <c r="BL32" s="270">
        <v>129</v>
      </c>
      <c r="BM32" s="270">
        <v>144</v>
      </c>
      <c r="BN32" s="270">
        <v>0</v>
      </c>
      <c r="BO32" s="270">
        <v>111</v>
      </c>
      <c r="BP32" s="270">
        <v>80</v>
      </c>
      <c r="BQ32" s="270">
        <v>336</v>
      </c>
      <c r="BR32" s="270"/>
      <c r="BS32" s="278" t="s">
        <v>634</v>
      </c>
      <c r="BT32" s="277">
        <v>163</v>
      </c>
      <c r="BU32" s="270">
        <v>89</v>
      </c>
      <c r="BV32" s="270">
        <v>8</v>
      </c>
      <c r="BW32" s="270"/>
      <c r="BX32" s="270"/>
      <c r="BY32" s="270"/>
      <c r="BZ32" s="270"/>
      <c r="CA32" s="270"/>
      <c r="CB32" s="270"/>
      <c r="CC32" s="270"/>
      <c r="CD32" s="270"/>
      <c r="CE32" s="270"/>
      <c r="CF32" s="246"/>
      <c r="CG32" s="247"/>
      <c r="CH32" s="247"/>
      <c r="CI32" s="247"/>
      <c r="CJ32" s="247"/>
      <c r="CK32" s="247"/>
      <c r="CL32" s="247"/>
      <c r="CM32" s="247"/>
      <c r="CN32" s="247"/>
    </row>
    <row r="33" spans="1:92" ht="14.25" customHeight="1">
      <c r="A33" s="275" t="s">
        <v>635</v>
      </c>
      <c r="B33" s="277">
        <v>243</v>
      </c>
      <c r="C33" s="270">
        <v>376</v>
      </c>
      <c r="D33" s="270">
        <v>266</v>
      </c>
      <c r="E33" s="270">
        <v>218</v>
      </c>
      <c r="F33" s="270">
        <v>304</v>
      </c>
      <c r="G33" s="270">
        <v>242</v>
      </c>
      <c r="H33" s="270">
        <v>272</v>
      </c>
      <c r="I33" s="270">
        <v>206</v>
      </c>
      <c r="J33" s="270">
        <v>325</v>
      </c>
      <c r="K33" s="270">
        <v>345</v>
      </c>
      <c r="L33" s="270">
        <v>429</v>
      </c>
      <c r="M33" s="270">
        <v>304</v>
      </c>
      <c r="N33" s="270"/>
      <c r="O33" s="275" t="s">
        <v>635</v>
      </c>
      <c r="P33" s="277">
        <v>213</v>
      </c>
      <c r="Q33" s="270">
        <v>69</v>
      </c>
      <c r="R33" s="270">
        <v>282</v>
      </c>
      <c r="S33" s="270">
        <v>120</v>
      </c>
      <c r="T33" s="270">
        <v>177</v>
      </c>
      <c r="U33" s="270">
        <v>142</v>
      </c>
      <c r="V33" s="270">
        <v>248</v>
      </c>
      <c r="W33" s="270">
        <v>252</v>
      </c>
      <c r="X33" s="270">
        <v>291</v>
      </c>
      <c r="Y33" s="270">
        <v>242</v>
      </c>
      <c r="Z33" s="270">
        <v>105</v>
      </c>
      <c r="AA33" s="270">
        <v>285</v>
      </c>
      <c r="AB33" s="270"/>
      <c r="AC33" s="275" t="s">
        <v>635</v>
      </c>
      <c r="AD33" s="277">
        <v>83</v>
      </c>
      <c r="AE33" s="270">
        <v>43</v>
      </c>
      <c r="AF33" s="270">
        <v>215</v>
      </c>
      <c r="AG33" s="270">
        <v>276</v>
      </c>
      <c r="AH33" s="270">
        <v>100</v>
      </c>
      <c r="AI33" s="270">
        <v>210</v>
      </c>
      <c r="AJ33" s="270">
        <v>159</v>
      </c>
      <c r="AK33" s="270">
        <v>235</v>
      </c>
      <c r="AL33" s="270">
        <v>213</v>
      </c>
      <c r="AM33" s="270">
        <v>135</v>
      </c>
      <c r="AN33" s="270">
        <v>329</v>
      </c>
      <c r="AO33" s="270">
        <v>210</v>
      </c>
      <c r="AP33" s="270"/>
      <c r="AQ33" s="275" t="s">
        <v>635</v>
      </c>
      <c r="AR33" s="277">
        <v>282</v>
      </c>
      <c r="AS33" s="270">
        <v>284</v>
      </c>
      <c r="AT33" s="270">
        <v>217</v>
      </c>
      <c r="AU33" s="270">
        <v>368</v>
      </c>
      <c r="AV33" s="270">
        <v>375</v>
      </c>
      <c r="AW33" s="270">
        <v>246</v>
      </c>
      <c r="AX33" s="270">
        <v>259</v>
      </c>
      <c r="AY33" s="270">
        <v>270</v>
      </c>
      <c r="AZ33" s="270">
        <v>162</v>
      </c>
      <c r="BA33" s="270">
        <v>60</v>
      </c>
      <c r="BB33" s="270">
        <v>79</v>
      </c>
      <c r="BC33" s="270">
        <v>110</v>
      </c>
      <c r="BD33" s="270"/>
      <c r="BE33" s="275" t="s">
        <v>635</v>
      </c>
      <c r="BF33" s="277">
        <v>256</v>
      </c>
      <c r="BG33" s="270">
        <v>417</v>
      </c>
      <c r="BH33" s="270">
        <v>297</v>
      </c>
      <c r="BI33" s="270">
        <v>136</v>
      </c>
      <c r="BJ33" s="270">
        <v>315</v>
      </c>
      <c r="BK33" s="270">
        <v>117</v>
      </c>
      <c r="BL33" s="270">
        <v>115</v>
      </c>
      <c r="BM33" s="270">
        <v>230</v>
      </c>
      <c r="BN33" s="270">
        <v>0</v>
      </c>
      <c r="BO33" s="270">
        <v>126</v>
      </c>
      <c r="BP33" s="270">
        <v>126</v>
      </c>
      <c r="BQ33" s="270">
        <v>572</v>
      </c>
      <c r="BR33" s="270"/>
      <c r="BS33" s="275" t="s">
        <v>635</v>
      </c>
      <c r="BT33" s="277">
        <v>203</v>
      </c>
      <c r="BU33" s="270">
        <v>126</v>
      </c>
      <c r="BV33" s="270">
        <v>17</v>
      </c>
      <c r="BW33" s="270"/>
      <c r="BX33" s="270"/>
      <c r="BY33" s="270"/>
      <c r="BZ33" s="270"/>
      <c r="CA33" s="270"/>
      <c r="CB33" s="270"/>
      <c r="CC33" s="270"/>
      <c r="CD33" s="270"/>
      <c r="CE33" s="270"/>
      <c r="CF33" s="246"/>
      <c r="CG33" s="247"/>
      <c r="CH33" s="247"/>
      <c r="CI33" s="247"/>
      <c r="CJ33" s="247"/>
      <c r="CK33" s="247"/>
      <c r="CL33" s="247"/>
      <c r="CM33" s="247"/>
      <c r="CN33" s="247"/>
    </row>
    <row r="34" spans="1:84" s="247" customFormat="1" ht="14.25" customHeight="1">
      <c r="A34" s="275" t="s">
        <v>636</v>
      </c>
      <c r="B34" s="277">
        <v>204</v>
      </c>
      <c r="C34" s="270">
        <v>514</v>
      </c>
      <c r="D34" s="270">
        <v>426</v>
      </c>
      <c r="E34" s="270">
        <v>352</v>
      </c>
      <c r="F34" s="270">
        <v>356</v>
      </c>
      <c r="G34" s="270">
        <v>396</v>
      </c>
      <c r="H34" s="270">
        <v>332</v>
      </c>
      <c r="I34" s="270">
        <v>322</v>
      </c>
      <c r="J34" s="270">
        <v>382</v>
      </c>
      <c r="K34" s="270">
        <v>498</v>
      </c>
      <c r="L34" s="270">
        <v>552</v>
      </c>
      <c r="M34" s="270">
        <v>402</v>
      </c>
      <c r="N34" s="270"/>
      <c r="O34" s="275" t="s">
        <v>636</v>
      </c>
      <c r="P34" s="277">
        <v>338</v>
      </c>
      <c r="Q34" s="270">
        <v>98</v>
      </c>
      <c r="R34" s="270">
        <v>336</v>
      </c>
      <c r="S34" s="270">
        <v>117</v>
      </c>
      <c r="T34" s="270">
        <v>227</v>
      </c>
      <c r="U34" s="270">
        <v>233</v>
      </c>
      <c r="V34" s="270">
        <v>355</v>
      </c>
      <c r="W34" s="270">
        <v>260</v>
      </c>
      <c r="X34" s="270">
        <v>458</v>
      </c>
      <c r="Y34" s="270">
        <v>298</v>
      </c>
      <c r="Z34" s="270">
        <v>187</v>
      </c>
      <c r="AA34" s="270">
        <v>381</v>
      </c>
      <c r="AB34" s="270"/>
      <c r="AC34" s="275" t="s">
        <v>636</v>
      </c>
      <c r="AD34" s="277">
        <v>118</v>
      </c>
      <c r="AE34" s="270">
        <v>91</v>
      </c>
      <c r="AF34" s="270">
        <v>266</v>
      </c>
      <c r="AG34" s="270">
        <v>331</v>
      </c>
      <c r="AH34" s="270">
        <v>136</v>
      </c>
      <c r="AI34" s="270">
        <v>231</v>
      </c>
      <c r="AJ34" s="270">
        <v>160</v>
      </c>
      <c r="AK34" s="270">
        <v>260</v>
      </c>
      <c r="AL34" s="270">
        <v>228</v>
      </c>
      <c r="AM34" s="270">
        <v>140</v>
      </c>
      <c r="AN34" s="270">
        <v>380</v>
      </c>
      <c r="AO34" s="270">
        <v>318</v>
      </c>
      <c r="AP34" s="270"/>
      <c r="AQ34" s="275" t="s">
        <v>636</v>
      </c>
      <c r="AR34" s="277">
        <v>222</v>
      </c>
      <c r="AS34" s="270">
        <v>279</v>
      </c>
      <c r="AT34" s="270">
        <v>297</v>
      </c>
      <c r="AU34" s="270">
        <v>495</v>
      </c>
      <c r="AV34" s="270">
        <v>566</v>
      </c>
      <c r="AW34" s="270">
        <v>326</v>
      </c>
      <c r="AX34" s="270">
        <v>239</v>
      </c>
      <c r="AY34" s="270">
        <v>300</v>
      </c>
      <c r="AZ34" s="270">
        <v>220</v>
      </c>
      <c r="BA34" s="270">
        <v>47</v>
      </c>
      <c r="BB34" s="270">
        <v>114</v>
      </c>
      <c r="BC34" s="270">
        <v>187</v>
      </c>
      <c r="BD34" s="270"/>
      <c r="BE34" s="275" t="s">
        <v>636</v>
      </c>
      <c r="BF34" s="277">
        <v>310</v>
      </c>
      <c r="BG34" s="270">
        <v>437</v>
      </c>
      <c r="BH34" s="270">
        <v>322</v>
      </c>
      <c r="BI34" s="270">
        <v>138</v>
      </c>
      <c r="BJ34" s="270">
        <v>334</v>
      </c>
      <c r="BK34" s="270">
        <v>118</v>
      </c>
      <c r="BL34" s="270">
        <v>135</v>
      </c>
      <c r="BM34" s="270">
        <v>320</v>
      </c>
      <c r="BN34" s="270">
        <v>1</v>
      </c>
      <c r="BO34" s="270">
        <v>184</v>
      </c>
      <c r="BP34" s="270">
        <v>165</v>
      </c>
      <c r="BQ34" s="270">
        <v>729</v>
      </c>
      <c r="BR34" s="270"/>
      <c r="BS34" s="275" t="s">
        <v>636</v>
      </c>
      <c r="BT34" s="277">
        <v>241</v>
      </c>
      <c r="BU34" s="270">
        <v>115</v>
      </c>
      <c r="BV34" s="270">
        <v>7</v>
      </c>
      <c r="BW34" s="270"/>
      <c r="BX34" s="270"/>
      <c r="BY34" s="270"/>
      <c r="BZ34" s="270"/>
      <c r="CA34" s="270"/>
      <c r="CB34" s="270"/>
      <c r="CC34" s="270"/>
      <c r="CD34" s="270"/>
      <c r="CE34" s="270"/>
      <c r="CF34" s="246"/>
    </row>
    <row r="35" spans="1:84" s="247" customFormat="1" ht="14.25" customHeight="1">
      <c r="A35" s="275" t="s">
        <v>637</v>
      </c>
      <c r="B35" s="277">
        <v>174</v>
      </c>
      <c r="C35" s="270">
        <v>615</v>
      </c>
      <c r="D35" s="270">
        <v>462</v>
      </c>
      <c r="E35" s="270">
        <v>295</v>
      </c>
      <c r="F35" s="270">
        <v>452</v>
      </c>
      <c r="G35" s="270">
        <v>315</v>
      </c>
      <c r="H35" s="270">
        <v>365</v>
      </c>
      <c r="I35" s="270">
        <v>376</v>
      </c>
      <c r="J35" s="270">
        <v>324</v>
      </c>
      <c r="K35" s="270">
        <v>490</v>
      </c>
      <c r="L35" s="270">
        <v>531</v>
      </c>
      <c r="M35" s="270">
        <v>385</v>
      </c>
      <c r="N35" s="270"/>
      <c r="O35" s="275" t="s">
        <v>637</v>
      </c>
      <c r="P35" s="277">
        <v>307</v>
      </c>
      <c r="Q35" s="270">
        <v>97</v>
      </c>
      <c r="R35" s="270">
        <v>333</v>
      </c>
      <c r="S35" s="270">
        <v>117</v>
      </c>
      <c r="T35" s="270">
        <v>245</v>
      </c>
      <c r="U35" s="270">
        <v>216</v>
      </c>
      <c r="V35" s="270">
        <v>372</v>
      </c>
      <c r="W35" s="270">
        <v>301</v>
      </c>
      <c r="X35" s="270">
        <v>427</v>
      </c>
      <c r="Y35" s="270">
        <v>327</v>
      </c>
      <c r="Z35" s="270">
        <v>181</v>
      </c>
      <c r="AA35" s="270">
        <v>355</v>
      </c>
      <c r="AB35" s="270"/>
      <c r="AC35" s="275" t="s">
        <v>637</v>
      </c>
      <c r="AD35" s="277">
        <v>203</v>
      </c>
      <c r="AE35" s="270">
        <v>169</v>
      </c>
      <c r="AF35" s="270">
        <v>328</v>
      </c>
      <c r="AG35" s="270">
        <v>413</v>
      </c>
      <c r="AH35" s="270">
        <v>144</v>
      </c>
      <c r="AI35" s="270">
        <v>274</v>
      </c>
      <c r="AJ35" s="270">
        <v>169</v>
      </c>
      <c r="AK35" s="270">
        <v>238</v>
      </c>
      <c r="AL35" s="270">
        <v>214</v>
      </c>
      <c r="AM35" s="270">
        <v>127</v>
      </c>
      <c r="AN35" s="270">
        <v>349</v>
      </c>
      <c r="AO35" s="270">
        <v>241</v>
      </c>
      <c r="AP35" s="270"/>
      <c r="AQ35" s="275" t="s">
        <v>637</v>
      </c>
      <c r="AR35" s="277">
        <v>278</v>
      </c>
      <c r="AS35" s="270">
        <v>309</v>
      </c>
      <c r="AT35" s="270">
        <v>330</v>
      </c>
      <c r="AU35" s="270">
        <v>514</v>
      </c>
      <c r="AV35" s="270">
        <v>473</v>
      </c>
      <c r="AW35" s="270">
        <v>347</v>
      </c>
      <c r="AX35" s="270">
        <v>249</v>
      </c>
      <c r="AY35" s="270">
        <v>286</v>
      </c>
      <c r="AZ35" s="270">
        <v>258</v>
      </c>
      <c r="BA35" s="270">
        <v>55</v>
      </c>
      <c r="BB35" s="270">
        <v>128</v>
      </c>
      <c r="BC35" s="270">
        <v>200</v>
      </c>
      <c r="BD35" s="270"/>
      <c r="BE35" s="275" t="s">
        <v>637</v>
      </c>
      <c r="BF35" s="277">
        <v>356</v>
      </c>
      <c r="BG35" s="270">
        <v>482</v>
      </c>
      <c r="BH35" s="270">
        <v>438</v>
      </c>
      <c r="BI35" s="270">
        <v>173</v>
      </c>
      <c r="BJ35" s="270">
        <v>345</v>
      </c>
      <c r="BK35" s="270">
        <v>149</v>
      </c>
      <c r="BL35" s="270">
        <v>151</v>
      </c>
      <c r="BM35" s="270">
        <v>317</v>
      </c>
      <c r="BN35" s="270">
        <v>0</v>
      </c>
      <c r="BO35" s="270">
        <v>178</v>
      </c>
      <c r="BP35" s="270">
        <v>180</v>
      </c>
      <c r="BQ35" s="270">
        <v>713</v>
      </c>
      <c r="BR35" s="270"/>
      <c r="BS35" s="275" t="s">
        <v>637</v>
      </c>
      <c r="BT35" s="277">
        <v>281</v>
      </c>
      <c r="BU35" s="270">
        <v>135</v>
      </c>
      <c r="BV35" s="270">
        <v>6</v>
      </c>
      <c r="BW35" s="270"/>
      <c r="BX35" s="270"/>
      <c r="BY35" s="270"/>
      <c r="BZ35" s="270"/>
      <c r="CA35" s="270"/>
      <c r="CB35" s="270"/>
      <c r="CC35" s="270"/>
      <c r="CD35" s="270"/>
      <c r="CE35" s="270"/>
      <c r="CF35" s="246"/>
    </row>
    <row r="36" spans="1:92" ht="14.25" customHeight="1">
      <c r="A36" s="275" t="s">
        <v>638</v>
      </c>
      <c r="B36" s="277">
        <v>199</v>
      </c>
      <c r="C36" s="270">
        <v>599</v>
      </c>
      <c r="D36" s="270">
        <v>391</v>
      </c>
      <c r="E36" s="270">
        <v>288</v>
      </c>
      <c r="F36" s="270">
        <v>466</v>
      </c>
      <c r="G36" s="270">
        <v>307</v>
      </c>
      <c r="H36" s="270">
        <v>390</v>
      </c>
      <c r="I36" s="270">
        <v>340</v>
      </c>
      <c r="J36" s="270">
        <v>348</v>
      </c>
      <c r="K36" s="270">
        <v>448</v>
      </c>
      <c r="L36" s="270">
        <v>570</v>
      </c>
      <c r="M36" s="270">
        <v>300</v>
      </c>
      <c r="N36" s="270"/>
      <c r="O36" s="275" t="s">
        <v>638</v>
      </c>
      <c r="P36" s="277">
        <v>259</v>
      </c>
      <c r="Q36" s="270">
        <v>94</v>
      </c>
      <c r="R36" s="270">
        <v>373</v>
      </c>
      <c r="S36" s="270">
        <v>107</v>
      </c>
      <c r="T36" s="270">
        <v>212</v>
      </c>
      <c r="U36" s="270">
        <v>205</v>
      </c>
      <c r="V36" s="270">
        <v>303</v>
      </c>
      <c r="W36" s="270">
        <v>233</v>
      </c>
      <c r="X36" s="270">
        <v>426</v>
      </c>
      <c r="Y36" s="270">
        <v>335</v>
      </c>
      <c r="Z36" s="270">
        <v>172</v>
      </c>
      <c r="AA36" s="270">
        <v>325</v>
      </c>
      <c r="AB36" s="270"/>
      <c r="AC36" s="275" t="s">
        <v>638</v>
      </c>
      <c r="AD36" s="277">
        <v>241</v>
      </c>
      <c r="AE36" s="270">
        <v>120</v>
      </c>
      <c r="AF36" s="270">
        <v>339</v>
      </c>
      <c r="AG36" s="270">
        <v>500</v>
      </c>
      <c r="AH36" s="270">
        <v>111</v>
      </c>
      <c r="AI36" s="270">
        <v>270</v>
      </c>
      <c r="AJ36" s="270">
        <v>189</v>
      </c>
      <c r="AK36" s="270">
        <v>273</v>
      </c>
      <c r="AL36" s="270">
        <v>265</v>
      </c>
      <c r="AM36" s="270">
        <v>138</v>
      </c>
      <c r="AN36" s="270">
        <v>367</v>
      </c>
      <c r="AO36" s="270">
        <v>230</v>
      </c>
      <c r="AP36" s="270"/>
      <c r="AQ36" s="275" t="s">
        <v>638</v>
      </c>
      <c r="AR36" s="277">
        <v>264</v>
      </c>
      <c r="AS36" s="270">
        <v>283</v>
      </c>
      <c r="AT36" s="270">
        <v>292</v>
      </c>
      <c r="AU36" s="270">
        <v>450</v>
      </c>
      <c r="AV36" s="270">
        <v>449</v>
      </c>
      <c r="AW36" s="270">
        <v>309</v>
      </c>
      <c r="AX36" s="270">
        <v>266</v>
      </c>
      <c r="AY36" s="270">
        <v>295</v>
      </c>
      <c r="AZ36" s="270">
        <v>310</v>
      </c>
      <c r="BA36" s="270">
        <v>89</v>
      </c>
      <c r="BB36" s="270">
        <v>102</v>
      </c>
      <c r="BC36" s="270">
        <v>161</v>
      </c>
      <c r="BD36" s="270"/>
      <c r="BE36" s="275" t="s">
        <v>638</v>
      </c>
      <c r="BF36" s="277">
        <v>299</v>
      </c>
      <c r="BG36" s="270">
        <v>461</v>
      </c>
      <c r="BH36" s="270">
        <v>459</v>
      </c>
      <c r="BI36" s="270">
        <v>193</v>
      </c>
      <c r="BJ36" s="270">
        <v>375</v>
      </c>
      <c r="BK36" s="270">
        <v>161</v>
      </c>
      <c r="BL36" s="270">
        <v>203</v>
      </c>
      <c r="BM36" s="270">
        <v>280</v>
      </c>
      <c r="BN36" s="270">
        <v>0</v>
      </c>
      <c r="BO36" s="270">
        <v>198</v>
      </c>
      <c r="BP36" s="270">
        <v>170</v>
      </c>
      <c r="BQ36" s="270">
        <v>698</v>
      </c>
      <c r="BR36" s="270"/>
      <c r="BS36" s="275" t="s">
        <v>638</v>
      </c>
      <c r="BT36" s="277">
        <v>345</v>
      </c>
      <c r="BU36" s="270">
        <v>119</v>
      </c>
      <c r="BV36" s="270">
        <v>5</v>
      </c>
      <c r="BW36" s="270"/>
      <c r="BX36" s="270"/>
      <c r="BY36" s="270"/>
      <c r="BZ36" s="270"/>
      <c r="CA36" s="270"/>
      <c r="CB36" s="270"/>
      <c r="CC36" s="270"/>
      <c r="CD36" s="270"/>
      <c r="CE36" s="270"/>
      <c r="CF36" s="246"/>
      <c r="CG36" s="247"/>
      <c r="CH36" s="247"/>
      <c r="CI36" s="247"/>
      <c r="CJ36" s="247"/>
      <c r="CK36" s="247"/>
      <c r="CL36" s="247"/>
      <c r="CM36" s="247"/>
      <c r="CN36" s="247"/>
    </row>
    <row r="37" spans="1:92" ht="14.25" customHeight="1">
      <c r="A37" s="275" t="s">
        <v>639</v>
      </c>
      <c r="B37" s="277">
        <v>186</v>
      </c>
      <c r="C37" s="270">
        <v>637</v>
      </c>
      <c r="D37" s="270">
        <v>354</v>
      </c>
      <c r="E37" s="270">
        <v>282</v>
      </c>
      <c r="F37" s="270">
        <v>405</v>
      </c>
      <c r="G37" s="270">
        <v>366</v>
      </c>
      <c r="H37" s="270">
        <v>406</v>
      </c>
      <c r="I37" s="270">
        <v>364</v>
      </c>
      <c r="J37" s="270">
        <v>320</v>
      </c>
      <c r="K37" s="270">
        <v>427</v>
      </c>
      <c r="L37" s="270">
        <v>487</v>
      </c>
      <c r="M37" s="270">
        <v>357</v>
      </c>
      <c r="N37" s="270"/>
      <c r="O37" s="275" t="s">
        <v>639</v>
      </c>
      <c r="P37" s="277">
        <v>277</v>
      </c>
      <c r="Q37" s="270">
        <v>102</v>
      </c>
      <c r="R37" s="270">
        <v>388</v>
      </c>
      <c r="S37" s="270">
        <v>138</v>
      </c>
      <c r="T37" s="270">
        <v>239</v>
      </c>
      <c r="U37" s="270">
        <v>206</v>
      </c>
      <c r="V37" s="270">
        <v>269</v>
      </c>
      <c r="W37" s="270">
        <v>241</v>
      </c>
      <c r="X37" s="270">
        <v>380</v>
      </c>
      <c r="Y37" s="270">
        <v>376</v>
      </c>
      <c r="Z37" s="270">
        <v>153</v>
      </c>
      <c r="AA37" s="270">
        <v>413</v>
      </c>
      <c r="AB37" s="270"/>
      <c r="AC37" s="275" t="s">
        <v>639</v>
      </c>
      <c r="AD37" s="277">
        <v>203</v>
      </c>
      <c r="AE37" s="270">
        <v>130</v>
      </c>
      <c r="AF37" s="270">
        <v>303</v>
      </c>
      <c r="AG37" s="270">
        <v>487</v>
      </c>
      <c r="AH37" s="270">
        <v>129</v>
      </c>
      <c r="AI37" s="270">
        <v>346</v>
      </c>
      <c r="AJ37" s="270">
        <v>218</v>
      </c>
      <c r="AK37" s="270">
        <v>295</v>
      </c>
      <c r="AL37" s="270">
        <v>270</v>
      </c>
      <c r="AM37" s="270">
        <v>169</v>
      </c>
      <c r="AN37" s="270">
        <v>435</v>
      </c>
      <c r="AO37" s="270">
        <v>249</v>
      </c>
      <c r="AP37" s="270"/>
      <c r="AQ37" s="275" t="s">
        <v>639</v>
      </c>
      <c r="AR37" s="277">
        <v>272</v>
      </c>
      <c r="AS37" s="270">
        <v>373</v>
      </c>
      <c r="AT37" s="270">
        <v>314</v>
      </c>
      <c r="AU37" s="270">
        <v>466</v>
      </c>
      <c r="AV37" s="270">
        <v>431</v>
      </c>
      <c r="AW37" s="270">
        <v>369</v>
      </c>
      <c r="AX37" s="270">
        <v>301</v>
      </c>
      <c r="AY37" s="270">
        <v>336</v>
      </c>
      <c r="AZ37" s="270">
        <v>355</v>
      </c>
      <c r="BA37" s="270">
        <v>109</v>
      </c>
      <c r="BB37" s="270">
        <v>108</v>
      </c>
      <c r="BC37" s="270">
        <v>142</v>
      </c>
      <c r="BD37" s="270"/>
      <c r="BE37" s="275" t="s">
        <v>639</v>
      </c>
      <c r="BF37" s="277">
        <v>314</v>
      </c>
      <c r="BG37" s="270">
        <v>573</v>
      </c>
      <c r="BH37" s="270">
        <v>488</v>
      </c>
      <c r="BI37" s="270">
        <v>195</v>
      </c>
      <c r="BJ37" s="270">
        <v>498</v>
      </c>
      <c r="BK37" s="270">
        <v>160</v>
      </c>
      <c r="BL37" s="270">
        <v>214</v>
      </c>
      <c r="BM37" s="270">
        <v>284</v>
      </c>
      <c r="BN37" s="270">
        <v>0</v>
      </c>
      <c r="BO37" s="270">
        <v>229</v>
      </c>
      <c r="BP37" s="270">
        <v>137</v>
      </c>
      <c r="BQ37" s="270">
        <v>712</v>
      </c>
      <c r="BR37" s="270"/>
      <c r="BS37" s="275" t="s">
        <v>639</v>
      </c>
      <c r="BT37" s="277">
        <v>390</v>
      </c>
      <c r="BU37" s="270">
        <v>128</v>
      </c>
      <c r="BV37" s="270">
        <v>3</v>
      </c>
      <c r="BW37" s="270"/>
      <c r="BX37" s="270"/>
      <c r="BY37" s="270"/>
      <c r="BZ37" s="270"/>
      <c r="CA37" s="270"/>
      <c r="CB37" s="270"/>
      <c r="CC37" s="270"/>
      <c r="CD37" s="270"/>
      <c r="CE37" s="270"/>
      <c r="CF37" s="246"/>
      <c r="CG37" s="247"/>
      <c r="CH37" s="247"/>
      <c r="CI37" s="247"/>
      <c r="CJ37" s="247"/>
      <c r="CK37" s="247"/>
      <c r="CL37" s="247"/>
      <c r="CM37" s="247"/>
      <c r="CN37" s="247"/>
    </row>
    <row r="38" spans="1:92" ht="14.25" customHeight="1">
      <c r="A38" s="275" t="s">
        <v>640</v>
      </c>
      <c r="B38" s="277">
        <v>179</v>
      </c>
      <c r="C38" s="270">
        <v>556</v>
      </c>
      <c r="D38" s="270">
        <v>271</v>
      </c>
      <c r="E38" s="270">
        <v>273</v>
      </c>
      <c r="F38" s="270">
        <v>332</v>
      </c>
      <c r="G38" s="270">
        <v>271</v>
      </c>
      <c r="H38" s="270">
        <v>383</v>
      </c>
      <c r="I38" s="270">
        <v>305</v>
      </c>
      <c r="J38" s="270">
        <v>285</v>
      </c>
      <c r="K38" s="270">
        <v>361</v>
      </c>
      <c r="L38" s="270">
        <v>430</v>
      </c>
      <c r="M38" s="270">
        <v>307</v>
      </c>
      <c r="N38" s="270"/>
      <c r="O38" s="275" t="s">
        <v>640</v>
      </c>
      <c r="P38" s="277">
        <v>266</v>
      </c>
      <c r="Q38" s="270">
        <v>86</v>
      </c>
      <c r="R38" s="270">
        <v>349</v>
      </c>
      <c r="S38" s="270">
        <v>136</v>
      </c>
      <c r="T38" s="270">
        <v>241</v>
      </c>
      <c r="U38" s="270">
        <v>169</v>
      </c>
      <c r="V38" s="270">
        <v>253</v>
      </c>
      <c r="W38" s="270">
        <v>253</v>
      </c>
      <c r="X38" s="270">
        <v>343</v>
      </c>
      <c r="Y38" s="270">
        <v>339</v>
      </c>
      <c r="Z38" s="270">
        <v>125</v>
      </c>
      <c r="AA38" s="270">
        <v>335</v>
      </c>
      <c r="AB38" s="270"/>
      <c r="AC38" s="275" t="s">
        <v>640</v>
      </c>
      <c r="AD38" s="277">
        <v>158</v>
      </c>
      <c r="AE38" s="270">
        <v>119</v>
      </c>
      <c r="AF38" s="270">
        <v>271</v>
      </c>
      <c r="AG38" s="270">
        <v>413</v>
      </c>
      <c r="AH38" s="270">
        <v>105</v>
      </c>
      <c r="AI38" s="270">
        <v>300</v>
      </c>
      <c r="AJ38" s="270">
        <v>163</v>
      </c>
      <c r="AK38" s="270">
        <v>317</v>
      </c>
      <c r="AL38" s="270">
        <v>283</v>
      </c>
      <c r="AM38" s="270">
        <v>189</v>
      </c>
      <c r="AN38" s="270">
        <v>373</v>
      </c>
      <c r="AO38" s="270">
        <v>261</v>
      </c>
      <c r="AP38" s="270"/>
      <c r="AQ38" s="275" t="s">
        <v>640</v>
      </c>
      <c r="AR38" s="277">
        <v>267</v>
      </c>
      <c r="AS38" s="270">
        <v>310</v>
      </c>
      <c r="AT38" s="270">
        <v>289</v>
      </c>
      <c r="AU38" s="270">
        <v>400</v>
      </c>
      <c r="AV38" s="270">
        <v>350</v>
      </c>
      <c r="AW38" s="270">
        <v>348</v>
      </c>
      <c r="AX38" s="270">
        <v>299</v>
      </c>
      <c r="AY38" s="270">
        <v>342</v>
      </c>
      <c r="AZ38" s="270">
        <v>280</v>
      </c>
      <c r="BA38" s="270">
        <v>86</v>
      </c>
      <c r="BB38" s="270">
        <v>58</v>
      </c>
      <c r="BC38" s="270">
        <v>129</v>
      </c>
      <c r="BD38" s="270"/>
      <c r="BE38" s="275" t="s">
        <v>640</v>
      </c>
      <c r="BF38" s="277">
        <v>306</v>
      </c>
      <c r="BG38" s="270">
        <v>697</v>
      </c>
      <c r="BH38" s="270">
        <v>392</v>
      </c>
      <c r="BI38" s="270">
        <v>181</v>
      </c>
      <c r="BJ38" s="270">
        <v>442</v>
      </c>
      <c r="BK38" s="270">
        <v>143</v>
      </c>
      <c r="BL38" s="270">
        <v>210</v>
      </c>
      <c r="BM38" s="270">
        <v>265</v>
      </c>
      <c r="BN38" s="270">
        <v>0</v>
      </c>
      <c r="BO38" s="270">
        <v>215</v>
      </c>
      <c r="BP38" s="270">
        <v>169</v>
      </c>
      <c r="BQ38" s="270">
        <v>585</v>
      </c>
      <c r="BR38" s="270"/>
      <c r="BS38" s="275" t="s">
        <v>640</v>
      </c>
      <c r="BT38" s="277">
        <v>308</v>
      </c>
      <c r="BU38" s="270">
        <v>99</v>
      </c>
      <c r="BV38" s="270">
        <v>6</v>
      </c>
      <c r="BW38" s="270"/>
      <c r="BX38" s="270"/>
      <c r="BY38" s="270"/>
      <c r="BZ38" s="270"/>
      <c r="CA38" s="270"/>
      <c r="CB38" s="270"/>
      <c r="CC38" s="270"/>
      <c r="CD38" s="270"/>
      <c r="CE38" s="270"/>
      <c r="CF38" s="246"/>
      <c r="CG38" s="247"/>
      <c r="CH38" s="247"/>
      <c r="CI38" s="247"/>
      <c r="CJ38" s="247"/>
      <c r="CK38" s="247"/>
      <c r="CL38" s="247"/>
      <c r="CM38" s="247"/>
      <c r="CN38" s="247"/>
    </row>
    <row r="39" spans="1:92" ht="14.25" customHeight="1">
      <c r="A39" s="275" t="s">
        <v>641</v>
      </c>
      <c r="B39" s="277">
        <v>269</v>
      </c>
      <c r="C39" s="270">
        <v>495</v>
      </c>
      <c r="D39" s="270">
        <v>228</v>
      </c>
      <c r="E39" s="270">
        <v>272</v>
      </c>
      <c r="F39" s="270">
        <v>313</v>
      </c>
      <c r="G39" s="270">
        <v>265</v>
      </c>
      <c r="H39" s="270">
        <v>340</v>
      </c>
      <c r="I39" s="270">
        <v>240</v>
      </c>
      <c r="J39" s="270">
        <v>234</v>
      </c>
      <c r="K39" s="270">
        <v>308</v>
      </c>
      <c r="L39" s="270">
        <v>344</v>
      </c>
      <c r="M39" s="270">
        <v>279</v>
      </c>
      <c r="N39" s="270"/>
      <c r="O39" s="275" t="s">
        <v>641</v>
      </c>
      <c r="P39" s="277">
        <v>195</v>
      </c>
      <c r="Q39" s="270">
        <v>75</v>
      </c>
      <c r="R39" s="270">
        <v>287</v>
      </c>
      <c r="S39" s="270">
        <v>120</v>
      </c>
      <c r="T39" s="270">
        <v>197</v>
      </c>
      <c r="U39" s="270">
        <v>161</v>
      </c>
      <c r="V39" s="270">
        <v>200</v>
      </c>
      <c r="W39" s="270">
        <v>221</v>
      </c>
      <c r="X39" s="270">
        <v>290</v>
      </c>
      <c r="Y39" s="270">
        <v>337</v>
      </c>
      <c r="Z39" s="270">
        <v>113</v>
      </c>
      <c r="AA39" s="270">
        <v>331</v>
      </c>
      <c r="AB39" s="270"/>
      <c r="AC39" s="275" t="s">
        <v>641</v>
      </c>
      <c r="AD39" s="277">
        <v>124</v>
      </c>
      <c r="AE39" s="270">
        <v>88</v>
      </c>
      <c r="AF39" s="270">
        <v>242</v>
      </c>
      <c r="AG39" s="270">
        <v>305</v>
      </c>
      <c r="AH39" s="270">
        <v>90</v>
      </c>
      <c r="AI39" s="270">
        <v>268</v>
      </c>
      <c r="AJ39" s="270">
        <v>180</v>
      </c>
      <c r="AK39" s="270">
        <v>265</v>
      </c>
      <c r="AL39" s="270">
        <v>267</v>
      </c>
      <c r="AM39" s="270">
        <v>226</v>
      </c>
      <c r="AN39" s="270">
        <v>371</v>
      </c>
      <c r="AO39" s="270">
        <v>225</v>
      </c>
      <c r="AP39" s="270"/>
      <c r="AQ39" s="275" t="s">
        <v>641</v>
      </c>
      <c r="AR39" s="277">
        <v>261</v>
      </c>
      <c r="AS39" s="270">
        <v>299</v>
      </c>
      <c r="AT39" s="270">
        <v>284</v>
      </c>
      <c r="AU39" s="270">
        <v>348</v>
      </c>
      <c r="AV39" s="270">
        <v>354</v>
      </c>
      <c r="AW39" s="270">
        <v>299</v>
      </c>
      <c r="AX39" s="270">
        <v>240</v>
      </c>
      <c r="AY39" s="270">
        <v>306</v>
      </c>
      <c r="AZ39" s="270">
        <v>250</v>
      </c>
      <c r="BA39" s="270">
        <v>80</v>
      </c>
      <c r="BB39" s="270">
        <v>72</v>
      </c>
      <c r="BC39" s="270">
        <v>134</v>
      </c>
      <c r="BD39" s="270"/>
      <c r="BE39" s="275" t="s">
        <v>641</v>
      </c>
      <c r="BF39" s="277">
        <v>301</v>
      </c>
      <c r="BG39" s="270">
        <v>620</v>
      </c>
      <c r="BH39" s="270">
        <v>360</v>
      </c>
      <c r="BI39" s="270">
        <v>164</v>
      </c>
      <c r="BJ39" s="270">
        <v>385</v>
      </c>
      <c r="BK39" s="270">
        <v>120</v>
      </c>
      <c r="BL39" s="270">
        <v>161</v>
      </c>
      <c r="BM39" s="270">
        <v>274</v>
      </c>
      <c r="BN39" s="270">
        <v>1</v>
      </c>
      <c r="BO39" s="270">
        <v>156</v>
      </c>
      <c r="BP39" s="270">
        <v>159</v>
      </c>
      <c r="BQ39" s="270">
        <v>547</v>
      </c>
      <c r="BR39" s="270"/>
      <c r="BS39" s="275" t="s">
        <v>641</v>
      </c>
      <c r="BT39" s="277">
        <v>230</v>
      </c>
      <c r="BU39" s="270">
        <v>125</v>
      </c>
      <c r="BV39" s="270">
        <v>1</v>
      </c>
      <c r="BW39" s="270"/>
      <c r="BX39" s="270"/>
      <c r="BY39" s="270"/>
      <c r="BZ39" s="270"/>
      <c r="CA39" s="270"/>
      <c r="CB39" s="270"/>
      <c r="CC39" s="270"/>
      <c r="CD39" s="270"/>
      <c r="CE39" s="270"/>
      <c r="CF39" s="246"/>
      <c r="CG39" s="247"/>
      <c r="CH39" s="247"/>
      <c r="CI39" s="247"/>
      <c r="CJ39" s="247"/>
      <c r="CK39" s="247"/>
      <c r="CL39" s="247"/>
      <c r="CM39" s="247"/>
      <c r="CN39" s="247"/>
    </row>
    <row r="40" spans="1:92" ht="14.25" customHeight="1">
      <c r="A40" s="275" t="s">
        <v>642</v>
      </c>
      <c r="B40" s="277">
        <v>184</v>
      </c>
      <c r="C40" s="270">
        <v>413</v>
      </c>
      <c r="D40" s="270">
        <v>198</v>
      </c>
      <c r="E40" s="270">
        <v>217</v>
      </c>
      <c r="F40" s="270">
        <v>247</v>
      </c>
      <c r="G40" s="270">
        <v>225</v>
      </c>
      <c r="H40" s="270">
        <v>286</v>
      </c>
      <c r="I40" s="270">
        <v>191</v>
      </c>
      <c r="J40" s="270">
        <v>202</v>
      </c>
      <c r="K40" s="270">
        <v>289</v>
      </c>
      <c r="L40" s="270">
        <v>369</v>
      </c>
      <c r="M40" s="270">
        <v>277</v>
      </c>
      <c r="N40" s="270"/>
      <c r="O40" s="275" t="s">
        <v>642</v>
      </c>
      <c r="P40" s="277">
        <v>162</v>
      </c>
      <c r="Q40" s="270">
        <v>49</v>
      </c>
      <c r="R40" s="270">
        <v>264</v>
      </c>
      <c r="S40" s="270">
        <v>98</v>
      </c>
      <c r="T40" s="270">
        <v>173</v>
      </c>
      <c r="U40" s="270">
        <v>133</v>
      </c>
      <c r="V40" s="270">
        <v>197</v>
      </c>
      <c r="W40" s="270">
        <v>179</v>
      </c>
      <c r="X40" s="270">
        <v>218</v>
      </c>
      <c r="Y40" s="270">
        <v>279</v>
      </c>
      <c r="Z40" s="270">
        <v>104</v>
      </c>
      <c r="AA40" s="270">
        <v>288</v>
      </c>
      <c r="AB40" s="270"/>
      <c r="AC40" s="275" t="s">
        <v>642</v>
      </c>
      <c r="AD40" s="277">
        <v>109</v>
      </c>
      <c r="AE40" s="270">
        <v>84</v>
      </c>
      <c r="AF40" s="270">
        <v>199</v>
      </c>
      <c r="AG40" s="270">
        <v>280</v>
      </c>
      <c r="AH40" s="270">
        <v>109</v>
      </c>
      <c r="AI40" s="270">
        <v>180</v>
      </c>
      <c r="AJ40" s="270">
        <v>151</v>
      </c>
      <c r="AK40" s="270">
        <v>228</v>
      </c>
      <c r="AL40" s="270">
        <v>225</v>
      </c>
      <c r="AM40" s="270">
        <v>136</v>
      </c>
      <c r="AN40" s="270">
        <v>330</v>
      </c>
      <c r="AO40" s="270">
        <v>170</v>
      </c>
      <c r="AP40" s="270"/>
      <c r="AQ40" s="275" t="s">
        <v>642</v>
      </c>
      <c r="AR40" s="277">
        <v>219</v>
      </c>
      <c r="AS40" s="270">
        <v>273</v>
      </c>
      <c r="AT40" s="270">
        <v>197</v>
      </c>
      <c r="AU40" s="270">
        <v>296</v>
      </c>
      <c r="AV40" s="270">
        <v>249</v>
      </c>
      <c r="AW40" s="270">
        <v>236</v>
      </c>
      <c r="AX40" s="270">
        <v>173</v>
      </c>
      <c r="AY40" s="270">
        <v>256</v>
      </c>
      <c r="AZ40" s="270">
        <v>189</v>
      </c>
      <c r="BA40" s="270">
        <v>57</v>
      </c>
      <c r="BB40" s="270">
        <v>71</v>
      </c>
      <c r="BC40" s="270">
        <v>98</v>
      </c>
      <c r="BD40" s="270"/>
      <c r="BE40" s="275" t="s">
        <v>642</v>
      </c>
      <c r="BF40" s="277">
        <v>267</v>
      </c>
      <c r="BG40" s="270">
        <v>455</v>
      </c>
      <c r="BH40" s="270">
        <v>246</v>
      </c>
      <c r="BI40" s="270">
        <v>138</v>
      </c>
      <c r="BJ40" s="270">
        <v>329</v>
      </c>
      <c r="BK40" s="270">
        <v>107</v>
      </c>
      <c r="BL40" s="270">
        <v>91</v>
      </c>
      <c r="BM40" s="270">
        <v>250</v>
      </c>
      <c r="BN40" s="270">
        <v>2</v>
      </c>
      <c r="BO40" s="270">
        <v>150</v>
      </c>
      <c r="BP40" s="270">
        <v>120</v>
      </c>
      <c r="BQ40" s="270">
        <v>377</v>
      </c>
      <c r="BR40" s="270"/>
      <c r="BS40" s="275" t="s">
        <v>642</v>
      </c>
      <c r="BT40" s="277">
        <v>199</v>
      </c>
      <c r="BU40" s="270">
        <v>91</v>
      </c>
      <c r="BV40" s="270">
        <v>3</v>
      </c>
      <c r="BW40" s="270"/>
      <c r="BX40" s="270"/>
      <c r="BY40" s="270"/>
      <c r="BZ40" s="270"/>
      <c r="CA40" s="270"/>
      <c r="CB40" s="270"/>
      <c r="CC40" s="270"/>
      <c r="CD40" s="270"/>
      <c r="CE40" s="270"/>
      <c r="CF40" s="246"/>
      <c r="CG40" s="247"/>
      <c r="CH40" s="247"/>
      <c r="CI40" s="247"/>
      <c r="CJ40" s="247"/>
      <c r="CK40" s="247"/>
      <c r="CL40" s="247"/>
      <c r="CM40" s="247"/>
      <c r="CN40" s="247"/>
    </row>
    <row r="41" spans="1:92" ht="14.25" customHeight="1">
      <c r="A41" s="275" t="s">
        <v>643</v>
      </c>
      <c r="B41" s="277">
        <v>123</v>
      </c>
      <c r="C41" s="270">
        <v>444</v>
      </c>
      <c r="D41" s="270">
        <v>188</v>
      </c>
      <c r="E41" s="270">
        <v>256</v>
      </c>
      <c r="F41" s="270">
        <v>266</v>
      </c>
      <c r="G41" s="270">
        <v>229</v>
      </c>
      <c r="H41" s="270">
        <v>278</v>
      </c>
      <c r="I41" s="270">
        <v>186</v>
      </c>
      <c r="J41" s="270">
        <v>242</v>
      </c>
      <c r="K41" s="270">
        <v>269</v>
      </c>
      <c r="L41" s="270">
        <v>322</v>
      </c>
      <c r="M41" s="270">
        <v>270</v>
      </c>
      <c r="N41" s="270"/>
      <c r="O41" s="275" t="s">
        <v>643</v>
      </c>
      <c r="P41" s="277">
        <v>114</v>
      </c>
      <c r="Q41" s="270">
        <v>46</v>
      </c>
      <c r="R41" s="270">
        <v>234</v>
      </c>
      <c r="S41" s="270">
        <v>131</v>
      </c>
      <c r="T41" s="270">
        <v>195</v>
      </c>
      <c r="U41" s="270">
        <v>142</v>
      </c>
      <c r="V41" s="270">
        <v>197</v>
      </c>
      <c r="W41" s="270">
        <v>196</v>
      </c>
      <c r="X41" s="270">
        <v>251</v>
      </c>
      <c r="Y41" s="270">
        <v>264</v>
      </c>
      <c r="Z41" s="270">
        <v>124</v>
      </c>
      <c r="AA41" s="270">
        <v>252</v>
      </c>
      <c r="AB41" s="270"/>
      <c r="AC41" s="275" t="s">
        <v>643</v>
      </c>
      <c r="AD41" s="277">
        <v>125</v>
      </c>
      <c r="AE41" s="270">
        <v>94</v>
      </c>
      <c r="AF41" s="270">
        <v>160</v>
      </c>
      <c r="AG41" s="270">
        <v>282</v>
      </c>
      <c r="AH41" s="270">
        <v>121</v>
      </c>
      <c r="AI41" s="270">
        <v>232</v>
      </c>
      <c r="AJ41" s="270">
        <v>156</v>
      </c>
      <c r="AK41" s="270">
        <v>224</v>
      </c>
      <c r="AL41" s="270">
        <v>198</v>
      </c>
      <c r="AM41" s="270">
        <v>142</v>
      </c>
      <c r="AN41" s="270">
        <v>378</v>
      </c>
      <c r="AO41" s="270">
        <v>171</v>
      </c>
      <c r="AP41" s="270"/>
      <c r="AQ41" s="275" t="s">
        <v>643</v>
      </c>
      <c r="AR41" s="277">
        <v>221</v>
      </c>
      <c r="AS41" s="270">
        <v>303</v>
      </c>
      <c r="AT41" s="270">
        <v>230</v>
      </c>
      <c r="AU41" s="270">
        <v>259</v>
      </c>
      <c r="AV41" s="270">
        <v>203</v>
      </c>
      <c r="AW41" s="270">
        <v>220</v>
      </c>
      <c r="AX41" s="270">
        <v>193</v>
      </c>
      <c r="AY41" s="270">
        <v>222</v>
      </c>
      <c r="AZ41" s="270">
        <v>181</v>
      </c>
      <c r="BA41" s="270">
        <v>60</v>
      </c>
      <c r="BB41" s="270">
        <v>78</v>
      </c>
      <c r="BC41" s="270">
        <v>119</v>
      </c>
      <c r="BD41" s="270"/>
      <c r="BE41" s="275" t="s">
        <v>643</v>
      </c>
      <c r="BF41" s="277">
        <v>247</v>
      </c>
      <c r="BG41" s="270">
        <v>444</v>
      </c>
      <c r="BH41" s="270">
        <v>234</v>
      </c>
      <c r="BI41" s="270">
        <v>95</v>
      </c>
      <c r="BJ41" s="270">
        <v>277</v>
      </c>
      <c r="BK41" s="270">
        <v>88</v>
      </c>
      <c r="BL41" s="270">
        <v>108</v>
      </c>
      <c r="BM41" s="270">
        <v>234</v>
      </c>
      <c r="BN41" s="270">
        <v>0</v>
      </c>
      <c r="BO41" s="270">
        <v>118</v>
      </c>
      <c r="BP41" s="270">
        <v>106</v>
      </c>
      <c r="BQ41" s="270">
        <v>423</v>
      </c>
      <c r="BR41" s="270"/>
      <c r="BS41" s="275" t="s">
        <v>643</v>
      </c>
      <c r="BT41" s="277">
        <v>203</v>
      </c>
      <c r="BU41" s="270">
        <v>98</v>
      </c>
      <c r="BV41" s="270">
        <v>4</v>
      </c>
      <c r="BW41" s="270"/>
      <c r="BX41" s="270"/>
      <c r="BY41" s="270"/>
      <c r="BZ41" s="270"/>
      <c r="CA41" s="270"/>
      <c r="CB41" s="270"/>
      <c r="CC41" s="270"/>
      <c r="CD41" s="270"/>
      <c r="CE41" s="270"/>
      <c r="CF41" s="246"/>
      <c r="CG41" s="247"/>
      <c r="CH41" s="247"/>
      <c r="CI41" s="247"/>
      <c r="CJ41" s="247"/>
      <c r="CK41" s="247"/>
      <c r="CL41" s="247"/>
      <c r="CM41" s="247"/>
      <c r="CN41" s="247"/>
    </row>
    <row r="42" spans="1:92" ht="14.25" customHeight="1">
      <c r="A42" s="275" t="s">
        <v>644</v>
      </c>
      <c r="B42" s="277">
        <v>158</v>
      </c>
      <c r="C42" s="270">
        <v>536</v>
      </c>
      <c r="D42" s="270">
        <v>213</v>
      </c>
      <c r="E42" s="270">
        <v>331</v>
      </c>
      <c r="F42" s="270">
        <v>262</v>
      </c>
      <c r="G42" s="270">
        <v>268</v>
      </c>
      <c r="H42" s="270">
        <v>371</v>
      </c>
      <c r="I42" s="270">
        <v>252</v>
      </c>
      <c r="J42" s="270">
        <v>291</v>
      </c>
      <c r="K42" s="270">
        <v>348</v>
      </c>
      <c r="L42" s="270">
        <v>368</v>
      </c>
      <c r="M42" s="270">
        <v>382</v>
      </c>
      <c r="N42" s="270"/>
      <c r="O42" s="275" t="s">
        <v>644</v>
      </c>
      <c r="P42" s="277">
        <v>145</v>
      </c>
      <c r="Q42" s="270">
        <v>49</v>
      </c>
      <c r="R42" s="270">
        <v>301</v>
      </c>
      <c r="S42" s="270">
        <v>183</v>
      </c>
      <c r="T42" s="270">
        <v>239</v>
      </c>
      <c r="U42" s="270">
        <v>189</v>
      </c>
      <c r="V42" s="270">
        <v>202</v>
      </c>
      <c r="W42" s="270">
        <v>217</v>
      </c>
      <c r="X42" s="270">
        <v>299</v>
      </c>
      <c r="Y42" s="270">
        <v>271</v>
      </c>
      <c r="Z42" s="270">
        <v>159</v>
      </c>
      <c r="AA42" s="270">
        <v>349</v>
      </c>
      <c r="AB42" s="270"/>
      <c r="AC42" s="275" t="s">
        <v>644</v>
      </c>
      <c r="AD42" s="277">
        <v>143</v>
      </c>
      <c r="AE42" s="270">
        <v>146</v>
      </c>
      <c r="AF42" s="270">
        <v>206</v>
      </c>
      <c r="AG42" s="270">
        <v>361</v>
      </c>
      <c r="AH42" s="270">
        <v>140</v>
      </c>
      <c r="AI42" s="270">
        <v>251</v>
      </c>
      <c r="AJ42" s="270">
        <v>182</v>
      </c>
      <c r="AK42" s="270">
        <v>234</v>
      </c>
      <c r="AL42" s="270">
        <v>222</v>
      </c>
      <c r="AM42" s="270">
        <v>141</v>
      </c>
      <c r="AN42" s="270">
        <v>400</v>
      </c>
      <c r="AO42" s="270">
        <v>155</v>
      </c>
      <c r="AP42" s="270"/>
      <c r="AQ42" s="275" t="s">
        <v>644</v>
      </c>
      <c r="AR42" s="277">
        <v>215</v>
      </c>
      <c r="AS42" s="270">
        <v>370</v>
      </c>
      <c r="AT42" s="270">
        <v>242</v>
      </c>
      <c r="AU42" s="270">
        <v>307</v>
      </c>
      <c r="AV42" s="270">
        <v>256</v>
      </c>
      <c r="AW42" s="270">
        <v>273</v>
      </c>
      <c r="AX42" s="270">
        <v>229</v>
      </c>
      <c r="AY42" s="270">
        <v>231</v>
      </c>
      <c r="AZ42" s="270">
        <v>233</v>
      </c>
      <c r="BA42" s="270">
        <v>57</v>
      </c>
      <c r="BB42" s="270">
        <v>78</v>
      </c>
      <c r="BC42" s="270">
        <v>114</v>
      </c>
      <c r="BD42" s="270"/>
      <c r="BE42" s="275" t="s">
        <v>644</v>
      </c>
      <c r="BF42" s="277">
        <v>262</v>
      </c>
      <c r="BG42" s="270">
        <v>453</v>
      </c>
      <c r="BH42" s="270">
        <v>272</v>
      </c>
      <c r="BI42" s="270">
        <v>111</v>
      </c>
      <c r="BJ42" s="270">
        <v>316</v>
      </c>
      <c r="BK42" s="270">
        <v>121</v>
      </c>
      <c r="BL42" s="270">
        <v>99</v>
      </c>
      <c r="BM42" s="270">
        <v>257</v>
      </c>
      <c r="BN42" s="270">
        <v>0</v>
      </c>
      <c r="BO42" s="270">
        <v>140</v>
      </c>
      <c r="BP42" s="270">
        <v>134</v>
      </c>
      <c r="BQ42" s="270">
        <v>446</v>
      </c>
      <c r="BR42" s="270"/>
      <c r="BS42" s="275" t="s">
        <v>644</v>
      </c>
      <c r="BT42" s="277">
        <v>244</v>
      </c>
      <c r="BU42" s="270">
        <v>88</v>
      </c>
      <c r="BV42" s="270">
        <v>6</v>
      </c>
      <c r="BW42" s="270"/>
      <c r="BX42" s="270"/>
      <c r="BY42" s="270"/>
      <c r="BZ42" s="270"/>
      <c r="CA42" s="270"/>
      <c r="CB42" s="270"/>
      <c r="CC42" s="270"/>
      <c r="CD42" s="270"/>
      <c r="CE42" s="270"/>
      <c r="CF42" s="246"/>
      <c r="CG42" s="247"/>
      <c r="CH42" s="247"/>
      <c r="CI42" s="247"/>
      <c r="CJ42" s="247"/>
      <c r="CK42" s="247"/>
      <c r="CL42" s="247"/>
      <c r="CM42" s="247"/>
      <c r="CN42" s="247"/>
    </row>
    <row r="43" spans="1:92" ht="14.25" customHeight="1">
      <c r="A43" s="275" t="s">
        <v>645</v>
      </c>
      <c r="B43" s="277">
        <v>133</v>
      </c>
      <c r="C43" s="270">
        <v>416</v>
      </c>
      <c r="D43" s="270">
        <v>169</v>
      </c>
      <c r="E43" s="270">
        <v>280</v>
      </c>
      <c r="F43" s="270">
        <v>197</v>
      </c>
      <c r="G43" s="270">
        <v>245</v>
      </c>
      <c r="H43" s="270">
        <v>335</v>
      </c>
      <c r="I43" s="270">
        <v>205</v>
      </c>
      <c r="J43" s="270">
        <v>216</v>
      </c>
      <c r="K43" s="270">
        <v>272</v>
      </c>
      <c r="L43" s="270">
        <v>297</v>
      </c>
      <c r="M43" s="270">
        <v>265</v>
      </c>
      <c r="N43" s="270"/>
      <c r="O43" s="275" t="s">
        <v>645</v>
      </c>
      <c r="P43" s="277">
        <v>122</v>
      </c>
      <c r="Q43" s="270">
        <v>38</v>
      </c>
      <c r="R43" s="270">
        <v>233</v>
      </c>
      <c r="S43" s="270">
        <v>124</v>
      </c>
      <c r="T43" s="270">
        <v>159</v>
      </c>
      <c r="U43" s="270">
        <v>146</v>
      </c>
      <c r="V43" s="270">
        <v>146</v>
      </c>
      <c r="W43" s="270">
        <v>157</v>
      </c>
      <c r="X43" s="270">
        <v>217</v>
      </c>
      <c r="Y43" s="270">
        <v>229</v>
      </c>
      <c r="Z43" s="270">
        <v>118</v>
      </c>
      <c r="AA43" s="270">
        <v>269</v>
      </c>
      <c r="AB43" s="270"/>
      <c r="AC43" s="275" t="s">
        <v>645</v>
      </c>
      <c r="AD43" s="277">
        <v>95</v>
      </c>
      <c r="AE43" s="270">
        <v>93</v>
      </c>
      <c r="AF43" s="270">
        <v>176</v>
      </c>
      <c r="AG43" s="270">
        <v>259</v>
      </c>
      <c r="AH43" s="270">
        <v>101</v>
      </c>
      <c r="AI43" s="270">
        <v>177</v>
      </c>
      <c r="AJ43" s="270">
        <v>150</v>
      </c>
      <c r="AK43" s="270">
        <v>176</v>
      </c>
      <c r="AL43" s="270">
        <v>170</v>
      </c>
      <c r="AM43" s="270">
        <v>119</v>
      </c>
      <c r="AN43" s="270">
        <v>289</v>
      </c>
      <c r="AO43" s="270">
        <v>130</v>
      </c>
      <c r="AP43" s="270"/>
      <c r="AQ43" s="275" t="s">
        <v>645</v>
      </c>
      <c r="AR43" s="277">
        <v>162</v>
      </c>
      <c r="AS43" s="270">
        <v>303</v>
      </c>
      <c r="AT43" s="270">
        <v>185</v>
      </c>
      <c r="AU43" s="270">
        <v>220</v>
      </c>
      <c r="AV43" s="270">
        <v>187</v>
      </c>
      <c r="AW43" s="270">
        <v>198</v>
      </c>
      <c r="AX43" s="270">
        <v>178</v>
      </c>
      <c r="AY43" s="270">
        <v>175</v>
      </c>
      <c r="AZ43" s="270">
        <v>187</v>
      </c>
      <c r="BA43" s="270">
        <v>40</v>
      </c>
      <c r="BB43" s="270">
        <v>48</v>
      </c>
      <c r="BC43" s="270">
        <v>78</v>
      </c>
      <c r="BD43" s="270"/>
      <c r="BE43" s="275" t="s">
        <v>645</v>
      </c>
      <c r="BF43" s="277">
        <v>182</v>
      </c>
      <c r="BG43" s="270">
        <v>326</v>
      </c>
      <c r="BH43" s="270">
        <v>233</v>
      </c>
      <c r="BI43" s="270">
        <v>91</v>
      </c>
      <c r="BJ43" s="270">
        <v>186</v>
      </c>
      <c r="BK43" s="270">
        <v>61</v>
      </c>
      <c r="BL43" s="270">
        <v>64</v>
      </c>
      <c r="BM43" s="270">
        <v>213</v>
      </c>
      <c r="BN43" s="270">
        <v>0</v>
      </c>
      <c r="BO43" s="270">
        <v>103</v>
      </c>
      <c r="BP43" s="270">
        <v>94</v>
      </c>
      <c r="BQ43" s="270">
        <v>335</v>
      </c>
      <c r="BR43" s="270"/>
      <c r="BS43" s="275" t="s">
        <v>645</v>
      </c>
      <c r="BT43" s="277">
        <v>223</v>
      </c>
      <c r="BU43" s="270">
        <v>49</v>
      </c>
      <c r="BV43" s="270">
        <v>3</v>
      </c>
      <c r="BW43" s="270"/>
      <c r="BX43" s="270"/>
      <c r="BY43" s="270"/>
      <c r="BZ43" s="270"/>
      <c r="CA43" s="270"/>
      <c r="CB43" s="270"/>
      <c r="CC43" s="270"/>
      <c r="CD43" s="270"/>
      <c r="CE43" s="270"/>
      <c r="CF43" s="246"/>
      <c r="CG43" s="247"/>
      <c r="CH43" s="247"/>
      <c r="CI43" s="247"/>
      <c r="CJ43" s="247"/>
      <c r="CK43" s="247"/>
      <c r="CL43" s="247"/>
      <c r="CM43" s="247"/>
      <c r="CN43" s="247"/>
    </row>
    <row r="44" spans="1:92" ht="14.25" customHeight="1">
      <c r="A44" s="275" t="s">
        <v>646</v>
      </c>
      <c r="B44" s="277">
        <v>109</v>
      </c>
      <c r="C44" s="270">
        <v>330</v>
      </c>
      <c r="D44" s="270">
        <v>136</v>
      </c>
      <c r="E44" s="270">
        <v>213</v>
      </c>
      <c r="F44" s="270">
        <v>192</v>
      </c>
      <c r="G44" s="270">
        <v>217</v>
      </c>
      <c r="H44" s="270">
        <v>267</v>
      </c>
      <c r="I44" s="270">
        <v>180</v>
      </c>
      <c r="J44" s="270">
        <v>186</v>
      </c>
      <c r="K44" s="270">
        <v>229</v>
      </c>
      <c r="L44" s="270">
        <v>216</v>
      </c>
      <c r="M44" s="270">
        <v>228</v>
      </c>
      <c r="N44" s="270"/>
      <c r="O44" s="275" t="s">
        <v>646</v>
      </c>
      <c r="P44" s="277">
        <v>112</v>
      </c>
      <c r="Q44" s="270">
        <v>28</v>
      </c>
      <c r="R44" s="270">
        <v>206</v>
      </c>
      <c r="S44" s="270">
        <v>100</v>
      </c>
      <c r="T44" s="270">
        <v>133</v>
      </c>
      <c r="U44" s="270">
        <v>110</v>
      </c>
      <c r="V44" s="270">
        <v>122</v>
      </c>
      <c r="W44" s="270">
        <v>108</v>
      </c>
      <c r="X44" s="270">
        <v>182</v>
      </c>
      <c r="Y44" s="270">
        <v>185</v>
      </c>
      <c r="Z44" s="270">
        <v>80</v>
      </c>
      <c r="AA44" s="270">
        <v>185</v>
      </c>
      <c r="AB44" s="270"/>
      <c r="AC44" s="275" t="s">
        <v>646</v>
      </c>
      <c r="AD44" s="277">
        <v>66</v>
      </c>
      <c r="AE44" s="270">
        <v>57</v>
      </c>
      <c r="AF44" s="270">
        <v>161</v>
      </c>
      <c r="AG44" s="270">
        <v>198</v>
      </c>
      <c r="AH44" s="270">
        <v>66</v>
      </c>
      <c r="AI44" s="270">
        <v>134</v>
      </c>
      <c r="AJ44" s="270">
        <v>156</v>
      </c>
      <c r="AK44" s="270">
        <v>184</v>
      </c>
      <c r="AL44" s="270">
        <v>167</v>
      </c>
      <c r="AM44" s="270">
        <v>65</v>
      </c>
      <c r="AN44" s="270">
        <v>238</v>
      </c>
      <c r="AO44" s="270">
        <v>123</v>
      </c>
      <c r="AP44" s="270"/>
      <c r="AQ44" s="275" t="s">
        <v>646</v>
      </c>
      <c r="AR44" s="277">
        <v>144</v>
      </c>
      <c r="AS44" s="270">
        <v>256</v>
      </c>
      <c r="AT44" s="270">
        <v>170</v>
      </c>
      <c r="AU44" s="270">
        <v>185</v>
      </c>
      <c r="AV44" s="270">
        <v>146</v>
      </c>
      <c r="AW44" s="270">
        <v>168</v>
      </c>
      <c r="AX44" s="270">
        <v>127</v>
      </c>
      <c r="AY44" s="270">
        <v>183</v>
      </c>
      <c r="AZ44" s="270">
        <v>135</v>
      </c>
      <c r="BA44" s="270">
        <v>27</v>
      </c>
      <c r="BB44" s="270">
        <v>56</v>
      </c>
      <c r="BC44" s="270">
        <v>61</v>
      </c>
      <c r="BD44" s="270"/>
      <c r="BE44" s="275" t="s">
        <v>646</v>
      </c>
      <c r="BF44" s="277">
        <v>174</v>
      </c>
      <c r="BG44" s="270">
        <v>298</v>
      </c>
      <c r="BH44" s="270">
        <v>211</v>
      </c>
      <c r="BI44" s="270">
        <v>85</v>
      </c>
      <c r="BJ44" s="270">
        <v>173</v>
      </c>
      <c r="BK44" s="270">
        <v>51</v>
      </c>
      <c r="BL44" s="270">
        <v>45</v>
      </c>
      <c r="BM44" s="270">
        <v>157</v>
      </c>
      <c r="BN44" s="270">
        <v>1</v>
      </c>
      <c r="BO44" s="270">
        <v>89</v>
      </c>
      <c r="BP44" s="270">
        <v>90</v>
      </c>
      <c r="BQ44" s="270">
        <v>255</v>
      </c>
      <c r="BR44" s="270"/>
      <c r="BS44" s="275" t="s">
        <v>646</v>
      </c>
      <c r="BT44" s="277">
        <v>132</v>
      </c>
      <c r="BU44" s="270">
        <v>60</v>
      </c>
      <c r="BV44" s="270">
        <v>3</v>
      </c>
      <c r="BW44" s="270"/>
      <c r="BX44" s="270"/>
      <c r="BY44" s="270"/>
      <c r="BZ44" s="270"/>
      <c r="CA44" s="270"/>
      <c r="CB44" s="270"/>
      <c r="CC44" s="270"/>
      <c r="CD44" s="270"/>
      <c r="CE44" s="270"/>
      <c r="CF44" s="246"/>
      <c r="CG44" s="247"/>
      <c r="CH44" s="247"/>
      <c r="CI44" s="247"/>
      <c r="CJ44" s="247"/>
      <c r="CK44" s="247"/>
      <c r="CL44" s="247"/>
      <c r="CM44" s="247"/>
      <c r="CN44" s="247"/>
    </row>
    <row r="45" spans="1:92" ht="14.25" customHeight="1">
      <c r="A45" s="275" t="s">
        <v>647</v>
      </c>
      <c r="B45" s="277">
        <v>94</v>
      </c>
      <c r="C45" s="270">
        <v>293</v>
      </c>
      <c r="D45" s="270">
        <v>96</v>
      </c>
      <c r="E45" s="270">
        <v>163</v>
      </c>
      <c r="F45" s="270">
        <v>136</v>
      </c>
      <c r="G45" s="270">
        <v>157</v>
      </c>
      <c r="H45" s="270">
        <v>251</v>
      </c>
      <c r="I45" s="270">
        <v>144</v>
      </c>
      <c r="J45" s="270">
        <v>176</v>
      </c>
      <c r="K45" s="270">
        <v>194</v>
      </c>
      <c r="L45" s="270">
        <v>174</v>
      </c>
      <c r="M45" s="270">
        <v>158</v>
      </c>
      <c r="N45" s="270"/>
      <c r="O45" s="275" t="s">
        <v>647</v>
      </c>
      <c r="P45" s="277">
        <v>101</v>
      </c>
      <c r="Q45" s="270">
        <v>14</v>
      </c>
      <c r="R45" s="270">
        <v>146</v>
      </c>
      <c r="S45" s="270">
        <v>87</v>
      </c>
      <c r="T45" s="270">
        <v>126</v>
      </c>
      <c r="U45" s="270">
        <v>78</v>
      </c>
      <c r="V45" s="270">
        <v>100</v>
      </c>
      <c r="W45" s="270">
        <v>100</v>
      </c>
      <c r="X45" s="270">
        <v>151</v>
      </c>
      <c r="Y45" s="270">
        <v>160</v>
      </c>
      <c r="Z45" s="270">
        <v>74</v>
      </c>
      <c r="AA45" s="270">
        <v>172</v>
      </c>
      <c r="AB45" s="270"/>
      <c r="AC45" s="275" t="s">
        <v>647</v>
      </c>
      <c r="AD45" s="277">
        <v>58</v>
      </c>
      <c r="AE45" s="270">
        <v>58</v>
      </c>
      <c r="AF45" s="270">
        <v>113</v>
      </c>
      <c r="AG45" s="270">
        <v>125</v>
      </c>
      <c r="AH45" s="270">
        <v>56</v>
      </c>
      <c r="AI45" s="270">
        <v>106</v>
      </c>
      <c r="AJ45" s="270">
        <v>129</v>
      </c>
      <c r="AK45" s="270">
        <v>153</v>
      </c>
      <c r="AL45" s="270">
        <v>151</v>
      </c>
      <c r="AM45" s="270">
        <v>52</v>
      </c>
      <c r="AN45" s="270">
        <v>202</v>
      </c>
      <c r="AO45" s="270">
        <v>106</v>
      </c>
      <c r="AP45" s="270"/>
      <c r="AQ45" s="275" t="s">
        <v>647</v>
      </c>
      <c r="AR45" s="277">
        <v>123</v>
      </c>
      <c r="AS45" s="270">
        <v>251</v>
      </c>
      <c r="AT45" s="270">
        <v>152</v>
      </c>
      <c r="AU45" s="270">
        <v>194</v>
      </c>
      <c r="AV45" s="270">
        <v>131</v>
      </c>
      <c r="AW45" s="270">
        <v>146</v>
      </c>
      <c r="AX45" s="270">
        <v>110</v>
      </c>
      <c r="AY45" s="270">
        <v>177</v>
      </c>
      <c r="AZ45" s="270">
        <v>127</v>
      </c>
      <c r="BA45" s="270">
        <v>23</v>
      </c>
      <c r="BB45" s="270">
        <v>48</v>
      </c>
      <c r="BC45" s="270">
        <v>55</v>
      </c>
      <c r="BD45" s="270"/>
      <c r="BE45" s="275" t="s">
        <v>647</v>
      </c>
      <c r="BF45" s="277">
        <v>150</v>
      </c>
      <c r="BG45" s="270">
        <v>245</v>
      </c>
      <c r="BH45" s="270">
        <v>149</v>
      </c>
      <c r="BI45" s="270">
        <v>58</v>
      </c>
      <c r="BJ45" s="270">
        <v>132</v>
      </c>
      <c r="BK45" s="270">
        <v>32</v>
      </c>
      <c r="BL45" s="270">
        <v>22</v>
      </c>
      <c r="BM45" s="270">
        <v>135</v>
      </c>
      <c r="BN45" s="270">
        <v>2</v>
      </c>
      <c r="BO45" s="270">
        <v>82</v>
      </c>
      <c r="BP45" s="270">
        <v>78</v>
      </c>
      <c r="BQ45" s="270">
        <v>145</v>
      </c>
      <c r="BR45" s="270"/>
      <c r="BS45" s="275" t="s">
        <v>647</v>
      </c>
      <c r="BT45" s="277">
        <v>104</v>
      </c>
      <c r="BU45" s="270">
        <v>46</v>
      </c>
      <c r="BV45" s="270">
        <v>3</v>
      </c>
      <c r="BW45" s="270"/>
      <c r="BX45" s="270"/>
      <c r="BY45" s="270"/>
      <c r="BZ45" s="270"/>
      <c r="CA45" s="270"/>
      <c r="CB45" s="270"/>
      <c r="CC45" s="270"/>
      <c r="CD45" s="270"/>
      <c r="CE45" s="270"/>
      <c r="CF45" s="246"/>
      <c r="CG45" s="247"/>
      <c r="CH45" s="247"/>
      <c r="CI45" s="247"/>
      <c r="CJ45" s="247"/>
      <c r="CK45" s="247"/>
      <c r="CL45" s="247"/>
      <c r="CM45" s="247"/>
      <c r="CN45" s="247"/>
    </row>
    <row r="46" spans="1:92" ht="14.25" customHeight="1">
      <c r="A46" s="275" t="s">
        <v>648</v>
      </c>
      <c r="B46" s="277">
        <v>47</v>
      </c>
      <c r="C46" s="270">
        <v>157</v>
      </c>
      <c r="D46" s="270">
        <v>69</v>
      </c>
      <c r="E46" s="270">
        <v>90</v>
      </c>
      <c r="F46" s="270">
        <v>83</v>
      </c>
      <c r="G46" s="270">
        <v>95</v>
      </c>
      <c r="H46" s="270">
        <v>124</v>
      </c>
      <c r="I46" s="270">
        <v>85</v>
      </c>
      <c r="J46" s="270">
        <v>143</v>
      </c>
      <c r="K46" s="270">
        <v>121</v>
      </c>
      <c r="L46" s="270">
        <v>115</v>
      </c>
      <c r="M46" s="270">
        <v>106</v>
      </c>
      <c r="N46" s="270"/>
      <c r="O46" s="275" t="s">
        <v>648</v>
      </c>
      <c r="P46" s="277">
        <v>66</v>
      </c>
      <c r="Q46" s="270">
        <v>9</v>
      </c>
      <c r="R46" s="270">
        <v>98</v>
      </c>
      <c r="S46" s="270">
        <v>58</v>
      </c>
      <c r="T46" s="270">
        <v>72</v>
      </c>
      <c r="U46" s="270">
        <v>55</v>
      </c>
      <c r="V46" s="270">
        <v>78</v>
      </c>
      <c r="W46" s="270">
        <v>75</v>
      </c>
      <c r="X46" s="270">
        <v>105</v>
      </c>
      <c r="Y46" s="270">
        <v>105</v>
      </c>
      <c r="Z46" s="270">
        <v>52</v>
      </c>
      <c r="AA46" s="270">
        <v>102</v>
      </c>
      <c r="AB46" s="270"/>
      <c r="AC46" s="275" t="s">
        <v>648</v>
      </c>
      <c r="AD46" s="277">
        <v>27</v>
      </c>
      <c r="AE46" s="270">
        <v>29</v>
      </c>
      <c r="AF46" s="270">
        <v>66</v>
      </c>
      <c r="AG46" s="270">
        <v>81</v>
      </c>
      <c r="AH46" s="270">
        <v>26</v>
      </c>
      <c r="AI46" s="270">
        <v>70</v>
      </c>
      <c r="AJ46" s="270">
        <v>79</v>
      </c>
      <c r="AK46" s="270">
        <v>74</v>
      </c>
      <c r="AL46" s="270">
        <v>92</v>
      </c>
      <c r="AM46" s="270">
        <v>26</v>
      </c>
      <c r="AN46" s="270">
        <v>153</v>
      </c>
      <c r="AO46" s="270">
        <v>85</v>
      </c>
      <c r="AP46" s="270"/>
      <c r="AQ46" s="275" t="s">
        <v>648</v>
      </c>
      <c r="AR46" s="277">
        <v>90</v>
      </c>
      <c r="AS46" s="270">
        <v>154</v>
      </c>
      <c r="AT46" s="270">
        <v>93</v>
      </c>
      <c r="AU46" s="270">
        <v>118</v>
      </c>
      <c r="AV46" s="270">
        <v>77</v>
      </c>
      <c r="AW46" s="270">
        <v>73</v>
      </c>
      <c r="AX46" s="270">
        <v>51</v>
      </c>
      <c r="AY46" s="270">
        <v>89</v>
      </c>
      <c r="AZ46" s="270">
        <v>73</v>
      </c>
      <c r="BA46" s="270">
        <v>12</v>
      </c>
      <c r="BB46" s="270">
        <v>32</v>
      </c>
      <c r="BC46" s="270">
        <v>46</v>
      </c>
      <c r="BD46" s="270"/>
      <c r="BE46" s="275" t="s">
        <v>648</v>
      </c>
      <c r="BF46" s="277">
        <v>93</v>
      </c>
      <c r="BG46" s="270">
        <v>175</v>
      </c>
      <c r="BH46" s="270">
        <v>65</v>
      </c>
      <c r="BI46" s="270">
        <v>45</v>
      </c>
      <c r="BJ46" s="270">
        <v>81</v>
      </c>
      <c r="BK46" s="270">
        <v>13</v>
      </c>
      <c r="BL46" s="270">
        <v>13</v>
      </c>
      <c r="BM46" s="270">
        <v>71</v>
      </c>
      <c r="BN46" s="270">
        <v>0</v>
      </c>
      <c r="BO46" s="270">
        <v>59</v>
      </c>
      <c r="BP46" s="270">
        <v>49</v>
      </c>
      <c r="BQ46" s="270">
        <v>82</v>
      </c>
      <c r="BR46" s="270"/>
      <c r="BS46" s="275" t="s">
        <v>648</v>
      </c>
      <c r="BT46" s="277">
        <v>47</v>
      </c>
      <c r="BU46" s="270">
        <v>42</v>
      </c>
      <c r="BV46" s="270">
        <v>2</v>
      </c>
      <c r="BW46" s="270"/>
      <c r="BX46" s="270"/>
      <c r="BY46" s="270"/>
      <c r="BZ46" s="270"/>
      <c r="CA46" s="270"/>
      <c r="CB46" s="270"/>
      <c r="CC46" s="270"/>
      <c r="CD46" s="270"/>
      <c r="CE46" s="270"/>
      <c r="CF46" s="246"/>
      <c r="CG46" s="247"/>
      <c r="CH46" s="247"/>
      <c r="CI46" s="247"/>
      <c r="CJ46" s="247"/>
      <c r="CK46" s="247"/>
      <c r="CL46" s="247"/>
      <c r="CM46" s="247"/>
      <c r="CN46" s="247"/>
    </row>
    <row r="47" spans="1:92" ht="14.25" customHeight="1">
      <c r="A47" s="275" t="s">
        <v>649</v>
      </c>
      <c r="B47" s="277">
        <v>32</v>
      </c>
      <c r="C47" s="270">
        <v>70</v>
      </c>
      <c r="D47" s="270">
        <v>30</v>
      </c>
      <c r="E47" s="270">
        <v>44</v>
      </c>
      <c r="F47" s="270">
        <v>36</v>
      </c>
      <c r="G47" s="270">
        <v>32</v>
      </c>
      <c r="H47" s="270">
        <v>56</v>
      </c>
      <c r="I47" s="270">
        <v>29</v>
      </c>
      <c r="J47" s="270">
        <v>73</v>
      </c>
      <c r="K47" s="270">
        <v>47</v>
      </c>
      <c r="L47" s="270">
        <v>66</v>
      </c>
      <c r="M47" s="270">
        <v>44</v>
      </c>
      <c r="N47" s="270"/>
      <c r="O47" s="275" t="s">
        <v>649</v>
      </c>
      <c r="P47" s="277">
        <v>29</v>
      </c>
      <c r="Q47" s="270">
        <v>4</v>
      </c>
      <c r="R47" s="270">
        <v>40</v>
      </c>
      <c r="S47" s="270">
        <v>34</v>
      </c>
      <c r="T47" s="270">
        <v>44</v>
      </c>
      <c r="U47" s="270">
        <v>33</v>
      </c>
      <c r="V47" s="270">
        <v>21</v>
      </c>
      <c r="W47" s="270">
        <v>31</v>
      </c>
      <c r="X47" s="270">
        <v>47</v>
      </c>
      <c r="Y47" s="270">
        <v>42</v>
      </c>
      <c r="Z47" s="270">
        <v>25</v>
      </c>
      <c r="AA47" s="270">
        <v>43</v>
      </c>
      <c r="AB47" s="270"/>
      <c r="AC47" s="275" t="s">
        <v>649</v>
      </c>
      <c r="AD47" s="277">
        <v>14</v>
      </c>
      <c r="AE47" s="270">
        <v>21</v>
      </c>
      <c r="AF47" s="270">
        <v>26</v>
      </c>
      <c r="AG47" s="270">
        <v>38</v>
      </c>
      <c r="AH47" s="270">
        <v>15</v>
      </c>
      <c r="AI47" s="270">
        <v>33</v>
      </c>
      <c r="AJ47" s="270">
        <v>16</v>
      </c>
      <c r="AK47" s="270">
        <v>28</v>
      </c>
      <c r="AL47" s="270">
        <v>32</v>
      </c>
      <c r="AM47" s="270">
        <v>11</v>
      </c>
      <c r="AN47" s="270">
        <v>49</v>
      </c>
      <c r="AO47" s="270">
        <v>23</v>
      </c>
      <c r="AP47" s="270"/>
      <c r="AQ47" s="275" t="s">
        <v>649</v>
      </c>
      <c r="AR47" s="277">
        <v>45</v>
      </c>
      <c r="AS47" s="270">
        <v>53</v>
      </c>
      <c r="AT47" s="270">
        <v>23</v>
      </c>
      <c r="AU47" s="270">
        <v>41</v>
      </c>
      <c r="AV47" s="270">
        <v>41</v>
      </c>
      <c r="AW47" s="270">
        <v>29</v>
      </c>
      <c r="AX47" s="270">
        <v>31</v>
      </c>
      <c r="AY47" s="270">
        <v>36</v>
      </c>
      <c r="AZ47" s="270">
        <v>23</v>
      </c>
      <c r="BA47" s="270">
        <v>10</v>
      </c>
      <c r="BB47" s="270">
        <v>12</v>
      </c>
      <c r="BC47" s="270">
        <v>14</v>
      </c>
      <c r="BD47" s="270"/>
      <c r="BE47" s="275" t="s">
        <v>649</v>
      </c>
      <c r="BF47" s="277">
        <v>42</v>
      </c>
      <c r="BG47" s="270">
        <v>68</v>
      </c>
      <c r="BH47" s="270">
        <v>26</v>
      </c>
      <c r="BI47" s="270">
        <v>18</v>
      </c>
      <c r="BJ47" s="270">
        <v>27</v>
      </c>
      <c r="BK47" s="270">
        <v>6</v>
      </c>
      <c r="BL47" s="270">
        <v>9</v>
      </c>
      <c r="BM47" s="270">
        <v>36</v>
      </c>
      <c r="BN47" s="270">
        <v>0</v>
      </c>
      <c r="BO47" s="270">
        <v>24</v>
      </c>
      <c r="BP47" s="270">
        <v>20</v>
      </c>
      <c r="BQ47" s="270">
        <v>20</v>
      </c>
      <c r="BR47" s="270"/>
      <c r="BS47" s="275" t="s">
        <v>649</v>
      </c>
      <c r="BT47" s="277">
        <v>20</v>
      </c>
      <c r="BU47" s="270">
        <v>20</v>
      </c>
      <c r="BV47" s="270">
        <v>2</v>
      </c>
      <c r="BW47" s="270"/>
      <c r="BX47" s="270"/>
      <c r="BY47" s="270"/>
      <c r="BZ47" s="270"/>
      <c r="CA47" s="270"/>
      <c r="CB47" s="270"/>
      <c r="CC47" s="270"/>
      <c r="CD47" s="270"/>
      <c r="CE47" s="270"/>
      <c r="CF47" s="246"/>
      <c r="CG47" s="247"/>
      <c r="CH47" s="247"/>
      <c r="CI47" s="247"/>
      <c r="CJ47" s="247"/>
      <c r="CK47" s="247"/>
      <c r="CL47" s="247"/>
      <c r="CM47" s="247"/>
      <c r="CN47" s="247"/>
    </row>
    <row r="48" spans="1:92" ht="14.25" customHeight="1">
      <c r="A48" s="275" t="s">
        <v>650</v>
      </c>
      <c r="B48" s="277">
        <v>3</v>
      </c>
      <c r="C48" s="270">
        <v>9</v>
      </c>
      <c r="D48" s="270">
        <v>4</v>
      </c>
      <c r="E48" s="270">
        <v>17</v>
      </c>
      <c r="F48" s="270">
        <v>5</v>
      </c>
      <c r="G48" s="270">
        <v>5</v>
      </c>
      <c r="H48" s="270">
        <v>21</v>
      </c>
      <c r="I48" s="270">
        <v>13</v>
      </c>
      <c r="J48" s="270">
        <v>24</v>
      </c>
      <c r="K48" s="270">
        <v>11</v>
      </c>
      <c r="L48" s="270">
        <v>9</v>
      </c>
      <c r="M48" s="270">
        <v>19</v>
      </c>
      <c r="N48" s="270"/>
      <c r="O48" s="275" t="s">
        <v>650</v>
      </c>
      <c r="P48" s="277">
        <v>15</v>
      </c>
      <c r="Q48" s="270">
        <v>0</v>
      </c>
      <c r="R48" s="270">
        <v>16</v>
      </c>
      <c r="S48" s="270">
        <v>9</v>
      </c>
      <c r="T48" s="270">
        <v>16</v>
      </c>
      <c r="U48" s="270">
        <v>11</v>
      </c>
      <c r="V48" s="270">
        <v>7</v>
      </c>
      <c r="W48" s="270">
        <v>11</v>
      </c>
      <c r="X48" s="270">
        <v>12</v>
      </c>
      <c r="Y48" s="270">
        <v>8</v>
      </c>
      <c r="Z48" s="270">
        <v>7</v>
      </c>
      <c r="AA48" s="270">
        <v>12</v>
      </c>
      <c r="AB48" s="270"/>
      <c r="AC48" s="275" t="s">
        <v>650</v>
      </c>
      <c r="AD48" s="277">
        <v>5</v>
      </c>
      <c r="AE48" s="270">
        <v>5</v>
      </c>
      <c r="AF48" s="270">
        <v>4</v>
      </c>
      <c r="AG48" s="270">
        <v>12</v>
      </c>
      <c r="AH48" s="270">
        <v>4</v>
      </c>
      <c r="AI48" s="270">
        <v>12</v>
      </c>
      <c r="AJ48" s="270">
        <v>6</v>
      </c>
      <c r="AK48" s="270">
        <v>6</v>
      </c>
      <c r="AL48" s="270">
        <v>10</v>
      </c>
      <c r="AM48" s="270">
        <v>2</v>
      </c>
      <c r="AN48" s="270">
        <v>12</v>
      </c>
      <c r="AO48" s="270">
        <v>8</v>
      </c>
      <c r="AP48" s="270"/>
      <c r="AQ48" s="275" t="s">
        <v>650</v>
      </c>
      <c r="AR48" s="277">
        <v>17</v>
      </c>
      <c r="AS48" s="270">
        <v>11</v>
      </c>
      <c r="AT48" s="270">
        <v>9</v>
      </c>
      <c r="AU48" s="270">
        <v>8</v>
      </c>
      <c r="AV48" s="270">
        <v>11</v>
      </c>
      <c r="AW48" s="270">
        <v>5</v>
      </c>
      <c r="AX48" s="270">
        <v>5</v>
      </c>
      <c r="AY48" s="270">
        <v>9</v>
      </c>
      <c r="AZ48" s="270">
        <v>5</v>
      </c>
      <c r="BA48" s="270">
        <v>2</v>
      </c>
      <c r="BB48" s="270">
        <v>3</v>
      </c>
      <c r="BC48" s="270">
        <v>5</v>
      </c>
      <c r="BD48" s="270"/>
      <c r="BE48" s="275" t="s">
        <v>650</v>
      </c>
      <c r="BF48" s="277">
        <v>11</v>
      </c>
      <c r="BG48" s="270">
        <v>14</v>
      </c>
      <c r="BH48" s="270">
        <v>10</v>
      </c>
      <c r="BI48" s="270">
        <v>5</v>
      </c>
      <c r="BJ48" s="270">
        <v>8</v>
      </c>
      <c r="BK48" s="270">
        <v>1</v>
      </c>
      <c r="BL48" s="270">
        <v>2</v>
      </c>
      <c r="BM48" s="270">
        <v>7</v>
      </c>
      <c r="BN48" s="270">
        <v>0</v>
      </c>
      <c r="BO48" s="270">
        <v>5</v>
      </c>
      <c r="BP48" s="270">
        <v>4</v>
      </c>
      <c r="BQ48" s="270">
        <v>4</v>
      </c>
      <c r="BR48" s="270"/>
      <c r="BS48" s="275" t="s">
        <v>650</v>
      </c>
      <c r="BT48" s="277">
        <v>10</v>
      </c>
      <c r="BU48" s="270">
        <v>9</v>
      </c>
      <c r="BV48" s="270">
        <v>0</v>
      </c>
      <c r="BW48" s="270"/>
      <c r="BX48" s="270"/>
      <c r="BY48" s="270"/>
      <c r="BZ48" s="270"/>
      <c r="CA48" s="270"/>
      <c r="CB48" s="270"/>
      <c r="CC48" s="270"/>
      <c r="CD48" s="270"/>
      <c r="CE48" s="270"/>
      <c r="CF48" s="246"/>
      <c r="CG48" s="247"/>
      <c r="CH48" s="247"/>
      <c r="CI48" s="247"/>
      <c r="CJ48" s="247"/>
      <c r="CK48" s="247"/>
      <c r="CL48" s="247"/>
      <c r="CM48" s="247"/>
      <c r="CN48" s="247"/>
    </row>
    <row r="49" spans="1:92" ht="14.25" customHeight="1">
      <c r="A49" s="279" t="s">
        <v>651</v>
      </c>
      <c r="B49" s="280">
        <v>1</v>
      </c>
      <c r="C49" s="281">
        <v>5</v>
      </c>
      <c r="D49" s="281">
        <v>1</v>
      </c>
      <c r="E49" s="281">
        <v>2</v>
      </c>
      <c r="F49" s="281">
        <v>4</v>
      </c>
      <c r="G49" s="281">
        <v>2</v>
      </c>
      <c r="H49" s="281">
        <v>4</v>
      </c>
      <c r="I49" s="281">
        <v>0</v>
      </c>
      <c r="J49" s="281">
        <v>4</v>
      </c>
      <c r="K49" s="281">
        <v>4</v>
      </c>
      <c r="L49" s="281">
        <v>2</v>
      </c>
      <c r="M49" s="281">
        <v>0</v>
      </c>
      <c r="N49" s="270"/>
      <c r="O49" s="279" t="s">
        <v>651</v>
      </c>
      <c r="P49" s="280">
        <v>0</v>
      </c>
      <c r="Q49" s="281">
        <v>0</v>
      </c>
      <c r="R49" s="281">
        <v>5</v>
      </c>
      <c r="S49" s="281">
        <v>3</v>
      </c>
      <c r="T49" s="281">
        <v>0</v>
      </c>
      <c r="U49" s="281">
        <v>1</v>
      </c>
      <c r="V49" s="281">
        <v>0</v>
      </c>
      <c r="W49" s="281">
        <v>1</v>
      </c>
      <c r="X49" s="281">
        <v>2</v>
      </c>
      <c r="Y49" s="281">
        <v>2</v>
      </c>
      <c r="Z49" s="281">
        <v>1</v>
      </c>
      <c r="AA49" s="281">
        <v>1</v>
      </c>
      <c r="AB49" s="270"/>
      <c r="AC49" s="279" t="s">
        <v>651</v>
      </c>
      <c r="AD49" s="280">
        <v>2</v>
      </c>
      <c r="AE49" s="281">
        <v>0</v>
      </c>
      <c r="AF49" s="281">
        <v>0</v>
      </c>
      <c r="AG49" s="281">
        <v>0</v>
      </c>
      <c r="AH49" s="281">
        <v>0</v>
      </c>
      <c r="AI49" s="281">
        <v>4</v>
      </c>
      <c r="AJ49" s="281">
        <v>0</v>
      </c>
      <c r="AK49" s="281">
        <v>1</v>
      </c>
      <c r="AL49" s="281">
        <v>1</v>
      </c>
      <c r="AM49" s="281">
        <v>0</v>
      </c>
      <c r="AN49" s="281">
        <v>3</v>
      </c>
      <c r="AO49" s="281">
        <v>1</v>
      </c>
      <c r="AP49" s="270"/>
      <c r="AQ49" s="279" t="s">
        <v>651</v>
      </c>
      <c r="AR49" s="280">
        <v>4</v>
      </c>
      <c r="AS49" s="281">
        <v>2</v>
      </c>
      <c r="AT49" s="281">
        <v>0</v>
      </c>
      <c r="AU49" s="281">
        <v>1</v>
      </c>
      <c r="AV49" s="281">
        <v>0</v>
      </c>
      <c r="AW49" s="281">
        <v>0</v>
      </c>
      <c r="AX49" s="281">
        <v>0</v>
      </c>
      <c r="AY49" s="281">
        <v>0</v>
      </c>
      <c r="AZ49" s="281">
        <v>1</v>
      </c>
      <c r="BA49" s="281">
        <v>0</v>
      </c>
      <c r="BB49" s="281">
        <v>1</v>
      </c>
      <c r="BC49" s="281">
        <v>2</v>
      </c>
      <c r="BD49" s="270"/>
      <c r="BE49" s="279" t="s">
        <v>651</v>
      </c>
      <c r="BF49" s="280">
        <v>2</v>
      </c>
      <c r="BG49" s="281">
        <v>3</v>
      </c>
      <c r="BH49" s="281">
        <v>1</v>
      </c>
      <c r="BI49" s="281">
        <v>0</v>
      </c>
      <c r="BJ49" s="281">
        <v>1</v>
      </c>
      <c r="BK49" s="281">
        <v>0</v>
      </c>
      <c r="BL49" s="281">
        <v>0</v>
      </c>
      <c r="BM49" s="281">
        <v>0</v>
      </c>
      <c r="BN49" s="281">
        <v>0</v>
      </c>
      <c r="BO49" s="281">
        <v>1</v>
      </c>
      <c r="BP49" s="281">
        <v>0</v>
      </c>
      <c r="BQ49" s="281">
        <v>1</v>
      </c>
      <c r="BR49" s="270"/>
      <c r="BS49" s="279" t="s">
        <v>651</v>
      </c>
      <c r="BT49" s="280">
        <v>0</v>
      </c>
      <c r="BU49" s="281">
        <v>1</v>
      </c>
      <c r="BV49" s="281">
        <v>0</v>
      </c>
      <c r="BW49" s="270"/>
      <c r="BX49" s="270"/>
      <c r="BY49" s="270"/>
      <c r="BZ49" s="270"/>
      <c r="CA49" s="270"/>
      <c r="CB49" s="270"/>
      <c r="CC49" s="270"/>
      <c r="CD49" s="270"/>
      <c r="CE49" s="270"/>
      <c r="CF49" s="246"/>
      <c r="CG49" s="247"/>
      <c r="CH49" s="247"/>
      <c r="CI49" s="247"/>
      <c r="CJ49" s="247"/>
      <c r="CK49" s="247"/>
      <c r="CL49" s="247"/>
      <c r="CM49" s="247"/>
      <c r="CN49" s="247"/>
    </row>
    <row r="50" spans="1:92" ht="14.25" customHeight="1">
      <c r="A50" s="722" t="s">
        <v>715</v>
      </c>
      <c r="B50" s="722"/>
      <c r="C50" s="722"/>
      <c r="D50" s="722"/>
      <c r="E50" s="722"/>
      <c r="F50" s="722"/>
      <c r="G50" s="722"/>
      <c r="H50" s="722"/>
      <c r="I50" s="722"/>
      <c r="J50" s="722"/>
      <c r="K50" s="722"/>
      <c r="L50" s="722"/>
      <c r="M50" s="722"/>
      <c r="N50" s="270"/>
      <c r="O50" s="286"/>
      <c r="P50" s="270"/>
      <c r="Q50" s="270"/>
      <c r="R50" s="270"/>
      <c r="S50" s="270"/>
      <c r="T50" s="270"/>
      <c r="U50" s="270"/>
      <c r="V50" s="270"/>
      <c r="W50" s="270"/>
      <c r="X50" s="270"/>
      <c r="Y50" s="270"/>
      <c r="Z50" s="270"/>
      <c r="AA50" s="270"/>
      <c r="AB50" s="270"/>
      <c r="AC50" s="286"/>
      <c r="AD50" s="270"/>
      <c r="AE50" s="270"/>
      <c r="AF50" s="270"/>
      <c r="AG50" s="270"/>
      <c r="AH50" s="270"/>
      <c r="AI50" s="270"/>
      <c r="AJ50" s="270"/>
      <c r="AK50" s="270"/>
      <c r="AL50" s="270"/>
      <c r="AM50" s="270"/>
      <c r="AN50" s="270"/>
      <c r="AO50" s="270"/>
      <c r="AP50" s="270"/>
      <c r="AQ50" s="286"/>
      <c r="AR50" s="270"/>
      <c r="AS50" s="270"/>
      <c r="AT50" s="270"/>
      <c r="AU50" s="270"/>
      <c r="AV50" s="270"/>
      <c r="AW50" s="270"/>
      <c r="AX50" s="270"/>
      <c r="AY50" s="270"/>
      <c r="AZ50" s="270"/>
      <c r="BA50" s="270"/>
      <c r="BB50" s="270"/>
      <c r="BC50" s="270"/>
      <c r="BD50" s="270"/>
      <c r="BE50" s="286"/>
      <c r="BF50" s="270"/>
      <c r="BG50" s="270"/>
      <c r="BH50" s="270"/>
      <c r="BI50" s="270"/>
      <c r="BJ50" s="270"/>
      <c r="BK50" s="270"/>
      <c r="BL50" s="270"/>
      <c r="BM50" s="270"/>
      <c r="BN50" s="270"/>
      <c r="BO50" s="270"/>
      <c r="BP50" s="270"/>
      <c r="BQ50" s="270"/>
      <c r="BR50" s="270"/>
      <c r="BS50" s="286"/>
      <c r="BT50" s="270"/>
      <c r="BU50" s="270"/>
      <c r="BV50" s="270"/>
      <c r="BW50" s="270"/>
      <c r="BX50" s="270"/>
      <c r="BY50" s="270"/>
      <c r="BZ50" s="270"/>
      <c r="CA50" s="270"/>
      <c r="CB50" s="270"/>
      <c r="CC50" s="270"/>
      <c r="CD50" s="270"/>
      <c r="CE50" s="270"/>
      <c r="CF50" s="246"/>
      <c r="CG50" s="247"/>
      <c r="CH50" s="247"/>
      <c r="CI50" s="247"/>
      <c r="CJ50" s="247"/>
      <c r="CK50" s="247"/>
      <c r="CL50" s="247"/>
      <c r="CM50" s="247"/>
      <c r="CN50" s="247"/>
    </row>
    <row r="51" spans="1:92" s="287" customFormat="1" ht="15" customHeight="1">
      <c r="A51" s="721" t="s">
        <v>716</v>
      </c>
      <c r="B51" s="721"/>
      <c r="C51" s="721"/>
      <c r="D51" s="721"/>
      <c r="E51" s="721"/>
      <c r="F51" s="721"/>
      <c r="G51" s="721"/>
      <c r="H51" s="721"/>
      <c r="I51" s="721"/>
      <c r="J51" s="721"/>
      <c r="K51" s="721"/>
      <c r="L51" s="721"/>
      <c r="M51" s="721"/>
      <c r="N51" s="246"/>
      <c r="O51" s="721"/>
      <c r="P51" s="721"/>
      <c r="Q51" s="721"/>
      <c r="R51" s="721"/>
      <c r="S51" s="721"/>
      <c r="T51" s="721"/>
      <c r="U51" s="721"/>
      <c r="V51" s="721"/>
      <c r="W51" s="721"/>
      <c r="X51" s="721"/>
      <c r="Y51" s="721"/>
      <c r="Z51" s="721"/>
      <c r="AA51" s="721"/>
      <c r="AB51" s="246"/>
      <c r="AC51" s="721"/>
      <c r="AD51" s="721"/>
      <c r="AE51" s="721"/>
      <c r="AF51" s="721"/>
      <c r="AG51" s="721"/>
      <c r="AH51" s="721"/>
      <c r="AI51" s="721"/>
      <c r="AJ51" s="721"/>
      <c r="AK51" s="721"/>
      <c r="AL51" s="721"/>
      <c r="AM51" s="721"/>
      <c r="AN51" s="721"/>
      <c r="AO51" s="721"/>
      <c r="AP51" s="246"/>
      <c r="AQ51" s="721"/>
      <c r="AR51" s="721"/>
      <c r="AS51" s="721"/>
      <c r="AT51" s="721"/>
      <c r="AU51" s="721"/>
      <c r="AV51" s="721"/>
      <c r="AW51" s="721"/>
      <c r="AX51" s="721"/>
      <c r="AY51" s="721"/>
      <c r="AZ51" s="721"/>
      <c r="BA51" s="721"/>
      <c r="BB51" s="721"/>
      <c r="BC51" s="721"/>
      <c r="BD51" s="246"/>
      <c r="BE51" s="721"/>
      <c r="BF51" s="721"/>
      <c r="BG51" s="721"/>
      <c r="BH51" s="721"/>
      <c r="BI51" s="721"/>
      <c r="BJ51" s="721"/>
      <c r="BK51" s="721"/>
      <c r="BL51" s="721"/>
      <c r="BM51" s="721"/>
      <c r="BN51" s="721"/>
      <c r="BO51" s="721"/>
      <c r="BP51" s="721"/>
      <c r="BQ51" s="721"/>
      <c r="BR51" s="246"/>
      <c r="BS51" s="721"/>
      <c r="BT51" s="721"/>
      <c r="BU51" s="721"/>
      <c r="BV51" s="721"/>
      <c r="BW51" s="721"/>
      <c r="BX51" s="721"/>
      <c r="BY51" s="721"/>
      <c r="BZ51" s="721"/>
      <c r="CA51" s="721"/>
      <c r="CB51" s="721"/>
      <c r="CC51" s="721"/>
      <c r="CD51" s="721"/>
      <c r="CE51" s="721"/>
      <c r="CF51" s="246"/>
      <c r="CG51" s="246"/>
      <c r="CH51" s="246"/>
      <c r="CI51" s="246"/>
      <c r="CJ51" s="246"/>
      <c r="CK51" s="246"/>
      <c r="CL51" s="246"/>
      <c r="CM51" s="246"/>
      <c r="CN51" s="246"/>
    </row>
    <row r="52" spans="1:92" ht="13.5">
      <c r="A52" s="247"/>
      <c r="B52" s="247"/>
      <c r="C52" s="247"/>
      <c r="D52" s="247"/>
      <c r="E52" s="247"/>
      <c r="F52" s="247"/>
      <c r="G52" s="247"/>
      <c r="H52" s="247"/>
      <c r="I52" s="247"/>
      <c r="J52" s="247"/>
      <c r="K52" s="247"/>
      <c r="L52" s="247"/>
      <c r="M52" s="247"/>
      <c r="N52" s="246"/>
      <c r="O52" s="247"/>
      <c r="P52" s="247"/>
      <c r="Q52" s="247"/>
      <c r="R52" s="247"/>
      <c r="S52" s="247"/>
      <c r="T52" s="247"/>
      <c r="U52" s="247"/>
      <c r="V52" s="247"/>
      <c r="W52" s="247"/>
      <c r="X52" s="247"/>
      <c r="Y52" s="247"/>
      <c r="Z52" s="247"/>
      <c r="AA52" s="247"/>
      <c r="AB52" s="246"/>
      <c r="AC52" s="247"/>
      <c r="AD52" s="247"/>
      <c r="AE52" s="247"/>
      <c r="AF52" s="247"/>
      <c r="AG52" s="247"/>
      <c r="AH52" s="247"/>
      <c r="AI52" s="247"/>
      <c r="AJ52" s="247"/>
      <c r="AK52" s="247"/>
      <c r="AL52" s="247"/>
      <c r="AM52" s="247"/>
      <c r="AN52" s="247"/>
      <c r="AO52" s="247"/>
      <c r="AP52" s="246"/>
      <c r="AQ52" s="247"/>
      <c r="AR52" s="247"/>
      <c r="AS52" s="247"/>
      <c r="AT52" s="247"/>
      <c r="AU52" s="247"/>
      <c r="AV52" s="247"/>
      <c r="AW52" s="247"/>
      <c r="AX52" s="247"/>
      <c r="AY52" s="247"/>
      <c r="AZ52" s="247"/>
      <c r="BA52" s="247"/>
      <c r="BB52" s="247"/>
      <c r="BC52" s="247"/>
      <c r="BD52" s="246"/>
      <c r="BE52" s="247"/>
      <c r="BF52" s="247"/>
      <c r="BG52" s="247"/>
      <c r="BH52" s="247"/>
      <c r="BI52" s="247"/>
      <c r="BJ52" s="247"/>
      <c r="BK52" s="247"/>
      <c r="BL52" s="247"/>
      <c r="BM52" s="247"/>
      <c r="BN52" s="247"/>
      <c r="BO52" s="247"/>
      <c r="BP52" s="247"/>
      <c r="BQ52" s="247"/>
      <c r="BR52" s="246"/>
      <c r="BS52" s="247"/>
      <c r="BT52" s="247"/>
      <c r="BU52" s="247"/>
      <c r="BV52" s="247"/>
      <c r="BW52" s="247"/>
      <c r="BX52" s="247"/>
      <c r="BY52" s="247"/>
      <c r="BZ52" s="247"/>
      <c r="CA52" s="247"/>
      <c r="CB52" s="247"/>
      <c r="CC52" s="247"/>
      <c r="CD52" s="247"/>
      <c r="CE52" s="247"/>
      <c r="CF52" s="246"/>
      <c r="CG52" s="247"/>
      <c r="CH52" s="247"/>
      <c r="CI52" s="247"/>
      <c r="CJ52" s="247"/>
      <c r="CK52" s="247"/>
      <c r="CL52" s="247"/>
      <c r="CM52" s="247"/>
      <c r="CN52" s="247"/>
    </row>
    <row r="53" spans="1:92" ht="13.5">
      <c r="A53" s="247"/>
      <c r="B53" s="247"/>
      <c r="C53" s="247"/>
      <c r="D53" s="247"/>
      <c r="E53" s="247"/>
      <c r="F53" s="247"/>
      <c r="G53" s="247"/>
      <c r="H53" s="247"/>
      <c r="I53" s="247"/>
      <c r="J53" s="247"/>
      <c r="K53" s="247"/>
      <c r="L53" s="247"/>
      <c r="M53" s="247"/>
      <c r="N53" s="246"/>
      <c r="O53" s="247"/>
      <c r="P53" s="247"/>
      <c r="Q53" s="247"/>
      <c r="R53" s="247"/>
      <c r="S53" s="247"/>
      <c r="T53" s="247"/>
      <c r="U53" s="247"/>
      <c r="V53" s="247"/>
      <c r="W53" s="247"/>
      <c r="X53" s="247"/>
      <c r="Y53" s="247"/>
      <c r="Z53" s="247"/>
      <c r="AA53" s="247"/>
      <c r="AB53" s="246"/>
      <c r="AC53" s="247"/>
      <c r="AD53" s="247"/>
      <c r="AE53" s="247"/>
      <c r="AF53" s="247"/>
      <c r="AG53" s="247"/>
      <c r="AH53" s="247"/>
      <c r="AI53" s="247"/>
      <c r="AJ53" s="247"/>
      <c r="AK53" s="247"/>
      <c r="AL53" s="247"/>
      <c r="AM53" s="247"/>
      <c r="AN53" s="247"/>
      <c r="AO53" s="247"/>
      <c r="AP53" s="246"/>
      <c r="AQ53" s="247"/>
      <c r="AR53" s="247"/>
      <c r="AS53" s="247"/>
      <c r="AT53" s="247"/>
      <c r="AU53" s="247"/>
      <c r="AV53" s="247"/>
      <c r="AW53" s="247"/>
      <c r="AX53" s="247"/>
      <c r="AY53" s="247"/>
      <c r="AZ53" s="247"/>
      <c r="BA53" s="247"/>
      <c r="BB53" s="247"/>
      <c r="BC53" s="247"/>
      <c r="BD53" s="246"/>
      <c r="BE53" s="247"/>
      <c r="BF53" s="247"/>
      <c r="BG53" s="247"/>
      <c r="BH53" s="247"/>
      <c r="BI53" s="247"/>
      <c r="BJ53" s="247"/>
      <c r="BK53" s="247"/>
      <c r="BL53" s="247"/>
      <c r="BM53" s="247"/>
      <c r="BN53" s="247"/>
      <c r="BO53" s="247"/>
      <c r="BP53" s="247"/>
      <c r="BQ53" s="247"/>
      <c r="BR53" s="246"/>
      <c r="BS53" s="247"/>
      <c r="BT53" s="247"/>
      <c r="BU53" s="247"/>
      <c r="BV53" s="247"/>
      <c r="BW53" s="247"/>
      <c r="BX53" s="247"/>
      <c r="BY53" s="247"/>
      <c r="BZ53" s="247"/>
      <c r="CA53" s="247"/>
      <c r="CB53" s="247"/>
      <c r="CC53" s="247"/>
      <c r="CD53" s="247"/>
      <c r="CE53" s="247"/>
      <c r="CF53" s="246"/>
      <c r="CG53" s="247"/>
      <c r="CH53" s="247"/>
      <c r="CI53" s="247"/>
      <c r="CJ53" s="247"/>
      <c r="CK53" s="247"/>
      <c r="CL53" s="247"/>
      <c r="CM53" s="247"/>
      <c r="CN53" s="247"/>
    </row>
    <row r="54" spans="1:92" ht="13.5">
      <c r="A54" s="247"/>
      <c r="B54" s="247"/>
      <c r="C54" s="247"/>
      <c r="D54" s="247"/>
      <c r="E54" s="247"/>
      <c r="F54" s="247"/>
      <c r="G54" s="247"/>
      <c r="H54" s="247"/>
      <c r="I54" s="247"/>
      <c r="J54" s="247"/>
      <c r="K54" s="247"/>
      <c r="L54" s="247"/>
      <c r="M54" s="247"/>
      <c r="N54" s="246"/>
      <c r="O54" s="247"/>
      <c r="P54" s="247"/>
      <c r="Q54" s="247"/>
      <c r="R54" s="247"/>
      <c r="S54" s="247"/>
      <c r="T54" s="247"/>
      <c r="U54" s="247"/>
      <c r="V54" s="247"/>
      <c r="W54" s="247"/>
      <c r="X54" s="247"/>
      <c r="Y54" s="247"/>
      <c r="Z54" s="247"/>
      <c r="AA54" s="247"/>
      <c r="AB54" s="246"/>
      <c r="AC54" s="247"/>
      <c r="AD54" s="247"/>
      <c r="AE54" s="247"/>
      <c r="AF54" s="247"/>
      <c r="AG54" s="247"/>
      <c r="AH54" s="247"/>
      <c r="AI54" s="247"/>
      <c r="AJ54" s="247"/>
      <c r="AK54" s="247"/>
      <c r="AL54" s="247"/>
      <c r="AM54" s="247"/>
      <c r="AN54" s="247"/>
      <c r="AO54" s="247"/>
      <c r="AP54" s="246"/>
      <c r="AQ54" s="247"/>
      <c r="AR54" s="247"/>
      <c r="AS54" s="247"/>
      <c r="AT54" s="247"/>
      <c r="AU54" s="247"/>
      <c r="AV54" s="247"/>
      <c r="AW54" s="247"/>
      <c r="AX54" s="247"/>
      <c r="AY54" s="247"/>
      <c r="AZ54" s="247"/>
      <c r="BA54" s="247"/>
      <c r="BB54" s="247"/>
      <c r="BC54" s="247"/>
      <c r="BD54" s="246"/>
      <c r="BE54" s="247"/>
      <c r="BF54" s="247"/>
      <c r="BG54" s="247"/>
      <c r="BH54" s="247"/>
      <c r="BI54" s="247"/>
      <c r="BJ54" s="247"/>
      <c r="BK54" s="247"/>
      <c r="BL54" s="247"/>
      <c r="BM54" s="247"/>
      <c r="BN54" s="247"/>
      <c r="BO54" s="247"/>
      <c r="BP54" s="247"/>
      <c r="BQ54" s="247"/>
      <c r="BR54" s="246"/>
      <c r="BS54" s="247"/>
      <c r="BT54" s="247"/>
      <c r="BU54" s="247"/>
      <c r="BV54" s="247"/>
      <c r="BW54" s="247"/>
      <c r="BX54" s="247"/>
      <c r="BY54" s="247"/>
      <c r="BZ54" s="247"/>
      <c r="CA54" s="247"/>
      <c r="CB54" s="247"/>
      <c r="CC54" s="247"/>
      <c r="CD54" s="247"/>
      <c r="CE54" s="247"/>
      <c r="CF54" s="246"/>
      <c r="CG54" s="247"/>
      <c r="CH54" s="247"/>
      <c r="CI54" s="247"/>
      <c r="CJ54" s="247"/>
      <c r="CK54" s="247"/>
      <c r="CL54" s="247"/>
      <c r="CM54" s="247"/>
      <c r="CN54" s="247"/>
    </row>
    <row r="55" spans="1:92" ht="13.5">
      <c r="A55" s="247"/>
      <c r="B55" s="247"/>
      <c r="C55" s="247"/>
      <c r="D55" s="247"/>
      <c r="E55" s="247"/>
      <c r="F55" s="247"/>
      <c r="G55" s="247"/>
      <c r="H55" s="247"/>
      <c r="I55" s="247"/>
      <c r="J55" s="247"/>
      <c r="K55" s="247"/>
      <c r="L55" s="247"/>
      <c r="M55" s="247"/>
      <c r="N55" s="246"/>
      <c r="O55" s="247"/>
      <c r="P55" s="247"/>
      <c r="Q55" s="247"/>
      <c r="R55" s="247"/>
      <c r="S55" s="247"/>
      <c r="T55" s="247"/>
      <c r="U55" s="247"/>
      <c r="V55" s="247"/>
      <c r="W55" s="247"/>
      <c r="X55" s="247"/>
      <c r="Y55" s="247"/>
      <c r="Z55" s="247"/>
      <c r="AA55" s="247"/>
      <c r="AB55" s="246"/>
      <c r="AC55" s="247"/>
      <c r="AD55" s="247"/>
      <c r="AE55" s="247"/>
      <c r="AF55" s="247"/>
      <c r="AG55" s="247"/>
      <c r="AH55" s="247"/>
      <c r="AI55" s="247"/>
      <c r="AJ55" s="247"/>
      <c r="AK55" s="247"/>
      <c r="AL55" s="247"/>
      <c r="AM55" s="247"/>
      <c r="AN55" s="247"/>
      <c r="AO55" s="247"/>
      <c r="AP55" s="246"/>
      <c r="AQ55" s="247"/>
      <c r="AR55" s="247"/>
      <c r="AS55" s="247"/>
      <c r="AT55" s="247"/>
      <c r="AU55" s="247"/>
      <c r="AV55" s="247"/>
      <c r="AW55" s="247"/>
      <c r="AX55" s="247"/>
      <c r="AY55" s="247"/>
      <c r="AZ55" s="247"/>
      <c r="BA55" s="247"/>
      <c r="BB55" s="247"/>
      <c r="BC55" s="247"/>
      <c r="BD55" s="246"/>
      <c r="BE55" s="247"/>
      <c r="BF55" s="247"/>
      <c r="BG55" s="247"/>
      <c r="BH55" s="247"/>
      <c r="BI55" s="247"/>
      <c r="BJ55" s="247"/>
      <c r="BK55" s="247"/>
      <c r="BL55" s="247"/>
      <c r="BM55" s="247"/>
      <c r="BN55" s="247"/>
      <c r="BO55" s="247"/>
      <c r="BP55" s="247"/>
      <c r="BQ55" s="247"/>
      <c r="BR55" s="246"/>
      <c r="BS55" s="247"/>
      <c r="BT55" s="247"/>
      <c r="BU55" s="247"/>
      <c r="BV55" s="247"/>
      <c r="BW55" s="247"/>
      <c r="BX55" s="247"/>
      <c r="BY55" s="247"/>
      <c r="BZ55" s="247"/>
      <c r="CA55" s="247"/>
      <c r="CB55" s="247"/>
      <c r="CC55" s="247"/>
      <c r="CD55" s="247"/>
      <c r="CE55" s="247"/>
      <c r="CF55" s="246"/>
      <c r="CG55" s="247"/>
      <c r="CH55" s="247"/>
      <c r="CI55" s="247"/>
      <c r="CJ55" s="247"/>
      <c r="CK55" s="247"/>
      <c r="CL55" s="247"/>
      <c r="CM55" s="247"/>
      <c r="CN55" s="247"/>
    </row>
    <row r="56" spans="1:92" ht="13.5">
      <c r="A56" s="247"/>
      <c r="B56" s="247"/>
      <c r="C56" s="247"/>
      <c r="D56" s="247"/>
      <c r="E56" s="247"/>
      <c r="F56" s="247"/>
      <c r="G56" s="247"/>
      <c r="H56" s="247"/>
      <c r="I56" s="247"/>
      <c r="J56" s="247"/>
      <c r="K56" s="247"/>
      <c r="L56" s="247"/>
      <c r="M56" s="247"/>
      <c r="N56" s="246"/>
      <c r="O56" s="247"/>
      <c r="P56" s="247"/>
      <c r="Q56" s="247"/>
      <c r="R56" s="247"/>
      <c r="S56" s="247"/>
      <c r="T56" s="247"/>
      <c r="U56" s="247"/>
      <c r="V56" s="247"/>
      <c r="W56" s="247"/>
      <c r="X56" s="247"/>
      <c r="Y56" s="247"/>
      <c r="Z56" s="247"/>
      <c r="AA56" s="247"/>
      <c r="AB56" s="246"/>
      <c r="AC56" s="247"/>
      <c r="AD56" s="247"/>
      <c r="AE56" s="247"/>
      <c r="AF56" s="247"/>
      <c r="AG56" s="247"/>
      <c r="AH56" s="247"/>
      <c r="AI56" s="247"/>
      <c r="AJ56" s="247"/>
      <c r="AK56" s="247"/>
      <c r="AL56" s="247"/>
      <c r="AM56" s="247"/>
      <c r="AN56" s="247"/>
      <c r="AO56" s="247"/>
      <c r="AP56" s="246"/>
      <c r="AQ56" s="247"/>
      <c r="AR56" s="247"/>
      <c r="AS56" s="247"/>
      <c r="AT56" s="247"/>
      <c r="AU56" s="247"/>
      <c r="AV56" s="247"/>
      <c r="AW56" s="247"/>
      <c r="AX56" s="247"/>
      <c r="AY56" s="247"/>
      <c r="AZ56" s="247"/>
      <c r="BA56" s="247"/>
      <c r="BB56" s="247"/>
      <c r="BC56" s="247"/>
      <c r="BD56" s="246"/>
      <c r="BE56" s="247"/>
      <c r="BF56" s="247"/>
      <c r="BG56" s="247"/>
      <c r="BH56" s="247"/>
      <c r="BI56" s="247"/>
      <c r="BJ56" s="247"/>
      <c r="BK56" s="247"/>
      <c r="BL56" s="247"/>
      <c r="BM56" s="247"/>
      <c r="BN56" s="247"/>
      <c r="BO56" s="247"/>
      <c r="BP56" s="247"/>
      <c r="BQ56" s="247"/>
      <c r="BR56" s="246"/>
      <c r="BS56" s="247"/>
      <c r="BT56" s="247"/>
      <c r="BU56" s="247"/>
      <c r="BV56" s="247"/>
      <c r="BW56" s="247"/>
      <c r="BX56" s="247"/>
      <c r="BY56" s="247"/>
      <c r="BZ56" s="247"/>
      <c r="CA56" s="247"/>
      <c r="CB56" s="247"/>
      <c r="CC56" s="247"/>
      <c r="CD56" s="247"/>
      <c r="CE56" s="247"/>
      <c r="CF56" s="246"/>
      <c r="CG56" s="247"/>
      <c r="CH56" s="247"/>
      <c r="CI56" s="247"/>
      <c r="CJ56" s="247"/>
      <c r="CK56" s="247"/>
      <c r="CL56" s="247"/>
      <c r="CM56" s="247"/>
      <c r="CN56" s="247"/>
    </row>
    <row r="57" spans="1:92" ht="13.5">
      <c r="A57" s="247"/>
      <c r="B57" s="247"/>
      <c r="C57" s="247"/>
      <c r="D57" s="247"/>
      <c r="E57" s="247"/>
      <c r="F57" s="247"/>
      <c r="G57" s="247"/>
      <c r="H57" s="247"/>
      <c r="I57" s="247"/>
      <c r="J57" s="247"/>
      <c r="K57" s="247"/>
      <c r="L57" s="247"/>
      <c r="M57" s="247"/>
      <c r="N57" s="246"/>
      <c r="O57" s="247"/>
      <c r="P57" s="247"/>
      <c r="Q57" s="247"/>
      <c r="R57" s="247"/>
      <c r="S57" s="247"/>
      <c r="T57" s="247"/>
      <c r="U57" s="247"/>
      <c r="V57" s="247"/>
      <c r="W57" s="247"/>
      <c r="X57" s="247"/>
      <c r="Y57" s="247"/>
      <c r="Z57" s="247"/>
      <c r="AA57" s="247"/>
      <c r="AB57" s="246"/>
      <c r="AC57" s="247"/>
      <c r="AD57" s="247"/>
      <c r="AE57" s="247"/>
      <c r="AF57" s="247"/>
      <c r="AG57" s="247"/>
      <c r="AH57" s="247"/>
      <c r="AI57" s="247"/>
      <c r="AJ57" s="247"/>
      <c r="AK57" s="247"/>
      <c r="AL57" s="247"/>
      <c r="AM57" s="247"/>
      <c r="AN57" s="247"/>
      <c r="AO57" s="247"/>
      <c r="AP57" s="246"/>
      <c r="AQ57" s="247"/>
      <c r="AR57" s="247"/>
      <c r="AS57" s="247"/>
      <c r="AT57" s="247"/>
      <c r="AU57" s="247"/>
      <c r="AV57" s="247"/>
      <c r="AW57" s="247"/>
      <c r="AX57" s="247"/>
      <c r="AY57" s="247"/>
      <c r="AZ57" s="247"/>
      <c r="BA57" s="247"/>
      <c r="BB57" s="247"/>
      <c r="BC57" s="247"/>
      <c r="BD57" s="246"/>
      <c r="BE57" s="247"/>
      <c r="BF57" s="247"/>
      <c r="BG57" s="247"/>
      <c r="BH57" s="247"/>
      <c r="BI57" s="247"/>
      <c r="BJ57" s="247"/>
      <c r="BK57" s="247"/>
      <c r="BL57" s="247"/>
      <c r="BM57" s="247"/>
      <c r="BN57" s="247"/>
      <c r="BO57" s="247"/>
      <c r="BP57" s="247"/>
      <c r="BQ57" s="247"/>
      <c r="BR57" s="246"/>
      <c r="BS57" s="247"/>
      <c r="BT57" s="247"/>
      <c r="BU57" s="247"/>
      <c r="BV57" s="247"/>
      <c r="BW57" s="247"/>
      <c r="BX57" s="247"/>
      <c r="BY57" s="247"/>
      <c r="BZ57" s="247"/>
      <c r="CA57" s="247"/>
      <c r="CB57" s="247"/>
      <c r="CC57" s="247"/>
      <c r="CD57" s="247"/>
      <c r="CE57" s="247"/>
      <c r="CF57" s="246"/>
      <c r="CG57" s="247"/>
      <c r="CH57" s="247"/>
      <c r="CI57" s="247"/>
      <c r="CJ57" s="247"/>
      <c r="CK57" s="247"/>
      <c r="CL57" s="247"/>
      <c r="CM57" s="247"/>
      <c r="CN57" s="247"/>
    </row>
  </sheetData>
  <sheetProtection/>
  <mergeCells count="13">
    <mergeCell ref="A1:M1"/>
    <mergeCell ref="O1:AA1"/>
    <mergeCell ref="AC1:AO1"/>
    <mergeCell ref="AQ1:BC1"/>
    <mergeCell ref="BE1:BQ1"/>
    <mergeCell ref="BS1:CE1"/>
    <mergeCell ref="BS51:CE51"/>
    <mergeCell ref="A50:M50"/>
    <mergeCell ref="A51:M51"/>
    <mergeCell ref="O51:AA51"/>
    <mergeCell ref="AC51:AO51"/>
    <mergeCell ref="AQ51:BC51"/>
    <mergeCell ref="BE51:BQ51"/>
  </mergeCells>
  <printOptions/>
  <pageMargins left="0.7874015748031497" right="0.5905511811023623" top="0.8661417322834646" bottom="0.5905511811023623" header="0.5905511811023623"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V68"/>
  <sheetViews>
    <sheetView zoomScalePageLayoutView="0" workbookViewId="0" topLeftCell="A1">
      <selection activeCell="R43" sqref="R43:R55"/>
    </sheetView>
  </sheetViews>
  <sheetFormatPr defaultColWidth="9.00390625" defaultRowHeight="12.75" customHeight="1"/>
  <cols>
    <col min="1" max="1" width="1.25" style="97" customWidth="1"/>
    <col min="2" max="2" width="8.75390625" style="97" customWidth="1"/>
    <col min="3" max="10" width="9.625" style="97" customWidth="1"/>
    <col min="11" max="11" width="4.75390625" style="97" customWidth="1"/>
    <col min="12" max="12" width="1.25" style="97" customWidth="1"/>
    <col min="13" max="13" width="8.75390625" style="97" customWidth="1"/>
    <col min="14" max="21" width="9.625" style="97" customWidth="1"/>
    <col min="22" max="22" width="7.125" style="97" customWidth="1"/>
    <col min="23" max="16384" width="9.00390625" style="97" customWidth="1"/>
  </cols>
  <sheetData>
    <row r="1" spans="1:22" s="290" customFormat="1" ht="21" customHeight="1">
      <c r="A1" s="682" t="s">
        <v>717</v>
      </c>
      <c r="B1" s="671"/>
      <c r="C1" s="671"/>
      <c r="D1" s="671"/>
      <c r="E1" s="671"/>
      <c r="F1" s="671"/>
      <c r="G1" s="671"/>
      <c r="H1" s="671"/>
      <c r="I1" s="671"/>
      <c r="J1" s="671"/>
      <c r="K1" s="288"/>
      <c r="L1" s="682" t="s">
        <v>718</v>
      </c>
      <c r="M1" s="671"/>
      <c r="N1" s="671"/>
      <c r="O1" s="671"/>
      <c r="P1" s="671"/>
      <c r="Q1" s="671"/>
      <c r="R1" s="671"/>
      <c r="S1" s="671"/>
      <c r="T1" s="671"/>
      <c r="U1" s="671"/>
      <c r="V1" s="289"/>
    </row>
    <row r="2" ht="13.5" customHeight="1" thickBot="1"/>
    <row r="3" spans="1:21" ht="13.5" customHeight="1" thickTop="1">
      <c r="A3" s="741" t="s">
        <v>719</v>
      </c>
      <c r="B3" s="742"/>
      <c r="C3" s="685" t="s">
        <v>720</v>
      </c>
      <c r="D3" s="685"/>
      <c r="E3" s="685"/>
      <c r="F3" s="690"/>
      <c r="G3" s="685" t="s">
        <v>721</v>
      </c>
      <c r="H3" s="685"/>
      <c r="I3" s="685"/>
      <c r="J3" s="690"/>
      <c r="L3" s="741" t="s">
        <v>719</v>
      </c>
      <c r="M3" s="742"/>
      <c r="N3" s="685" t="s">
        <v>720</v>
      </c>
      <c r="O3" s="685"/>
      <c r="P3" s="685"/>
      <c r="Q3" s="690"/>
      <c r="R3" s="685" t="s">
        <v>721</v>
      </c>
      <c r="S3" s="685"/>
      <c r="T3" s="685"/>
      <c r="U3" s="690"/>
    </row>
    <row r="4" spans="1:21" ht="12.75" customHeight="1">
      <c r="A4" s="674"/>
      <c r="B4" s="691"/>
      <c r="C4" s="687" t="s">
        <v>245</v>
      </c>
      <c r="D4" s="695" t="s">
        <v>722</v>
      </c>
      <c r="E4" s="740"/>
      <c r="F4" s="740"/>
      <c r="G4" s="687" t="s">
        <v>245</v>
      </c>
      <c r="H4" s="695" t="s">
        <v>723</v>
      </c>
      <c r="I4" s="740"/>
      <c r="J4" s="740"/>
      <c r="L4" s="674"/>
      <c r="M4" s="691"/>
      <c r="N4" s="687" t="s">
        <v>245</v>
      </c>
      <c r="O4" s="695" t="s">
        <v>723</v>
      </c>
      <c r="P4" s="740"/>
      <c r="Q4" s="740"/>
      <c r="R4" s="687" t="s">
        <v>245</v>
      </c>
      <c r="S4" s="695" t="s">
        <v>722</v>
      </c>
      <c r="T4" s="740"/>
      <c r="U4" s="740"/>
    </row>
    <row r="5" spans="1:21" ht="12.75" customHeight="1">
      <c r="A5" s="674"/>
      <c r="B5" s="691"/>
      <c r="C5" s="687"/>
      <c r="D5" s="687" t="s">
        <v>724</v>
      </c>
      <c r="E5" s="687" t="s">
        <v>249</v>
      </c>
      <c r="F5" s="695" t="s">
        <v>250</v>
      </c>
      <c r="G5" s="687"/>
      <c r="H5" s="687" t="s">
        <v>724</v>
      </c>
      <c r="I5" s="687" t="s">
        <v>249</v>
      </c>
      <c r="J5" s="695" t="s">
        <v>250</v>
      </c>
      <c r="L5" s="674"/>
      <c r="M5" s="691"/>
      <c r="N5" s="687"/>
      <c r="O5" s="687" t="s">
        <v>724</v>
      </c>
      <c r="P5" s="687" t="s">
        <v>249</v>
      </c>
      <c r="Q5" s="695" t="s">
        <v>250</v>
      </c>
      <c r="R5" s="687"/>
      <c r="S5" s="687" t="s">
        <v>724</v>
      </c>
      <c r="T5" s="687" t="s">
        <v>249</v>
      </c>
      <c r="U5" s="695" t="s">
        <v>250</v>
      </c>
    </row>
    <row r="6" spans="1:21" ht="12.75" customHeight="1">
      <c r="A6" s="675"/>
      <c r="B6" s="743"/>
      <c r="C6" s="739"/>
      <c r="D6" s="687"/>
      <c r="E6" s="687"/>
      <c r="F6" s="695"/>
      <c r="G6" s="739"/>
      <c r="H6" s="687"/>
      <c r="I6" s="687"/>
      <c r="J6" s="695"/>
      <c r="L6" s="675"/>
      <c r="M6" s="743"/>
      <c r="N6" s="739"/>
      <c r="O6" s="687"/>
      <c r="P6" s="687"/>
      <c r="Q6" s="695"/>
      <c r="R6" s="739"/>
      <c r="S6" s="687"/>
      <c r="T6" s="687"/>
      <c r="U6" s="695"/>
    </row>
    <row r="7" spans="1:21" ht="15" customHeight="1">
      <c r="A7" s="732" t="s">
        <v>725</v>
      </c>
      <c r="B7" s="733"/>
      <c r="C7" s="294">
        <v>6784195</v>
      </c>
      <c r="D7" s="294">
        <v>13297586</v>
      </c>
      <c r="E7" s="294">
        <v>6565648</v>
      </c>
      <c r="F7" s="294">
        <v>6731938</v>
      </c>
      <c r="G7" s="294">
        <v>6889954</v>
      </c>
      <c r="H7" s="294">
        <v>13415349</v>
      </c>
      <c r="I7" s="294">
        <v>6621602</v>
      </c>
      <c r="J7" s="294">
        <v>6793747</v>
      </c>
      <c r="K7" s="295"/>
      <c r="L7" s="296"/>
      <c r="M7" s="297" t="s">
        <v>8</v>
      </c>
      <c r="N7" s="298">
        <v>56960</v>
      </c>
      <c r="O7" s="299">
        <v>119379</v>
      </c>
      <c r="P7" s="298">
        <v>59160</v>
      </c>
      <c r="Q7" s="298">
        <v>60219</v>
      </c>
      <c r="R7" s="298">
        <v>57511</v>
      </c>
      <c r="S7" s="299">
        <v>119940</v>
      </c>
      <c r="T7" s="298">
        <v>59333</v>
      </c>
      <c r="U7" s="298">
        <v>60607</v>
      </c>
    </row>
    <row r="8" spans="1:21" ht="15" customHeight="1">
      <c r="A8" s="300"/>
      <c r="B8" s="301"/>
      <c r="C8" s="302"/>
      <c r="D8" s="302"/>
      <c r="E8" s="302"/>
      <c r="F8" s="302"/>
      <c r="G8" s="302"/>
      <c r="H8" s="302"/>
      <c r="I8" s="302"/>
      <c r="J8" s="302"/>
      <c r="K8" s="295"/>
      <c r="L8" s="172"/>
      <c r="M8" s="303" t="s">
        <v>10</v>
      </c>
      <c r="N8" s="298">
        <v>35771</v>
      </c>
      <c r="O8" s="299">
        <v>74558</v>
      </c>
      <c r="P8" s="298">
        <v>36719</v>
      </c>
      <c r="Q8" s="298">
        <v>37839</v>
      </c>
      <c r="R8" s="298">
        <v>36368</v>
      </c>
      <c r="S8" s="299">
        <v>74971</v>
      </c>
      <c r="T8" s="298">
        <v>36765</v>
      </c>
      <c r="U8" s="298">
        <v>38206</v>
      </c>
    </row>
    <row r="9" spans="1:21" ht="15" customHeight="1">
      <c r="A9" s="734" t="s">
        <v>9</v>
      </c>
      <c r="B9" s="735"/>
      <c r="C9" s="294">
        <v>4831123</v>
      </c>
      <c r="D9" s="294">
        <v>9102598</v>
      </c>
      <c r="E9" s="294">
        <v>4485889</v>
      </c>
      <c r="F9" s="294">
        <v>4616709</v>
      </c>
      <c r="G9" s="294">
        <v>4915330</v>
      </c>
      <c r="H9" s="294">
        <v>9205712</v>
      </c>
      <c r="I9" s="294">
        <v>4535834</v>
      </c>
      <c r="J9" s="294">
        <v>4669878</v>
      </c>
      <c r="K9" s="295"/>
      <c r="L9" s="172"/>
      <c r="M9" s="303" t="s">
        <v>11</v>
      </c>
      <c r="N9" s="298">
        <v>29353</v>
      </c>
      <c r="O9" s="299">
        <v>58553</v>
      </c>
      <c r="P9" s="298">
        <v>29385</v>
      </c>
      <c r="Q9" s="298">
        <v>29168</v>
      </c>
      <c r="R9" s="298">
        <v>29711</v>
      </c>
      <c r="S9" s="299">
        <v>58613</v>
      </c>
      <c r="T9" s="298">
        <v>29445</v>
      </c>
      <c r="U9" s="298">
        <v>29168</v>
      </c>
    </row>
    <row r="10" spans="1:21" ht="15" customHeight="1">
      <c r="A10" s="172"/>
      <c r="B10" s="304"/>
      <c r="C10" s="305"/>
      <c r="D10" s="305"/>
      <c r="E10" s="305"/>
      <c r="F10" s="305"/>
      <c r="G10" s="305"/>
      <c r="H10" s="305"/>
      <c r="I10" s="305"/>
      <c r="J10" s="305"/>
      <c r="K10" s="295"/>
      <c r="L10" s="172"/>
      <c r="M10" s="303" t="s">
        <v>13</v>
      </c>
      <c r="N10" s="298">
        <v>39591</v>
      </c>
      <c r="O10" s="299">
        <v>79096</v>
      </c>
      <c r="P10" s="298">
        <v>38594</v>
      </c>
      <c r="Q10" s="298">
        <v>40502</v>
      </c>
      <c r="R10" s="298">
        <v>40192</v>
      </c>
      <c r="S10" s="299">
        <v>80008</v>
      </c>
      <c r="T10" s="298">
        <v>38981</v>
      </c>
      <c r="U10" s="298">
        <v>41027</v>
      </c>
    </row>
    <row r="11" spans="1:21" ht="15" customHeight="1">
      <c r="A11" s="172"/>
      <c r="B11" s="303" t="s">
        <v>12</v>
      </c>
      <c r="C11" s="298">
        <v>31847</v>
      </c>
      <c r="D11" s="299">
        <v>56873</v>
      </c>
      <c r="E11" s="298">
        <v>28405</v>
      </c>
      <c r="F11" s="298">
        <v>28468</v>
      </c>
      <c r="G11" s="298">
        <v>32871</v>
      </c>
      <c r="H11" s="299">
        <v>58576</v>
      </c>
      <c r="I11" s="298">
        <v>29255</v>
      </c>
      <c r="J11" s="298">
        <v>29321</v>
      </c>
      <c r="K11" s="295"/>
      <c r="L11" s="172"/>
      <c r="M11" s="303" t="s">
        <v>15</v>
      </c>
      <c r="N11" s="298">
        <v>37742</v>
      </c>
      <c r="O11" s="299">
        <v>86162</v>
      </c>
      <c r="P11" s="298">
        <v>42595</v>
      </c>
      <c r="Q11" s="298">
        <v>43567</v>
      </c>
      <c r="R11" s="298">
        <v>37966</v>
      </c>
      <c r="S11" s="299">
        <v>86101</v>
      </c>
      <c r="T11" s="298">
        <v>42539</v>
      </c>
      <c r="U11" s="298">
        <v>43562</v>
      </c>
    </row>
    <row r="12" spans="1:21" ht="15" customHeight="1">
      <c r="A12" s="172"/>
      <c r="B12" s="303" t="s">
        <v>14</v>
      </c>
      <c r="C12" s="298">
        <v>79418</v>
      </c>
      <c r="D12" s="299">
        <v>138088</v>
      </c>
      <c r="E12" s="298">
        <v>65759</v>
      </c>
      <c r="F12" s="298">
        <v>72329</v>
      </c>
      <c r="G12" s="298">
        <v>82057</v>
      </c>
      <c r="H12" s="299">
        <v>142995</v>
      </c>
      <c r="I12" s="298">
        <v>68167</v>
      </c>
      <c r="J12" s="298">
        <v>74828</v>
      </c>
      <c r="K12" s="295"/>
      <c r="L12" s="172"/>
      <c r="M12" s="303"/>
      <c r="N12" s="306"/>
      <c r="O12" s="299"/>
      <c r="P12" s="299"/>
      <c r="Q12" s="299"/>
      <c r="R12" s="306"/>
      <c r="S12" s="299"/>
      <c r="T12" s="299"/>
      <c r="U12" s="299"/>
    </row>
    <row r="13" spans="1:21" ht="15" customHeight="1">
      <c r="A13" s="172"/>
      <c r="B13" s="303" t="s">
        <v>16</v>
      </c>
      <c r="C13" s="298">
        <v>137180</v>
      </c>
      <c r="D13" s="299">
        <v>240585</v>
      </c>
      <c r="E13" s="298">
        <v>113643</v>
      </c>
      <c r="F13" s="298">
        <v>126942</v>
      </c>
      <c r="G13" s="298">
        <v>138942</v>
      </c>
      <c r="H13" s="299">
        <v>243977</v>
      </c>
      <c r="I13" s="298">
        <v>114992</v>
      </c>
      <c r="J13" s="298">
        <v>128985</v>
      </c>
      <c r="K13" s="295"/>
      <c r="L13" s="172"/>
      <c r="M13" s="303" t="s">
        <v>17</v>
      </c>
      <c r="N13" s="298">
        <v>34162</v>
      </c>
      <c r="O13" s="299">
        <v>74374</v>
      </c>
      <c r="P13" s="298">
        <v>36022</v>
      </c>
      <c r="Q13" s="298">
        <v>38352</v>
      </c>
      <c r="R13" s="298">
        <v>34388</v>
      </c>
      <c r="S13" s="299">
        <v>74403</v>
      </c>
      <c r="T13" s="298">
        <v>35998</v>
      </c>
      <c r="U13" s="298">
        <v>38405</v>
      </c>
    </row>
    <row r="14" spans="1:21" ht="15" customHeight="1">
      <c r="A14" s="172"/>
      <c r="B14" s="303" t="s">
        <v>18</v>
      </c>
      <c r="C14" s="298">
        <v>204483</v>
      </c>
      <c r="D14" s="299">
        <v>327712</v>
      </c>
      <c r="E14" s="298">
        <v>164077</v>
      </c>
      <c r="F14" s="298">
        <v>163635</v>
      </c>
      <c r="G14" s="298">
        <v>209872</v>
      </c>
      <c r="H14" s="299">
        <v>334193</v>
      </c>
      <c r="I14" s="298">
        <v>167763</v>
      </c>
      <c r="J14" s="298">
        <v>166430</v>
      </c>
      <c r="K14" s="295"/>
      <c r="L14" s="172"/>
      <c r="M14" s="307" t="s">
        <v>19</v>
      </c>
      <c r="N14" s="298">
        <v>52279</v>
      </c>
      <c r="O14" s="299">
        <v>116494</v>
      </c>
      <c r="P14" s="298">
        <v>57190</v>
      </c>
      <c r="Q14" s="298">
        <v>59304</v>
      </c>
      <c r="R14" s="298">
        <v>52915</v>
      </c>
      <c r="S14" s="299">
        <v>117128</v>
      </c>
      <c r="T14" s="298">
        <v>57362</v>
      </c>
      <c r="U14" s="298">
        <v>59766</v>
      </c>
    </row>
    <row r="15" spans="1:21" ht="15" customHeight="1">
      <c r="A15" s="172"/>
      <c r="B15" s="303" t="s">
        <v>20</v>
      </c>
      <c r="C15" s="298">
        <v>112806</v>
      </c>
      <c r="D15" s="299">
        <v>207413</v>
      </c>
      <c r="E15" s="298">
        <v>98815</v>
      </c>
      <c r="F15" s="298">
        <v>108598</v>
      </c>
      <c r="G15" s="298">
        <v>114459</v>
      </c>
      <c r="H15" s="299">
        <v>210312</v>
      </c>
      <c r="I15" s="298">
        <v>100127</v>
      </c>
      <c r="J15" s="298">
        <v>110185</v>
      </c>
      <c r="K15" s="295"/>
      <c r="L15" s="172"/>
      <c r="M15" s="307" t="s">
        <v>21</v>
      </c>
      <c r="N15" s="298">
        <v>30256</v>
      </c>
      <c r="O15" s="299">
        <v>72092</v>
      </c>
      <c r="P15" s="298">
        <v>36044</v>
      </c>
      <c r="Q15" s="298">
        <v>36048</v>
      </c>
      <c r="R15" s="298">
        <v>30662</v>
      </c>
      <c r="S15" s="299">
        <v>72243</v>
      </c>
      <c r="T15" s="298">
        <v>36079</v>
      </c>
      <c r="U15" s="298">
        <v>36164</v>
      </c>
    </row>
    <row r="16" spans="1:21" ht="15" customHeight="1">
      <c r="A16" s="172"/>
      <c r="B16" s="303"/>
      <c r="C16" s="308"/>
      <c r="D16" s="299"/>
      <c r="E16" s="308"/>
      <c r="F16" s="308"/>
      <c r="G16" s="308"/>
      <c r="H16" s="299"/>
      <c r="I16" s="308"/>
      <c r="J16" s="308"/>
      <c r="K16" s="295"/>
      <c r="L16" s="172"/>
      <c r="M16" s="303" t="s">
        <v>726</v>
      </c>
      <c r="N16" s="298">
        <v>68528</v>
      </c>
      <c r="O16" s="299">
        <v>147486</v>
      </c>
      <c r="P16" s="298">
        <v>72444</v>
      </c>
      <c r="Q16" s="298">
        <v>75042</v>
      </c>
      <c r="R16" s="298">
        <v>69312</v>
      </c>
      <c r="S16" s="299">
        <v>147849</v>
      </c>
      <c r="T16" s="298">
        <v>72508</v>
      </c>
      <c r="U16" s="298">
        <v>75341</v>
      </c>
    </row>
    <row r="17" spans="1:21" ht="15" customHeight="1">
      <c r="A17" s="172"/>
      <c r="B17" s="303" t="s">
        <v>22</v>
      </c>
      <c r="C17" s="298">
        <v>109735</v>
      </c>
      <c r="D17" s="299">
        <v>189795</v>
      </c>
      <c r="E17" s="298">
        <v>97242</v>
      </c>
      <c r="F17" s="298">
        <v>92553</v>
      </c>
      <c r="G17" s="298">
        <v>111848</v>
      </c>
      <c r="H17" s="299">
        <v>191749</v>
      </c>
      <c r="I17" s="298">
        <v>98410</v>
      </c>
      <c r="J17" s="298">
        <v>93339</v>
      </c>
      <c r="K17" s="295"/>
      <c r="L17" s="172"/>
      <c r="M17" s="303" t="s">
        <v>25</v>
      </c>
      <c r="N17" s="298">
        <v>37184</v>
      </c>
      <c r="O17" s="299">
        <v>86594</v>
      </c>
      <c r="P17" s="298">
        <v>43768</v>
      </c>
      <c r="Q17" s="298">
        <v>42826</v>
      </c>
      <c r="R17" s="298">
        <v>37780</v>
      </c>
      <c r="S17" s="299">
        <v>87461</v>
      </c>
      <c r="T17" s="298">
        <v>44113</v>
      </c>
      <c r="U17" s="298">
        <v>43348</v>
      </c>
    </row>
    <row r="18" spans="1:21" ht="15" customHeight="1">
      <c r="A18" s="172"/>
      <c r="B18" s="303" t="s">
        <v>24</v>
      </c>
      <c r="C18" s="298">
        <v>139014</v>
      </c>
      <c r="D18" s="299">
        <v>258423</v>
      </c>
      <c r="E18" s="298">
        <v>129057</v>
      </c>
      <c r="F18" s="298">
        <v>129366</v>
      </c>
      <c r="G18" s="298">
        <v>141769</v>
      </c>
      <c r="H18" s="299">
        <v>261723</v>
      </c>
      <c r="I18" s="298">
        <v>130435</v>
      </c>
      <c r="J18" s="298">
        <v>131288</v>
      </c>
      <c r="K18" s="295"/>
      <c r="L18" s="172"/>
      <c r="M18" s="303"/>
      <c r="N18" s="299"/>
      <c r="O18" s="299"/>
      <c r="P18" s="299"/>
      <c r="Q18" s="299"/>
      <c r="R18" s="299"/>
      <c r="S18" s="299"/>
      <c r="T18" s="299"/>
      <c r="U18" s="299"/>
    </row>
    <row r="19" spans="1:21" ht="15" customHeight="1">
      <c r="A19" s="172"/>
      <c r="B19" s="303" t="s">
        <v>26</v>
      </c>
      <c r="C19" s="298">
        <v>249102</v>
      </c>
      <c r="D19" s="299">
        <v>493952</v>
      </c>
      <c r="E19" s="298">
        <v>245017</v>
      </c>
      <c r="F19" s="298">
        <v>248935</v>
      </c>
      <c r="G19" s="298">
        <v>254002</v>
      </c>
      <c r="H19" s="299">
        <v>501501</v>
      </c>
      <c r="I19" s="298">
        <v>248540</v>
      </c>
      <c r="J19" s="298">
        <v>252961</v>
      </c>
      <c r="K19" s="295"/>
      <c r="L19" s="172"/>
      <c r="M19" s="303" t="s">
        <v>27</v>
      </c>
      <c r="N19" s="298">
        <v>25181</v>
      </c>
      <c r="O19" s="299">
        <v>56604</v>
      </c>
      <c r="P19" s="298">
        <v>28738</v>
      </c>
      <c r="Q19" s="298">
        <v>27866</v>
      </c>
      <c r="R19" s="298">
        <v>25328</v>
      </c>
      <c r="S19" s="299">
        <v>56355</v>
      </c>
      <c r="T19" s="298">
        <v>28611</v>
      </c>
      <c r="U19" s="298">
        <v>27744</v>
      </c>
    </row>
    <row r="20" spans="1:21" ht="15" customHeight="1">
      <c r="A20" s="172"/>
      <c r="B20" s="303" t="s">
        <v>28</v>
      </c>
      <c r="C20" s="298">
        <v>205290</v>
      </c>
      <c r="D20" s="299">
        <v>372077</v>
      </c>
      <c r="E20" s="298">
        <v>182430</v>
      </c>
      <c r="F20" s="298">
        <v>189647</v>
      </c>
      <c r="G20" s="298">
        <v>209048</v>
      </c>
      <c r="H20" s="299">
        <v>378123</v>
      </c>
      <c r="I20" s="298">
        <v>185552</v>
      </c>
      <c r="J20" s="298">
        <v>192571</v>
      </c>
      <c r="K20" s="295"/>
      <c r="L20" s="172"/>
      <c r="M20" s="307" t="s">
        <v>29</v>
      </c>
      <c r="N20" s="298">
        <v>34287</v>
      </c>
      <c r="O20" s="299">
        <v>81697</v>
      </c>
      <c r="P20" s="298">
        <v>40782</v>
      </c>
      <c r="Q20" s="298">
        <v>40915</v>
      </c>
      <c r="R20" s="298">
        <v>34570</v>
      </c>
      <c r="S20" s="299">
        <v>81483</v>
      </c>
      <c r="T20" s="298">
        <v>40682</v>
      </c>
      <c r="U20" s="298">
        <v>40801</v>
      </c>
    </row>
    <row r="21" spans="1:21" ht="15" customHeight="1">
      <c r="A21" s="172"/>
      <c r="B21" s="303" t="s">
        <v>30</v>
      </c>
      <c r="C21" s="298">
        <v>150097</v>
      </c>
      <c r="D21" s="299">
        <v>269689</v>
      </c>
      <c r="E21" s="298">
        <v>127275</v>
      </c>
      <c r="F21" s="298">
        <v>142414</v>
      </c>
      <c r="G21" s="298">
        <v>151257</v>
      </c>
      <c r="H21" s="299">
        <v>271469</v>
      </c>
      <c r="I21" s="298">
        <v>128182</v>
      </c>
      <c r="J21" s="298">
        <v>143287</v>
      </c>
      <c r="K21" s="295"/>
      <c r="L21" s="309"/>
      <c r="M21" s="303" t="s">
        <v>727</v>
      </c>
      <c r="N21" s="298">
        <v>92610</v>
      </c>
      <c r="O21" s="299">
        <v>198267</v>
      </c>
      <c r="P21" s="298">
        <v>96979</v>
      </c>
      <c r="Q21" s="298">
        <v>101288</v>
      </c>
      <c r="R21" s="298">
        <v>93493</v>
      </c>
      <c r="S21" s="299">
        <v>198974</v>
      </c>
      <c r="T21" s="298">
        <v>97238</v>
      </c>
      <c r="U21" s="298">
        <v>101736</v>
      </c>
    </row>
    <row r="22" spans="1:21" ht="15" customHeight="1">
      <c r="A22" s="172"/>
      <c r="B22" s="303"/>
      <c r="C22" s="298"/>
      <c r="D22" s="299"/>
      <c r="E22" s="298"/>
      <c r="F22" s="298"/>
      <c r="G22" s="298"/>
      <c r="H22" s="299"/>
      <c r="I22" s="298"/>
      <c r="J22" s="298"/>
      <c r="K22" s="295"/>
      <c r="L22" s="309"/>
      <c r="M22" s="310"/>
      <c r="N22" s="311"/>
      <c r="O22" s="311"/>
      <c r="P22" s="311"/>
      <c r="Q22" s="311"/>
      <c r="R22" s="311"/>
      <c r="S22" s="311"/>
      <c r="T22" s="311"/>
      <c r="U22" s="311"/>
    </row>
    <row r="23" spans="1:21" ht="15" customHeight="1">
      <c r="A23" s="172"/>
      <c r="B23" s="303" t="s">
        <v>31</v>
      </c>
      <c r="C23" s="298">
        <v>369863</v>
      </c>
      <c r="D23" s="299">
        <v>707455</v>
      </c>
      <c r="E23" s="298">
        <v>353709</v>
      </c>
      <c r="F23" s="298">
        <v>353746</v>
      </c>
      <c r="G23" s="298">
        <v>374463</v>
      </c>
      <c r="H23" s="299">
        <v>712057</v>
      </c>
      <c r="I23" s="298">
        <v>355676</v>
      </c>
      <c r="J23" s="298">
        <v>356381</v>
      </c>
      <c r="K23" s="295"/>
      <c r="L23" s="309"/>
      <c r="M23" s="310"/>
      <c r="N23" s="311"/>
      <c r="O23" s="311"/>
      <c r="P23" s="311"/>
      <c r="Q23" s="311"/>
      <c r="R23" s="311"/>
      <c r="S23" s="311"/>
      <c r="T23" s="311"/>
      <c r="U23" s="311"/>
    </row>
    <row r="24" spans="1:21" ht="15" customHeight="1">
      <c r="A24" s="172"/>
      <c r="B24" s="303" t="s">
        <v>32</v>
      </c>
      <c r="C24" s="298">
        <v>455473</v>
      </c>
      <c r="D24" s="299">
        <v>874332</v>
      </c>
      <c r="E24" s="298">
        <v>416360</v>
      </c>
      <c r="F24" s="298">
        <v>457972</v>
      </c>
      <c r="G24" s="298">
        <v>461518</v>
      </c>
      <c r="H24" s="299">
        <v>883289</v>
      </c>
      <c r="I24" s="298">
        <v>420186</v>
      </c>
      <c r="J24" s="298">
        <v>463103</v>
      </c>
      <c r="K24" s="295"/>
      <c r="L24" s="736"/>
      <c r="M24" s="737"/>
      <c r="N24" s="299"/>
      <c r="O24" s="299"/>
      <c r="P24" s="299"/>
      <c r="Q24" s="299"/>
      <c r="R24" s="299"/>
      <c r="S24" s="299"/>
      <c r="T24" s="299"/>
      <c r="U24" s="299"/>
    </row>
    <row r="25" spans="1:21" ht="15" customHeight="1">
      <c r="A25" s="172"/>
      <c r="B25" s="303" t="s">
        <v>33</v>
      </c>
      <c r="C25" s="298">
        <v>130981</v>
      </c>
      <c r="D25" s="299">
        <v>217008</v>
      </c>
      <c r="E25" s="298">
        <v>104197</v>
      </c>
      <c r="F25" s="298">
        <v>112811</v>
      </c>
      <c r="G25" s="298">
        <v>132932</v>
      </c>
      <c r="H25" s="299">
        <v>219898</v>
      </c>
      <c r="I25" s="298">
        <v>105551</v>
      </c>
      <c r="J25" s="298">
        <v>114347</v>
      </c>
      <c r="K25" s="295"/>
      <c r="L25" s="726" t="s">
        <v>728</v>
      </c>
      <c r="M25" s="738"/>
      <c r="N25" s="312">
        <v>40725</v>
      </c>
      <c r="O25" s="312">
        <v>85799</v>
      </c>
      <c r="P25" s="312">
        <v>43265</v>
      </c>
      <c r="Q25" s="312">
        <v>42534</v>
      </c>
      <c r="R25" s="312">
        <v>40951</v>
      </c>
      <c r="S25" s="312">
        <v>85403</v>
      </c>
      <c r="T25" s="312">
        <v>43110</v>
      </c>
      <c r="U25" s="312">
        <v>42293</v>
      </c>
    </row>
    <row r="26" spans="1:21" ht="15" customHeight="1">
      <c r="A26" s="172"/>
      <c r="B26" s="303" t="s">
        <v>34</v>
      </c>
      <c r="C26" s="298">
        <v>190666</v>
      </c>
      <c r="D26" s="299">
        <v>316625</v>
      </c>
      <c r="E26" s="298">
        <v>159469</v>
      </c>
      <c r="F26" s="298">
        <v>157156</v>
      </c>
      <c r="G26" s="298">
        <v>194834</v>
      </c>
      <c r="H26" s="299">
        <v>321734</v>
      </c>
      <c r="I26" s="298">
        <v>162336</v>
      </c>
      <c r="J26" s="298">
        <v>159398</v>
      </c>
      <c r="K26" s="295"/>
      <c r="L26" s="724"/>
      <c r="M26" s="725"/>
      <c r="N26" s="299"/>
      <c r="O26" s="299"/>
      <c r="P26" s="299"/>
      <c r="Q26" s="299"/>
      <c r="R26" s="299"/>
      <c r="S26" s="299"/>
      <c r="T26" s="299"/>
      <c r="U26" s="299"/>
    </row>
    <row r="27" spans="1:21" ht="15" customHeight="1">
      <c r="A27" s="172"/>
      <c r="B27" s="303" t="s">
        <v>36</v>
      </c>
      <c r="C27" s="298">
        <v>304693</v>
      </c>
      <c r="D27" s="299">
        <v>547165</v>
      </c>
      <c r="E27" s="298">
        <v>262952</v>
      </c>
      <c r="F27" s="298">
        <v>284213</v>
      </c>
      <c r="G27" s="298">
        <v>309147</v>
      </c>
      <c r="H27" s="299">
        <v>553288</v>
      </c>
      <c r="I27" s="298">
        <v>265751</v>
      </c>
      <c r="J27" s="298">
        <v>287537</v>
      </c>
      <c r="K27" s="295"/>
      <c r="L27" s="313"/>
      <c r="M27" s="314" t="s">
        <v>729</v>
      </c>
      <c r="N27" s="312">
        <v>25599</v>
      </c>
      <c r="O27" s="312">
        <v>58760</v>
      </c>
      <c r="P27" s="312">
        <v>29448</v>
      </c>
      <c r="Q27" s="312">
        <v>29312</v>
      </c>
      <c r="R27" s="312">
        <v>25855</v>
      </c>
      <c r="S27" s="312">
        <v>58646</v>
      </c>
      <c r="T27" s="312">
        <v>29422</v>
      </c>
      <c r="U27" s="312">
        <v>29224</v>
      </c>
    </row>
    <row r="28" spans="1:21" ht="15" customHeight="1">
      <c r="A28" s="172"/>
      <c r="B28" s="303"/>
      <c r="C28" s="298"/>
      <c r="D28" s="299"/>
      <c r="E28" s="298"/>
      <c r="F28" s="298"/>
      <c r="G28" s="298"/>
      <c r="H28" s="299"/>
      <c r="I28" s="298"/>
      <c r="J28" s="298"/>
      <c r="K28" s="295"/>
      <c r="L28" s="172"/>
      <c r="M28" s="303"/>
      <c r="N28" s="299"/>
      <c r="O28" s="299"/>
      <c r="P28" s="299"/>
      <c r="Q28" s="299"/>
      <c r="R28" s="299"/>
      <c r="S28" s="299"/>
      <c r="T28" s="299"/>
      <c r="U28" s="299"/>
    </row>
    <row r="29" spans="1:21" ht="15" customHeight="1">
      <c r="A29" s="172"/>
      <c r="B29" s="303" t="s">
        <v>37</v>
      </c>
      <c r="C29" s="298">
        <v>166782</v>
      </c>
      <c r="D29" s="299">
        <v>275507</v>
      </c>
      <c r="E29" s="298">
        <v>138907</v>
      </c>
      <c r="F29" s="298">
        <v>136600</v>
      </c>
      <c r="G29" s="298">
        <v>171610</v>
      </c>
      <c r="H29" s="299">
        <v>280639</v>
      </c>
      <c r="I29" s="298">
        <v>141768</v>
      </c>
      <c r="J29" s="298">
        <v>138871</v>
      </c>
      <c r="K29" s="295"/>
      <c r="L29" s="172"/>
      <c r="M29" s="303" t="s">
        <v>39</v>
      </c>
      <c r="N29" s="298">
        <v>14361</v>
      </c>
      <c r="O29" s="299">
        <v>33808</v>
      </c>
      <c r="P29" s="298">
        <v>17135</v>
      </c>
      <c r="Q29" s="298">
        <v>16673</v>
      </c>
      <c r="R29" s="298">
        <v>14610</v>
      </c>
      <c r="S29" s="299">
        <v>33905</v>
      </c>
      <c r="T29" s="298">
        <v>17251</v>
      </c>
      <c r="U29" s="298">
        <v>16654</v>
      </c>
    </row>
    <row r="30" spans="1:21" ht="15" customHeight="1">
      <c r="A30" s="172"/>
      <c r="B30" s="303" t="s">
        <v>38</v>
      </c>
      <c r="C30" s="298">
        <v>183101</v>
      </c>
      <c r="D30" s="299">
        <v>338084</v>
      </c>
      <c r="E30" s="298">
        <v>167889</v>
      </c>
      <c r="F30" s="298">
        <v>170195</v>
      </c>
      <c r="G30" s="298">
        <v>186442</v>
      </c>
      <c r="H30" s="299">
        <v>341252</v>
      </c>
      <c r="I30" s="298">
        <v>169613</v>
      </c>
      <c r="J30" s="298">
        <v>171639</v>
      </c>
      <c r="K30" s="295"/>
      <c r="L30" s="172"/>
      <c r="M30" s="303" t="s">
        <v>41</v>
      </c>
      <c r="N30" s="298">
        <v>7319</v>
      </c>
      <c r="O30" s="299">
        <v>17062</v>
      </c>
      <c r="P30" s="298">
        <v>8388</v>
      </c>
      <c r="Q30" s="298">
        <v>8674</v>
      </c>
      <c r="R30" s="298">
        <v>7351</v>
      </c>
      <c r="S30" s="299">
        <v>17020</v>
      </c>
      <c r="T30" s="298">
        <v>8344</v>
      </c>
      <c r="U30" s="298">
        <v>8676</v>
      </c>
    </row>
    <row r="31" spans="1:21" ht="15" customHeight="1">
      <c r="A31" s="172"/>
      <c r="B31" s="303" t="s">
        <v>40</v>
      </c>
      <c r="C31" s="298">
        <v>108564</v>
      </c>
      <c r="D31" s="299">
        <v>209087</v>
      </c>
      <c r="E31" s="298">
        <v>104226</v>
      </c>
      <c r="F31" s="298">
        <v>104861</v>
      </c>
      <c r="G31" s="298">
        <v>110853</v>
      </c>
      <c r="H31" s="299">
        <v>211271</v>
      </c>
      <c r="I31" s="298">
        <v>105415</v>
      </c>
      <c r="J31" s="298">
        <v>105856</v>
      </c>
      <c r="K31" s="295"/>
      <c r="L31" s="172"/>
      <c r="M31" s="303" t="s">
        <v>730</v>
      </c>
      <c r="N31" s="298">
        <v>1180</v>
      </c>
      <c r="O31" s="299">
        <v>2379</v>
      </c>
      <c r="P31" s="298">
        <v>1193</v>
      </c>
      <c r="Q31" s="298">
        <v>1186</v>
      </c>
      <c r="R31" s="298">
        <v>1187</v>
      </c>
      <c r="S31" s="299">
        <v>2343</v>
      </c>
      <c r="T31" s="298">
        <v>1166</v>
      </c>
      <c r="U31" s="298">
        <v>1177</v>
      </c>
    </row>
    <row r="32" spans="1:21" ht="15" customHeight="1">
      <c r="A32" s="172"/>
      <c r="B32" s="314" t="s">
        <v>42</v>
      </c>
      <c r="C32" s="315">
        <v>286513</v>
      </c>
      <c r="D32" s="312">
        <v>544172</v>
      </c>
      <c r="E32" s="315">
        <v>269267</v>
      </c>
      <c r="F32" s="315">
        <v>274905</v>
      </c>
      <c r="G32" s="315">
        <v>292068</v>
      </c>
      <c r="H32" s="312">
        <v>550758</v>
      </c>
      <c r="I32" s="315">
        <v>272267</v>
      </c>
      <c r="J32" s="315">
        <v>278491</v>
      </c>
      <c r="K32" s="295"/>
      <c r="L32" s="309"/>
      <c r="M32" s="303" t="s">
        <v>45</v>
      </c>
      <c r="N32" s="298">
        <v>2739</v>
      </c>
      <c r="O32" s="299">
        <v>5511</v>
      </c>
      <c r="P32" s="298">
        <v>2732</v>
      </c>
      <c r="Q32" s="298">
        <v>2779</v>
      </c>
      <c r="R32" s="298">
        <v>2707</v>
      </c>
      <c r="S32" s="299">
        <v>5378</v>
      </c>
      <c r="T32" s="298">
        <v>2661</v>
      </c>
      <c r="U32" s="298">
        <v>2717</v>
      </c>
    </row>
    <row r="33" spans="1:21" ht="15" customHeight="1">
      <c r="A33" s="172"/>
      <c r="B33" s="303" t="s">
        <v>44</v>
      </c>
      <c r="C33" s="298">
        <v>350732</v>
      </c>
      <c r="D33" s="299">
        <v>714656</v>
      </c>
      <c r="E33" s="298">
        <v>350294</v>
      </c>
      <c r="F33" s="298">
        <v>364362</v>
      </c>
      <c r="G33" s="298">
        <v>355564</v>
      </c>
      <c r="H33" s="299">
        <v>719109</v>
      </c>
      <c r="I33" s="298">
        <v>352000</v>
      </c>
      <c r="J33" s="298">
        <v>367109</v>
      </c>
      <c r="K33" s="295"/>
      <c r="L33" s="172"/>
      <c r="M33" s="303"/>
      <c r="N33" s="299"/>
      <c r="O33" s="299"/>
      <c r="P33" s="299"/>
      <c r="Q33" s="299"/>
      <c r="R33" s="299"/>
      <c r="S33" s="299"/>
      <c r="T33" s="299"/>
      <c r="U33" s="299"/>
    </row>
    <row r="34" spans="1:21" ht="15" customHeight="1">
      <c r="A34" s="172"/>
      <c r="B34" s="303"/>
      <c r="C34" s="308"/>
      <c r="D34" s="299"/>
      <c r="E34" s="308"/>
      <c r="F34" s="308"/>
      <c r="G34" s="308"/>
      <c r="H34" s="299"/>
      <c r="I34" s="308"/>
      <c r="J34" s="308"/>
      <c r="K34" s="295"/>
      <c r="L34" s="313"/>
      <c r="M34" s="314" t="s">
        <v>48</v>
      </c>
      <c r="N34" s="312">
        <v>15126</v>
      </c>
      <c r="O34" s="312">
        <v>27039</v>
      </c>
      <c r="P34" s="312">
        <v>13817</v>
      </c>
      <c r="Q34" s="312">
        <v>13222</v>
      </c>
      <c r="R34" s="312">
        <v>15096</v>
      </c>
      <c r="S34" s="312">
        <v>26757</v>
      </c>
      <c r="T34" s="312">
        <v>13688</v>
      </c>
      <c r="U34" s="312">
        <v>13069</v>
      </c>
    </row>
    <row r="35" spans="1:21" ht="15" customHeight="1">
      <c r="A35" s="172"/>
      <c r="B35" s="303" t="s">
        <v>46</v>
      </c>
      <c r="C35" s="298">
        <v>324120</v>
      </c>
      <c r="D35" s="299">
        <v>674111</v>
      </c>
      <c r="E35" s="298">
        <v>338193</v>
      </c>
      <c r="F35" s="298">
        <v>335918</v>
      </c>
      <c r="G35" s="298">
        <v>329506</v>
      </c>
      <c r="H35" s="299">
        <v>678623</v>
      </c>
      <c r="I35" s="298">
        <v>340322</v>
      </c>
      <c r="J35" s="298">
        <v>338301</v>
      </c>
      <c r="K35" s="295"/>
      <c r="L35" s="316"/>
      <c r="M35" s="317"/>
      <c r="N35" s="299"/>
      <c r="O35" s="318"/>
      <c r="P35" s="299"/>
      <c r="Q35" s="299"/>
      <c r="R35" s="299"/>
      <c r="S35" s="318"/>
      <c r="T35" s="299"/>
      <c r="U35" s="299"/>
    </row>
    <row r="36" spans="1:21" ht="15" customHeight="1">
      <c r="A36" s="172"/>
      <c r="B36" s="303" t="s">
        <v>47</v>
      </c>
      <c r="C36" s="298">
        <v>217836</v>
      </c>
      <c r="D36" s="299">
        <v>449527</v>
      </c>
      <c r="E36" s="298">
        <v>224918</v>
      </c>
      <c r="F36" s="298">
        <v>224609</v>
      </c>
      <c r="G36" s="298">
        <v>221587</v>
      </c>
      <c r="H36" s="299">
        <v>452789</v>
      </c>
      <c r="I36" s="298">
        <v>226721</v>
      </c>
      <c r="J36" s="298">
        <v>226068</v>
      </c>
      <c r="K36" s="295"/>
      <c r="L36" s="319"/>
      <c r="M36" s="314" t="s">
        <v>731</v>
      </c>
      <c r="N36" s="312">
        <v>7214</v>
      </c>
      <c r="O36" s="312">
        <v>13386</v>
      </c>
      <c r="P36" s="312">
        <v>6751</v>
      </c>
      <c r="Q36" s="312">
        <v>6635</v>
      </c>
      <c r="R36" s="312">
        <v>7215</v>
      </c>
      <c r="S36" s="312">
        <v>13237</v>
      </c>
      <c r="T36" s="312">
        <v>6698</v>
      </c>
      <c r="U36" s="312">
        <v>6539</v>
      </c>
    </row>
    <row r="37" spans="1:21" ht="15" customHeight="1">
      <c r="A37" s="172"/>
      <c r="B37" s="303" t="s">
        <v>49</v>
      </c>
      <c r="C37" s="298">
        <v>322827</v>
      </c>
      <c r="D37" s="299">
        <v>680262</v>
      </c>
      <c r="E37" s="298">
        <v>343788</v>
      </c>
      <c r="F37" s="298">
        <v>336474</v>
      </c>
      <c r="G37" s="298">
        <v>328681</v>
      </c>
      <c r="H37" s="299">
        <v>686387</v>
      </c>
      <c r="I37" s="298">
        <v>346805</v>
      </c>
      <c r="J37" s="298">
        <v>339582</v>
      </c>
      <c r="K37" s="295"/>
      <c r="L37" s="172"/>
      <c r="M37" s="303"/>
      <c r="N37" s="299"/>
      <c r="O37" s="299"/>
      <c r="P37" s="299"/>
      <c r="Q37" s="299"/>
      <c r="R37" s="299"/>
      <c r="S37" s="299"/>
      <c r="T37" s="299"/>
      <c r="U37" s="299"/>
    </row>
    <row r="38" spans="1:21" ht="15" customHeight="1">
      <c r="A38" s="172"/>
      <c r="B38" s="304"/>
      <c r="C38" s="299"/>
      <c r="D38" s="299"/>
      <c r="E38" s="299"/>
      <c r="F38" s="299"/>
      <c r="G38" s="299"/>
      <c r="H38" s="299"/>
      <c r="I38" s="299"/>
      <c r="J38" s="299"/>
      <c r="K38" s="295"/>
      <c r="L38" s="172"/>
      <c r="M38" s="303" t="s">
        <v>53</v>
      </c>
      <c r="N38" s="298">
        <v>4802</v>
      </c>
      <c r="O38" s="299">
        <v>8253</v>
      </c>
      <c r="P38" s="298">
        <v>4209</v>
      </c>
      <c r="Q38" s="298">
        <v>4044</v>
      </c>
      <c r="R38" s="298">
        <v>4798</v>
      </c>
      <c r="S38" s="299">
        <v>8178</v>
      </c>
      <c r="T38" s="298">
        <v>4186</v>
      </c>
      <c r="U38" s="298">
        <v>3992</v>
      </c>
    </row>
    <row r="39" spans="1:21" ht="15" customHeight="1">
      <c r="A39" s="726" t="s">
        <v>56</v>
      </c>
      <c r="B39" s="727"/>
      <c r="C39" s="312">
        <v>1912347</v>
      </c>
      <c r="D39" s="312">
        <v>4109189</v>
      </c>
      <c r="E39" s="312">
        <v>2036494</v>
      </c>
      <c r="F39" s="312">
        <v>2072695</v>
      </c>
      <c r="G39" s="312">
        <v>1933673</v>
      </c>
      <c r="H39" s="312">
        <v>4124234</v>
      </c>
      <c r="I39" s="312">
        <v>2042658</v>
      </c>
      <c r="J39" s="312">
        <v>2081576</v>
      </c>
      <c r="K39" s="320"/>
      <c r="L39" s="172"/>
      <c r="M39" s="303" t="s">
        <v>54</v>
      </c>
      <c r="N39" s="298">
        <v>166</v>
      </c>
      <c r="O39" s="299">
        <v>307</v>
      </c>
      <c r="P39" s="298">
        <v>165</v>
      </c>
      <c r="Q39" s="298">
        <v>142</v>
      </c>
      <c r="R39" s="298">
        <v>170</v>
      </c>
      <c r="S39" s="299">
        <v>314</v>
      </c>
      <c r="T39" s="298">
        <v>170</v>
      </c>
      <c r="U39" s="298">
        <v>144</v>
      </c>
    </row>
    <row r="40" spans="1:21" ht="15" customHeight="1">
      <c r="A40" s="172"/>
      <c r="B40" s="303"/>
      <c r="C40" s="299"/>
      <c r="D40" s="299"/>
      <c r="E40" s="299"/>
      <c r="F40" s="299"/>
      <c r="G40" s="299"/>
      <c r="H40" s="299"/>
      <c r="I40" s="299"/>
      <c r="J40" s="299"/>
      <c r="K40" s="295"/>
      <c r="L40" s="172"/>
      <c r="M40" s="303" t="s">
        <v>55</v>
      </c>
      <c r="N40" s="298">
        <v>1373</v>
      </c>
      <c r="O40" s="299">
        <v>2888</v>
      </c>
      <c r="P40" s="298">
        <v>1383</v>
      </c>
      <c r="Q40" s="298">
        <v>1505</v>
      </c>
      <c r="R40" s="298">
        <v>1362</v>
      </c>
      <c r="S40" s="299">
        <v>2818</v>
      </c>
      <c r="T40" s="298">
        <v>1355</v>
      </c>
      <c r="U40" s="298">
        <v>1463</v>
      </c>
    </row>
    <row r="41" spans="1:21" ht="15" customHeight="1">
      <c r="A41" s="172"/>
      <c r="B41" s="303" t="s">
        <v>58</v>
      </c>
      <c r="C41" s="298">
        <v>257337</v>
      </c>
      <c r="D41" s="299">
        <v>562572</v>
      </c>
      <c r="E41" s="298">
        <v>281988</v>
      </c>
      <c r="F41" s="298">
        <v>280584</v>
      </c>
      <c r="G41" s="298">
        <v>259729</v>
      </c>
      <c r="H41" s="299">
        <v>562795</v>
      </c>
      <c r="I41" s="298">
        <v>281998</v>
      </c>
      <c r="J41" s="298">
        <v>280797</v>
      </c>
      <c r="K41" s="295"/>
      <c r="L41" s="172"/>
      <c r="M41" s="303" t="s">
        <v>57</v>
      </c>
      <c r="N41" s="298">
        <v>873</v>
      </c>
      <c r="O41" s="299">
        <v>1938</v>
      </c>
      <c r="P41" s="298">
        <v>994</v>
      </c>
      <c r="Q41" s="298">
        <v>944</v>
      </c>
      <c r="R41" s="298">
        <v>885</v>
      </c>
      <c r="S41" s="299">
        <v>1927</v>
      </c>
      <c r="T41" s="298">
        <v>987</v>
      </c>
      <c r="U41" s="298">
        <v>940</v>
      </c>
    </row>
    <row r="42" spans="1:21" ht="15" customHeight="1">
      <c r="A42" s="172"/>
      <c r="B42" s="303" t="s">
        <v>60</v>
      </c>
      <c r="C42" s="298">
        <v>86162</v>
      </c>
      <c r="D42" s="299">
        <v>179090</v>
      </c>
      <c r="E42" s="298">
        <v>89119</v>
      </c>
      <c r="F42" s="298">
        <v>89971</v>
      </c>
      <c r="G42" s="298">
        <v>87091</v>
      </c>
      <c r="H42" s="299">
        <v>179796</v>
      </c>
      <c r="I42" s="298">
        <v>89629</v>
      </c>
      <c r="J42" s="298">
        <v>90167</v>
      </c>
      <c r="K42" s="295"/>
      <c r="L42" s="172"/>
      <c r="M42" s="303"/>
      <c r="N42" s="299"/>
      <c r="O42" s="299"/>
      <c r="P42" s="299"/>
      <c r="Q42" s="299"/>
      <c r="R42" s="299"/>
      <c r="S42" s="299"/>
      <c r="T42" s="299"/>
      <c r="U42" s="299"/>
    </row>
    <row r="43" spans="1:21" ht="15" customHeight="1">
      <c r="A43" s="172"/>
      <c r="B43" s="303" t="s">
        <v>62</v>
      </c>
      <c r="C43" s="298">
        <v>73913</v>
      </c>
      <c r="D43" s="299">
        <v>142138</v>
      </c>
      <c r="E43" s="298">
        <v>68282</v>
      </c>
      <c r="F43" s="298">
        <v>73856</v>
      </c>
      <c r="G43" s="298">
        <v>74684</v>
      </c>
      <c r="H43" s="299">
        <v>143262</v>
      </c>
      <c r="I43" s="298">
        <v>68760</v>
      </c>
      <c r="J43" s="298">
        <v>74502</v>
      </c>
      <c r="K43" s="295"/>
      <c r="L43" s="313"/>
      <c r="M43" s="314" t="s">
        <v>732</v>
      </c>
      <c r="N43" s="312">
        <v>1912</v>
      </c>
      <c r="O43" s="312">
        <v>3012</v>
      </c>
      <c r="P43" s="312">
        <v>1626</v>
      </c>
      <c r="Q43" s="312">
        <v>1386</v>
      </c>
      <c r="R43" s="312">
        <v>1869</v>
      </c>
      <c r="S43" s="312">
        <v>2933</v>
      </c>
      <c r="T43" s="312">
        <v>1584</v>
      </c>
      <c r="U43" s="312">
        <v>1349</v>
      </c>
    </row>
    <row r="44" spans="1:21" ht="15" customHeight="1">
      <c r="A44" s="172"/>
      <c r="B44" s="303" t="s">
        <v>64</v>
      </c>
      <c r="C44" s="298">
        <v>90283</v>
      </c>
      <c r="D44" s="299">
        <v>182092</v>
      </c>
      <c r="E44" s="298">
        <v>89401</v>
      </c>
      <c r="F44" s="298">
        <v>92691</v>
      </c>
      <c r="G44" s="298">
        <v>90742</v>
      </c>
      <c r="H44" s="299">
        <v>182897</v>
      </c>
      <c r="I44" s="298">
        <v>89608</v>
      </c>
      <c r="J44" s="298">
        <v>93289</v>
      </c>
      <c r="K44" s="295"/>
      <c r="L44" s="172"/>
      <c r="M44" s="303"/>
      <c r="N44" s="299"/>
      <c r="O44" s="299"/>
      <c r="P44" s="299"/>
      <c r="Q44" s="299"/>
      <c r="R44" s="299"/>
      <c r="S44" s="299"/>
      <c r="T44" s="299"/>
      <c r="U44" s="299"/>
    </row>
    <row r="45" spans="1:21" ht="15" customHeight="1">
      <c r="A45" s="172"/>
      <c r="B45" s="303" t="s">
        <v>65</v>
      </c>
      <c r="C45" s="298">
        <v>61130</v>
      </c>
      <c r="D45" s="299">
        <v>137052</v>
      </c>
      <c r="E45" s="298">
        <v>68617</v>
      </c>
      <c r="F45" s="298">
        <v>68435</v>
      </c>
      <c r="G45" s="298">
        <v>61897</v>
      </c>
      <c r="H45" s="299">
        <v>136750</v>
      </c>
      <c r="I45" s="298">
        <v>68617</v>
      </c>
      <c r="J45" s="298">
        <v>68133</v>
      </c>
      <c r="K45" s="295"/>
      <c r="L45" s="172"/>
      <c r="M45" s="303" t="s">
        <v>61</v>
      </c>
      <c r="N45" s="299">
        <v>1742</v>
      </c>
      <c r="O45" s="299">
        <v>2714</v>
      </c>
      <c r="P45" s="299">
        <v>1461</v>
      </c>
      <c r="Q45" s="299">
        <v>1253</v>
      </c>
      <c r="R45" s="299">
        <v>1699</v>
      </c>
      <c r="S45" s="299">
        <v>2619</v>
      </c>
      <c r="T45" s="299">
        <v>1409</v>
      </c>
      <c r="U45" s="299">
        <v>1210</v>
      </c>
    </row>
    <row r="46" spans="1:21" ht="15" customHeight="1">
      <c r="A46" s="172"/>
      <c r="B46" s="303"/>
      <c r="C46" s="298"/>
      <c r="D46" s="299"/>
      <c r="E46" s="298"/>
      <c r="F46" s="298"/>
      <c r="G46" s="298"/>
      <c r="H46" s="299"/>
      <c r="I46" s="298"/>
      <c r="J46" s="298"/>
      <c r="K46" s="295"/>
      <c r="L46" s="172"/>
      <c r="M46" s="303" t="s">
        <v>63</v>
      </c>
      <c r="N46" s="298">
        <v>170</v>
      </c>
      <c r="O46" s="299">
        <v>298</v>
      </c>
      <c r="P46" s="298">
        <v>165</v>
      </c>
      <c r="Q46" s="298">
        <v>133</v>
      </c>
      <c r="R46" s="298">
        <v>170</v>
      </c>
      <c r="S46" s="299">
        <v>314</v>
      </c>
      <c r="T46" s="298">
        <v>175</v>
      </c>
      <c r="U46" s="298">
        <v>139</v>
      </c>
    </row>
    <row r="47" spans="1:21" ht="15" customHeight="1">
      <c r="A47" s="172"/>
      <c r="B47" s="303" t="s">
        <v>67</v>
      </c>
      <c r="C47" s="298">
        <v>119640</v>
      </c>
      <c r="D47" s="299">
        <v>254551</v>
      </c>
      <c r="E47" s="298">
        <v>128467</v>
      </c>
      <c r="F47" s="298">
        <v>126084</v>
      </c>
      <c r="G47" s="298">
        <v>121495</v>
      </c>
      <c r="H47" s="299">
        <v>256748</v>
      </c>
      <c r="I47" s="298">
        <v>129681</v>
      </c>
      <c r="J47" s="298">
        <v>127067</v>
      </c>
      <c r="K47" s="295"/>
      <c r="L47" s="172"/>
      <c r="M47" s="303"/>
      <c r="N47" s="299"/>
      <c r="O47" s="299"/>
      <c r="P47" s="299"/>
      <c r="Q47" s="299"/>
      <c r="R47" s="299"/>
      <c r="S47" s="299"/>
      <c r="T47" s="299"/>
      <c r="U47" s="299"/>
    </row>
    <row r="48" spans="1:21" ht="15" customHeight="1">
      <c r="A48" s="172"/>
      <c r="B48" s="303" t="s">
        <v>69</v>
      </c>
      <c r="C48" s="298">
        <v>51878</v>
      </c>
      <c r="D48" s="299">
        <v>112727</v>
      </c>
      <c r="E48" s="298">
        <v>56329</v>
      </c>
      <c r="F48" s="298">
        <v>56398</v>
      </c>
      <c r="G48" s="298">
        <v>52517</v>
      </c>
      <c r="H48" s="299">
        <v>112897</v>
      </c>
      <c r="I48" s="298">
        <v>56363</v>
      </c>
      <c r="J48" s="298">
        <v>56534</v>
      </c>
      <c r="K48" s="295"/>
      <c r="L48" s="319"/>
      <c r="M48" s="314" t="s">
        <v>733</v>
      </c>
      <c r="N48" s="312">
        <v>4583</v>
      </c>
      <c r="O48" s="312">
        <v>8088</v>
      </c>
      <c r="P48" s="312">
        <v>4019</v>
      </c>
      <c r="Q48" s="312">
        <v>4069</v>
      </c>
      <c r="R48" s="312">
        <v>4556</v>
      </c>
      <c r="S48" s="312">
        <v>8000</v>
      </c>
      <c r="T48" s="312">
        <v>3968</v>
      </c>
      <c r="U48" s="312">
        <v>4032</v>
      </c>
    </row>
    <row r="49" spans="1:21" ht="15" customHeight="1">
      <c r="A49" s="172"/>
      <c r="B49" s="303" t="s">
        <v>71</v>
      </c>
      <c r="C49" s="298">
        <v>111273</v>
      </c>
      <c r="D49" s="299">
        <v>224191</v>
      </c>
      <c r="E49" s="298">
        <v>110158</v>
      </c>
      <c r="F49" s="298">
        <v>114033</v>
      </c>
      <c r="G49" s="298">
        <v>112992</v>
      </c>
      <c r="H49" s="299">
        <v>226413</v>
      </c>
      <c r="I49" s="298">
        <v>111062</v>
      </c>
      <c r="J49" s="298">
        <v>115351</v>
      </c>
      <c r="K49" s="295"/>
      <c r="L49" s="172"/>
      <c r="M49" s="303"/>
      <c r="N49" s="299"/>
      <c r="O49" s="299"/>
      <c r="P49" s="299"/>
      <c r="Q49" s="299"/>
      <c r="R49" s="299"/>
      <c r="S49" s="299"/>
      <c r="T49" s="299"/>
      <c r="U49" s="299"/>
    </row>
    <row r="50" spans="1:21" ht="15" customHeight="1">
      <c r="A50" s="172"/>
      <c r="B50" s="303" t="s">
        <v>73</v>
      </c>
      <c r="C50" s="298">
        <v>188406</v>
      </c>
      <c r="D50" s="299">
        <v>426648</v>
      </c>
      <c r="E50" s="298">
        <v>209832</v>
      </c>
      <c r="F50" s="298">
        <v>216816</v>
      </c>
      <c r="G50" s="298">
        <v>190100</v>
      </c>
      <c r="H50" s="299">
        <v>426937</v>
      </c>
      <c r="I50" s="298">
        <v>209797</v>
      </c>
      <c r="J50" s="298">
        <v>217140</v>
      </c>
      <c r="K50" s="295"/>
      <c r="L50" s="172"/>
      <c r="M50" s="303" t="s">
        <v>68</v>
      </c>
      <c r="N50" s="298">
        <v>4472</v>
      </c>
      <c r="O50" s="299">
        <v>7921</v>
      </c>
      <c r="P50" s="298">
        <v>3926</v>
      </c>
      <c r="Q50" s="298">
        <v>3995</v>
      </c>
      <c r="R50" s="298">
        <v>4447</v>
      </c>
      <c r="S50" s="299">
        <v>7834</v>
      </c>
      <c r="T50" s="298">
        <v>3872</v>
      </c>
      <c r="U50" s="298">
        <v>3962</v>
      </c>
    </row>
    <row r="51" spans="1:21" ht="15" customHeight="1">
      <c r="A51" s="172"/>
      <c r="B51" s="303" t="s">
        <v>74</v>
      </c>
      <c r="C51" s="298">
        <v>57356</v>
      </c>
      <c r="D51" s="299">
        <v>117427</v>
      </c>
      <c r="E51" s="298">
        <v>58231</v>
      </c>
      <c r="F51" s="298">
        <v>59196</v>
      </c>
      <c r="G51" s="298">
        <v>58011</v>
      </c>
      <c r="H51" s="299">
        <v>117978</v>
      </c>
      <c r="I51" s="298">
        <v>58439</v>
      </c>
      <c r="J51" s="298">
        <v>59539</v>
      </c>
      <c r="K51" s="295"/>
      <c r="L51" s="172"/>
      <c r="M51" s="303" t="s">
        <v>70</v>
      </c>
      <c r="N51" s="298">
        <v>111</v>
      </c>
      <c r="O51" s="299">
        <v>167</v>
      </c>
      <c r="P51" s="298">
        <v>93</v>
      </c>
      <c r="Q51" s="298">
        <v>74</v>
      </c>
      <c r="R51" s="298">
        <v>109</v>
      </c>
      <c r="S51" s="299">
        <v>166</v>
      </c>
      <c r="T51" s="298">
        <v>96</v>
      </c>
      <c r="U51" s="298">
        <v>70</v>
      </c>
    </row>
    <row r="52" spans="1:21" ht="15" customHeight="1">
      <c r="A52" s="172"/>
      <c r="B52" s="310"/>
      <c r="C52" s="298"/>
      <c r="D52" s="299"/>
      <c r="E52" s="298"/>
      <c r="F52" s="298"/>
      <c r="G52" s="298"/>
      <c r="H52" s="299"/>
      <c r="I52" s="298"/>
      <c r="J52" s="298"/>
      <c r="K52" s="295"/>
      <c r="L52" s="172"/>
      <c r="M52" s="303"/>
      <c r="N52" s="299"/>
      <c r="O52" s="299"/>
      <c r="P52" s="299"/>
      <c r="Q52" s="299"/>
      <c r="R52" s="299"/>
      <c r="S52" s="299"/>
      <c r="T52" s="299"/>
      <c r="U52" s="299"/>
    </row>
    <row r="53" spans="1:21" ht="15" customHeight="1">
      <c r="A53" s="172"/>
      <c r="B53" s="303" t="s">
        <v>76</v>
      </c>
      <c r="C53" s="298">
        <v>86611</v>
      </c>
      <c r="D53" s="299">
        <v>186958</v>
      </c>
      <c r="E53" s="298">
        <v>92231</v>
      </c>
      <c r="F53" s="298">
        <v>94727</v>
      </c>
      <c r="G53" s="298">
        <v>88016</v>
      </c>
      <c r="H53" s="299">
        <v>188609</v>
      </c>
      <c r="I53" s="298">
        <v>93107</v>
      </c>
      <c r="J53" s="298">
        <v>95502</v>
      </c>
      <c r="K53" s="295"/>
      <c r="L53" s="321"/>
      <c r="M53" s="322" t="s">
        <v>734</v>
      </c>
      <c r="N53" s="312">
        <v>1417</v>
      </c>
      <c r="O53" s="312">
        <v>2553</v>
      </c>
      <c r="P53" s="312">
        <v>1421</v>
      </c>
      <c r="Q53" s="312">
        <v>1132</v>
      </c>
      <c r="R53" s="312">
        <v>1456</v>
      </c>
      <c r="S53" s="312">
        <v>2587</v>
      </c>
      <c r="T53" s="312">
        <v>1438</v>
      </c>
      <c r="U53" s="312">
        <v>1149</v>
      </c>
    </row>
    <row r="54" spans="1:21" ht="15" customHeight="1">
      <c r="A54" s="172"/>
      <c r="B54" s="303" t="s">
        <v>78</v>
      </c>
      <c r="C54" s="298">
        <v>84008</v>
      </c>
      <c r="D54" s="299">
        <v>180975</v>
      </c>
      <c r="E54" s="298">
        <v>91094</v>
      </c>
      <c r="F54" s="298">
        <v>89881</v>
      </c>
      <c r="G54" s="298">
        <v>85408</v>
      </c>
      <c r="H54" s="299">
        <v>182765</v>
      </c>
      <c r="I54" s="298">
        <v>91988</v>
      </c>
      <c r="J54" s="298">
        <v>90777</v>
      </c>
      <c r="K54" s="295"/>
      <c r="L54" s="172"/>
      <c r="M54" s="303"/>
      <c r="N54" s="299"/>
      <c r="O54" s="299"/>
      <c r="P54" s="299"/>
      <c r="Q54" s="299"/>
      <c r="R54" s="299"/>
      <c r="S54" s="299"/>
      <c r="T54" s="299"/>
      <c r="U54" s="299"/>
    </row>
    <row r="55" spans="1:21" ht="15" customHeight="1">
      <c r="A55" s="323"/>
      <c r="B55" s="324" t="s">
        <v>7</v>
      </c>
      <c r="C55" s="325">
        <v>70446</v>
      </c>
      <c r="D55" s="326">
        <v>151412</v>
      </c>
      <c r="E55" s="325">
        <v>74325</v>
      </c>
      <c r="F55" s="325">
        <v>77087</v>
      </c>
      <c r="G55" s="325">
        <v>70795</v>
      </c>
      <c r="H55" s="326">
        <v>150858</v>
      </c>
      <c r="I55" s="325">
        <v>73955</v>
      </c>
      <c r="J55" s="325">
        <v>76903</v>
      </c>
      <c r="K55" s="295"/>
      <c r="L55" s="323"/>
      <c r="M55" s="324" t="s">
        <v>77</v>
      </c>
      <c r="N55" s="325">
        <v>1417</v>
      </c>
      <c r="O55" s="326">
        <v>2553</v>
      </c>
      <c r="P55" s="325">
        <v>1421</v>
      </c>
      <c r="Q55" s="325">
        <v>1132</v>
      </c>
      <c r="R55" s="325">
        <v>1456</v>
      </c>
      <c r="S55" s="326">
        <v>2587</v>
      </c>
      <c r="T55" s="325">
        <v>1438</v>
      </c>
      <c r="U55" s="325">
        <v>1149</v>
      </c>
    </row>
    <row r="56" spans="1:21" ht="15" customHeight="1">
      <c r="A56" s="728" t="s">
        <v>735</v>
      </c>
      <c r="B56" s="729"/>
      <c r="C56" s="729"/>
      <c r="D56" s="729"/>
      <c r="E56" s="729"/>
      <c r="F56" s="729"/>
      <c r="G56" s="729"/>
      <c r="H56" s="729"/>
      <c r="I56" s="729"/>
      <c r="J56" s="729"/>
      <c r="K56" s="295"/>
      <c r="L56" s="172"/>
      <c r="M56" s="327"/>
      <c r="N56" s="298"/>
      <c r="O56" s="299"/>
      <c r="P56" s="298"/>
      <c r="Q56" s="298"/>
      <c r="R56" s="298"/>
      <c r="S56" s="299"/>
      <c r="T56" s="298"/>
      <c r="U56" s="298"/>
    </row>
    <row r="57" spans="1:21" ht="15" customHeight="1">
      <c r="A57" s="730" t="s">
        <v>736</v>
      </c>
      <c r="B57" s="730"/>
      <c r="C57" s="730"/>
      <c r="D57" s="730"/>
      <c r="E57" s="730"/>
      <c r="F57" s="730"/>
      <c r="G57" s="730"/>
      <c r="H57" s="730"/>
      <c r="I57" s="730"/>
      <c r="J57" s="730"/>
      <c r="K57" s="295"/>
      <c r="L57" s="172"/>
      <c r="M57" s="327"/>
      <c r="N57" s="298"/>
      <c r="O57" s="299"/>
      <c r="P57" s="298"/>
      <c r="Q57" s="298"/>
      <c r="R57" s="298"/>
      <c r="S57" s="299"/>
      <c r="T57" s="298"/>
      <c r="U57" s="298"/>
    </row>
    <row r="58" spans="1:21" s="329" customFormat="1" ht="15" customHeight="1">
      <c r="A58" s="730"/>
      <c r="B58" s="730"/>
      <c r="C58" s="730"/>
      <c r="D58" s="730"/>
      <c r="E58" s="730"/>
      <c r="F58" s="730"/>
      <c r="G58" s="730"/>
      <c r="H58" s="730"/>
      <c r="I58" s="730"/>
      <c r="J58" s="730"/>
      <c r="K58" s="328"/>
      <c r="L58" s="731"/>
      <c r="M58" s="731"/>
      <c r="N58" s="731"/>
      <c r="O58" s="731"/>
      <c r="P58" s="731"/>
      <c r="Q58" s="731"/>
      <c r="R58" s="731"/>
      <c r="S58" s="731"/>
      <c r="T58" s="731"/>
      <c r="U58" s="731"/>
    </row>
    <row r="59" spans="1:21" ht="12.75" customHeight="1">
      <c r="A59" s="295"/>
      <c r="B59" s="295"/>
      <c r="C59" s="295"/>
      <c r="D59" s="295"/>
      <c r="E59" s="295"/>
      <c r="F59" s="295"/>
      <c r="G59" s="295"/>
      <c r="H59" s="295"/>
      <c r="I59" s="295"/>
      <c r="J59" s="295"/>
      <c r="K59" s="295"/>
      <c r="L59" s="295"/>
      <c r="M59" s="295"/>
      <c r="N59" s="295"/>
      <c r="O59" s="295"/>
      <c r="P59" s="295"/>
      <c r="Q59" s="295"/>
      <c r="R59" s="295"/>
      <c r="S59" s="295"/>
      <c r="T59" s="295"/>
      <c r="U59" s="295"/>
    </row>
    <row r="60" spans="1:21" ht="12.75" customHeight="1">
      <c r="A60" s="295"/>
      <c r="B60" s="295"/>
      <c r="C60" s="295"/>
      <c r="D60" s="295"/>
      <c r="E60" s="295"/>
      <c r="F60" s="295"/>
      <c r="G60" s="295"/>
      <c r="H60" s="295"/>
      <c r="I60" s="295"/>
      <c r="J60" s="295"/>
      <c r="K60" s="295"/>
      <c r="L60" s="295"/>
      <c r="M60" s="295"/>
      <c r="N60" s="295"/>
      <c r="O60" s="295"/>
      <c r="P60" s="295"/>
      <c r="Q60" s="295"/>
      <c r="R60" s="295"/>
      <c r="S60" s="295"/>
      <c r="T60" s="295"/>
      <c r="U60" s="295"/>
    </row>
    <row r="61" spans="1:21" ht="12.75" customHeight="1">
      <c r="A61" s="295"/>
      <c r="B61" s="295"/>
      <c r="C61" s="295"/>
      <c r="D61" s="295"/>
      <c r="E61" s="295"/>
      <c r="F61" s="295"/>
      <c r="G61" s="295"/>
      <c r="H61" s="295"/>
      <c r="I61" s="295"/>
      <c r="J61" s="295"/>
      <c r="K61" s="295"/>
      <c r="L61" s="295"/>
      <c r="M61" s="295"/>
      <c r="N61" s="295"/>
      <c r="O61" s="295"/>
      <c r="P61" s="295"/>
      <c r="Q61" s="295"/>
      <c r="R61" s="295"/>
      <c r="S61" s="295"/>
      <c r="T61" s="295"/>
      <c r="U61" s="295"/>
    </row>
    <row r="62" spans="1:21" ht="12.75" customHeight="1">
      <c r="A62" s="295"/>
      <c r="B62" s="295"/>
      <c r="C62" s="295"/>
      <c r="D62" s="295"/>
      <c r="E62" s="295"/>
      <c r="F62" s="295"/>
      <c r="G62" s="295"/>
      <c r="H62" s="295"/>
      <c r="I62" s="295"/>
      <c r="J62" s="295"/>
      <c r="K62" s="295"/>
      <c r="L62" s="295"/>
      <c r="M62" s="295"/>
      <c r="N62" s="295"/>
      <c r="O62" s="295"/>
      <c r="P62" s="295"/>
      <c r="Q62" s="295"/>
      <c r="R62" s="295"/>
      <c r="S62" s="295"/>
      <c r="T62" s="295"/>
      <c r="U62" s="295"/>
    </row>
    <row r="63" spans="1:21" ht="12.75" customHeight="1">
      <c r="A63" s="295"/>
      <c r="B63" s="295"/>
      <c r="C63" s="295"/>
      <c r="D63" s="295"/>
      <c r="E63" s="295"/>
      <c r="F63" s="295"/>
      <c r="G63" s="295"/>
      <c r="H63" s="295"/>
      <c r="I63" s="295"/>
      <c r="J63" s="295"/>
      <c r="K63" s="295"/>
      <c r="L63" s="295"/>
      <c r="M63" s="295"/>
      <c r="N63" s="295"/>
      <c r="O63" s="295"/>
      <c r="P63" s="295"/>
      <c r="Q63" s="295"/>
      <c r="R63" s="295"/>
      <c r="S63" s="295"/>
      <c r="T63" s="295"/>
      <c r="U63" s="295"/>
    </row>
    <row r="64" spans="1:21" ht="12.75" customHeight="1">
      <c r="A64" s="295"/>
      <c r="B64" s="295"/>
      <c r="C64" s="295"/>
      <c r="D64" s="295"/>
      <c r="E64" s="295"/>
      <c r="F64" s="295"/>
      <c r="G64" s="295"/>
      <c r="H64" s="295"/>
      <c r="I64" s="295"/>
      <c r="J64" s="295"/>
      <c r="K64" s="295"/>
      <c r="L64" s="295"/>
      <c r="M64" s="295"/>
      <c r="N64" s="295"/>
      <c r="O64" s="295"/>
      <c r="P64" s="295"/>
      <c r="Q64" s="295"/>
      <c r="R64" s="295"/>
      <c r="S64" s="295"/>
      <c r="T64" s="295"/>
      <c r="U64" s="295"/>
    </row>
    <row r="65" spans="1:21" ht="12.75" customHeight="1">
      <c r="A65" s="295"/>
      <c r="B65" s="295"/>
      <c r="C65" s="295"/>
      <c r="D65" s="295"/>
      <c r="E65" s="295"/>
      <c r="F65" s="295"/>
      <c r="G65" s="295"/>
      <c r="H65" s="295"/>
      <c r="I65" s="295"/>
      <c r="J65" s="295"/>
      <c r="K65" s="295"/>
      <c r="L65" s="295"/>
      <c r="M65" s="295"/>
      <c r="N65" s="295"/>
      <c r="O65" s="295"/>
      <c r="P65" s="295"/>
      <c r="Q65" s="295"/>
      <c r="R65" s="295"/>
      <c r="S65" s="295"/>
      <c r="T65" s="295"/>
      <c r="U65" s="295"/>
    </row>
    <row r="66" spans="1:21" ht="12.75" customHeight="1">
      <c r="A66" s="295"/>
      <c r="B66" s="295"/>
      <c r="C66" s="295"/>
      <c r="D66" s="295"/>
      <c r="E66" s="295"/>
      <c r="F66" s="295"/>
      <c r="G66" s="295"/>
      <c r="H66" s="295"/>
      <c r="I66" s="295"/>
      <c r="J66" s="295"/>
      <c r="K66" s="295"/>
      <c r="L66" s="295"/>
      <c r="M66" s="295"/>
      <c r="N66" s="295"/>
      <c r="O66" s="295"/>
      <c r="P66" s="295"/>
      <c r="Q66" s="295"/>
      <c r="R66" s="295"/>
      <c r="S66" s="295"/>
      <c r="T66" s="295"/>
      <c r="U66" s="295"/>
    </row>
    <row r="67" spans="1:21" ht="12.75" customHeight="1">
      <c r="A67" s="295"/>
      <c r="B67" s="295"/>
      <c r="C67" s="295"/>
      <c r="D67" s="295"/>
      <c r="E67" s="295"/>
      <c r="F67" s="295"/>
      <c r="G67" s="295"/>
      <c r="H67" s="295"/>
      <c r="I67" s="295"/>
      <c r="J67" s="295"/>
      <c r="K67" s="295"/>
      <c r="L67" s="295"/>
      <c r="M67" s="295"/>
      <c r="N67" s="295"/>
      <c r="O67" s="295"/>
      <c r="P67" s="295"/>
      <c r="Q67" s="295"/>
      <c r="R67" s="295"/>
      <c r="S67" s="295"/>
      <c r="T67" s="295"/>
      <c r="U67" s="295"/>
    </row>
    <row r="68" spans="1:21" ht="12.75" customHeight="1">
      <c r="A68" s="295"/>
      <c r="B68" s="295"/>
      <c r="C68" s="295"/>
      <c r="D68" s="295"/>
      <c r="E68" s="295"/>
      <c r="F68" s="295"/>
      <c r="G68" s="295"/>
      <c r="H68" s="295"/>
      <c r="I68" s="295"/>
      <c r="J68" s="295"/>
      <c r="K68" s="295"/>
      <c r="L68" s="295"/>
      <c r="M68" s="295"/>
      <c r="N68" s="295"/>
      <c r="O68" s="295"/>
      <c r="P68" s="295"/>
      <c r="Q68" s="295"/>
      <c r="R68" s="295"/>
      <c r="S68" s="295"/>
      <c r="T68" s="295"/>
      <c r="U68" s="295"/>
    </row>
  </sheetData>
  <sheetProtection/>
  <mergeCells count="38">
    <mergeCell ref="A1:J1"/>
    <mergeCell ref="L1:U1"/>
    <mergeCell ref="A3:B6"/>
    <mergeCell ref="C3:F3"/>
    <mergeCell ref="G3:J3"/>
    <mergeCell ref="L3:M6"/>
    <mergeCell ref="N3:Q3"/>
    <mergeCell ref="R3:U3"/>
    <mergeCell ref="C4:C6"/>
    <mergeCell ref="D4:F4"/>
    <mergeCell ref="R4:R6"/>
    <mergeCell ref="S4:U4"/>
    <mergeCell ref="O5:O6"/>
    <mergeCell ref="P5:P6"/>
    <mergeCell ref="Q5:Q6"/>
    <mergeCell ref="S5:S6"/>
    <mergeCell ref="I5:I6"/>
    <mergeCell ref="J5:J6"/>
    <mergeCell ref="G4:G6"/>
    <mergeCell ref="H4:J4"/>
    <mergeCell ref="N4:N6"/>
    <mergeCell ref="O4:Q4"/>
    <mergeCell ref="T5:T6"/>
    <mergeCell ref="U5:U6"/>
    <mergeCell ref="A7:B7"/>
    <mergeCell ref="A9:B9"/>
    <mergeCell ref="L24:M24"/>
    <mergeCell ref="L25:M25"/>
    <mergeCell ref="D5:D6"/>
    <mergeCell ref="E5:E6"/>
    <mergeCell ref="F5:F6"/>
    <mergeCell ref="H5:H6"/>
    <mergeCell ref="L26:M26"/>
    <mergeCell ref="A39:B39"/>
    <mergeCell ref="A56:J56"/>
    <mergeCell ref="A57:J57"/>
    <mergeCell ref="A58:J58"/>
    <mergeCell ref="L58:U58"/>
  </mergeCells>
  <printOptions/>
  <pageMargins left="0.4330708661417323" right="0.3937007874015748" top="0.7480314960629921" bottom="0.7086614173228347" header="0.5118110236220472" footer="0.511811023622047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K.Tani</dc:creator>
  <cp:keywords/>
  <dc:description/>
  <cp:lastModifiedBy>ita_sys</cp:lastModifiedBy>
  <cp:lastPrinted>2015-03-10T06:35:11Z</cp:lastPrinted>
  <dcterms:created xsi:type="dcterms:W3CDTF">1999-02-28T02:06:06Z</dcterms:created>
  <dcterms:modified xsi:type="dcterms:W3CDTF">2016-03-22T06:00:14Z</dcterms:modified>
  <cp:category/>
  <cp:version/>
  <cp:contentType/>
  <cp:contentStatus/>
</cp:coreProperties>
</file>