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20" windowWidth="15480" windowHeight="11640" activeTab="0"/>
  </bookViews>
  <sheets>
    <sheet name="109" sheetId="1" r:id="rId1"/>
    <sheet name="110" sheetId="2" r:id="rId2"/>
    <sheet name="111" sheetId="3" r:id="rId3"/>
    <sheet name="112" sheetId="4" r:id="rId4"/>
    <sheet name="113" sheetId="5" r:id="rId5"/>
    <sheet name="114" sheetId="6" r:id="rId6"/>
    <sheet name="115" sheetId="7" r:id="rId7"/>
    <sheet name="116" sheetId="8" r:id="rId8"/>
    <sheet name="117" sheetId="9" r:id="rId9"/>
    <sheet name="118" sheetId="10" r:id="rId10"/>
    <sheet name="119" sheetId="11" r:id="rId11"/>
    <sheet name="120" sheetId="12" r:id="rId12"/>
    <sheet name="121" sheetId="13" r:id="rId13"/>
    <sheet name="122" sheetId="14" r:id="rId14"/>
    <sheet name="123" sheetId="15" r:id="rId15"/>
    <sheet name="124" sheetId="16" r:id="rId16"/>
    <sheet name="125(1)" sheetId="17" r:id="rId17"/>
    <sheet name="125(2)" sheetId="18" r:id="rId18"/>
    <sheet name="125(3)" sheetId="19" r:id="rId19"/>
    <sheet name="125(4)" sheetId="20" r:id="rId20"/>
    <sheet name="125(5)" sheetId="21" r:id="rId21"/>
    <sheet name="125(6)" sheetId="22" r:id="rId22"/>
    <sheet name="126" sheetId="23" r:id="rId23"/>
    <sheet name="127" sheetId="24" r:id="rId24"/>
    <sheet name="128(1)" sheetId="25" r:id="rId25"/>
    <sheet name="128(2)" sheetId="26" r:id="rId26"/>
    <sheet name="129(1)" sheetId="27" r:id="rId27"/>
    <sheet name="129(2)" sheetId="28" r:id="rId28"/>
  </sheets>
  <definedNames>
    <definedName name="_xlnm.Print_Area" localSheetId="22">'126'!$A:$IV</definedName>
  </definedNames>
  <calcPr fullCalcOnLoad="1"/>
</workbook>
</file>

<file path=xl/sharedStrings.xml><?xml version="1.0" encoding="utf-8"?>
<sst xmlns="http://schemas.openxmlformats.org/spreadsheetml/2006/main" count="1424" uniqueCount="835">
  <si>
    <t xml:space="preserve"> 救急病院
（再掲）</t>
  </si>
  <si>
    <t>歯科診療所
施設数</t>
  </si>
  <si>
    <t xml:space="preserve">  ２４</t>
  </si>
  <si>
    <t>年　　次</t>
  </si>
  <si>
    <t>総　　数</t>
  </si>
  <si>
    <t>一　　般　　病　　院</t>
  </si>
  <si>
    <t>一  般  診  療  所</t>
  </si>
  <si>
    <t>施 設 数</t>
  </si>
  <si>
    <t>病 床 数</t>
  </si>
  <si>
    <t xml:space="preserve">  資料：健康生きがい部生活衛生課</t>
  </si>
  <si>
    <t>１０９．医療施設数</t>
  </si>
  <si>
    <t xml:space="preserve">  ２６</t>
  </si>
  <si>
    <t>（各年基準日は１２月１日）</t>
  </si>
  <si>
    <t>平成２３年</t>
  </si>
  <si>
    <t xml:space="preserve">  ２５</t>
  </si>
  <si>
    <t xml:space="preserve">  ２７</t>
  </si>
  <si>
    <t>　（注）平成２６，２７年の一般病院の病床数の基準日は，各６月１日である。</t>
  </si>
  <si>
    <t>１１０．休日診療</t>
  </si>
  <si>
    <t>年　　度</t>
  </si>
  <si>
    <t>医　　　　　　　　　　　　　　科</t>
  </si>
  <si>
    <t>歯　　　　　　　科</t>
  </si>
  <si>
    <t>昼　　　　　　　間</t>
  </si>
  <si>
    <t>準　　　　　　　夜</t>
  </si>
  <si>
    <t>実施日数</t>
  </si>
  <si>
    <t>患 者 数</t>
  </si>
  <si>
    <t>医療機関数</t>
  </si>
  <si>
    <t>平成２２年</t>
  </si>
  <si>
    <t xml:space="preserve">  ２３</t>
  </si>
  <si>
    <t xml:space="preserve">  ２４</t>
  </si>
  <si>
    <t xml:space="preserve">  ２４</t>
  </si>
  <si>
    <t xml:space="preserve">  ２５</t>
  </si>
  <si>
    <t xml:space="preserve">  ２６</t>
  </si>
  <si>
    <t>　（注）１．昼間とは午前９時～午後５時，準夜とは午後５時～午後１０時のことである。</t>
  </si>
  <si>
    <t>　　　　２．医療機関数は，１休日あたりの実施医療機関数である。</t>
  </si>
  <si>
    <t>　資料：健康生きがい部健康推進課</t>
  </si>
  <si>
    <t>１１１．医療関係者届出数</t>
  </si>
  <si>
    <t>（各調査年１２月３１日）</t>
  </si>
  <si>
    <t>総　数</t>
  </si>
  <si>
    <t>医　師</t>
  </si>
  <si>
    <t>歯　科</t>
  </si>
  <si>
    <t>薬 剤 師</t>
  </si>
  <si>
    <t>保 健 師</t>
  </si>
  <si>
    <t>助 産 師</t>
  </si>
  <si>
    <t>看 護 師</t>
  </si>
  <si>
    <t>准看護師</t>
  </si>
  <si>
    <t>医　師</t>
  </si>
  <si>
    <t>技工士</t>
  </si>
  <si>
    <t>衛生士</t>
  </si>
  <si>
    <t>平成１８年</t>
  </si>
  <si>
    <t xml:space="preserve">  ２０</t>
  </si>
  <si>
    <t xml:space="preserve">  ２２</t>
  </si>
  <si>
    <t xml:space="preserve">  ２４</t>
  </si>
  <si>
    <t xml:space="preserve">  ２６</t>
  </si>
  <si>
    <t>　（注）１．調査は隔年で実施した。</t>
  </si>
  <si>
    <t>　　　　２．平成１８年から調査様式が変更となったため，保健師，助産師，看護師及び准看護師の数値は統合した。</t>
  </si>
  <si>
    <t>　資料：健康生きがい部生活衛生課</t>
  </si>
  <si>
    <t>１１２．飼い犬登録数等</t>
  </si>
  <si>
    <t>年　　　度</t>
  </si>
  <si>
    <t>登　録　数</t>
  </si>
  <si>
    <t>廃　犬　数</t>
  </si>
  <si>
    <t>予防注射済票</t>
  </si>
  <si>
    <t>犬 に よ る 咬 傷 事 故</t>
  </si>
  <si>
    <t>動 物 苦 情</t>
  </si>
  <si>
    <t>交付数</t>
  </si>
  <si>
    <t>事 故 件 数</t>
  </si>
  <si>
    <t>被 害 者 数</t>
  </si>
  <si>
    <t>受 理 件 数</t>
  </si>
  <si>
    <t>平成２２年</t>
  </si>
  <si>
    <t xml:space="preserve">  資料：健康生きがい部生活衛生課</t>
  </si>
  <si>
    <t>１１３．難病医療費等及び小児慢性特定疾病児童医療費助成件数</t>
  </si>
  <si>
    <t>医　療　費　助　成　区　分</t>
  </si>
  <si>
    <t>平成２２年度</t>
  </si>
  <si>
    <t>平成２３年度</t>
  </si>
  <si>
    <t>平成２４年度</t>
  </si>
  <si>
    <t>平成２５年度</t>
  </si>
  <si>
    <t>平成２６年度</t>
  </si>
  <si>
    <t>難病医療費助成</t>
  </si>
  <si>
    <t>総数</t>
  </si>
  <si>
    <t>…</t>
  </si>
  <si>
    <t>国　　指　　定　　難　　病　（１１０疾病）</t>
  </si>
  <si>
    <t>都　　単　　独　　疾　　病　（２３疾病）</t>
  </si>
  <si>
    <t>※１</t>
  </si>
  <si>
    <t>特定疾患治療研究事業（スモン等）</t>
  </si>
  <si>
    <t xml:space="preserve"> </t>
  </si>
  <si>
    <t>特殊医療費助成</t>
  </si>
  <si>
    <t>先天性血液凝固因子欠乏症等（国指定）</t>
  </si>
  <si>
    <t>人工透析を必要とする腎不全（都指定）</t>
  </si>
  <si>
    <t>※２</t>
  </si>
  <si>
    <t>Ｂ型・Ｃ型ウィルス肝炎治療医療費助成</t>
  </si>
  <si>
    <t>小児慢性特定疾病児童医療費助成</t>
  </si>
  <si>
    <t>　（注）１．難病医療費助成及び特定疾患治療研究事業は，平成２７年１月に制度改正があったため平成２５年度以前の</t>
  </si>
  <si>
    <t>　　　　　　記載なし。</t>
  </si>
  <si>
    <t>　　　　２．※１印のうち７疾病は，制度改正後の平成２７年１月以降，経過措置者のみとなった疾病。</t>
  </si>
  <si>
    <t>　　　　３．件数は，各医療費助成の認定者実人数を表す。(ただし，※２印は平成２５年度までは認定者延人数。)</t>
  </si>
  <si>
    <t>　資料：健康生きがい部予防対策課</t>
  </si>
  <si>
    <t>１１４．結核登録患者数</t>
  </si>
  <si>
    <t>（各年１２月３１日）</t>
  </si>
  <si>
    <t>総　数</t>
  </si>
  <si>
    <t>活　　　　動　　　　性　　　　結　　　　核</t>
  </si>
  <si>
    <t>不活動性結    核</t>
  </si>
  <si>
    <t>活動性   不  明</t>
  </si>
  <si>
    <t>新 登 録      患 者 数</t>
  </si>
  <si>
    <t>肺　　結　　核　　活　　動　　性</t>
  </si>
  <si>
    <t>肺外結核　　　　活 動 性</t>
  </si>
  <si>
    <t>喀　痰　塗　抹　陽　性</t>
  </si>
  <si>
    <t>その他の     結 核 菌      陽    性</t>
  </si>
  <si>
    <t>菌陰性　　・　　　　　　その他</t>
  </si>
  <si>
    <t>初　回</t>
  </si>
  <si>
    <t>再治療</t>
  </si>
  <si>
    <t>　２３</t>
  </si>
  <si>
    <t>　２４</t>
  </si>
  <si>
    <t>　２５</t>
  </si>
  <si>
    <t>　２５</t>
  </si>
  <si>
    <t>　２６</t>
  </si>
  <si>
    <t xml:space="preserve">  （注）新登録患者数は，内数である。</t>
  </si>
  <si>
    <t>　資料：健康生きがい部予防対策課</t>
  </si>
  <si>
    <t>１１５．種類別がん検診受診者数</t>
  </si>
  <si>
    <t>区　　　　分</t>
  </si>
  <si>
    <t>胃がん</t>
  </si>
  <si>
    <t>子宮がん</t>
  </si>
  <si>
    <t>肺がん</t>
  </si>
  <si>
    <t>乳がん</t>
  </si>
  <si>
    <t>前立腺がん</t>
  </si>
  <si>
    <t>大腸がん</t>
  </si>
  <si>
    <t>喉頭がん</t>
  </si>
  <si>
    <t>胃がんリスク</t>
  </si>
  <si>
    <t>…</t>
  </si>
  <si>
    <t>…</t>
  </si>
  <si>
    <t>　（注）平成２６年度より胃がんリスク健診を新たに導入した。</t>
  </si>
  <si>
    <t>１１６．感染症発生届出数</t>
  </si>
  <si>
    <t>総　　 数</t>
  </si>
  <si>
    <t>一　　類　　感　　染　　症</t>
  </si>
  <si>
    <t>二　類　感　染　症</t>
  </si>
  <si>
    <t>エボラ出血熱</t>
  </si>
  <si>
    <t>ｸﾘﾐｱ･ｺﾝｺﾞ
出　血　熱</t>
  </si>
  <si>
    <t>痘瘡</t>
  </si>
  <si>
    <t>南米出血熱</t>
  </si>
  <si>
    <t>ペ  ス  ト</t>
  </si>
  <si>
    <t>マールブルグ熱</t>
  </si>
  <si>
    <t>ラ ッ サ 熱</t>
  </si>
  <si>
    <t>急性灰白髄炎　（ﾎﾟﾘｵ）</t>
  </si>
  <si>
    <t>結核</t>
  </si>
  <si>
    <t>-</t>
  </si>
  <si>
    <t>　２５</t>
  </si>
  <si>
    <t>-</t>
  </si>
  <si>
    <t>-</t>
  </si>
  <si>
    <t>-</t>
  </si>
  <si>
    <t>-</t>
  </si>
  <si>
    <t>　２６</t>
  </si>
  <si>
    <t>三　　類　　感　　染　　症</t>
  </si>
  <si>
    <t>四類感染症</t>
  </si>
  <si>
    <t>五類感染症</t>
  </si>
  <si>
    <t>ジフテリア</t>
  </si>
  <si>
    <t>重症急性呼吸器症候群</t>
  </si>
  <si>
    <t>コ  レ  ラ</t>
  </si>
  <si>
    <t>細菌性赤痢</t>
  </si>
  <si>
    <t>腸 チ フ ス</t>
  </si>
  <si>
    <t>パラチフス</t>
  </si>
  <si>
    <t>腸管出血性
大腸菌感染症</t>
  </si>
  <si>
    <t>全数届出疾患   (42疾患)</t>
  </si>
  <si>
    <t>全数届出疾患   (16疾患)</t>
  </si>
  <si>
    <t>　２４</t>
  </si>
  <si>
    <t>　資料：健康生きがい部予防対策課</t>
  </si>
  <si>
    <t>１１７．主要死因別死亡者数</t>
  </si>
  <si>
    <t>総　　　　　　数</t>
  </si>
  <si>
    <t>結　核</t>
  </si>
  <si>
    <t>悪　性
新生物</t>
  </si>
  <si>
    <t>糖尿病</t>
  </si>
  <si>
    <t>高血圧
性疾患</t>
  </si>
  <si>
    <t>心疾患</t>
  </si>
  <si>
    <t>脳血管
疾　患</t>
  </si>
  <si>
    <t>大動脈瘤
及び解離</t>
  </si>
  <si>
    <t>男</t>
  </si>
  <si>
    <t>女</t>
  </si>
  <si>
    <t>　２４</t>
  </si>
  <si>
    <t>　２５</t>
  </si>
  <si>
    <t>　２６</t>
  </si>
  <si>
    <t>肺　炎</t>
  </si>
  <si>
    <t>慢性閉塞性肺　疾　患</t>
  </si>
  <si>
    <t>喘　息</t>
  </si>
  <si>
    <t>肝 疾 患</t>
  </si>
  <si>
    <t>腎 不 全</t>
  </si>
  <si>
    <t>老  衰</t>
  </si>
  <si>
    <t>不慮の事故</t>
  </si>
  <si>
    <t>自  殺</t>
  </si>
  <si>
    <t>その他の全 死 因</t>
  </si>
  <si>
    <t>　２５</t>
  </si>
  <si>
    <t>１１８．年齢（５歳階級）別主要死因別死亡者数</t>
  </si>
  <si>
    <t>年次・死因</t>
  </si>
  <si>
    <t>総</t>
  </si>
  <si>
    <t>０</t>
  </si>
  <si>
    <t>５</t>
  </si>
  <si>
    <t>１０</t>
  </si>
  <si>
    <t>１５</t>
  </si>
  <si>
    <t>２０</t>
  </si>
  <si>
    <t>２５</t>
  </si>
  <si>
    <t>３０</t>
  </si>
  <si>
    <t>３５</t>
  </si>
  <si>
    <t>４０</t>
  </si>
  <si>
    <t>４５</t>
  </si>
  <si>
    <t>５０</t>
  </si>
  <si>
    <t>５５</t>
  </si>
  <si>
    <t>６０</t>
  </si>
  <si>
    <t>６５</t>
  </si>
  <si>
    <t>７０</t>
  </si>
  <si>
    <t>７５</t>
  </si>
  <si>
    <t>８０</t>
  </si>
  <si>
    <t>不</t>
  </si>
  <si>
    <t>～</t>
  </si>
  <si>
    <t>～</t>
  </si>
  <si>
    <t>～</t>
  </si>
  <si>
    <t>～</t>
  </si>
  <si>
    <t>～</t>
  </si>
  <si>
    <t>歳</t>
  </si>
  <si>
    <t>４</t>
  </si>
  <si>
    <t>９</t>
  </si>
  <si>
    <t>１４</t>
  </si>
  <si>
    <t>１９</t>
  </si>
  <si>
    <t>２４</t>
  </si>
  <si>
    <t>２９</t>
  </si>
  <si>
    <t>３４</t>
  </si>
  <si>
    <t>３９</t>
  </si>
  <si>
    <t>４４</t>
  </si>
  <si>
    <t>４９</t>
  </si>
  <si>
    <t>５４</t>
  </si>
  <si>
    <t>５９</t>
  </si>
  <si>
    <t>６４</t>
  </si>
  <si>
    <t>６９</t>
  </si>
  <si>
    <t>７４</t>
  </si>
  <si>
    <t>７９</t>
  </si>
  <si>
    <t>以</t>
  </si>
  <si>
    <t>数</t>
  </si>
  <si>
    <t>上</t>
  </si>
  <si>
    <t>詳</t>
  </si>
  <si>
    <t xml:space="preserve">  ２５</t>
  </si>
  <si>
    <t>悪性新生物</t>
  </si>
  <si>
    <t>糖尿病</t>
  </si>
  <si>
    <t>高血圧性
疾患</t>
  </si>
  <si>
    <t>心疾患</t>
  </si>
  <si>
    <t>脳血管疾患</t>
  </si>
  <si>
    <t>大動脈瘤
及び解離</t>
  </si>
  <si>
    <t>肺炎</t>
  </si>
  <si>
    <t>慢性閉塞
性肺疾患</t>
  </si>
  <si>
    <t>喘息</t>
  </si>
  <si>
    <t>肝疾患</t>
  </si>
  <si>
    <t>腎不全</t>
  </si>
  <si>
    <t>老衰</t>
  </si>
  <si>
    <t>自殺</t>
  </si>
  <si>
    <t>その他の
全死因</t>
  </si>
  <si>
    <t xml:space="preserve">  資料：健康生きがい部健康推進課</t>
  </si>
  <si>
    <t>１１９．乳幼児健康診査</t>
  </si>
  <si>
    <t>年　　度</t>
  </si>
  <si>
    <t>４  か  月  児  健  康  診  査</t>
  </si>
  <si>
    <t>１ 歳 ６ か 月 児 健 康 診 査</t>
  </si>
  <si>
    <t>３  歳  児  健  康  診  査</t>
  </si>
  <si>
    <t>対  象</t>
  </si>
  <si>
    <t>受  診</t>
  </si>
  <si>
    <t>受診率</t>
  </si>
  <si>
    <t>有所見</t>
  </si>
  <si>
    <t>者  数</t>
  </si>
  <si>
    <t>（％）</t>
  </si>
  <si>
    <t>（％）</t>
  </si>
  <si>
    <t>者実数</t>
  </si>
  <si>
    <t xml:space="preserve">  ２５</t>
  </si>
  <si>
    <t>１２０．１歳６か月児及び３歳児歯科健診</t>
  </si>
  <si>
    <t>１歳６か月児歯科健診　</t>
  </si>
  <si>
    <t>３歳児歯科健診</t>
  </si>
  <si>
    <t>平　　成
２２年度</t>
  </si>
  <si>
    <t>平　　成
２３年度</t>
  </si>
  <si>
    <t>平　　成
２４年度</t>
  </si>
  <si>
    <t>平　　成
２５年度</t>
  </si>
  <si>
    <t>平　　成
２６年度</t>
  </si>
  <si>
    <t>対象者数</t>
  </si>
  <si>
    <t>受診者数</t>
  </si>
  <si>
    <t>受診率(%)</t>
  </si>
  <si>
    <t>むし歯のある者</t>
  </si>
  <si>
    <t>う蝕り患率(%)</t>
  </si>
  <si>
    <t>むし歯本数</t>
  </si>
  <si>
    <t>１人平均むし歯数</t>
  </si>
  <si>
    <t>処置歯の本数</t>
  </si>
  <si>
    <t>…</t>
  </si>
  <si>
    <t>不正咬合</t>
  </si>
  <si>
    <t>口腔軟組織疾患</t>
  </si>
  <si>
    <t>その他の異常</t>
  </si>
  <si>
    <t>１２１．環境衛生関係施設数</t>
  </si>
  <si>
    <t>（各年度末）</t>
  </si>
  <si>
    <t>年　　度</t>
  </si>
  <si>
    <t>理  容  所</t>
  </si>
  <si>
    <t>美  容  所</t>
  </si>
  <si>
    <t>クリーニ　　　　　　ング所</t>
  </si>
  <si>
    <t>興  行  場</t>
  </si>
  <si>
    <t>旅　　　　館　　　　業</t>
  </si>
  <si>
    <t>浴　　　　場</t>
  </si>
  <si>
    <t>ホ  テ  ル</t>
  </si>
  <si>
    <t>旅      館</t>
  </si>
  <si>
    <t>そ  の  他</t>
  </si>
  <si>
    <t>普      通</t>
  </si>
  <si>
    <t xml:space="preserve">  ２４</t>
  </si>
  <si>
    <t xml:space="preserve">  ２５</t>
  </si>
  <si>
    <t>プ　　　ー　　　ル</t>
  </si>
  <si>
    <t>水　　　道　　　施　　　設</t>
  </si>
  <si>
    <t>墓　地　等</t>
  </si>
  <si>
    <t>特定建築物</t>
  </si>
  <si>
    <t>許      可</t>
  </si>
  <si>
    <t>届      出</t>
  </si>
  <si>
    <t>小　規　模</t>
  </si>
  <si>
    <t>専 用 水 道</t>
  </si>
  <si>
    <t>簡易専用
水　　道</t>
  </si>
  <si>
    <t>小 規 模
給水施設</t>
  </si>
  <si>
    <t>１２２．公害健康被害認定者数</t>
  </si>
  <si>
    <t>（各年度末）</t>
  </si>
  <si>
    <t>総       数</t>
  </si>
  <si>
    <t>認　　　定　　　疾　　　病　　　別</t>
  </si>
  <si>
    <t>慢性気管支炎</t>
  </si>
  <si>
    <t>気管支ぜん息</t>
  </si>
  <si>
    <t>ぜん息性気管支炎</t>
  </si>
  <si>
    <t>肺 気 し ゅ</t>
  </si>
  <si>
    <t xml:space="preserve">  ２４</t>
  </si>
  <si>
    <t xml:space="preserve">  ２５</t>
  </si>
  <si>
    <t>　（注）認定対象者は15歳以上である。</t>
  </si>
  <si>
    <t xml:space="preserve">  資料：健康生きがい部予防対策課</t>
  </si>
  <si>
    <t>１２３．大気汚染健康障害者被認定者数</t>
  </si>
  <si>
    <t>0～4歳</t>
  </si>
  <si>
    <t>5～9歳</t>
  </si>
  <si>
    <t>10～14歳</t>
  </si>
  <si>
    <t>15歳以上</t>
  </si>
  <si>
    <t>0～19歳</t>
  </si>
  <si>
    <t>20～39歳</t>
  </si>
  <si>
    <t>40～59歳</t>
  </si>
  <si>
    <t>60～74歳</t>
  </si>
  <si>
    <t>75歳以上</t>
  </si>
  <si>
    <t>18歳未満</t>
  </si>
  <si>
    <t xml:space="preserve"> 平成２２年</t>
  </si>
  <si>
    <t xml:space="preserve">   ２３</t>
  </si>
  <si>
    <t xml:space="preserve">   ２４</t>
  </si>
  <si>
    <t>…</t>
  </si>
  <si>
    <t xml:space="preserve">   ２５</t>
  </si>
  <si>
    <t xml:space="preserve">   ２６</t>
  </si>
  <si>
    <t xml:space="preserve">   ２６</t>
  </si>
  <si>
    <t>…</t>
  </si>
  <si>
    <t>疾　　病　　別　　（　　再　　掲　　）</t>
  </si>
  <si>
    <t>慢性気管支炎</t>
  </si>
  <si>
    <t>気 管 支 ぜ ん 息</t>
  </si>
  <si>
    <t>ぜん息性気管支炎</t>
  </si>
  <si>
    <t>肺　気　し　ゅ</t>
  </si>
  <si>
    <t xml:space="preserve">   ２４</t>
  </si>
  <si>
    <t xml:space="preserve">  資料：健康生きがい部予防対策課</t>
  </si>
  <si>
    <t>１２４．光化学スモッグ緊急時発令日数及び被害届出者数</t>
  </si>
  <si>
    <t>学 校 情 報 発 令 日 数</t>
  </si>
  <si>
    <t>注 意 報 発 令 日 数</t>
  </si>
  <si>
    <t>警 報 発 令 日 数</t>
  </si>
  <si>
    <t>被 害 届 出 者 数</t>
  </si>
  <si>
    <t>東  京  都</t>
  </si>
  <si>
    <t>東  京  都</t>
  </si>
  <si>
    <t>東  京  都</t>
  </si>
  <si>
    <t>区 西 部</t>
  </si>
  <si>
    <t>板 橋 区</t>
  </si>
  <si>
    <t xml:space="preserve"> 平成２３年</t>
  </si>
  <si>
    <t>　 ２６</t>
  </si>
  <si>
    <t>-</t>
  </si>
  <si>
    <t>　 ２７</t>
  </si>
  <si>
    <t>　（注）１．発令基準（オキシダント濃度）は，学校情報：０．１０Ｐｐｍ以上，注意報：０．１２ｐｐｍ</t>
  </si>
  <si>
    <t>　　　　２．警報：０．２４ｐｐｍ以上の場合である。</t>
  </si>
  <si>
    <t xml:space="preserve">      　３．板橋区は東京都の区西部地域に属する。</t>
  </si>
  <si>
    <t xml:space="preserve">  資料：資源環境部環境課（東京都環境保全局「今夏における光化学スモッグについて」）</t>
  </si>
  <si>
    <t>１２５．測定室別大気汚染物質測定結果</t>
  </si>
  <si>
    <t>（１）浮遊粒子状物質（ＳＰＭ）</t>
  </si>
  <si>
    <t>測　　定　　室</t>
  </si>
  <si>
    <t>平成22年度</t>
  </si>
  <si>
    <t>平成23年度</t>
  </si>
  <si>
    <t>平成24年度</t>
  </si>
  <si>
    <t>平成25年度</t>
  </si>
  <si>
    <t>平　　成　　２　６　　年　　度</t>
  </si>
  <si>
    <t>年平均値</t>
  </si>
  <si>
    <t>年平均値</t>
  </si>
  <si>
    <t>日平均値が</t>
  </si>
  <si>
    <t>１時間値が</t>
  </si>
  <si>
    <t>日平均値</t>
  </si>
  <si>
    <t>0.10mg／㎡</t>
  </si>
  <si>
    <t>0.20mg／㎡</t>
  </si>
  <si>
    <t>の年間</t>
  </si>
  <si>
    <t>（mg／㎡）</t>
  </si>
  <si>
    <t>（mg／㎡）</t>
  </si>
  <si>
    <t>を超えた</t>
  </si>
  <si>
    <t>を超えた時</t>
  </si>
  <si>
    <t>２％</t>
  </si>
  <si>
    <t>日数（日）</t>
  </si>
  <si>
    <t>間数(時間)</t>
  </si>
  <si>
    <t>除外値</t>
  </si>
  <si>
    <t>赤塚溜池公園</t>
  </si>
  <si>
    <t>舟渡小学校</t>
  </si>
  <si>
    <t>西台中学校前（沿道）</t>
  </si>
  <si>
    <t>…</t>
  </si>
  <si>
    <t>北野小学校</t>
  </si>
  <si>
    <t>上板橋小学校</t>
  </si>
  <si>
    <t>三園（沿道）</t>
  </si>
  <si>
    <t>相生町（沿道）</t>
  </si>
  <si>
    <t>( 都 ）板橋本町</t>
  </si>
  <si>
    <t>(都）大和( 沿道 ）</t>
  </si>
  <si>
    <t>　（注）１．（都）板橋氷川測定室は，板橋第一小学校改築工事のため平成22年10月に休止し，平成22年12月より</t>
  </si>
  <si>
    <t>　　　　　　（都）板橋本町測定室（板橋総合ボランティアセンター内）に仮移転して測定を開始した。</t>
  </si>
  <si>
    <r>
      <t>　　　　２．環境基準：日平均値の年間２％除外値が０．１０mg／m</t>
    </r>
    <r>
      <rPr>
        <vertAlign val="superscript"/>
        <sz val="6"/>
        <rFont val="ＭＳ 明朝"/>
        <family val="1"/>
      </rPr>
      <t>3</t>
    </r>
    <r>
      <rPr>
        <sz val="9"/>
        <rFont val="ＭＳ 明朝"/>
        <family val="1"/>
      </rPr>
      <t>以下であり，かつ，１時間値が０．２０mg／m</t>
    </r>
    <r>
      <rPr>
        <vertAlign val="superscript"/>
        <sz val="6"/>
        <rFont val="ＭＳ 明朝"/>
        <family val="1"/>
      </rPr>
      <t>3</t>
    </r>
  </si>
  <si>
    <t>　　　　　　以下であること。</t>
  </si>
  <si>
    <t>　　　　３．西台中学校前測定室は平成25年度に相生町測定室へ移設した。</t>
  </si>
  <si>
    <t>　資料：資源環境部環境課</t>
  </si>
  <si>
    <r>
      <t>（２）二酸化硫黄（ＳＯ</t>
    </r>
    <r>
      <rPr>
        <sz val="6"/>
        <rFont val="ＭＳ 明朝"/>
        <family val="1"/>
      </rPr>
      <t>２</t>
    </r>
    <r>
      <rPr>
        <sz val="9"/>
        <rFont val="ＭＳ 明朝"/>
        <family val="1"/>
      </rPr>
      <t>）</t>
    </r>
  </si>
  <si>
    <t>平成24年度</t>
  </si>
  <si>
    <t>1時間値が</t>
  </si>
  <si>
    <t>0.04ppmを</t>
  </si>
  <si>
    <t>0.1ppmを</t>
  </si>
  <si>
    <t>(ppm)</t>
  </si>
  <si>
    <t>(ppm)</t>
  </si>
  <si>
    <t>(ppm)</t>
  </si>
  <si>
    <t>超えた時間</t>
  </si>
  <si>
    <t>２％</t>
  </si>
  <si>
    <t>数（時間）</t>
  </si>
  <si>
    <t>　（注）環境基準：日平均値の年間２％除外値が０．０４ｐｐｍ以下であり，かつ，１時間値が０．１ｐｐｍ</t>
  </si>
  <si>
    <t>　　　　以下であること。</t>
  </si>
  <si>
    <t>　資料：資源環境部環境課</t>
  </si>
  <si>
    <t>（３）一酸化炭素（ＣＯ）</t>
  </si>
  <si>
    <t>年平均値</t>
  </si>
  <si>
    <t>８時間値が</t>
  </si>
  <si>
    <t>日平均値</t>
  </si>
  <si>
    <t>１０ppmを</t>
  </si>
  <si>
    <t>２０ppmを</t>
  </si>
  <si>
    <t>の年間２％</t>
  </si>
  <si>
    <t>(ppm)</t>
  </si>
  <si>
    <t>(ppm)</t>
  </si>
  <si>
    <t>超えた日数</t>
  </si>
  <si>
    <t>超えた回数</t>
  </si>
  <si>
    <t>除　外　値</t>
  </si>
  <si>
    <t>（ 日 ）</t>
  </si>
  <si>
    <t>（ 回 ）</t>
  </si>
  <si>
    <t xml:space="preserve"> 三園（沿道）</t>
  </si>
  <si>
    <t>（都）大和（沿道）</t>
  </si>
  <si>
    <t>　（注）環境基準：日平均値の年間２％除外値が１０ｐｐｍ以下であり，かつ，８時間平均値が２０ｐｐｍ</t>
  </si>
  <si>
    <t>　　　　以下であること。</t>
  </si>
  <si>
    <t>１２５．測定室別大気汚染物質測定結果（つづき）</t>
  </si>
  <si>
    <t>（４）一酸化窒素（ＮＯ）</t>
  </si>
  <si>
    <t>測　　定　　室　〔用途地域〕</t>
  </si>
  <si>
    <t>平成２２年度</t>
  </si>
  <si>
    <t>平成２３年度</t>
  </si>
  <si>
    <t>平成２５年度</t>
  </si>
  <si>
    <t>平成２６年度</t>
  </si>
  <si>
    <t>（ｐｐｍ）</t>
  </si>
  <si>
    <t>（ｐｐｍ）</t>
  </si>
  <si>
    <t>第   一  種
住 居 専 用</t>
  </si>
  <si>
    <t>工　  　業</t>
  </si>
  <si>
    <t>住　  　居</t>
  </si>
  <si>
    <t>…</t>
  </si>
  <si>
    <t>第  二  種
住 居 専 用</t>
  </si>
  <si>
    <t>上板橋小学校（沿道）</t>
  </si>
  <si>
    <t>近 隣 商 業</t>
  </si>
  <si>
    <t>住      居</t>
  </si>
  <si>
    <t>…</t>
  </si>
  <si>
    <t>（都）板橋本町</t>
  </si>
  <si>
    <t>準　　　工</t>
  </si>
  <si>
    <t>（都）大和測定室（沿道）</t>
  </si>
  <si>
    <t>商      業</t>
  </si>
  <si>
    <t>　（注）１．（都）板橋氷川測定室は，板橋第一小学校改築工事のため平成22年10月に休止し，平成22年12月より（都）板</t>
  </si>
  <si>
    <t>　　　　　　橋本町測定室（板橋総合ボランティアセンター内）に仮移転して測定を開始した。</t>
  </si>
  <si>
    <t>　　　　２．西台中学校前測定室は平成25年度に相生町測定室に移設した。</t>
  </si>
  <si>
    <r>
      <t>（５）二酸化窒素（ＮＯ</t>
    </r>
    <r>
      <rPr>
        <sz val="6"/>
        <rFont val="ＭＳ 明朝"/>
        <family val="1"/>
      </rPr>
      <t>２</t>
    </r>
    <r>
      <rPr>
        <sz val="9"/>
        <rFont val="ＭＳ 明朝"/>
        <family val="1"/>
      </rPr>
      <t>）</t>
    </r>
  </si>
  <si>
    <t>平成24年度</t>
  </si>
  <si>
    <t>平　　成　　２ ６　　年　　度</t>
  </si>
  <si>
    <t>日平均値</t>
  </si>
  <si>
    <t>０．０４～</t>
  </si>
  <si>
    <t>０．０６ｐｐｍ</t>
  </si>
  <si>
    <t>の年間</t>
  </si>
  <si>
    <t>(ｐｐｍ)</t>
  </si>
  <si>
    <t>（ｐｐｍ）</t>
  </si>
  <si>
    <t>（ｐｐｍ）</t>
  </si>
  <si>
    <t>０．０６ppm</t>
  </si>
  <si>
    <t>９８％値</t>
  </si>
  <si>
    <t>の日数（日）</t>
  </si>
  <si>
    <t>西台中学校前(沿道)</t>
  </si>
  <si>
    <t>上板橋小学校(沿道)</t>
  </si>
  <si>
    <t>三園(沿道)</t>
  </si>
  <si>
    <t xml:space="preserve">( 都 ) 板橋本町       </t>
  </si>
  <si>
    <t>(都)大和(沿道)</t>
  </si>
  <si>
    <t>　　　　２．環境基準：日平均値が０．０４～０．０６ｐｐｍまでのゾーン内又はそれ以下であること。</t>
  </si>
  <si>
    <t>　　　　３．西台中学校前測定室は平成25年度に相生町測定室へ移設した。</t>
  </si>
  <si>
    <t>（６）オキシダント（ＯＸ）昼間値</t>
  </si>
  <si>
    <t>平成25年度</t>
  </si>
  <si>
    <t>昼間値の１時</t>
  </si>
  <si>
    <t>昼間値の</t>
  </si>
  <si>
    <t>間値が0.06</t>
  </si>
  <si>
    <t>日平均値の</t>
  </si>
  <si>
    <t>（ｐｐｍ）</t>
  </si>
  <si>
    <t>（ｐｐｍ）</t>
  </si>
  <si>
    <t>ppmを超えた</t>
  </si>
  <si>
    <t>最高値</t>
  </si>
  <si>
    <t>日数（日）</t>
  </si>
  <si>
    <t>（ｐｐｍ）</t>
  </si>
  <si>
    <t>舟渡小学校</t>
  </si>
  <si>
    <t>( 都 ） 板橋本町</t>
  </si>
  <si>
    <t>　（注）１．（都）板橋氷川測定室は，板橋第一小学校改築工事のため平成22年10月に休止し，平成22年12月よ</t>
  </si>
  <si>
    <t>　　　　　　り（都）板橋本町測定室（板橋総合ボランティアセンター内）に仮移転して測定を開始した。</t>
  </si>
  <si>
    <t>　　　　２．環境基準：１時間値が０．０６ｐｐｍ以下であること。</t>
  </si>
  <si>
    <t>　　　　３．昼間値とは，午前５時～午後８時の値である。</t>
  </si>
  <si>
    <t>１２６．測定室別騒音（ＮＬ）測定結果</t>
  </si>
  <si>
    <t>測　　定　　室　〔 用 途 地 域 〕</t>
  </si>
  <si>
    <t>平成２５年度</t>
  </si>
  <si>
    <t>平　　　成　　　２　６　　　年　　　度</t>
  </si>
  <si>
    <t>年平均値
（デシベル）</t>
  </si>
  <si>
    <t>年平均値
（デシベル）</t>
  </si>
  <si>
    <t>環境基準を
超えた日数
（日）</t>
  </si>
  <si>
    <t>要請限度を
超えた日数
（日）</t>
  </si>
  <si>
    <t>昼間</t>
  </si>
  <si>
    <t>夜間</t>
  </si>
  <si>
    <t>昼間</t>
  </si>
  <si>
    <t>夜間</t>
  </si>
  <si>
    <t xml:space="preserve">三　　　       園　　　  </t>
  </si>
  <si>
    <t>〔 住  居 〕</t>
  </si>
  <si>
    <t>上 板 橋 小 学 校（沿道）</t>
  </si>
  <si>
    <t>〔近隣商業〕</t>
  </si>
  <si>
    <t>　（注）１．測 定 値：等価騒音レベル（Leq）を示す。</t>
  </si>
  <si>
    <t>　　　　２．時 間 帯：昼間とは午前６時～午後１０時を，夜間とは午後１０時～午前６時を指す。</t>
  </si>
  <si>
    <t>　　　　３．環境基準：昼間７０デシベル以下，夜間６５デシベル以下であること。</t>
  </si>
  <si>
    <t>　　　　４．要請限度：昼間７５デシベル，夜間７０デシベルを超えた場合とする。</t>
  </si>
  <si>
    <t xml:space="preserve">  資料：資源環境部環境課</t>
  </si>
  <si>
    <t>１２７．河川及び池の水質調査結果</t>
  </si>
  <si>
    <t>（単位：ｍｇ／リットル）</t>
  </si>
  <si>
    <t>（各年度平均）</t>
  </si>
  <si>
    <t>荒　　川　（笹目橋）</t>
  </si>
  <si>
    <t>新 河 岸 川　（蓮根橋）</t>
  </si>
  <si>
    <t>石 神 井 川　（金沢橋）</t>
  </si>
  <si>
    <t>白 子 川　（水道橋）</t>
  </si>
  <si>
    <t>平　  成
２４年度</t>
  </si>
  <si>
    <t>平　  成
２５年度</t>
  </si>
  <si>
    <t>平　  成
２６年度</t>
  </si>
  <si>
    <t>水温</t>
  </si>
  <si>
    <t>（℃）</t>
  </si>
  <si>
    <t>18</t>
  </si>
  <si>
    <t>19</t>
  </si>
  <si>
    <t>17</t>
  </si>
  <si>
    <t>20</t>
  </si>
  <si>
    <t>15</t>
  </si>
  <si>
    <t>16</t>
  </si>
  <si>
    <t>透視度</t>
  </si>
  <si>
    <t>（度）</t>
  </si>
  <si>
    <t>39</t>
  </si>
  <si>
    <t>45</t>
  </si>
  <si>
    <t>48</t>
  </si>
  <si>
    <t>53</t>
  </si>
  <si>
    <t>53</t>
  </si>
  <si>
    <t>59</t>
  </si>
  <si>
    <t>＞100</t>
  </si>
  <si>
    <t>96</t>
  </si>
  <si>
    <t>68</t>
  </si>
  <si>
    <t>68</t>
  </si>
  <si>
    <t>92</t>
  </si>
  <si>
    <t>水素イオン濃度</t>
  </si>
  <si>
    <t>（pH）</t>
  </si>
  <si>
    <t>7.1</t>
  </si>
  <si>
    <t>7.0</t>
  </si>
  <si>
    <t>6.8</t>
  </si>
  <si>
    <t>6.7</t>
  </si>
  <si>
    <t>7.7</t>
  </si>
  <si>
    <t>7.5</t>
  </si>
  <si>
    <t>7.1</t>
  </si>
  <si>
    <t>6.9</t>
  </si>
  <si>
    <t>溶存酸素量</t>
  </si>
  <si>
    <t>（DO）</t>
  </si>
  <si>
    <t>8.6</t>
  </si>
  <si>
    <t>7.3</t>
  </si>
  <si>
    <t>7.6</t>
  </si>
  <si>
    <t>10.8</t>
  </si>
  <si>
    <t>10.3</t>
  </si>
  <si>
    <t>10.4</t>
  </si>
  <si>
    <t>7.6</t>
  </si>
  <si>
    <t>7.4</t>
  </si>
  <si>
    <t>7.2</t>
  </si>
  <si>
    <t>生物化学的酸素要求量</t>
  </si>
  <si>
    <t>（BOD）</t>
  </si>
  <si>
    <t>3.6</t>
  </si>
  <si>
    <t>4.5</t>
  </si>
  <si>
    <t>2.3</t>
  </si>
  <si>
    <t>3.4</t>
  </si>
  <si>
    <t>4.1</t>
  </si>
  <si>
    <t>4.7</t>
  </si>
  <si>
    <t>0.8</t>
  </si>
  <si>
    <t>0.8</t>
  </si>
  <si>
    <t>0.9</t>
  </si>
  <si>
    <t>2.5</t>
  </si>
  <si>
    <t>2.5</t>
  </si>
  <si>
    <t>3.2</t>
  </si>
  <si>
    <t>化学的酸素要求量</t>
  </si>
  <si>
    <t>（COD）</t>
  </si>
  <si>
    <t>5.5</t>
  </si>
  <si>
    <t>5.8</t>
  </si>
  <si>
    <t>6.4</t>
  </si>
  <si>
    <t>6.0</t>
  </si>
  <si>
    <t>1.5</t>
  </si>
  <si>
    <t>2.0</t>
  </si>
  <si>
    <t>2.0</t>
  </si>
  <si>
    <t>1.2</t>
  </si>
  <si>
    <t>4.6</t>
  </si>
  <si>
    <t>浮遊物質量</t>
  </si>
  <si>
    <t>（SS）</t>
  </si>
  <si>
    <t>（SS）</t>
  </si>
  <si>
    <t>10</t>
  </si>
  <si>
    <t>7</t>
  </si>
  <si>
    <t>8</t>
  </si>
  <si>
    <t>6</t>
  </si>
  <si>
    <t>5</t>
  </si>
  <si>
    <t>1</t>
  </si>
  <si>
    <t>1</t>
  </si>
  <si>
    <t>5</t>
  </si>
  <si>
    <t>4</t>
  </si>
  <si>
    <t>3</t>
  </si>
  <si>
    <t>カドミウム</t>
  </si>
  <si>
    <t>カドミウム</t>
  </si>
  <si>
    <t>…</t>
  </si>
  <si>
    <t>全シアン</t>
  </si>
  <si>
    <t>＜0.1</t>
  </si>
  <si>
    <t>＜0.1</t>
  </si>
  <si>
    <t>＜0.1</t>
  </si>
  <si>
    <t>鉛</t>
  </si>
  <si>
    <t>＜0.002</t>
  </si>
  <si>
    <t>＜0.002</t>
  </si>
  <si>
    <t>0.002</t>
  </si>
  <si>
    <t>0.002</t>
  </si>
  <si>
    <t>＜0.002</t>
  </si>
  <si>
    <t>0.003</t>
  </si>
  <si>
    <t>0.003</t>
  </si>
  <si>
    <t>六価クロム</t>
  </si>
  <si>
    <t>…</t>
  </si>
  <si>
    <t>全窒素</t>
  </si>
  <si>
    <t>6.27</t>
  </si>
  <si>
    <t>7.00</t>
  </si>
  <si>
    <t>5.59</t>
  </si>
  <si>
    <t>8.02</t>
  </si>
  <si>
    <t>8.43</t>
  </si>
  <si>
    <t>9.06</t>
  </si>
  <si>
    <t>5.48</t>
  </si>
  <si>
    <t>6.06</t>
  </si>
  <si>
    <t>6.08</t>
  </si>
  <si>
    <t>7.32</t>
  </si>
  <si>
    <t>6.56</t>
  </si>
  <si>
    <t>7.15</t>
  </si>
  <si>
    <t>アンモニア性窒素</t>
  </si>
  <si>
    <t>6.62</t>
  </si>
  <si>
    <t>5.57</t>
  </si>
  <si>
    <t>1.48</t>
  </si>
  <si>
    <t>1.44</t>
  </si>
  <si>
    <t>2.03</t>
  </si>
  <si>
    <t>0.62</t>
  </si>
  <si>
    <t>0.07</t>
  </si>
  <si>
    <t>0.08</t>
  </si>
  <si>
    <t>0.02</t>
  </si>
  <si>
    <t>1.32</t>
  </si>
  <si>
    <t>1.46</t>
  </si>
  <si>
    <t>0.73</t>
  </si>
  <si>
    <t>全リン</t>
  </si>
  <si>
    <t>0.344</t>
  </si>
  <si>
    <t>0.304</t>
  </si>
  <si>
    <t>0.241</t>
  </si>
  <si>
    <t>0.523</t>
  </si>
  <si>
    <t>0.573</t>
  </si>
  <si>
    <t>0.592</t>
  </si>
  <si>
    <t>0.029</t>
  </si>
  <si>
    <t>0.022</t>
  </si>
  <si>
    <t>0.026</t>
  </si>
  <si>
    <t>0.293</t>
  </si>
  <si>
    <t>0.189</t>
  </si>
  <si>
    <t>0.229</t>
  </si>
  <si>
    <t>見 次 公 園 池 水</t>
  </si>
  <si>
    <t>赤 塚 溜 池 公 園 池 水</t>
  </si>
  <si>
    <t>浮 間 ヶ 池 池 水</t>
  </si>
  <si>
    <t>水温</t>
  </si>
  <si>
    <t>18</t>
  </si>
  <si>
    <t>18</t>
  </si>
  <si>
    <t>17</t>
  </si>
  <si>
    <t>17</t>
  </si>
  <si>
    <t>19</t>
  </si>
  <si>
    <t>17</t>
  </si>
  <si>
    <t>21</t>
  </si>
  <si>
    <t>21</t>
  </si>
  <si>
    <t>20</t>
  </si>
  <si>
    <t>85</t>
  </si>
  <si>
    <t>85</t>
  </si>
  <si>
    <t>52</t>
  </si>
  <si>
    <t>26</t>
  </si>
  <si>
    <t>22</t>
  </si>
  <si>
    <t>8.1</t>
  </si>
  <si>
    <t>8.3</t>
  </si>
  <si>
    <t>7.5</t>
  </si>
  <si>
    <t>8.6</t>
  </si>
  <si>
    <t>8.6</t>
  </si>
  <si>
    <t>8.1</t>
  </si>
  <si>
    <t>（DO）</t>
  </si>
  <si>
    <t>10.5</t>
  </si>
  <si>
    <t>11.0</t>
  </si>
  <si>
    <t>10.9</t>
  </si>
  <si>
    <t>6.1</t>
  </si>
  <si>
    <t>6.2</t>
  </si>
  <si>
    <t>10.7</t>
  </si>
  <si>
    <t>10.5</t>
  </si>
  <si>
    <t>9.4</t>
  </si>
  <si>
    <t>（BOD）</t>
  </si>
  <si>
    <t>3.8</t>
  </si>
  <si>
    <t>3．9</t>
  </si>
  <si>
    <t>3.3</t>
  </si>
  <si>
    <t>2.6</t>
  </si>
  <si>
    <t>3.1</t>
  </si>
  <si>
    <t>6.0</t>
  </si>
  <si>
    <t>（COD）</t>
  </si>
  <si>
    <t>11</t>
  </si>
  <si>
    <t>11</t>
  </si>
  <si>
    <t>14</t>
  </si>
  <si>
    <t>12</t>
  </si>
  <si>
    <t>5.1</t>
  </si>
  <si>
    <t>5.5</t>
  </si>
  <si>
    <t>11</t>
  </si>
  <si>
    <t>22</t>
  </si>
  <si>
    <t>3</t>
  </si>
  <si>
    <t>16</t>
  </si>
  <si>
    <t>…</t>
  </si>
  <si>
    <t>1.24</t>
  </si>
  <si>
    <t>1.80</t>
  </si>
  <si>
    <t>1.43</t>
  </si>
  <si>
    <t>1.15</t>
  </si>
  <si>
    <t>1.13</t>
  </si>
  <si>
    <t>1.83</t>
  </si>
  <si>
    <t>1.36</t>
  </si>
  <si>
    <t>1.87</t>
  </si>
  <si>
    <t>1.82</t>
  </si>
  <si>
    <t>0.068</t>
  </si>
  <si>
    <t>0.068</t>
  </si>
  <si>
    <t>0.080</t>
  </si>
  <si>
    <t>0.092</t>
  </si>
  <si>
    <t>0.050</t>
  </si>
  <si>
    <t>0.043</t>
  </si>
  <si>
    <t>0.097</t>
  </si>
  <si>
    <t>0.093</t>
  </si>
  <si>
    <t>0.138</t>
  </si>
  <si>
    <t xml:space="preserve">  （注）１．ＢＯＤ・ＣＯＤ・ＳＳの測定値は２桁で表すことになっており，３桁以下は切り捨てである。</t>
  </si>
  <si>
    <t xml:space="preserve">        ２．透視度は上限１００cmとする。</t>
  </si>
  <si>
    <t>　　　　３．石神井川の平成24・25年度の数値は加賀橋の測定値である。</t>
  </si>
  <si>
    <t>　　　　４．カドミウム，全シアン，鉛，六価クロム，アンモニア性窒素は年２回の測定の平均値である。</t>
  </si>
  <si>
    <t>１２８．公害苦情・陳情受付及び処理件数</t>
  </si>
  <si>
    <t>（１）発生源別</t>
  </si>
  <si>
    <t>年度・用途地域</t>
  </si>
  <si>
    <t>総　　数</t>
  </si>
  <si>
    <t>工　　場</t>
  </si>
  <si>
    <t>指 定 作 業 場</t>
  </si>
  <si>
    <t>建　設　作　業</t>
  </si>
  <si>
    <t>一　　般</t>
  </si>
  <si>
    <t>受　付</t>
  </si>
  <si>
    <t>処　理</t>
  </si>
  <si>
    <t>受　付</t>
  </si>
  <si>
    <t>　２４</t>
  </si>
  <si>
    <t>　２５</t>
  </si>
  <si>
    <t>低層住居専用</t>
  </si>
  <si>
    <t>中高層住居専用</t>
  </si>
  <si>
    <t>住居</t>
  </si>
  <si>
    <t>近隣商業</t>
  </si>
  <si>
    <t>商業</t>
  </si>
  <si>
    <t>準工業</t>
  </si>
  <si>
    <t>工業</t>
  </si>
  <si>
    <t>工業専用</t>
  </si>
  <si>
    <t>無指定等</t>
  </si>
  <si>
    <t>（２）現象別</t>
  </si>
  <si>
    <t>総　　数</t>
  </si>
  <si>
    <t>ば　い　煙</t>
  </si>
  <si>
    <t>粉　じ　ん</t>
  </si>
  <si>
    <t>有 害 ガ ス</t>
  </si>
  <si>
    <t>悪    臭</t>
  </si>
  <si>
    <t>汚　　水</t>
  </si>
  <si>
    <t>受　付</t>
  </si>
  <si>
    <t>処　理</t>
  </si>
  <si>
    <t>処　理</t>
  </si>
  <si>
    <t>騒    音</t>
  </si>
  <si>
    <t>振    動</t>
  </si>
  <si>
    <t>地 盤 沈 下</t>
  </si>
  <si>
    <t>土 壌 汚 染</t>
  </si>
  <si>
    <t>そ  の  他</t>
  </si>
  <si>
    <t>受　付</t>
  </si>
  <si>
    <t>　２４</t>
  </si>
  <si>
    <t>　２５</t>
  </si>
  <si>
    <t>　（注）２項目以上の現象にまたがるものは，主たる現象を１件とする。</t>
  </si>
  <si>
    <t>１２９．ごみ・資源収集量</t>
  </si>
  <si>
    <t>（１）ごみ・資源収集量</t>
  </si>
  <si>
    <t>（単位：ｔ）</t>
  </si>
  <si>
    <t>年　　度</t>
  </si>
  <si>
    <t>総　　　　　量</t>
  </si>
  <si>
    <t>板　　橋　　区　　収　　集</t>
  </si>
  <si>
    <t>集団回収
資　　源</t>
  </si>
  <si>
    <t>オフィス
・商店街
等資源</t>
  </si>
  <si>
    <t>持　込
ご　み</t>
  </si>
  <si>
    <t>総　量</t>
  </si>
  <si>
    <t>ご　み</t>
  </si>
  <si>
    <t>資　源</t>
  </si>
  <si>
    <t>ご　　　み</t>
  </si>
  <si>
    <t>資源</t>
  </si>
  <si>
    <t>可　燃</t>
  </si>
  <si>
    <t>不　燃</t>
  </si>
  <si>
    <t>粗　大</t>
  </si>
  <si>
    <t>集積所</t>
  </si>
  <si>
    <t>拠点・
店　頭</t>
  </si>
  <si>
    <t xml:space="preserve">  ２４</t>
  </si>
  <si>
    <t xml:space="preserve">  ２５</t>
  </si>
  <si>
    <t xml:space="preserve">  ２６</t>
  </si>
  <si>
    <t>　（注）ｔ未満の端数処理の関係上，各内訳と総量が一致しない場合がある。</t>
  </si>
  <si>
    <t>　資料：資源環境部清掃リサイクル課</t>
  </si>
  <si>
    <t>（２）資源収集内訳</t>
  </si>
  <si>
    <t>年　　度</t>
  </si>
  <si>
    <t>集　　　積　　　所</t>
  </si>
  <si>
    <t>集　　　団　　　回　　　収</t>
  </si>
  <si>
    <t>オフィス
・商店街等</t>
  </si>
  <si>
    <t>古　紙</t>
  </si>
  <si>
    <t>び　ん</t>
  </si>
  <si>
    <t>か　ん</t>
  </si>
  <si>
    <t>ﾍﾟｯﾄﾎﾞﾄﾙ</t>
  </si>
  <si>
    <t>新聞等古紙</t>
  </si>
  <si>
    <t>古　布</t>
  </si>
  <si>
    <t>金　属　類</t>
  </si>
  <si>
    <t>び　ん　類</t>
  </si>
  <si>
    <t>　２５</t>
  </si>
  <si>
    <t>-</t>
  </si>
  <si>
    <t>　２６</t>
  </si>
  <si>
    <t>拠　　　点　　　回　　　収</t>
  </si>
  <si>
    <t>紙パック</t>
  </si>
  <si>
    <t>乾　電　池</t>
  </si>
  <si>
    <t>食品用ﾄﾚｲ</t>
  </si>
  <si>
    <t>ボトル容器</t>
  </si>
  <si>
    <t>古布</t>
  </si>
  <si>
    <t>廃食用油</t>
  </si>
  <si>
    <t>使用済　　　小型家電</t>
  </si>
  <si>
    <t>　２６</t>
  </si>
  <si>
    <t>　（注）１．拠点回収のペットボトルは東京ルールⅢによる店頭回収分。(平成27年2月末をもって終了した。）</t>
  </si>
  <si>
    <t>　　　　２．古布・廃食用油の拠点回収は平成２３年４月から開始した。</t>
  </si>
  <si>
    <t>　　　　３．使用済小型家電の拠点回収は平成２６年１月から開始した。</t>
  </si>
  <si>
    <t>　資料：資源環境部清掃リサイクル課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</si>
</sst>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\-;###\ ###\ ###\ ##0"/>
    <numFmt numFmtId="177" formatCode="0.0_ "/>
    <numFmt numFmtId="178" formatCode="#,##0_ "/>
    <numFmt numFmtId="179" formatCode="[=0]\-;###\ ##0"/>
    <numFmt numFmtId="180" formatCode="0.0"/>
    <numFmt numFmtId="181" formatCode="0_ "/>
    <numFmt numFmtId="182" formatCode="[=0]\-;###\ ##0.000"/>
    <numFmt numFmtId="183" formatCode="[=0]\-;###\ ###\ ###\ ##0.000"/>
    <numFmt numFmtId="184" formatCode="[=0]\-;###\ ###\ ###\ ##0.0"/>
    <numFmt numFmtId="185" formatCode="[=0]\-;##0.000"/>
    <numFmt numFmtId="186" formatCode="0.000"/>
    <numFmt numFmtId="187" formatCode="0.000_);[Red]\(0.000\)"/>
    <numFmt numFmtId="188" formatCode="##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b/>
      <sz val="10"/>
      <name val="ＭＳ Ｐゴシック"/>
      <family val="3"/>
    </font>
    <font>
      <b/>
      <sz val="9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b/>
      <sz val="8.5"/>
      <name val="ＭＳ Ｐゴシック"/>
      <family val="3"/>
    </font>
    <font>
      <sz val="8.5"/>
      <name val="ＭＳ 明朝"/>
      <family val="1"/>
    </font>
    <font>
      <b/>
      <sz val="8"/>
      <name val="ＭＳ ゴシック"/>
      <family val="3"/>
    </font>
    <font>
      <sz val="14"/>
      <name val="ＭＳ Ｐゴシック"/>
      <family val="3"/>
    </font>
    <font>
      <b/>
      <sz val="9"/>
      <name val="ＭＳ 明朝"/>
      <family val="1"/>
    </font>
    <font>
      <b/>
      <sz val="11"/>
      <name val="ＭＳ Ｐ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b/>
      <sz val="6"/>
      <name val="ＭＳ ゴシック"/>
      <family val="3"/>
    </font>
    <font>
      <vertAlign val="superscript"/>
      <sz val="6"/>
      <name val="ＭＳ 明朝"/>
      <family val="1"/>
    </font>
    <font>
      <b/>
      <sz val="8"/>
      <name val="ＭＳ Ｐ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9" fillId="32" borderId="0" applyNumberFormat="0" applyBorder="0" applyAlignment="0" applyProtection="0"/>
  </cellStyleXfs>
  <cellXfs count="8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41" fontId="2" fillId="0" borderId="12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1" fontId="2" fillId="0" borderId="0" xfId="0" applyNumberFormat="1" applyFont="1" applyFill="1" applyBorder="1" applyAlignment="1" quotePrefix="1">
      <alignment horizontal="center" vertical="center"/>
    </xf>
    <xf numFmtId="176" fontId="2" fillId="0" borderId="13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41" fontId="5" fillId="0" borderId="14" xfId="0" applyNumberFormat="1" applyFont="1" applyFill="1" applyBorder="1" applyAlignment="1" quotePrefix="1">
      <alignment horizontal="center" vertical="center"/>
    </xf>
    <xf numFmtId="0" fontId="5" fillId="0" borderId="14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62" applyFont="1" applyAlignment="1">
      <alignment horizontal="center" vertical="center"/>
      <protection/>
    </xf>
    <xf numFmtId="0" fontId="0" fillId="0" borderId="0" xfId="62" applyAlignment="1">
      <alignment/>
      <protection/>
    </xf>
    <xf numFmtId="0" fontId="0" fillId="0" borderId="0" xfId="62">
      <alignment/>
      <protection/>
    </xf>
    <xf numFmtId="0" fontId="2" fillId="0" borderId="18" xfId="62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9" xfId="62" applyFont="1" applyBorder="1" applyAlignment="1">
      <alignment horizontal="center"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176" fontId="2" fillId="0" borderId="0" xfId="62" applyNumberFormat="1" applyFont="1" applyBorder="1" applyAlignment="1">
      <alignment horizontal="right" vertical="center"/>
      <protection/>
    </xf>
    <xf numFmtId="0" fontId="2" fillId="0" borderId="0" xfId="62" applyFont="1">
      <alignment/>
      <protection/>
    </xf>
    <xf numFmtId="0" fontId="2" fillId="0" borderId="12" xfId="62" applyFont="1" applyBorder="1" applyAlignment="1" quotePrefix="1">
      <alignment horizontal="center" vertical="center"/>
      <protection/>
    </xf>
    <xf numFmtId="0" fontId="4" fillId="0" borderId="0" xfId="62" applyFont="1">
      <alignment/>
      <protection/>
    </xf>
    <xf numFmtId="0" fontId="2" fillId="0" borderId="12" xfId="62" applyFont="1" applyFill="1" applyBorder="1" applyAlignment="1" quotePrefix="1">
      <alignment horizontal="center" vertical="center"/>
      <protection/>
    </xf>
    <xf numFmtId="176" fontId="2" fillId="0" borderId="0" xfId="62" applyNumberFormat="1" applyFont="1" applyFill="1" applyBorder="1" applyAlignment="1">
      <alignment horizontal="right" vertical="center"/>
      <protection/>
    </xf>
    <xf numFmtId="0" fontId="6" fillId="0" borderId="0" xfId="62" applyFont="1" applyFill="1">
      <alignment/>
      <protection/>
    </xf>
    <xf numFmtId="0" fontId="2" fillId="0" borderId="0" xfId="62" applyFont="1" applyFill="1" applyBorder="1" applyAlignment="1" quotePrefix="1">
      <alignment horizontal="center" vertical="center"/>
      <protection/>
    </xf>
    <xf numFmtId="176" fontId="2" fillId="0" borderId="13" xfId="62" applyNumberFormat="1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 quotePrefix="1">
      <alignment horizontal="center" vertical="center"/>
      <protection/>
    </xf>
    <xf numFmtId="176" fontId="5" fillId="0" borderId="15" xfId="62" applyNumberFormat="1" applyFont="1" applyFill="1" applyBorder="1" applyAlignment="1">
      <alignment horizontal="right" vertical="center"/>
      <protection/>
    </xf>
    <xf numFmtId="176" fontId="5" fillId="0" borderId="14" xfId="62" applyNumberFormat="1" applyFont="1" applyFill="1" applyBorder="1" applyAlignment="1">
      <alignment horizontal="right"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 quotePrefix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Fill="1" applyBorder="1" applyAlignment="1" quotePrefix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176" fontId="2" fillId="0" borderId="13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2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14" xfId="0" applyFont="1" applyFill="1" applyBorder="1" applyAlignment="1">
      <alignment horizontal="center" vertical="distributed" wrapText="1"/>
    </xf>
    <xf numFmtId="0" fontId="2" fillId="0" borderId="22" xfId="0" applyFont="1" applyFill="1" applyBorder="1" applyAlignment="1">
      <alignment horizontal="distributed"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2" fillId="0" borderId="12" xfId="0" applyFont="1" applyFill="1" applyBorder="1" applyAlignment="1" quotePrefix="1">
      <alignment horizontal="center" vertical="center"/>
    </xf>
    <xf numFmtId="0" fontId="5" fillId="0" borderId="22" xfId="0" applyFont="1" applyFill="1" applyBorder="1" applyAlignment="1" quotePrefix="1">
      <alignment horizontal="center" vertical="center"/>
    </xf>
    <xf numFmtId="179" fontId="5" fillId="0" borderId="1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0" fillId="0" borderId="0" xfId="62" applyBorder="1" applyAlignment="1">
      <alignment vertical="center"/>
      <protection/>
    </xf>
    <xf numFmtId="0" fontId="0" fillId="0" borderId="0" xfId="62" applyAlignment="1">
      <alignment vertical="center"/>
      <protection/>
    </xf>
    <xf numFmtId="0" fontId="2" fillId="0" borderId="25" xfId="62" applyFont="1" applyBorder="1" applyAlignment="1">
      <alignment horizontal="center" vertical="center"/>
      <protection/>
    </xf>
    <xf numFmtId="0" fontId="2" fillId="0" borderId="25" xfId="62" applyFont="1" applyFill="1" applyBorder="1" applyAlignment="1">
      <alignment horizontal="center"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21" xfId="62" applyFont="1" applyFill="1" applyBorder="1" applyAlignment="1">
      <alignment horizontal="center" vertical="center"/>
      <protection/>
    </xf>
    <xf numFmtId="0" fontId="5" fillId="0" borderId="21" xfId="62" applyFont="1" applyBorder="1" applyAlignment="1">
      <alignment horizontal="center" vertical="center"/>
      <protection/>
    </xf>
    <xf numFmtId="0" fontId="2" fillId="0" borderId="27" xfId="62" applyFont="1" applyBorder="1" applyAlignment="1">
      <alignment horizontal="distributed" vertical="center"/>
      <protection/>
    </xf>
    <xf numFmtId="176" fontId="2" fillId="0" borderId="23" xfId="62" applyNumberFormat="1" applyFont="1" applyFill="1" applyBorder="1" applyAlignment="1">
      <alignment horizontal="right" vertical="center"/>
      <protection/>
    </xf>
    <xf numFmtId="176" fontId="5" fillId="0" borderId="23" xfId="62" applyNumberFormat="1" applyFont="1" applyFill="1" applyBorder="1" applyAlignment="1">
      <alignment horizontal="right" vertical="center"/>
      <protection/>
    </xf>
    <xf numFmtId="0" fontId="2" fillId="0" borderId="12" xfId="62" applyFont="1" applyBorder="1" applyAlignment="1">
      <alignment horizontal="distributed" vertical="center"/>
      <protection/>
    </xf>
    <xf numFmtId="176" fontId="5" fillId="0" borderId="0" xfId="62" applyNumberFormat="1" applyFont="1" applyFill="1" applyBorder="1" applyAlignment="1">
      <alignment horizontal="right" vertical="center"/>
      <protection/>
    </xf>
    <xf numFmtId="176" fontId="2" fillId="0" borderId="0" xfId="62" applyNumberFormat="1" applyFont="1" applyBorder="1" applyAlignment="1" quotePrefix="1">
      <alignment horizontal="right" vertical="center"/>
      <protection/>
    </xf>
    <xf numFmtId="176" fontId="2" fillId="0" borderId="0" xfId="62" applyNumberFormat="1" applyFont="1" applyFill="1" applyBorder="1" applyAlignment="1" quotePrefix="1">
      <alignment horizontal="right" vertical="center"/>
      <protection/>
    </xf>
    <xf numFmtId="176" fontId="5" fillId="0" borderId="0" xfId="62" applyNumberFormat="1" applyFont="1" applyFill="1" applyBorder="1" applyAlignment="1" quotePrefix="1">
      <alignment horizontal="right" vertical="center"/>
      <protection/>
    </xf>
    <xf numFmtId="0" fontId="2" fillId="0" borderId="22" xfId="62" applyFont="1" applyBorder="1" applyAlignment="1">
      <alignment horizontal="distributed" vertical="center"/>
      <protection/>
    </xf>
    <xf numFmtId="176" fontId="2" fillId="0" borderId="14" xfId="62" applyNumberFormat="1" applyFont="1" applyBorder="1" applyAlignment="1">
      <alignment horizontal="right" vertical="center"/>
      <protection/>
    </xf>
    <xf numFmtId="176" fontId="2" fillId="0" borderId="14" xfId="62" applyNumberFormat="1" applyFont="1" applyFill="1" applyBorder="1" applyAlignment="1">
      <alignment horizontal="right" vertical="center"/>
      <protection/>
    </xf>
    <xf numFmtId="0" fontId="2" fillId="0" borderId="0" xfId="62" applyNumberFormat="1" applyFont="1" applyBorder="1" applyAlignment="1">
      <alignment horizontal="left" vertical="center"/>
      <protection/>
    </xf>
    <xf numFmtId="0" fontId="2" fillId="0" borderId="0" xfId="62" applyNumberFormat="1" applyFont="1" applyFill="1" applyBorder="1" applyAlignment="1">
      <alignment horizontal="left"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2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distributed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1" fontId="2" fillId="0" borderId="13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1" fontId="5" fillId="0" borderId="28" xfId="0" applyNumberFormat="1" applyFont="1" applyFill="1" applyBorder="1" applyAlignment="1">
      <alignment horizontal="right" vertical="center"/>
    </xf>
    <xf numFmtId="41" fontId="5" fillId="0" borderId="25" xfId="0" applyNumberFormat="1" applyFont="1" applyFill="1" applyBorder="1" applyAlignment="1">
      <alignment horizontal="right" vertical="center"/>
    </xf>
    <xf numFmtId="41" fontId="5" fillId="0" borderId="14" xfId="0" applyNumberFormat="1" applyFont="1" applyFill="1" applyBorder="1" applyAlignment="1">
      <alignment horizontal="right" vertical="center"/>
    </xf>
    <xf numFmtId="41" fontId="2" fillId="0" borderId="15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>
      <alignment horizontal="center" vertical="center" wrapText="1"/>
    </xf>
    <xf numFmtId="41" fontId="2" fillId="0" borderId="15" xfId="0" applyNumberFormat="1" applyFont="1" applyFill="1" applyBorder="1" applyAlignment="1">
      <alignment horizontal="center" vertical="center" wrapText="1"/>
    </xf>
    <xf numFmtId="41" fontId="2" fillId="0" borderId="11" xfId="0" applyNumberFormat="1" applyFont="1" applyFill="1" applyBorder="1" applyAlignment="1">
      <alignment horizontal="center" vertical="center"/>
    </xf>
    <xf numFmtId="41" fontId="12" fillId="0" borderId="10" xfId="0" applyNumberFormat="1" applyFont="1" applyFill="1" applyBorder="1" applyAlignment="1">
      <alignment horizontal="center" vertical="center" wrapText="1"/>
    </xf>
    <xf numFmtId="41" fontId="12" fillId="0" borderId="11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11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 quotePrefix="1">
      <alignment horizontal="center" vertical="center"/>
    </xf>
    <xf numFmtId="41" fontId="5" fillId="0" borderId="15" xfId="0" applyNumberFormat="1" applyFont="1" applyFill="1" applyBorder="1" applyAlignment="1">
      <alignment horizontal="right" vertical="center"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Alignment="1">
      <alignment horizontal="left" vertical="center"/>
      <protection/>
    </xf>
    <xf numFmtId="41" fontId="8" fillId="0" borderId="0" xfId="62" applyNumberFormat="1" applyFont="1" applyBorder="1" applyAlignment="1">
      <alignment horizontal="center" vertical="top"/>
      <protection/>
    </xf>
    <xf numFmtId="0" fontId="8" fillId="0" borderId="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center" vertical="center"/>
      <protection/>
    </xf>
    <xf numFmtId="41" fontId="2" fillId="0" borderId="10" xfId="62" applyNumberFormat="1" applyFont="1" applyBorder="1" applyAlignment="1">
      <alignment horizontal="center" vertical="center"/>
      <protection/>
    </xf>
    <xf numFmtId="41" fontId="2" fillId="0" borderId="17" xfId="62" applyNumberFormat="1" applyFont="1" applyBorder="1" applyAlignment="1">
      <alignment horizontal="center" vertical="center"/>
      <protection/>
    </xf>
    <xf numFmtId="0" fontId="0" fillId="0" borderId="0" xfId="62" applyBorder="1" applyAlignment="1">
      <alignment horizontal="center" vertical="center"/>
      <protection/>
    </xf>
    <xf numFmtId="179" fontId="2" fillId="0" borderId="13" xfId="51" applyNumberFormat="1" applyFont="1" applyBorder="1" applyAlignment="1">
      <alignment horizontal="right" vertical="center"/>
    </xf>
    <xf numFmtId="179" fontId="2" fillId="0" borderId="0" xfId="51" applyNumberFormat="1" applyFont="1" applyBorder="1" applyAlignment="1">
      <alignment horizontal="right" vertical="center"/>
    </xf>
    <xf numFmtId="179" fontId="2" fillId="0" borderId="0" xfId="62" applyNumberFormat="1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center" vertical="center"/>
      <protection/>
    </xf>
    <xf numFmtId="179" fontId="2" fillId="0" borderId="13" xfId="51" applyNumberFormat="1" applyFont="1" applyFill="1" applyBorder="1" applyAlignment="1">
      <alignment horizontal="right" vertical="center"/>
    </xf>
    <xf numFmtId="179" fontId="2" fillId="0" borderId="0" xfId="51" applyNumberFormat="1" applyFont="1" applyFill="1" applyBorder="1" applyAlignment="1">
      <alignment horizontal="right" vertical="center"/>
    </xf>
    <xf numFmtId="179" fontId="2" fillId="0" borderId="0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5" fillId="0" borderId="0" xfId="62" applyFont="1" applyBorder="1" applyAlignment="1" quotePrefix="1">
      <alignment horizontal="center" vertical="center"/>
      <protection/>
    </xf>
    <xf numFmtId="179" fontId="5" fillId="0" borderId="28" xfId="51" applyNumberFormat="1" applyFont="1" applyFill="1" applyBorder="1" applyAlignment="1">
      <alignment horizontal="right" vertical="center"/>
    </xf>
    <xf numFmtId="179" fontId="5" fillId="0" borderId="25" xfId="51" applyNumberFormat="1" applyFont="1" applyFill="1" applyBorder="1" applyAlignment="1">
      <alignment horizontal="right" vertical="center"/>
    </xf>
    <xf numFmtId="179" fontId="5" fillId="0" borderId="14" xfId="62" applyNumberFormat="1" applyFont="1" applyFill="1" applyBorder="1" applyAlignment="1">
      <alignment horizontal="right" vertical="center"/>
      <protection/>
    </xf>
    <xf numFmtId="0" fontId="2" fillId="0" borderId="17" xfId="62" applyFont="1" applyBorder="1" applyAlignment="1">
      <alignment horizontal="center" vertical="center" wrapText="1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 wrapText="1"/>
      <protection/>
    </xf>
    <xf numFmtId="41" fontId="8" fillId="0" borderId="0" xfId="62" applyNumberFormat="1" applyFont="1" applyBorder="1" applyAlignment="1">
      <alignment horizontal="center" vertical="center"/>
      <protection/>
    </xf>
    <xf numFmtId="0" fontId="8" fillId="0" borderId="0" xfId="62" applyFont="1" applyBorder="1" applyAlignment="1">
      <alignment/>
      <protection/>
    </xf>
    <xf numFmtId="41" fontId="2" fillId="0" borderId="0" xfId="62" applyNumberFormat="1" applyFont="1" applyBorder="1" applyAlignment="1">
      <alignment horizontal="center" vertical="center"/>
      <protection/>
    </xf>
    <xf numFmtId="0" fontId="2" fillId="0" borderId="0" xfId="62" applyFont="1" applyBorder="1">
      <alignment/>
      <protection/>
    </xf>
    <xf numFmtId="41" fontId="5" fillId="0" borderId="0" xfId="62" applyNumberFormat="1" applyFont="1" applyBorder="1" applyAlignment="1">
      <alignment horizontal="center" vertical="top"/>
      <protection/>
    </xf>
    <xf numFmtId="0" fontId="4" fillId="0" borderId="0" xfId="62" applyFont="1" applyBorder="1">
      <alignment/>
      <protection/>
    </xf>
    <xf numFmtId="41" fontId="2" fillId="0" borderId="0" xfId="62" applyNumberFormat="1" applyFont="1" applyFill="1" applyBorder="1" applyAlignment="1">
      <alignment horizontal="center" vertical="top"/>
      <protection/>
    </xf>
    <xf numFmtId="0" fontId="6" fillId="0" borderId="0" xfId="62" applyFont="1" applyFill="1" applyBorder="1">
      <alignment/>
      <protection/>
    </xf>
    <xf numFmtId="0" fontId="5" fillId="0" borderId="14" xfId="62" applyFont="1" applyBorder="1" applyAlignment="1" quotePrefix="1">
      <alignment horizontal="center" vertical="center"/>
      <protection/>
    </xf>
    <xf numFmtId="179" fontId="5" fillId="0" borderId="15" xfId="51" applyNumberFormat="1" applyFont="1" applyFill="1" applyBorder="1" applyAlignment="1">
      <alignment horizontal="right" vertical="center"/>
    </xf>
    <xf numFmtId="179" fontId="5" fillId="0" borderId="14" xfId="51" applyNumberFormat="1" applyFont="1" applyFill="1" applyBorder="1" applyAlignment="1">
      <alignment horizontal="right" vertical="center"/>
    </xf>
    <xf numFmtId="0" fontId="0" fillId="0" borderId="29" xfId="62" applyBorder="1" applyAlignment="1">
      <alignment/>
      <protection/>
    </xf>
    <xf numFmtId="0" fontId="0" fillId="0" borderId="16" xfId="62" applyBorder="1" applyAlignment="1">
      <alignment/>
      <protection/>
    </xf>
    <xf numFmtId="0" fontId="0" fillId="0" borderId="21" xfId="62" applyBorder="1" applyAlignment="1">
      <alignment/>
      <protection/>
    </xf>
    <xf numFmtId="0" fontId="2" fillId="0" borderId="30" xfId="62" applyFont="1" applyBorder="1" applyAlignment="1">
      <alignment horizontal="center" vertical="center"/>
      <protection/>
    </xf>
    <xf numFmtId="0" fontId="2" fillId="0" borderId="30" xfId="62" applyFont="1" applyBorder="1" applyAlignment="1" quotePrefix="1">
      <alignment horizontal="center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30" xfId="62" applyFont="1" applyBorder="1" applyAlignment="1">
      <alignment horizontal="center" textRotation="90"/>
      <protection/>
    </xf>
    <xf numFmtId="49" fontId="12" fillId="0" borderId="0" xfId="62" applyNumberFormat="1" applyFont="1" applyBorder="1" applyAlignment="1">
      <alignment horizontal="center" vertical="center"/>
      <protection/>
    </xf>
    <xf numFmtId="0" fontId="12" fillId="0" borderId="0" xfId="62" applyFont="1">
      <alignment/>
      <protection/>
    </xf>
    <xf numFmtId="49" fontId="12" fillId="0" borderId="0" xfId="62" applyNumberFormat="1" applyFont="1" applyBorder="1" applyAlignment="1" quotePrefix="1">
      <alignment horizontal="center" vertical="center"/>
      <protection/>
    </xf>
    <xf numFmtId="0" fontId="14" fillId="0" borderId="0" xfId="62" applyFont="1">
      <alignment/>
      <protection/>
    </xf>
    <xf numFmtId="0" fontId="15" fillId="0" borderId="0" xfId="62" applyFont="1">
      <alignment/>
      <protection/>
    </xf>
    <xf numFmtId="49" fontId="16" fillId="0" borderId="0" xfId="62" applyNumberFormat="1" applyFont="1" applyBorder="1" applyAlignment="1" quotePrefix="1">
      <alignment horizontal="center" vertical="center"/>
      <protection/>
    </xf>
    <xf numFmtId="179" fontId="5" fillId="0" borderId="13" xfId="51" applyNumberFormat="1" applyFont="1" applyBorder="1" applyAlignment="1">
      <alignment horizontal="right" vertical="center"/>
    </xf>
    <xf numFmtId="179" fontId="5" fillId="0" borderId="0" xfId="51" applyNumberFormat="1" applyFont="1" applyBorder="1" applyAlignment="1">
      <alignment horizontal="right" vertical="center"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distributed" wrapText="1"/>
      <protection/>
    </xf>
    <xf numFmtId="179" fontId="2" fillId="0" borderId="13" xfId="51" applyNumberFormat="1" applyFont="1" applyBorder="1" applyAlignment="1">
      <alignment vertical="center"/>
    </xf>
    <xf numFmtId="179" fontId="2" fillId="0" borderId="14" xfId="51" applyNumberFormat="1" applyFont="1" applyFill="1" applyBorder="1" applyAlignment="1">
      <alignment horizontal="right" vertical="center"/>
    </xf>
    <xf numFmtId="0" fontId="2" fillId="0" borderId="0" xfId="62" applyFont="1" applyBorder="1" applyAlignment="1">
      <alignment horizontal="left" vertical="center"/>
      <protection/>
    </xf>
    <xf numFmtId="0" fontId="0" fillId="0" borderId="0" xfId="62" applyBorder="1">
      <alignment/>
      <protection/>
    </xf>
    <xf numFmtId="0" fontId="2" fillId="0" borderId="0" xfId="62" applyFont="1" applyAlignment="1">
      <alignment horizontal="center" vertical="center"/>
      <protection/>
    </xf>
    <xf numFmtId="180" fontId="2" fillId="0" borderId="0" xfId="62" applyNumberFormat="1" applyFont="1" applyBorder="1" applyAlignment="1">
      <alignment horizontal="right" vertical="center"/>
      <protection/>
    </xf>
    <xf numFmtId="0" fontId="2" fillId="0" borderId="0" xfId="62" applyNumberFormat="1" applyFont="1" applyBorder="1" applyAlignment="1">
      <alignment horizontal="right" vertical="center"/>
      <protection/>
    </xf>
    <xf numFmtId="180" fontId="2" fillId="0" borderId="0" xfId="62" applyNumberFormat="1" applyFont="1" applyFill="1" applyBorder="1" applyAlignment="1">
      <alignment horizontal="right" vertical="center"/>
      <protection/>
    </xf>
    <xf numFmtId="0" fontId="2" fillId="0" borderId="0" xfId="62" applyNumberFormat="1" applyFont="1" applyFill="1" applyBorder="1" applyAlignment="1">
      <alignment horizontal="right" vertical="center"/>
      <protection/>
    </xf>
    <xf numFmtId="0" fontId="11" fillId="0" borderId="0" xfId="62" applyFont="1" applyFill="1">
      <alignment/>
      <protection/>
    </xf>
    <xf numFmtId="180" fontId="5" fillId="0" borderId="14" xfId="62" applyNumberFormat="1" applyFont="1" applyFill="1" applyBorder="1" applyAlignment="1">
      <alignment horizontal="right" vertical="center"/>
      <protection/>
    </xf>
    <xf numFmtId="0" fontId="5" fillId="0" borderId="14" xfId="62" applyNumberFormat="1" applyFont="1" applyFill="1" applyBorder="1" applyAlignment="1">
      <alignment horizontal="right" vertical="center"/>
      <protection/>
    </xf>
    <xf numFmtId="0" fontId="2" fillId="0" borderId="0" xfId="62" applyFont="1" applyFill="1" applyAlignment="1">
      <alignment horizontal="center" vertical="center"/>
      <protection/>
    </xf>
    <xf numFmtId="0" fontId="18" fillId="0" borderId="0" xfId="62" applyFont="1" applyAlignment="1">
      <alignment horizontal="center" vertical="center"/>
      <protection/>
    </xf>
    <xf numFmtId="0" fontId="2" fillId="0" borderId="31" xfId="62" applyFont="1" applyBorder="1" applyAlignment="1">
      <alignment vertical="center"/>
      <protection/>
    </xf>
    <xf numFmtId="0" fontId="2" fillId="0" borderId="32" xfId="62" applyFont="1" applyBorder="1" applyAlignment="1">
      <alignment vertical="center"/>
      <protection/>
    </xf>
    <xf numFmtId="0" fontId="2" fillId="0" borderId="11" xfId="62" applyFont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23" xfId="62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2" fillId="0" borderId="26" xfId="62" applyFont="1" applyFill="1" applyBorder="1" applyAlignment="1">
      <alignment horizontal="center" vertical="center" wrapText="1"/>
      <protection/>
    </xf>
    <xf numFmtId="0" fontId="5" fillId="0" borderId="11" xfId="62" applyFont="1" applyBorder="1" applyAlignment="1">
      <alignment horizontal="center" vertical="center" wrapText="1"/>
      <protection/>
    </xf>
    <xf numFmtId="40" fontId="2" fillId="0" borderId="0" xfId="50" applyNumberFormat="1" applyFont="1" applyBorder="1" applyAlignment="1">
      <alignment horizontal="right" vertical="center"/>
    </xf>
    <xf numFmtId="40" fontId="2" fillId="0" borderId="0" xfId="50" applyNumberFormat="1" applyFont="1" applyFill="1" applyBorder="1" applyAlignment="1">
      <alignment horizontal="right" vertical="center"/>
    </xf>
    <xf numFmtId="40" fontId="5" fillId="0" borderId="0" xfId="50" applyNumberFormat="1" applyFont="1" applyFill="1" applyBorder="1" applyAlignment="1">
      <alignment horizontal="right" vertical="center"/>
    </xf>
    <xf numFmtId="40" fontId="2" fillId="0" borderId="14" xfId="50" applyNumberFormat="1" applyFont="1" applyBorder="1" applyAlignment="1">
      <alignment horizontal="right" vertical="center"/>
    </xf>
    <xf numFmtId="40" fontId="2" fillId="0" borderId="14" xfId="50" applyNumberFormat="1" applyFont="1" applyFill="1" applyBorder="1" applyAlignment="1">
      <alignment horizontal="right" vertical="center"/>
    </xf>
    <xf numFmtId="40" fontId="5" fillId="0" borderId="14" xfId="50" applyNumberFormat="1" applyFont="1" applyFill="1" applyBorder="1" applyAlignment="1">
      <alignment horizontal="right" vertical="center"/>
    </xf>
    <xf numFmtId="0" fontId="2" fillId="0" borderId="0" xfId="62" applyFont="1" applyFill="1" applyBorder="1" applyAlignment="1">
      <alignment horizontal="left" vertical="center"/>
      <protection/>
    </xf>
    <xf numFmtId="0" fontId="11" fillId="0" borderId="0" xfId="62" applyFont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19" fillId="0" borderId="0" xfId="62" applyFont="1" applyAlignment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12" xfId="0" applyFont="1" applyBorder="1" applyAlignment="1" quotePrefix="1">
      <alignment horizontal="center" vertical="center"/>
    </xf>
    <xf numFmtId="179" fontId="5" fillId="0" borderId="15" xfId="0" applyNumberFormat="1" applyFont="1" applyBorder="1" applyAlignment="1">
      <alignment horizontal="right" vertical="center"/>
    </xf>
    <xf numFmtId="179" fontId="5" fillId="0" borderId="14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0" fontId="5" fillId="0" borderId="22" xfId="0" applyFont="1" applyBorder="1" applyAlignment="1" quotePrefix="1">
      <alignment horizontal="center" vertical="center"/>
    </xf>
    <xf numFmtId="0" fontId="0" fillId="0" borderId="0" xfId="0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176" fontId="2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81" fontId="11" fillId="0" borderId="0" xfId="63" applyNumberFormat="1" applyAlignment="1">
      <alignment vertical="center"/>
      <protection/>
    </xf>
    <xf numFmtId="181" fontId="2" fillId="0" borderId="25" xfId="63" applyNumberFormat="1" applyFont="1" applyBorder="1" applyAlignment="1">
      <alignment horizontal="left" vertical="center"/>
      <protection/>
    </xf>
    <xf numFmtId="181" fontId="2" fillId="0" borderId="0" xfId="63" applyNumberFormat="1" applyFont="1" applyAlignment="1">
      <alignment vertical="center"/>
      <protection/>
    </xf>
    <xf numFmtId="181" fontId="2" fillId="0" borderId="25" xfId="63" applyNumberFormat="1" applyFont="1" applyBorder="1" applyAlignment="1">
      <alignment vertical="center"/>
      <protection/>
    </xf>
    <xf numFmtId="181" fontId="2" fillId="0" borderId="0" xfId="63" applyNumberFormat="1" applyFont="1" applyFill="1" applyBorder="1" applyAlignment="1">
      <alignment vertical="center"/>
      <protection/>
    </xf>
    <xf numFmtId="181" fontId="2" fillId="0" borderId="0" xfId="63" applyNumberFormat="1" applyFont="1" applyBorder="1" applyAlignment="1">
      <alignment vertical="center"/>
      <protection/>
    </xf>
    <xf numFmtId="181" fontId="4" fillId="0" borderId="0" xfId="63" applyNumberFormat="1" applyFont="1" applyAlignment="1">
      <alignment vertical="center"/>
      <protection/>
    </xf>
    <xf numFmtId="181" fontId="2" fillId="0" borderId="33" xfId="63" applyNumberFormat="1" applyFont="1" applyBorder="1" applyAlignment="1">
      <alignment horizontal="center" vertical="center"/>
      <protection/>
    </xf>
    <xf numFmtId="0" fontId="2" fillId="0" borderId="31" xfId="63" applyFont="1" applyFill="1" applyBorder="1" applyAlignment="1">
      <alignment horizontal="center" vertical="center"/>
      <protection/>
    </xf>
    <xf numFmtId="181" fontId="22" fillId="0" borderId="19" xfId="63" applyNumberFormat="1" applyFont="1" applyBorder="1" applyAlignment="1">
      <alignment horizontal="distributed" vertical="center"/>
      <protection/>
    </xf>
    <xf numFmtId="181" fontId="22" fillId="0" borderId="20" xfId="63" applyNumberFormat="1" applyFont="1" applyBorder="1" applyAlignment="1">
      <alignment horizontal="distributed" vertical="center"/>
      <protection/>
    </xf>
    <xf numFmtId="181" fontId="22" fillId="0" borderId="30" xfId="63" applyNumberFormat="1" applyFont="1" applyBorder="1" applyAlignment="1">
      <alignment horizontal="distributed" vertical="center"/>
      <protection/>
    </xf>
    <xf numFmtId="181" fontId="22" fillId="0" borderId="13" xfId="63" applyNumberFormat="1" applyFont="1" applyBorder="1" applyAlignment="1">
      <alignment horizontal="distributed" vertical="center"/>
      <protection/>
    </xf>
    <xf numFmtId="49" fontId="22" fillId="0" borderId="13" xfId="63" applyNumberFormat="1" applyFont="1" applyBorder="1" applyAlignment="1">
      <alignment horizontal="distributed" vertical="center"/>
      <protection/>
    </xf>
    <xf numFmtId="181" fontId="2" fillId="0" borderId="27" xfId="63" applyNumberFormat="1" applyFont="1" applyBorder="1" applyAlignment="1">
      <alignment horizontal="distributed" vertical="center"/>
      <protection/>
    </xf>
    <xf numFmtId="182" fontId="2" fillId="0" borderId="23" xfId="63" applyNumberFormat="1" applyFont="1" applyBorder="1" applyAlignment="1">
      <alignment horizontal="right" vertical="center"/>
      <protection/>
    </xf>
    <xf numFmtId="182" fontId="2" fillId="0" borderId="0" xfId="63" applyNumberFormat="1" applyFont="1" applyBorder="1" applyAlignment="1">
      <alignment horizontal="right" vertical="center"/>
      <protection/>
    </xf>
    <xf numFmtId="183" fontId="2" fillId="0" borderId="0" xfId="63" applyNumberFormat="1" applyFont="1" applyAlignment="1">
      <alignment vertical="center"/>
      <protection/>
    </xf>
    <xf numFmtId="182" fontId="2" fillId="0" borderId="23" xfId="63" applyNumberFormat="1" applyFont="1" applyFill="1" applyBorder="1" applyAlignment="1">
      <alignment horizontal="right" vertical="center"/>
      <protection/>
    </xf>
    <xf numFmtId="182" fontId="5" fillId="0" borderId="23" xfId="63" applyNumberFormat="1" applyFont="1" applyFill="1" applyBorder="1" applyAlignment="1">
      <alignment horizontal="right" vertical="center"/>
      <protection/>
    </xf>
    <xf numFmtId="179" fontId="5" fillId="0" borderId="23" xfId="63" applyNumberFormat="1" applyFont="1" applyFill="1" applyBorder="1" applyAlignment="1">
      <alignment horizontal="right" vertical="center"/>
      <protection/>
    </xf>
    <xf numFmtId="181" fontId="2" fillId="0" borderId="12" xfId="63" applyNumberFormat="1" applyFont="1" applyBorder="1" applyAlignment="1">
      <alignment horizontal="distributed" vertical="center"/>
      <protection/>
    </xf>
    <xf numFmtId="182" fontId="2" fillId="0" borderId="0" xfId="63" applyNumberFormat="1" applyFont="1" applyFill="1" applyBorder="1" applyAlignment="1">
      <alignment horizontal="right" vertical="center"/>
      <protection/>
    </xf>
    <xf numFmtId="182" fontId="5" fillId="0" borderId="0" xfId="63" applyNumberFormat="1" applyFont="1" applyFill="1" applyBorder="1" applyAlignment="1">
      <alignment horizontal="right" vertical="center"/>
      <protection/>
    </xf>
    <xf numFmtId="179" fontId="5" fillId="0" borderId="0" xfId="63" applyNumberFormat="1" applyFont="1" applyFill="1" applyBorder="1" applyAlignment="1">
      <alignment horizontal="right" vertical="center"/>
      <protection/>
    </xf>
    <xf numFmtId="181" fontId="15" fillId="0" borderId="12" xfId="63" applyNumberFormat="1" applyFont="1" applyBorder="1" applyAlignment="1">
      <alignment horizontal="distributed" vertical="center"/>
      <protection/>
    </xf>
    <xf numFmtId="183" fontId="2" fillId="0" borderId="0" xfId="63" applyNumberFormat="1" applyFont="1" applyAlignment="1">
      <alignment horizontal="right" vertical="center"/>
      <protection/>
    </xf>
    <xf numFmtId="0" fontId="2" fillId="0" borderId="12" xfId="63" applyNumberFormat="1" applyFont="1" applyBorder="1" applyAlignment="1">
      <alignment horizontal="distributed" vertical="center"/>
      <protection/>
    </xf>
    <xf numFmtId="181" fontId="2" fillId="0" borderId="22" xfId="63" applyNumberFormat="1" applyFont="1" applyBorder="1" applyAlignment="1">
      <alignment horizontal="distributed" vertical="center"/>
      <protection/>
    </xf>
    <xf numFmtId="182" fontId="2" fillId="0" borderId="14" xfId="63" applyNumberFormat="1" applyFont="1" applyBorder="1" applyAlignment="1">
      <alignment horizontal="right" vertical="center"/>
      <protection/>
    </xf>
    <xf numFmtId="182" fontId="2" fillId="0" borderId="14" xfId="63" applyNumberFormat="1" applyFont="1" applyFill="1" applyBorder="1" applyAlignment="1">
      <alignment horizontal="right" vertical="center"/>
      <protection/>
    </xf>
    <xf numFmtId="182" fontId="5" fillId="0" borderId="14" xfId="63" applyNumberFormat="1" applyFont="1" applyFill="1" applyBorder="1" applyAlignment="1">
      <alignment horizontal="right" vertical="center"/>
      <protection/>
    </xf>
    <xf numFmtId="179" fontId="5" fillId="0" borderId="14" xfId="63" applyNumberFormat="1" applyFont="1" applyFill="1" applyBorder="1" applyAlignment="1">
      <alignment horizontal="right" vertical="center"/>
      <protection/>
    </xf>
    <xf numFmtId="181" fontId="2" fillId="0" borderId="0" xfId="63" applyNumberFormat="1" applyFont="1" applyFill="1" applyAlignment="1">
      <alignment vertical="center"/>
      <protection/>
    </xf>
    <xf numFmtId="181" fontId="2" fillId="0" borderId="23" xfId="63" applyNumberFormat="1" applyFont="1" applyFill="1" applyBorder="1" applyAlignment="1">
      <alignment vertical="center"/>
      <protection/>
    </xf>
    <xf numFmtId="0" fontId="0" fillId="0" borderId="23" xfId="65" applyFont="1" applyFill="1" applyBorder="1" applyAlignment="1">
      <alignment vertical="center" wrapText="1"/>
      <protection/>
    </xf>
    <xf numFmtId="0" fontId="11" fillId="0" borderId="0" xfId="65" applyFont="1" applyFill="1" applyBorder="1" applyAlignment="1">
      <alignment vertical="center" wrapText="1"/>
      <protection/>
    </xf>
    <xf numFmtId="0" fontId="0" fillId="0" borderId="0" xfId="65" applyFill="1" applyBorder="1" applyAlignment="1">
      <alignment vertical="center" wrapText="1"/>
      <protection/>
    </xf>
    <xf numFmtId="0" fontId="2" fillId="0" borderId="0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 wrapText="1"/>
      <protection/>
    </xf>
    <xf numFmtId="0" fontId="11" fillId="0" borderId="0" xfId="65" applyFont="1" applyFill="1" applyAlignment="1">
      <alignment vertical="center" wrapText="1"/>
      <protection/>
    </xf>
    <xf numFmtId="0" fontId="0" fillId="0" borderId="0" xfId="65" applyFill="1" applyAlignment="1">
      <alignment vertical="center" wrapText="1"/>
      <protection/>
    </xf>
    <xf numFmtId="181" fontId="2" fillId="0" borderId="0" xfId="63" applyNumberFormat="1" applyFont="1" applyFill="1" applyBorder="1" applyAlignment="1">
      <alignment horizontal="left" vertical="center"/>
      <protection/>
    </xf>
    <xf numFmtId="181" fontId="4" fillId="0" borderId="0" xfId="63" applyNumberFormat="1" applyFont="1" applyFill="1" applyAlignment="1">
      <alignment vertical="center"/>
      <protection/>
    </xf>
    <xf numFmtId="181" fontId="2" fillId="0" borderId="0" xfId="63" applyNumberFormat="1" applyFont="1" applyAlignment="1">
      <alignment horizontal="left" vertical="center"/>
      <protection/>
    </xf>
    <xf numFmtId="181" fontId="2" fillId="0" borderId="0" xfId="63" applyNumberFormat="1" applyFont="1" applyFill="1" applyAlignment="1">
      <alignment horizontal="left" vertical="center"/>
      <protection/>
    </xf>
    <xf numFmtId="181" fontId="11" fillId="0" borderId="0" xfId="63" applyNumberFormat="1" applyFont="1" applyFill="1" applyAlignment="1">
      <alignment vertical="center"/>
      <protection/>
    </xf>
    <xf numFmtId="0" fontId="2" fillId="0" borderId="0" xfId="63" applyFont="1" applyAlignment="1">
      <alignment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33" xfId="63" applyFont="1" applyBorder="1" applyAlignment="1">
      <alignment horizontal="center" vertical="center"/>
      <protection/>
    </xf>
    <xf numFmtId="0" fontId="2" fillId="0" borderId="31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30" xfId="63" applyFont="1" applyBorder="1" applyAlignment="1">
      <alignment horizontal="center" vertical="center"/>
      <protection/>
    </xf>
    <xf numFmtId="3" fontId="16" fillId="0" borderId="19" xfId="63" applyNumberFormat="1" applyFont="1" applyBorder="1" applyAlignment="1">
      <alignment horizontal="distributed" vertical="center"/>
      <protection/>
    </xf>
    <xf numFmtId="3" fontId="16" fillId="0" borderId="20" xfId="63" applyNumberFormat="1" applyFont="1" applyBorder="1" applyAlignment="1">
      <alignment horizontal="distributed" vertical="center"/>
      <protection/>
    </xf>
    <xf numFmtId="3" fontId="16" fillId="0" borderId="30" xfId="63" applyNumberFormat="1" applyFont="1" applyBorder="1" applyAlignment="1">
      <alignment horizontal="distributed" vertical="center"/>
      <protection/>
    </xf>
    <xf numFmtId="49" fontId="16" fillId="0" borderId="30" xfId="63" applyNumberFormat="1" applyFont="1" applyBorder="1" applyAlignment="1">
      <alignment horizontal="distributed" vertical="center"/>
      <protection/>
    </xf>
    <xf numFmtId="3" fontId="16" fillId="0" borderId="13" xfId="63" applyNumberFormat="1" applyFont="1" applyBorder="1" applyAlignment="1">
      <alignment horizontal="distributed" vertical="center"/>
      <protection/>
    </xf>
    <xf numFmtId="0" fontId="2" fillId="0" borderId="22" xfId="63" applyFont="1" applyBorder="1" applyAlignment="1">
      <alignment horizontal="distributed" vertical="center"/>
      <protection/>
    </xf>
    <xf numFmtId="183" fontId="2" fillId="0" borderId="0" xfId="63" applyNumberFormat="1" applyFont="1" applyBorder="1" applyAlignment="1">
      <alignment horizontal="right" vertical="center"/>
      <protection/>
    </xf>
    <xf numFmtId="183" fontId="2" fillId="0" borderId="26" xfId="63" applyNumberFormat="1" applyFont="1" applyFill="1" applyBorder="1" applyAlignment="1">
      <alignment horizontal="right" vertical="center"/>
      <protection/>
    </xf>
    <xf numFmtId="183" fontId="5" fillId="0" borderId="26" xfId="63" applyNumberFormat="1" applyFont="1" applyFill="1" applyBorder="1" applyAlignment="1">
      <alignment horizontal="right" vertical="center"/>
      <protection/>
    </xf>
    <xf numFmtId="0" fontId="5" fillId="0" borderId="26" xfId="63" applyFont="1" applyFill="1" applyBorder="1" applyAlignment="1">
      <alignment horizontal="right" vertical="center"/>
      <protection/>
    </xf>
    <xf numFmtId="0" fontId="2" fillId="0" borderId="23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left" vertical="center"/>
      <protection/>
    </xf>
    <xf numFmtId="0" fontId="4" fillId="0" borderId="0" xfId="63" applyFont="1" applyFill="1" applyAlignment="1">
      <alignment vertical="center"/>
      <protection/>
    </xf>
    <xf numFmtId="0" fontId="2" fillId="0" borderId="0" xfId="63" applyFont="1" applyAlignment="1">
      <alignment horizontal="left" vertical="center"/>
      <protection/>
    </xf>
    <xf numFmtId="0" fontId="4" fillId="0" borderId="0" xfId="63" applyFont="1" applyAlignment="1">
      <alignment vertical="center"/>
      <protection/>
    </xf>
    <xf numFmtId="0" fontId="2" fillId="0" borderId="33" xfId="63" applyFont="1" applyBorder="1" applyAlignment="1">
      <alignment vertical="center"/>
      <protection/>
    </xf>
    <xf numFmtId="0" fontId="5" fillId="0" borderId="27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horizontal="distributed" vertical="center"/>
      <protection/>
    </xf>
    <xf numFmtId="0" fontId="5" fillId="0" borderId="12" xfId="63" applyFont="1" applyBorder="1" applyAlignment="1">
      <alignment horizontal="distributed" vertical="center"/>
      <protection/>
    </xf>
    <xf numFmtId="0" fontId="5" fillId="0" borderId="12" xfId="63" applyFont="1" applyBorder="1" applyAlignment="1">
      <alignment horizontal="center" vertical="center"/>
      <protection/>
    </xf>
    <xf numFmtId="0" fontId="2" fillId="0" borderId="27" xfId="63" applyFont="1" applyBorder="1" applyAlignment="1">
      <alignment horizontal="distributed" vertical="center"/>
      <protection/>
    </xf>
    <xf numFmtId="184" fontId="2" fillId="0" borderId="20" xfId="63" applyNumberFormat="1" applyFont="1" applyBorder="1" applyAlignment="1">
      <alignment horizontal="right" vertical="center"/>
      <protection/>
    </xf>
    <xf numFmtId="184" fontId="2" fillId="0" borderId="23" xfId="63" applyNumberFormat="1" applyFont="1" applyBorder="1" applyAlignment="1">
      <alignment horizontal="right" vertical="center"/>
      <protection/>
    </xf>
    <xf numFmtId="0" fontId="2" fillId="0" borderId="23" xfId="63" applyFont="1" applyBorder="1" applyAlignment="1">
      <alignment vertical="center"/>
      <protection/>
    </xf>
    <xf numFmtId="184" fontId="2" fillId="0" borderId="23" xfId="63" applyNumberFormat="1" applyFont="1" applyFill="1" applyBorder="1" applyAlignment="1">
      <alignment horizontal="right" vertical="center"/>
      <protection/>
    </xf>
    <xf numFmtId="184" fontId="5" fillId="0" borderId="23" xfId="63" applyNumberFormat="1" applyFont="1" applyFill="1" applyBorder="1" applyAlignment="1">
      <alignment horizontal="right" vertical="center"/>
      <protection/>
    </xf>
    <xf numFmtId="184" fontId="2" fillId="0" borderId="15" xfId="63" applyNumberFormat="1" applyFont="1" applyBorder="1" applyAlignment="1">
      <alignment horizontal="right" vertical="center"/>
      <protection/>
    </xf>
    <xf numFmtId="184" fontId="2" fillId="0" borderId="14" xfId="63" applyNumberFormat="1" applyFont="1" applyBorder="1" applyAlignment="1">
      <alignment horizontal="right" vertical="center"/>
      <protection/>
    </xf>
    <xf numFmtId="0" fontId="2" fillId="0" borderId="14" xfId="63" applyFont="1" applyBorder="1" applyAlignment="1">
      <alignment vertical="center"/>
      <protection/>
    </xf>
    <xf numFmtId="184" fontId="2" fillId="0" borderId="14" xfId="63" applyNumberFormat="1" applyFont="1" applyFill="1" applyBorder="1" applyAlignment="1">
      <alignment horizontal="right" vertical="center"/>
      <protection/>
    </xf>
    <xf numFmtId="184" fontId="5" fillId="0" borderId="14" xfId="63" applyNumberFormat="1" applyFont="1" applyFill="1" applyBorder="1" applyAlignment="1">
      <alignment horizontal="right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3" applyFont="1" applyAlignment="1">
      <alignment horizontal="left" vertical="center"/>
      <protection/>
    </xf>
    <xf numFmtId="181" fontId="3" fillId="0" borderId="0" xfId="63" applyNumberFormat="1" applyFont="1" applyAlignment="1">
      <alignment vertical="center"/>
      <protection/>
    </xf>
    <xf numFmtId="0" fontId="2" fillId="0" borderId="15" xfId="63" applyFont="1" applyBorder="1" applyAlignment="1">
      <alignment horizontal="center" vertical="center"/>
      <protection/>
    </xf>
    <xf numFmtId="0" fontId="2" fillId="0" borderId="15" xfId="63" applyFont="1" applyFill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20" xfId="63" applyFont="1" applyFill="1" applyBorder="1" applyAlignment="1">
      <alignment horizontal="center" vertical="center"/>
      <protection/>
    </xf>
    <xf numFmtId="0" fontId="5" fillId="0" borderId="20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2" fillId="0" borderId="13" xfId="63" applyFont="1" applyFill="1" applyBorder="1" applyAlignment="1">
      <alignment horizontal="center" vertical="center"/>
      <protection/>
    </xf>
    <xf numFmtId="0" fontId="5" fillId="0" borderId="13" xfId="63" applyFont="1" applyBorder="1" applyAlignment="1">
      <alignment horizontal="center" vertical="center"/>
      <protection/>
    </xf>
    <xf numFmtId="0" fontId="2" fillId="0" borderId="23" xfId="63" applyFont="1" applyBorder="1" applyAlignment="1">
      <alignment horizontal="distributed" vertical="center"/>
      <protection/>
    </xf>
    <xf numFmtId="0" fontId="2" fillId="0" borderId="27" xfId="63" applyFont="1" applyBorder="1" applyAlignment="1">
      <alignment horizontal="center" vertical="center" wrapText="1"/>
      <protection/>
    </xf>
    <xf numFmtId="49" fontId="2" fillId="0" borderId="23" xfId="63" applyNumberFormat="1" applyFont="1" applyBorder="1" applyAlignment="1">
      <alignment horizontal="right" vertical="center"/>
      <protection/>
    </xf>
    <xf numFmtId="185" fontId="2" fillId="0" borderId="23" xfId="63" applyNumberFormat="1" applyFont="1" applyBorder="1" applyAlignment="1">
      <alignment horizontal="right" vertical="center"/>
      <protection/>
    </xf>
    <xf numFmtId="185" fontId="2" fillId="0" borderId="23" xfId="63" applyNumberFormat="1" applyFont="1" applyFill="1" applyBorder="1" applyAlignment="1">
      <alignment horizontal="right" vertical="center"/>
      <protection/>
    </xf>
    <xf numFmtId="185" fontId="5" fillId="0" borderId="23" xfId="63" applyNumberFormat="1" applyFont="1" applyFill="1" applyBorder="1" applyAlignment="1">
      <alignment horizontal="right" vertical="center"/>
      <protection/>
    </xf>
    <xf numFmtId="0" fontId="2" fillId="0" borderId="0" xfId="63" applyFont="1" applyAlignment="1">
      <alignment horizontal="distributed" vertical="center"/>
      <protection/>
    </xf>
    <xf numFmtId="49" fontId="2" fillId="0" borderId="0" xfId="63" applyNumberFormat="1" applyFont="1" applyBorder="1" applyAlignment="1">
      <alignment horizontal="right" vertical="center"/>
      <protection/>
    </xf>
    <xf numFmtId="185" fontId="2" fillId="0" borderId="0" xfId="63" applyNumberFormat="1" applyFont="1" applyBorder="1" applyAlignment="1">
      <alignment horizontal="right" vertical="center"/>
      <protection/>
    </xf>
    <xf numFmtId="185" fontId="2" fillId="0" borderId="0" xfId="63" applyNumberFormat="1" applyFont="1" applyFill="1" applyBorder="1" applyAlignment="1">
      <alignment horizontal="right" vertical="center"/>
      <protection/>
    </xf>
    <xf numFmtId="185" fontId="5" fillId="0" borderId="0" xfId="63" applyNumberFormat="1" applyFont="1" applyFill="1" applyBorder="1" applyAlignment="1">
      <alignment horizontal="right" vertical="center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0" xfId="63" applyFont="1" applyAlignment="1">
      <alignment horizontal="right" vertical="center"/>
      <protection/>
    </xf>
    <xf numFmtId="186" fontId="2" fillId="0" borderId="0" xfId="63" applyNumberFormat="1" applyFont="1" applyBorder="1" applyAlignment="1">
      <alignment vertical="center"/>
      <protection/>
    </xf>
    <xf numFmtId="185" fontId="2" fillId="0" borderId="14" xfId="63" applyNumberFormat="1" applyFont="1" applyBorder="1" applyAlignment="1">
      <alignment horizontal="right" vertical="center"/>
      <protection/>
    </xf>
    <xf numFmtId="185" fontId="2" fillId="0" borderId="14" xfId="63" applyNumberFormat="1" applyFont="1" applyFill="1" applyBorder="1" applyAlignment="1">
      <alignment horizontal="right" vertical="center"/>
      <protection/>
    </xf>
    <xf numFmtId="185" fontId="5" fillId="0" borderId="14" xfId="63" applyNumberFormat="1" applyFont="1" applyFill="1" applyBorder="1" applyAlignment="1">
      <alignment horizontal="right" vertical="center"/>
      <protection/>
    </xf>
    <xf numFmtId="0" fontId="0" fillId="0" borderId="0" xfId="65" applyFont="1" applyFill="1" applyAlignment="1">
      <alignment vertical="center" wrapText="1"/>
      <protection/>
    </xf>
    <xf numFmtId="0" fontId="11" fillId="0" borderId="0" xfId="63" applyBorder="1" applyAlignment="1">
      <alignment vertical="center"/>
      <protection/>
    </xf>
    <xf numFmtId="0" fontId="11" fillId="0" borderId="0" xfId="63" applyFont="1" applyFill="1" applyBorder="1" applyAlignment="1">
      <alignment vertical="center"/>
      <protection/>
    </xf>
    <xf numFmtId="0" fontId="2" fillId="0" borderId="0" xfId="63" applyFont="1" applyFill="1" applyAlignment="1">
      <alignment vertical="center"/>
      <protection/>
    </xf>
    <xf numFmtId="0" fontId="22" fillId="0" borderId="19" xfId="63" applyFont="1" applyBorder="1" applyAlignment="1">
      <alignment horizontal="distributed" vertical="center"/>
      <protection/>
    </xf>
    <xf numFmtId="0" fontId="16" fillId="0" borderId="0" xfId="63" applyFont="1" applyBorder="1" applyAlignment="1">
      <alignment horizontal="distributed" vertical="center"/>
      <protection/>
    </xf>
    <xf numFmtId="0" fontId="22" fillId="0" borderId="30" xfId="63" applyNumberFormat="1" applyFont="1" applyBorder="1" applyAlignment="1">
      <alignment horizontal="distributed" vertical="center"/>
      <protection/>
    </xf>
    <xf numFmtId="0" fontId="22" fillId="0" borderId="30" xfId="63" applyFont="1" applyBorder="1" applyAlignment="1">
      <alignment horizontal="distributed" vertical="center"/>
      <protection/>
    </xf>
    <xf numFmtId="0" fontId="22" fillId="0" borderId="0" xfId="63" applyFont="1" applyBorder="1" applyAlignment="1">
      <alignment horizontal="distributed" vertical="center"/>
      <protection/>
    </xf>
    <xf numFmtId="183" fontId="2" fillId="0" borderId="23" xfId="63" applyNumberFormat="1" applyFont="1" applyFill="1" applyBorder="1" applyAlignment="1">
      <alignment vertical="center"/>
      <protection/>
    </xf>
    <xf numFmtId="183" fontId="5" fillId="0" borderId="23" xfId="63" applyNumberFormat="1" applyFont="1" applyFill="1" applyBorder="1" applyAlignment="1">
      <alignment vertical="center"/>
      <protection/>
    </xf>
    <xf numFmtId="179" fontId="5" fillId="0" borderId="23" xfId="63" applyNumberFormat="1" applyFont="1" applyFill="1" applyBorder="1" applyAlignment="1">
      <alignment vertical="center"/>
      <protection/>
    </xf>
    <xf numFmtId="0" fontId="2" fillId="0" borderId="12" xfId="63" applyFont="1" applyBorder="1" applyAlignment="1">
      <alignment horizontal="distributed" vertical="center"/>
      <protection/>
    </xf>
    <xf numFmtId="183" fontId="2" fillId="0" borderId="0" xfId="63" applyNumberFormat="1" applyFont="1" applyFill="1" applyBorder="1" applyAlignment="1">
      <alignment vertical="center"/>
      <protection/>
    </xf>
    <xf numFmtId="183" fontId="5" fillId="0" borderId="0" xfId="63" applyNumberFormat="1" applyFont="1" applyFill="1" applyBorder="1" applyAlignment="1">
      <alignment vertical="center"/>
      <protection/>
    </xf>
    <xf numFmtId="179" fontId="5" fillId="0" borderId="0" xfId="63" applyNumberFormat="1" applyFont="1" applyFill="1" applyBorder="1" applyAlignment="1">
      <alignment vertical="center"/>
      <protection/>
    </xf>
    <xf numFmtId="0" fontId="15" fillId="0" borderId="12" xfId="63" applyFont="1" applyBorder="1" applyAlignment="1">
      <alignment horizontal="distributed" vertical="center"/>
      <protection/>
    </xf>
    <xf numFmtId="183" fontId="2" fillId="0" borderId="0" xfId="63" applyNumberFormat="1" applyFont="1" applyFill="1" applyBorder="1" applyAlignment="1">
      <alignment horizontal="right" vertical="center"/>
      <protection/>
    </xf>
    <xf numFmtId="183" fontId="5" fillId="0" borderId="0" xfId="63" applyNumberFormat="1" applyFont="1" applyFill="1" applyBorder="1" applyAlignment="1">
      <alignment horizontal="right" vertical="center"/>
      <protection/>
    </xf>
    <xf numFmtId="183" fontId="2" fillId="0" borderId="14" xfId="63" applyNumberFormat="1" applyFont="1" applyBorder="1" applyAlignment="1">
      <alignment vertical="center"/>
      <protection/>
    </xf>
    <xf numFmtId="183" fontId="2" fillId="0" borderId="14" xfId="63" applyNumberFormat="1" applyFont="1" applyFill="1" applyBorder="1" applyAlignment="1">
      <alignment vertical="center"/>
      <protection/>
    </xf>
    <xf numFmtId="183" fontId="5" fillId="0" borderId="14" xfId="63" applyNumberFormat="1" applyFont="1" applyFill="1" applyBorder="1" applyAlignment="1">
      <alignment vertical="center"/>
      <protection/>
    </xf>
    <xf numFmtId="179" fontId="5" fillId="0" borderId="14" xfId="63" applyNumberFormat="1" applyFont="1" applyFill="1" applyBorder="1" applyAlignme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11" fillId="0" borderId="0" xfId="63">
      <alignment/>
      <protection/>
    </xf>
    <xf numFmtId="0" fontId="4" fillId="0" borderId="0" xfId="63" applyFont="1" applyBorder="1" applyAlignment="1">
      <alignment horizontal="center" vertical="center"/>
      <protection/>
    </xf>
    <xf numFmtId="0" fontId="16" fillId="0" borderId="27" xfId="63" applyFont="1" applyBorder="1" applyAlignment="1">
      <alignment horizontal="distributed" vertical="center"/>
      <protection/>
    </xf>
    <xf numFmtId="0" fontId="4" fillId="0" borderId="0" xfId="63" applyFont="1" applyBorder="1" applyAlignment="1">
      <alignment horizontal="distributed" vertical="distributed"/>
      <protection/>
    </xf>
    <xf numFmtId="0" fontId="16" fillId="0" borderId="12" xfId="63" applyFont="1" applyBorder="1" applyAlignment="1">
      <alignment horizontal="distributed" vertical="center"/>
      <protection/>
    </xf>
    <xf numFmtId="0" fontId="2" fillId="0" borderId="0" xfId="63" applyNumberFormat="1" applyFont="1" applyAlignment="1">
      <alignment vertical="center"/>
      <protection/>
    </xf>
    <xf numFmtId="0" fontId="2" fillId="0" borderId="23" xfId="63" applyNumberFormat="1" applyFont="1" applyFill="1" applyBorder="1" applyAlignment="1">
      <alignment vertical="center"/>
      <protection/>
    </xf>
    <xf numFmtId="187" fontId="5" fillId="0" borderId="23" xfId="63" applyNumberFormat="1" applyFont="1" applyFill="1" applyBorder="1" applyAlignment="1">
      <alignment vertical="center"/>
      <protection/>
    </xf>
    <xf numFmtId="188" fontId="5" fillId="0" borderId="23" xfId="63" applyNumberFormat="1" applyFont="1" applyFill="1" applyBorder="1" applyAlignment="1">
      <alignment vertical="center"/>
      <protection/>
    </xf>
    <xf numFmtId="0" fontId="5" fillId="0" borderId="23" xfId="63" applyNumberFormat="1" applyFont="1" applyFill="1" applyBorder="1" applyAlignment="1">
      <alignment vertical="center"/>
      <protection/>
    </xf>
    <xf numFmtId="0" fontId="4" fillId="0" borderId="0" xfId="63" applyNumberFormat="1" applyFont="1" applyAlignment="1">
      <alignment vertical="center"/>
      <protection/>
    </xf>
    <xf numFmtId="186" fontId="2" fillId="0" borderId="0" xfId="66" applyNumberFormat="1" applyFont="1" applyFill="1" applyBorder="1" applyAlignment="1">
      <alignment vertical="center"/>
      <protection/>
    </xf>
    <xf numFmtId="187" fontId="5" fillId="0" borderId="0" xfId="63" applyNumberFormat="1" applyFont="1" applyFill="1" applyBorder="1" applyAlignment="1">
      <alignment vertical="center"/>
      <protection/>
    </xf>
    <xf numFmtId="188" fontId="5" fillId="0" borderId="0" xfId="63" applyNumberFormat="1" applyFont="1" applyFill="1" applyBorder="1" applyAlignment="1">
      <alignment vertical="center"/>
      <protection/>
    </xf>
    <xf numFmtId="0" fontId="5" fillId="0" borderId="0" xfId="63" applyNumberFormat="1" applyFont="1" applyFill="1" applyBorder="1" applyAlignment="1">
      <alignment vertical="center"/>
      <protection/>
    </xf>
    <xf numFmtId="187" fontId="5" fillId="0" borderId="0" xfId="66" applyNumberFormat="1" applyFont="1" applyFill="1" applyBorder="1" applyAlignment="1">
      <alignment vertical="center"/>
      <protection/>
    </xf>
    <xf numFmtId="188" fontId="5" fillId="0" borderId="0" xfId="66" applyNumberFormat="1" applyFont="1" applyFill="1" applyBorder="1" applyAlignment="1">
      <alignment vertical="center"/>
      <protection/>
    </xf>
    <xf numFmtId="186" fontId="5" fillId="0" borderId="0" xfId="66" applyNumberFormat="1" applyFont="1" applyFill="1" applyBorder="1" applyAlignment="1">
      <alignment vertical="center"/>
      <protection/>
    </xf>
    <xf numFmtId="0" fontId="2" fillId="0" borderId="0" xfId="63" applyNumberFormat="1" applyFont="1" applyFill="1" applyBorder="1" applyAlignment="1">
      <alignment vertical="center"/>
      <protection/>
    </xf>
    <xf numFmtId="0" fontId="2" fillId="0" borderId="14" xfId="63" applyNumberFormat="1" applyFont="1" applyBorder="1" applyAlignment="1">
      <alignment vertical="center"/>
      <protection/>
    </xf>
    <xf numFmtId="186" fontId="2" fillId="0" borderId="14" xfId="66" applyNumberFormat="1" applyFont="1" applyFill="1" applyBorder="1" applyAlignment="1">
      <alignment vertical="center"/>
      <protection/>
    </xf>
    <xf numFmtId="187" fontId="5" fillId="0" borderId="14" xfId="63" applyNumberFormat="1" applyFont="1" applyFill="1" applyBorder="1" applyAlignment="1">
      <alignment vertical="center"/>
      <protection/>
    </xf>
    <xf numFmtId="188" fontId="5" fillId="0" borderId="14" xfId="63" applyNumberFormat="1" applyFont="1" applyFill="1" applyBorder="1" applyAlignment="1">
      <alignment vertical="center"/>
      <protection/>
    </xf>
    <xf numFmtId="186" fontId="5" fillId="0" borderId="14" xfId="66" applyNumberFormat="1" applyFont="1" applyFill="1" applyBorder="1" applyAlignment="1">
      <alignment vertical="center"/>
      <protection/>
    </xf>
    <xf numFmtId="0" fontId="4" fillId="0" borderId="0" xfId="63" applyNumberFormat="1" applyFont="1" applyBorder="1" applyAlignment="1">
      <alignment vertical="center"/>
      <protection/>
    </xf>
    <xf numFmtId="0" fontId="0" fillId="0" borderId="23" xfId="65" applyFill="1" applyBorder="1" applyAlignment="1">
      <alignment vertical="center" wrapText="1"/>
      <protection/>
    </xf>
    <xf numFmtId="0" fontId="2" fillId="0" borderId="0" xfId="65" applyFont="1" applyFill="1" applyBorder="1" applyAlignment="1">
      <alignment vertical="center" wrapText="1"/>
      <protection/>
    </xf>
    <xf numFmtId="0" fontId="2" fillId="0" borderId="0" xfId="65" applyFont="1" applyFill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11" fillId="0" borderId="0" xfId="0" applyFont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27" xfId="0" applyFont="1" applyBorder="1" applyAlignment="1">
      <alignment horizontal="left" vertical="center"/>
    </xf>
    <xf numFmtId="176" fontId="5" fillId="0" borderId="23" xfId="0" applyNumberFormat="1" applyFont="1" applyFill="1" applyBorder="1" applyAlignment="1">
      <alignment horizontal="right" vertical="center"/>
    </xf>
    <xf numFmtId="179" fontId="5" fillId="0" borderId="23" xfId="5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49" fontId="12" fillId="0" borderId="20" xfId="0" applyNumberFormat="1" applyFont="1" applyBorder="1" applyAlignment="1">
      <alignment horizontal="right" vertical="center"/>
    </xf>
    <xf numFmtId="49" fontId="12" fillId="0" borderId="23" xfId="0" applyNumberFormat="1" applyFont="1" applyFill="1" applyBorder="1" applyAlignment="1">
      <alignment horizontal="right" vertical="center"/>
    </xf>
    <xf numFmtId="49" fontId="16" fillId="0" borderId="23" xfId="0" applyNumberFormat="1" applyFont="1" applyFill="1" applyBorder="1" applyAlignment="1">
      <alignment horizontal="right" vertical="center"/>
    </xf>
    <xf numFmtId="49" fontId="12" fillId="0" borderId="27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49" fontId="12" fillId="0" borderId="13" xfId="0" applyNumberFormat="1" applyFont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distributed" vertical="center" wrapText="1"/>
    </xf>
    <xf numFmtId="49" fontId="12" fillId="0" borderId="28" xfId="0" applyNumberFormat="1" applyFont="1" applyBorder="1" applyAlignment="1">
      <alignment horizontal="right" vertical="center"/>
    </xf>
    <xf numFmtId="49" fontId="12" fillId="0" borderId="25" xfId="0" applyNumberFormat="1" applyFont="1" applyFill="1" applyBorder="1" applyAlignment="1">
      <alignment horizontal="right" vertical="center"/>
    </xf>
    <xf numFmtId="49" fontId="16" fillId="0" borderId="25" xfId="0" applyNumberFormat="1" applyFont="1" applyFill="1" applyBorder="1" applyAlignment="1">
      <alignment horizontal="right" vertical="center"/>
    </xf>
    <xf numFmtId="49" fontId="12" fillId="0" borderId="14" xfId="0" applyNumberFormat="1" applyFont="1" applyFill="1" applyBorder="1" applyAlignment="1">
      <alignment horizontal="right" vertical="center"/>
    </xf>
    <xf numFmtId="49" fontId="16" fillId="0" borderId="14" xfId="0" applyNumberFormat="1" applyFont="1" applyFill="1" applyBorder="1" applyAlignment="1">
      <alignment horizontal="right" vertical="center"/>
    </xf>
    <xf numFmtId="49" fontId="12" fillId="0" borderId="23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right" vertical="center"/>
    </xf>
    <xf numFmtId="0" fontId="12" fillId="0" borderId="27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/>
    </xf>
    <xf numFmtId="0" fontId="24" fillId="0" borderId="0" xfId="0" applyFont="1" applyBorder="1" applyAlignment="1">
      <alignment/>
    </xf>
    <xf numFmtId="49" fontId="12" fillId="0" borderId="15" xfId="0" applyNumberFormat="1" applyFont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25" xfId="63" applyFont="1" applyBorder="1" applyAlignment="1">
      <alignment horizontal="left" vertical="top"/>
      <protection/>
    </xf>
    <xf numFmtId="0" fontId="11" fillId="0" borderId="25" xfId="63" applyBorder="1">
      <alignment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0" xfId="63" applyFont="1" applyAlignment="1">
      <alignment horizontal="center" vertical="center"/>
      <protection/>
    </xf>
    <xf numFmtId="176" fontId="2" fillId="0" borderId="13" xfId="63" applyNumberFormat="1" applyFont="1" applyBorder="1" applyAlignment="1">
      <alignment vertical="center"/>
      <protection/>
    </xf>
    <xf numFmtId="176" fontId="2" fillId="0" borderId="0" xfId="63" applyNumberFormat="1" applyFont="1" applyBorder="1" applyAlignment="1">
      <alignment vertical="center"/>
      <protection/>
    </xf>
    <xf numFmtId="0" fontId="2" fillId="0" borderId="0" xfId="63" applyFont="1">
      <alignment/>
      <protection/>
    </xf>
    <xf numFmtId="0" fontId="2" fillId="0" borderId="0" xfId="63" applyFont="1" applyAlignment="1" quotePrefix="1">
      <alignment horizontal="center" vertical="center"/>
      <protection/>
    </xf>
    <xf numFmtId="0" fontId="11" fillId="0" borderId="0" xfId="63" applyFont="1">
      <alignment/>
      <protection/>
    </xf>
    <xf numFmtId="0" fontId="5" fillId="0" borderId="0" xfId="63" applyFont="1" applyAlignment="1" quotePrefix="1">
      <alignment horizontal="center" vertical="center"/>
      <protection/>
    </xf>
    <xf numFmtId="176" fontId="5" fillId="0" borderId="13" xfId="63" applyNumberFormat="1" applyFont="1" applyFill="1" applyBorder="1" applyAlignment="1">
      <alignment vertical="center"/>
      <protection/>
    </xf>
    <xf numFmtId="176" fontId="5" fillId="0" borderId="0" xfId="63" applyNumberFormat="1" applyFont="1" applyFill="1" applyBorder="1" applyAlignment="1">
      <alignment vertical="center"/>
      <protection/>
    </xf>
    <xf numFmtId="0" fontId="11" fillId="0" borderId="0" xfId="63" applyAlignment="1">
      <alignment vertical="center"/>
      <protection/>
    </xf>
    <xf numFmtId="176" fontId="11" fillId="0" borderId="13" xfId="63" applyNumberFormat="1" applyFont="1" applyFill="1" applyBorder="1" applyAlignment="1">
      <alignment vertical="center"/>
      <protection/>
    </xf>
    <xf numFmtId="176" fontId="11" fillId="0" borderId="0" xfId="63" applyNumberFormat="1" applyFont="1" applyFill="1" applyBorder="1" applyAlignment="1">
      <alignment vertical="center"/>
      <protection/>
    </xf>
    <xf numFmtId="176" fontId="11" fillId="0" borderId="0" xfId="63" applyNumberFormat="1" applyFont="1" applyFill="1" applyAlignment="1">
      <alignment vertical="center"/>
      <protection/>
    </xf>
    <xf numFmtId="41" fontId="4" fillId="0" borderId="0" xfId="63" applyNumberFormat="1" applyFont="1" applyBorder="1">
      <alignment/>
      <protection/>
    </xf>
    <xf numFmtId="176" fontId="2" fillId="0" borderId="13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right" vertical="center"/>
      <protection/>
    </xf>
    <xf numFmtId="176" fontId="2" fillId="0" borderId="13" xfId="63" applyNumberFormat="1" applyFont="1" applyFill="1" applyBorder="1" applyAlignment="1">
      <alignment horizontal="right" vertical="center"/>
      <protection/>
    </xf>
    <xf numFmtId="176" fontId="2" fillId="0" borderId="14" xfId="63" applyNumberFormat="1" applyFont="1" applyFill="1" applyBorder="1" applyAlignment="1">
      <alignment horizontal="right" vertical="center"/>
      <protection/>
    </xf>
    <xf numFmtId="0" fontId="2" fillId="0" borderId="23" xfId="63" applyFont="1" applyBorder="1" applyAlignment="1">
      <alignment horizontal="left" vertical="center"/>
      <protection/>
    </xf>
    <xf numFmtId="0" fontId="11" fillId="0" borderId="0" xfId="63" applyAlignment="1">
      <alignment horizontal="right" vertical="center"/>
      <protection/>
    </xf>
    <xf numFmtId="0" fontId="11" fillId="0" borderId="0" xfId="63" applyBorder="1">
      <alignment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0" xfId="63" applyFont="1" applyBorder="1">
      <alignment/>
      <protection/>
    </xf>
    <xf numFmtId="0" fontId="11" fillId="0" borderId="0" xfId="63" applyFont="1" applyBorder="1">
      <alignment/>
      <protection/>
    </xf>
    <xf numFmtId="0" fontId="11" fillId="0" borderId="0" xfId="63" applyAlignment="1">
      <alignment horizontal="distributed" vertical="center"/>
      <protection/>
    </xf>
    <xf numFmtId="176" fontId="2" fillId="0" borderId="15" xfId="63" applyNumberFormat="1" applyFont="1" applyFill="1" applyBorder="1" applyAlignment="1">
      <alignment vertical="center"/>
      <protection/>
    </xf>
    <xf numFmtId="176" fontId="2" fillId="0" borderId="14" xfId="63" applyNumberFormat="1" applyFont="1" applyFill="1" applyBorder="1" applyAlignment="1">
      <alignment vertical="center"/>
      <protection/>
    </xf>
    <xf numFmtId="176" fontId="2" fillId="0" borderId="25" xfId="63" applyNumberFormat="1" applyFont="1" applyFill="1" applyBorder="1" applyAlignment="1">
      <alignment horizontal="right" vertical="center"/>
      <protection/>
    </xf>
    <xf numFmtId="176" fontId="2" fillId="0" borderId="0" xfId="63" applyNumberFormat="1" applyFont="1" applyBorder="1" applyAlignment="1">
      <alignment horizontal="right" vertical="center"/>
      <protection/>
    </xf>
    <xf numFmtId="176" fontId="2" fillId="0" borderId="0" xfId="63" applyNumberFormat="1" applyFont="1" applyBorder="1" applyAlignment="1">
      <alignment horizontal="right"/>
      <protection/>
    </xf>
    <xf numFmtId="0" fontId="2" fillId="0" borderId="12" xfId="63" applyFont="1" applyBorder="1" applyAlignment="1" quotePrefix="1">
      <alignment horizontal="center" vertical="center"/>
      <protection/>
    </xf>
    <xf numFmtId="0" fontId="5" fillId="0" borderId="12" xfId="63" applyFont="1" applyBorder="1" applyAlignment="1" quotePrefix="1">
      <alignment horizontal="center" vertical="center"/>
      <protection/>
    </xf>
    <xf numFmtId="0" fontId="11" fillId="0" borderId="12" xfId="63" applyBorder="1" applyAlignment="1">
      <alignment horizontal="distributed" vertical="center"/>
      <protection/>
    </xf>
    <xf numFmtId="176" fontId="2" fillId="0" borderId="0" xfId="63" applyNumberFormat="1" applyFont="1" applyFill="1" applyAlignment="1">
      <alignment vertical="center"/>
      <protection/>
    </xf>
    <xf numFmtId="0" fontId="2" fillId="0" borderId="0" xfId="63" applyFont="1" applyBorder="1" applyAlignment="1">
      <alignment horizontal="distributed" vertical="center"/>
      <protection/>
    </xf>
    <xf numFmtId="0" fontId="2" fillId="0" borderId="14" xfId="63" applyFont="1" applyBorder="1" applyAlignment="1">
      <alignment horizontal="distributed" vertical="center"/>
      <protection/>
    </xf>
    <xf numFmtId="176" fontId="2" fillId="0" borderId="15" xfId="63" applyNumberFormat="1" applyFont="1" applyFill="1" applyBorder="1" applyAlignment="1">
      <alignment horizontal="right" vertical="center"/>
      <protection/>
    </xf>
    <xf numFmtId="0" fontId="2" fillId="0" borderId="10" xfId="63" applyFont="1" applyBorder="1" applyAlignment="1">
      <alignment horizontal="center" vertical="center" wrapText="1"/>
      <protection/>
    </xf>
    <xf numFmtId="179" fontId="2" fillId="0" borderId="0" xfId="63" applyNumberFormat="1" applyFont="1" applyBorder="1" applyAlignment="1">
      <alignment horizontal="right" vertical="center"/>
      <protection/>
    </xf>
    <xf numFmtId="179" fontId="12" fillId="0" borderId="0" xfId="63" applyNumberFormat="1" applyFont="1">
      <alignment/>
      <protection/>
    </xf>
    <xf numFmtId="0" fontId="12" fillId="0" borderId="0" xfId="63" applyFont="1">
      <alignment/>
      <protection/>
    </xf>
    <xf numFmtId="0" fontId="2" fillId="0" borderId="12" xfId="63" applyFont="1" applyFill="1" applyBorder="1" applyAlignment="1" quotePrefix="1">
      <alignment horizontal="center" vertical="center"/>
      <protection/>
    </xf>
    <xf numFmtId="179" fontId="2" fillId="0" borderId="13" xfId="63" applyNumberFormat="1" applyFont="1" applyFill="1" applyBorder="1" applyAlignment="1">
      <alignment horizontal="right" vertical="center"/>
      <protection/>
    </xf>
    <xf numFmtId="179" fontId="2" fillId="0" borderId="0" xfId="63" applyNumberFormat="1" applyFont="1" applyFill="1" applyBorder="1" applyAlignment="1">
      <alignment horizontal="right" vertical="center"/>
      <protection/>
    </xf>
    <xf numFmtId="179" fontId="12" fillId="0" borderId="0" xfId="63" applyNumberFormat="1" applyFont="1" applyFill="1">
      <alignment/>
      <protection/>
    </xf>
    <xf numFmtId="0" fontId="11" fillId="0" borderId="0" xfId="63" applyFont="1" applyFill="1">
      <alignment/>
      <protection/>
    </xf>
    <xf numFmtId="0" fontId="2" fillId="0" borderId="0" xfId="63" applyFont="1" applyFill="1" applyBorder="1" applyAlignment="1" quotePrefix="1">
      <alignment horizontal="center" vertical="center"/>
      <protection/>
    </xf>
    <xf numFmtId="0" fontId="5" fillId="0" borderId="14" xfId="63" applyFont="1" applyBorder="1" applyAlignment="1" quotePrefix="1">
      <alignment horizontal="center" vertical="center"/>
      <protection/>
    </xf>
    <xf numFmtId="179" fontId="5" fillId="0" borderId="15" xfId="63" applyNumberFormat="1" applyFont="1" applyFill="1" applyBorder="1" applyAlignment="1">
      <alignment horizontal="right" vertical="center"/>
      <protection/>
    </xf>
    <xf numFmtId="179" fontId="11" fillId="0" borderId="0" xfId="63" applyNumberFormat="1">
      <alignment/>
      <protection/>
    </xf>
    <xf numFmtId="0" fontId="11" fillId="0" borderId="0" xfId="67" applyFill="1">
      <alignment/>
      <protection/>
    </xf>
    <xf numFmtId="0" fontId="2" fillId="0" borderId="25" xfId="67" applyFont="1" applyFill="1" applyBorder="1" applyAlignment="1">
      <alignment vertical="center"/>
      <protection/>
    </xf>
    <xf numFmtId="176" fontId="12" fillId="0" borderId="31" xfId="67" applyNumberFormat="1" applyFont="1" applyFill="1" applyBorder="1" applyAlignment="1">
      <alignment horizontal="center" vertical="center" wrapText="1"/>
      <protection/>
    </xf>
    <xf numFmtId="0" fontId="11" fillId="0" borderId="0" xfId="67" applyFill="1" applyBorder="1">
      <alignment/>
      <protection/>
    </xf>
    <xf numFmtId="176" fontId="12" fillId="0" borderId="0" xfId="67" applyNumberFormat="1" applyFont="1" applyFill="1" applyBorder="1" applyAlignment="1">
      <alignment horizontal="left" vertical="center"/>
      <protection/>
    </xf>
    <xf numFmtId="0" fontId="2" fillId="0" borderId="10" xfId="67" applyFont="1" applyFill="1" applyBorder="1" applyAlignment="1">
      <alignment horizontal="center" vertical="center"/>
      <protection/>
    </xf>
    <xf numFmtId="0" fontId="2" fillId="0" borderId="24" xfId="67" applyFont="1" applyFill="1" applyBorder="1" applyAlignment="1">
      <alignment horizontal="center" vertical="center"/>
      <protection/>
    </xf>
    <xf numFmtId="0" fontId="12" fillId="0" borderId="10" xfId="67" applyFont="1" applyFill="1" applyBorder="1" applyAlignment="1">
      <alignment horizontal="center" vertical="center" wrapText="1"/>
      <protection/>
    </xf>
    <xf numFmtId="0" fontId="2" fillId="0" borderId="11" xfId="67" applyFont="1" applyFill="1" applyBorder="1" applyAlignment="1">
      <alignment horizontal="center" vertical="center"/>
      <protection/>
    </xf>
    <xf numFmtId="176" fontId="4" fillId="0" borderId="0" xfId="67" applyNumberFormat="1" applyFont="1" applyFill="1" applyBorder="1" applyAlignment="1">
      <alignment vertical="center"/>
      <protection/>
    </xf>
    <xf numFmtId="0" fontId="2" fillId="0" borderId="12" xfId="67" applyFont="1" applyFill="1" applyBorder="1" applyAlignment="1">
      <alignment horizontal="center"/>
      <protection/>
    </xf>
    <xf numFmtId="176" fontId="2" fillId="0" borderId="13" xfId="67" applyNumberFormat="1" applyFont="1" applyFill="1" applyBorder="1" applyAlignment="1">
      <alignment vertical="center"/>
      <protection/>
    </xf>
    <xf numFmtId="176" fontId="2" fillId="0" borderId="0" xfId="67" applyNumberFormat="1" applyFont="1" applyFill="1" applyBorder="1" applyAlignment="1">
      <alignment vertical="center"/>
      <protection/>
    </xf>
    <xf numFmtId="0" fontId="12" fillId="0" borderId="0" xfId="67" applyFont="1" applyFill="1">
      <alignment/>
      <protection/>
    </xf>
    <xf numFmtId="0" fontId="2" fillId="0" borderId="12" xfId="67" applyFont="1" applyFill="1" applyBorder="1" applyAlignment="1" quotePrefix="1">
      <alignment horizontal="center"/>
      <protection/>
    </xf>
    <xf numFmtId="0" fontId="2" fillId="0" borderId="0" xfId="67" applyFont="1" applyFill="1" applyBorder="1" applyAlignment="1" quotePrefix="1">
      <alignment horizontal="center"/>
      <protection/>
    </xf>
    <xf numFmtId="0" fontId="11" fillId="0" borderId="0" xfId="67" applyFont="1" applyFill="1">
      <alignment/>
      <protection/>
    </xf>
    <xf numFmtId="176" fontId="2" fillId="0" borderId="0" xfId="67" applyNumberFormat="1" applyFont="1" applyFill="1" applyBorder="1" applyAlignment="1">
      <alignment horizontal="right" vertical="center"/>
      <protection/>
    </xf>
    <xf numFmtId="0" fontId="5" fillId="0" borderId="0" xfId="67" applyFont="1" applyFill="1" applyBorder="1" applyAlignment="1" quotePrefix="1">
      <alignment horizontal="center"/>
      <protection/>
    </xf>
    <xf numFmtId="176" fontId="5" fillId="0" borderId="28" xfId="67" applyNumberFormat="1" applyFont="1" applyFill="1" applyBorder="1" applyAlignment="1">
      <alignment vertical="center"/>
      <protection/>
    </xf>
    <xf numFmtId="176" fontId="5" fillId="0" borderId="25" xfId="67" applyNumberFormat="1" applyFont="1" applyFill="1" applyBorder="1" applyAlignment="1">
      <alignment vertical="center"/>
      <protection/>
    </xf>
    <xf numFmtId="176" fontId="5" fillId="0" borderId="25" xfId="67" applyNumberFormat="1" applyFont="1" applyFill="1" applyBorder="1" applyAlignment="1">
      <alignment horizontal="right" vertical="center"/>
      <protection/>
    </xf>
    <xf numFmtId="176" fontId="5" fillId="0" borderId="14" xfId="67" applyNumberFormat="1" applyFont="1" applyFill="1" applyBorder="1" applyAlignment="1">
      <alignment vertical="center"/>
      <protection/>
    </xf>
    <xf numFmtId="0" fontId="2" fillId="0" borderId="10" xfId="67" applyFont="1" applyFill="1" applyBorder="1" applyAlignment="1">
      <alignment horizontal="center" vertical="center" wrapText="1"/>
      <protection/>
    </xf>
    <xf numFmtId="176" fontId="2" fillId="0" borderId="11" xfId="67" applyNumberFormat="1" applyFont="1" applyFill="1" applyBorder="1" applyAlignment="1">
      <alignment horizontal="center" vertical="center"/>
      <protection/>
    </xf>
    <xf numFmtId="176" fontId="12" fillId="0" borderId="11" xfId="67" applyNumberFormat="1" applyFont="1" applyFill="1" applyBorder="1" applyAlignment="1">
      <alignment horizontal="center" vertical="center" wrapText="1"/>
      <protection/>
    </xf>
    <xf numFmtId="0" fontId="2" fillId="0" borderId="0" xfId="67" applyFont="1" applyFill="1" applyBorder="1" applyAlignment="1">
      <alignment horizontal="right" vertical="center"/>
      <protection/>
    </xf>
    <xf numFmtId="176" fontId="25" fillId="0" borderId="0" xfId="67" applyNumberFormat="1" applyFont="1" applyFill="1" applyBorder="1" applyAlignment="1">
      <alignment vertical="center"/>
      <protection/>
    </xf>
    <xf numFmtId="0" fontId="2" fillId="0" borderId="0" xfId="67" applyFont="1" applyFill="1" applyBorder="1" applyAlignment="1">
      <alignment vertical="center"/>
      <protection/>
    </xf>
    <xf numFmtId="176" fontId="6" fillId="0" borderId="0" xfId="67" applyNumberFormat="1" applyFont="1" applyFill="1" applyBorder="1" applyAlignment="1">
      <alignment vertical="center"/>
      <protection/>
    </xf>
    <xf numFmtId="0" fontId="5" fillId="0" borderId="14" xfId="67" applyFont="1" applyFill="1" applyBorder="1" applyAlignment="1" quotePrefix="1">
      <alignment horizontal="center"/>
      <protection/>
    </xf>
    <xf numFmtId="176" fontId="5" fillId="0" borderId="15" xfId="67" applyNumberFormat="1" applyFont="1" applyFill="1" applyBorder="1" applyAlignment="1">
      <alignment vertical="center"/>
      <protection/>
    </xf>
    <xf numFmtId="0" fontId="5" fillId="0" borderId="14" xfId="67" applyFont="1" applyFill="1" applyBorder="1" applyAlignment="1">
      <alignment vertical="center"/>
      <protection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9" xfId="62" applyFont="1" applyBorder="1" applyAlignment="1">
      <alignment horizontal="center" vertical="center"/>
      <protection/>
    </xf>
    <xf numFmtId="0" fontId="0" fillId="0" borderId="17" xfId="62" applyBorder="1" applyAlignment="1">
      <alignment horizontal="center"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0" fillId="0" borderId="15" xfId="62" applyBorder="1" applyAlignment="1">
      <alignment horizontal="center" vertical="center"/>
      <protection/>
    </xf>
    <xf numFmtId="0" fontId="2" fillId="0" borderId="23" xfId="62" applyFont="1" applyFill="1" applyBorder="1" applyAlignment="1">
      <alignment vertical="center"/>
      <protection/>
    </xf>
    <xf numFmtId="0" fontId="2" fillId="0" borderId="0" xfId="62" applyFont="1" applyFill="1" applyBorder="1" applyAlignment="1">
      <alignment/>
      <protection/>
    </xf>
    <xf numFmtId="0" fontId="2" fillId="0" borderId="0" xfId="62" applyFont="1" applyFill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0" fillId="0" borderId="0" xfId="62" applyBorder="1" applyAlignment="1">
      <alignment/>
      <protection/>
    </xf>
    <xf numFmtId="0" fontId="3" fillId="0" borderId="0" xfId="62" applyFont="1" applyAlignment="1">
      <alignment horizontal="center" vertical="center"/>
      <protection/>
    </xf>
    <xf numFmtId="0" fontId="0" fillId="0" borderId="0" xfId="62" applyAlignment="1">
      <alignment/>
      <protection/>
    </xf>
    <xf numFmtId="0" fontId="2" fillId="0" borderId="25" xfId="62" applyFont="1" applyBorder="1" applyAlignment="1">
      <alignment horizontal="right" vertical="center"/>
      <protection/>
    </xf>
    <xf numFmtId="0" fontId="0" fillId="0" borderId="25" xfId="62" applyBorder="1" applyAlignment="1">
      <alignment/>
      <protection/>
    </xf>
    <xf numFmtId="0" fontId="2" fillId="0" borderId="18" xfId="62" applyFont="1" applyBorder="1" applyAlignment="1">
      <alignment horizontal="center" vertical="center"/>
      <protection/>
    </xf>
    <xf numFmtId="0" fontId="0" fillId="0" borderId="24" xfId="62" applyBorder="1" applyAlignment="1">
      <alignment/>
      <protection/>
    </xf>
    <xf numFmtId="0" fontId="2" fillId="0" borderId="33" xfId="62" applyFont="1" applyBorder="1" applyAlignment="1">
      <alignment horizontal="center" vertical="center"/>
      <protection/>
    </xf>
    <xf numFmtId="0" fontId="2" fillId="0" borderId="31" xfId="62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25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17" xfId="0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62" applyFont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41" fontId="2" fillId="0" borderId="31" xfId="0" applyNumberFormat="1" applyFont="1" applyFill="1" applyBorder="1" applyAlignment="1">
      <alignment horizontal="center" vertical="center"/>
    </xf>
    <xf numFmtId="41" fontId="2" fillId="0" borderId="22" xfId="0" applyNumberFormat="1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horizontal="center" vertical="center"/>
    </xf>
    <xf numFmtId="0" fontId="2" fillId="0" borderId="21" xfId="62" applyNumberFormat="1" applyFont="1" applyBorder="1" applyAlignment="1">
      <alignment horizontal="center" vertical="center" wrapText="1"/>
      <protection/>
    </xf>
    <xf numFmtId="0" fontId="2" fillId="0" borderId="15" xfId="62" applyNumberFormat="1" applyFont="1" applyBorder="1" applyAlignment="1">
      <alignment horizontal="center" vertical="center"/>
      <protection/>
    </xf>
    <xf numFmtId="38" fontId="2" fillId="0" borderId="0" xfId="50" applyFont="1" applyAlignment="1">
      <alignment horizontal="left" vertical="center"/>
    </xf>
    <xf numFmtId="0" fontId="2" fillId="0" borderId="29" xfId="62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center" vertical="center"/>
      <protection/>
    </xf>
    <xf numFmtId="41" fontId="2" fillId="0" borderId="31" xfId="62" applyNumberFormat="1" applyFont="1" applyBorder="1" applyAlignment="1">
      <alignment horizontal="center" vertical="center"/>
      <protection/>
    </xf>
    <xf numFmtId="41" fontId="2" fillId="0" borderId="32" xfId="62" applyNumberFormat="1" applyFont="1" applyBorder="1" applyAlignment="1">
      <alignment horizontal="center" vertical="center"/>
      <protection/>
    </xf>
    <xf numFmtId="41" fontId="2" fillId="0" borderId="18" xfId="62" applyNumberFormat="1" applyFont="1" applyBorder="1" applyAlignment="1">
      <alignment horizontal="center" vertical="center"/>
      <protection/>
    </xf>
    <xf numFmtId="41" fontId="2" fillId="0" borderId="16" xfId="62" applyNumberFormat="1" applyFont="1" applyBorder="1" applyAlignment="1">
      <alignment horizontal="center" vertical="center"/>
      <protection/>
    </xf>
    <xf numFmtId="41" fontId="2" fillId="0" borderId="17" xfId="62" applyNumberFormat="1" applyFont="1" applyBorder="1" applyAlignment="1">
      <alignment horizontal="center" vertical="center"/>
      <protection/>
    </xf>
    <xf numFmtId="0" fontId="2" fillId="0" borderId="16" xfId="62" applyNumberFormat="1" applyFont="1" applyBorder="1" applyAlignment="1">
      <alignment horizontal="center" vertical="center" wrapText="1"/>
      <protection/>
    </xf>
    <xf numFmtId="0" fontId="2" fillId="0" borderId="17" xfId="62" applyNumberFormat="1" applyFont="1" applyBorder="1" applyAlignment="1">
      <alignment horizontal="center" vertical="center" wrapText="1"/>
      <protection/>
    </xf>
    <xf numFmtId="0" fontId="2" fillId="0" borderId="16" xfId="62" applyNumberFormat="1" applyFont="1" applyBorder="1" applyAlignment="1">
      <alignment horizontal="center" vertical="center"/>
      <protection/>
    </xf>
    <xf numFmtId="0" fontId="2" fillId="0" borderId="17" xfId="62" applyNumberFormat="1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23" xfId="62" applyFont="1" applyBorder="1" applyAlignment="1">
      <alignment horizontal="left" vertical="center"/>
      <protection/>
    </xf>
    <xf numFmtId="0" fontId="2" fillId="0" borderId="0" xfId="62" applyFont="1" applyBorder="1" applyAlignment="1">
      <alignment horizontal="left" vertical="center"/>
      <protection/>
    </xf>
    <xf numFmtId="0" fontId="0" fillId="0" borderId="0" xfId="62" applyBorder="1" applyAlignment="1">
      <alignment horizontal="left" vertical="center"/>
      <protection/>
    </xf>
    <xf numFmtId="0" fontId="17" fillId="0" borderId="0" xfId="62" applyFont="1" applyAlignment="1">
      <alignment/>
      <protection/>
    </xf>
    <xf numFmtId="0" fontId="2" fillId="0" borderId="0" xfId="62" applyFont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21" xfId="62" applyFont="1" applyBorder="1" applyAlignment="1">
      <alignment horizontal="center" vertical="center"/>
      <protection/>
    </xf>
    <xf numFmtId="0" fontId="2" fillId="0" borderId="31" xfId="62" applyFont="1" applyBorder="1" applyAlignment="1">
      <alignment horizontal="distributed" vertical="center"/>
      <protection/>
    </xf>
    <xf numFmtId="0" fontId="2" fillId="0" borderId="32" xfId="62" applyFont="1" applyBorder="1" applyAlignment="1">
      <alignment horizontal="distributed" vertical="center"/>
      <protection/>
    </xf>
    <xf numFmtId="0" fontId="2" fillId="0" borderId="18" xfId="62" applyFont="1" applyBorder="1" applyAlignment="1">
      <alignment horizontal="distributed" vertical="center"/>
      <protection/>
    </xf>
    <xf numFmtId="0" fontId="2" fillId="0" borderId="32" xfId="62" applyFont="1" applyBorder="1" applyAlignment="1">
      <alignment horizontal="distributed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181" fontId="2" fillId="0" borderId="12" xfId="63" applyNumberFormat="1" applyFont="1" applyFill="1" applyBorder="1" applyAlignment="1">
      <alignment horizontal="center" vertical="center"/>
      <protection/>
    </xf>
    <xf numFmtId="181" fontId="5" fillId="0" borderId="12" xfId="63" applyNumberFormat="1" applyFont="1" applyBorder="1" applyAlignment="1">
      <alignment horizontal="center" vertical="center"/>
      <protection/>
    </xf>
    <xf numFmtId="181" fontId="2" fillId="0" borderId="30" xfId="63" applyNumberFormat="1" applyFont="1" applyBorder="1" applyAlignment="1">
      <alignment horizontal="center" vertical="center"/>
      <protection/>
    </xf>
    <xf numFmtId="181" fontId="2" fillId="0" borderId="17" xfId="63" applyNumberFormat="1" applyFont="1" applyBorder="1" applyAlignment="1">
      <alignment horizontal="center" vertical="center"/>
      <protection/>
    </xf>
    <xf numFmtId="181" fontId="2" fillId="0" borderId="0" xfId="63" applyNumberFormat="1" applyFont="1" applyFill="1" applyBorder="1" applyAlignment="1">
      <alignment horizontal="left" vertical="center"/>
      <protection/>
    </xf>
    <xf numFmtId="181" fontId="3" fillId="0" borderId="0" xfId="63" applyNumberFormat="1" applyFont="1" applyAlignment="1">
      <alignment horizontal="center" vertical="center"/>
      <protection/>
    </xf>
    <xf numFmtId="181" fontId="2" fillId="0" borderId="29" xfId="63" applyNumberFormat="1" applyFont="1" applyBorder="1" applyAlignment="1">
      <alignment horizontal="center" vertical="center"/>
      <protection/>
    </xf>
    <xf numFmtId="181" fontId="2" fillId="0" borderId="12" xfId="63" applyNumberFormat="1" applyFont="1" applyBorder="1" applyAlignment="1">
      <alignment horizontal="center" vertical="center"/>
      <protection/>
    </xf>
    <xf numFmtId="181" fontId="2" fillId="0" borderId="22" xfId="63" applyNumberFormat="1" applyFont="1" applyBorder="1" applyAlignment="1">
      <alignment horizontal="center" vertical="center"/>
      <protection/>
    </xf>
    <xf numFmtId="0" fontId="5" fillId="0" borderId="31" xfId="63" applyFont="1" applyBorder="1" applyAlignment="1">
      <alignment horizontal="center" vertical="center"/>
      <protection/>
    </xf>
    <xf numFmtId="0" fontId="5" fillId="0" borderId="32" xfId="63" applyFont="1" applyBorder="1" applyAlignment="1">
      <alignment horizontal="center" vertical="center"/>
      <protection/>
    </xf>
    <xf numFmtId="181" fontId="2" fillId="0" borderId="19" xfId="63" applyNumberFormat="1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2" fillId="0" borderId="30" xfId="63" applyFont="1" applyBorder="1" applyAlignment="1">
      <alignment horizontal="center" vertical="center"/>
      <protection/>
    </xf>
    <xf numFmtId="0" fontId="5" fillId="0" borderId="19" xfId="63" applyFont="1" applyBorder="1" applyAlignment="1">
      <alignment horizontal="center" vertical="center"/>
      <protection/>
    </xf>
    <xf numFmtId="0" fontId="5" fillId="0" borderId="3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left" vertical="center"/>
      <protection/>
    </xf>
    <xf numFmtId="0" fontId="2" fillId="0" borderId="25" xfId="63" applyFont="1" applyBorder="1" applyAlignment="1">
      <alignment vertical="center"/>
      <protection/>
    </xf>
    <xf numFmtId="0" fontId="2" fillId="0" borderId="29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22" xfId="63" applyFont="1" applyBorder="1" applyAlignment="1">
      <alignment horizontal="center" vertical="center"/>
      <protection/>
    </xf>
    <xf numFmtId="0" fontId="2" fillId="0" borderId="25" xfId="63" applyFont="1" applyBorder="1" applyAlignment="1">
      <alignment horizontal="left" vertical="center"/>
      <protection/>
    </xf>
    <xf numFmtId="0" fontId="2" fillId="0" borderId="45" xfId="63" applyFont="1" applyBorder="1" applyAlignment="1">
      <alignment horizontal="center" vertical="center"/>
      <protection/>
    </xf>
    <xf numFmtId="0" fontId="11" fillId="0" borderId="29" xfId="63" applyBorder="1" applyAlignment="1">
      <alignment horizontal="center" vertical="center"/>
      <protection/>
    </xf>
    <xf numFmtId="0" fontId="11" fillId="0" borderId="0" xfId="63" applyAlignment="1">
      <alignment horizontal="center" vertical="center"/>
      <protection/>
    </xf>
    <xf numFmtId="0" fontId="11" fillId="0" borderId="12" xfId="63" applyBorder="1" applyAlignment="1">
      <alignment horizontal="center" vertical="center"/>
      <protection/>
    </xf>
    <xf numFmtId="0" fontId="11" fillId="0" borderId="14" xfId="63" applyBorder="1" applyAlignment="1">
      <alignment horizontal="center" vertical="center"/>
      <protection/>
    </xf>
    <xf numFmtId="0" fontId="11" fillId="0" borderId="22" xfId="63" applyBorder="1" applyAlignment="1">
      <alignment horizontal="center" vertical="center"/>
      <protection/>
    </xf>
    <xf numFmtId="0" fontId="2" fillId="0" borderId="0" xfId="63" applyFont="1" applyBorder="1" applyAlignment="1">
      <alignment horizontal="left" vertical="center"/>
      <protection/>
    </xf>
    <xf numFmtId="0" fontId="2" fillId="0" borderId="30" xfId="63" applyFont="1" applyFill="1" applyBorder="1" applyAlignment="1">
      <alignment horizontal="center" vertical="center"/>
      <protection/>
    </xf>
    <xf numFmtId="0" fontId="2" fillId="0" borderId="19" xfId="63" applyFont="1" applyFill="1" applyBorder="1" applyAlignment="1">
      <alignment horizontal="center" vertical="center"/>
      <protection/>
    </xf>
    <xf numFmtId="0" fontId="16" fillId="0" borderId="19" xfId="63" applyFont="1" applyBorder="1" applyAlignment="1">
      <alignment horizontal="center" vertical="center"/>
      <protection/>
    </xf>
    <xf numFmtId="0" fontId="16" fillId="0" borderId="30" xfId="63" applyFont="1" applyBorder="1" applyAlignment="1">
      <alignment horizontal="center" vertical="center"/>
      <protection/>
    </xf>
    <xf numFmtId="0" fontId="16" fillId="0" borderId="31" xfId="63" applyFont="1" applyBorder="1" applyAlignment="1">
      <alignment horizontal="center" vertical="center"/>
      <protection/>
    </xf>
    <xf numFmtId="0" fontId="16" fillId="0" borderId="32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2" fillId="0" borderId="22" xfId="0" applyFont="1" applyBorder="1" applyAlignment="1">
      <alignment horizontal="center" vertical="center"/>
    </xf>
    <xf numFmtId="0" fontId="3" fillId="0" borderId="0" xfId="63" applyFont="1" applyAlignment="1">
      <alignment horizontal="center" vertical="center"/>
      <protection/>
    </xf>
    <xf numFmtId="0" fontId="2" fillId="0" borderId="31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2" fillId="0" borderId="33" xfId="63" applyFont="1" applyBorder="1" applyAlignment="1">
      <alignment horizontal="center" vertical="center"/>
      <protection/>
    </xf>
    <xf numFmtId="0" fontId="2" fillId="0" borderId="32" xfId="63" applyFont="1" applyBorder="1" applyAlignment="1">
      <alignment horizontal="center" vertical="center"/>
      <protection/>
    </xf>
    <xf numFmtId="0" fontId="2" fillId="0" borderId="26" xfId="63" applyFont="1" applyBorder="1" applyAlignment="1">
      <alignment horizontal="center" vertical="center"/>
      <protection/>
    </xf>
    <xf numFmtId="0" fontId="2" fillId="0" borderId="0" xfId="63" applyFont="1" applyAlignment="1">
      <alignment horizontal="left" vertical="center"/>
      <protection/>
    </xf>
    <xf numFmtId="0" fontId="2" fillId="0" borderId="15" xfId="63" applyFont="1" applyBorder="1" applyAlignment="1">
      <alignment horizontal="center" vertical="center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30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24" xfId="63" applyFont="1" applyBorder="1" applyAlignment="1">
      <alignment horizontal="center" vertical="center"/>
      <protection/>
    </xf>
    <xf numFmtId="0" fontId="2" fillId="0" borderId="23" xfId="63" applyFont="1" applyBorder="1" applyAlignment="1">
      <alignment horizontal="center" vertical="center"/>
      <protection/>
    </xf>
    <xf numFmtId="0" fontId="2" fillId="0" borderId="27" xfId="63" applyFont="1" applyBorder="1" applyAlignment="1">
      <alignment horizontal="center" vertical="center"/>
      <protection/>
    </xf>
    <xf numFmtId="0" fontId="2" fillId="0" borderId="23" xfId="63" applyFont="1" applyFill="1" applyBorder="1" applyAlignment="1">
      <alignment horizontal="left" vertical="center"/>
      <protection/>
    </xf>
    <xf numFmtId="0" fontId="2" fillId="0" borderId="0" xfId="67" applyFont="1" applyFill="1" applyBorder="1" applyAlignment="1">
      <alignment vertical="center"/>
      <protection/>
    </xf>
    <xf numFmtId="0" fontId="2" fillId="0" borderId="0" xfId="67" applyFont="1" applyFill="1" applyAlignment="1">
      <alignment vertical="center"/>
      <protection/>
    </xf>
    <xf numFmtId="0" fontId="2" fillId="0" borderId="0" xfId="67" applyFont="1" applyFill="1" applyAlignment="1">
      <alignment horizontal="left" vertical="center"/>
      <protection/>
    </xf>
    <xf numFmtId="0" fontId="2" fillId="0" borderId="29" xfId="67" applyFont="1" applyFill="1" applyBorder="1" applyAlignment="1">
      <alignment horizontal="center" vertical="center"/>
      <protection/>
    </xf>
    <xf numFmtId="0" fontId="2" fillId="0" borderId="22" xfId="67" applyFont="1" applyFill="1" applyBorder="1" applyAlignment="1">
      <alignment horizontal="center" vertical="center"/>
      <protection/>
    </xf>
    <xf numFmtId="0" fontId="2" fillId="0" borderId="31" xfId="67" applyFont="1" applyFill="1" applyBorder="1" applyAlignment="1">
      <alignment horizontal="center" vertical="center"/>
      <protection/>
    </xf>
    <xf numFmtId="0" fontId="2" fillId="0" borderId="32" xfId="67" applyFont="1" applyFill="1" applyBorder="1" applyAlignment="1">
      <alignment horizontal="center" vertical="center"/>
      <protection/>
    </xf>
    <xf numFmtId="0" fontId="2" fillId="0" borderId="18" xfId="67" applyFont="1" applyFill="1" applyBorder="1" applyAlignment="1">
      <alignment horizontal="center" vertical="center"/>
      <protection/>
    </xf>
    <xf numFmtId="0" fontId="2" fillId="0" borderId="31" xfId="67" applyFont="1" applyFill="1" applyBorder="1" applyAlignment="1">
      <alignment horizontal="center" vertical="center"/>
      <protection/>
    </xf>
    <xf numFmtId="0" fontId="2" fillId="0" borderId="32" xfId="67" applyFont="1" applyFill="1" applyBorder="1" applyAlignment="1">
      <alignment horizontal="center" vertical="center"/>
      <protection/>
    </xf>
    <xf numFmtId="0" fontId="2" fillId="0" borderId="15" xfId="67" applyFont="1" applyFill="1" applyBorder="1" applyAlignment="1">
      <alignment horizontal="center" vertical="center"/>
      <protection/>
    </xf>
    <xf numFmtId="0" fontId="2" fillId="0" borderId="14" xfId="67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_K1_KKM   クエリー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 2" xfId="65"/>
    <cellStyle name="標準_130-6 2" xfId="66"/>
    <cellStyle name="標準_135-2 2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4</xdr:row>
      <xdr:rowOff>0</xdr:rowOff>
    </xdr:from>
    <xdr:to>
      <xdr:col>8</xdr:col>
      <xdr:colOff>571500</xdr:colOff>
      <xdr:row>4</xdr:row>
      <xdr:rowOff>47625</xdr:rowOff>
    </xdr:to>
    <xdr:sp>
      <xdr:nvSpPr>
        <xdr:cNvPr id="1" name="AutoShape 1"/>
        <xdr:cNvSpPr>
          <a:spLocks/>
        </xdr:cNvSpPr>
      </xdr:nvSpPr>
      <xdr:spPr>
        <a:xfrm rot="5400000">
          <a:off x="3152775" y="819150"/>
          <a:ext cx="2371725" cy="47625"/>
        </a:xfrm>
        <a:prstGeom prst="rightBrace">
          <a:avLst>
            <a:gd name="adj1" fmla="val -42379"/>
            <a:gd name="adj2" fmla="val 5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>
      <xdr:nvSpPr>
        <xdr:cNvPr id="1" name="AutoShape 30"/>
        <xdr:cNvSpPr>
          <a:spLocks/>
        </xdr:cNvSpPr>
      </xdr:nvSpPr>
      <xdr:spPr>
        <a:xfrm>
          <a:off x="1657350" y="990600"/>
          <a:ext cx="8096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>
      <xdr:nvSpPr>
        <xdr:cNvPr id="2" name="AutoShape 31"/>
        <xdr:cNvSpPr>
          <a:spLocks/>
        </xdr:cNvSpPr>
      </xdr:nvSpPr>
      <xdr:spPr>
        <a:xfrm>
          <a:off x="1657350" y="1276350"/>
          <a:ext cx="8096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>
      <xdr:nvSpPr>
        <xdr:cNvPr id="3" name="AutoShape 32"/>
        <xdr:cNvSpPr>
          <a:spLocks/>
        </xdr:cNvSpPr>
      </xdr:nvSpPr>
      <xdr:spPr>
        <a:xfrm>
          <a:off x="1666875" y="1562100"/>
          <a:ext cx="8001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>
      <xdr:nvSpPr>
        <xdr:cNvPr id="4" name="AutoShape 33"/>
        <xdr:cNvSpPr>
          <a:spLocks/>
        </xdr:cNvSpPr>
      </xdr:nvSpPr>
      <xdr:spPr>
        <a:xfrm>
          <a:off x="1666875" y="1847850"/>
          <a:ext cx="8001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676400" y="2133600"/>
          <a:ext cx="79057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685925" y="24193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685925" y="270510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685925" y="29908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685925" y="3267075"/>
          <a:ext cx="781050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657350" y="990600"/>
          <a:ext cx="8096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657350" y="1276350"/>
          <a:ext cx="8096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666875" y="1562100"/>
          <a:ext cx="8001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666875" y="1847850"/>
          <a:ext cx="8001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>
      <xdr:nvSpPr>
        <xdr:cNvPr id="14" name="AutoShape 45"/>
        <xdr:cNvSpPr>
          <a:spLocks/>
        </xdr:cNvSpPr>
      </xdr:nvSpPr>
      <xdr:spPr>
        <a:xfrm>
          <a:off x="1676400" y="2133600"/>
          <a:ext cx="79057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>
      <xdr:nvSpPr>
        <xdr:cNvPr id="15" name="AutoShape 46"/>
        <xdr:cNvSpPr>
          <a:spLocks/>
        </xdr:cNvSpPr>
      </xdr:nvSpPr>
      <xdr:spPr>
        <a:xfrm>
          <a:off x="1685925" y="24193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>
      <xdr:nvSpPr>
        <xdr:cNvPr id="16" name="AutoShape 47"/>
        <xdr:cNvSpPr>
          <a:spLocks/>
        </xdr:cNvSpPr>
      </xdr:nvSpPr>
      <xdr:spPr>
        <a:xfrm>
          <a:off x="1685925" y="270510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>
      <xdr:nvSpPr>
        <xdr:cNvPr id="17" name="AutoShape 48"/>
        <xdr:cNvSpPr>
          <a:spLocks/>
        </xdr:cNvSpPr>
      </xdr:nvSpPr>
      <xdr:spPr>
        <a:xfrm>
          <a:off x="1685925" y="29908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>
      <xdr:nvSpPr>
        <xdr:cNvPr id="18" name="AutoShape 49"/>
        <xdr:cNvSpPr>
          <a:spLocks/>
        </xdr:cNvSpPr>
      </xdr:nvSpPr>
      <xdr:spPr>
        <a:xfrm>
          <a:off x="1685925" y="3267075"/>
          <a:ext cx="781050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>
      <xdr:nvSpPr>
        <xdr:cNvPr id="19" name="AutoShape 38"/>
        <xdr:cNvSpPr>
          <a:spLocks/>
        </xdr:cNvSpPr>
      </xdr:nvSpPr>
      <xdr:spPr>
        <a:xfrm>
          <a:off x="1685925" y="29908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>
      <xdr:nvSpPr>
        <xdr:cNvPr id="20" name="AutoShape 48"/>
        <xdr:cNvSpPr>
          <a:spLocks/>
        </xdr:cNvSpPr>
      </xdr:nvSpPr>
      <xdr:spPr>
        <a:xfrm>
          <a:off x="1685925" y="29908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>
      <xdr:nvSpPr>
        <xdr:cNvPr id="21" name="AutoShape 30"/>
        <xdr:cNvSpPr>
          <a:spLocks/>
        </xdr:cNvSpPr>
      </xdr:nvSpPr>
      <xdr:spPr>
        <a:xfrm>
          <a:off x="1657350" y="990600"/>
          <a:ext cx="8096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>
      <xdr:nvSpPr>
        <xdr:cNvPr id="22" name="AutoShape 31"/>
        <xdr:cNvSpPr>
          <a:spLocks/>
        </xdr:cNvSpPr>
      </xdr:nvSpPr>
      <xdr:spPr>
        <a:xfrm>
          <a:off x="1657350" y="1276350"/>
          <a:ext cx="8096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>
      <xdr:nvSpPr>
        <xdr:cNvPr id="23" name="AutoShape 32"/>
        <xdr:cNvSpPr>
          <a:spLocks/>
        </xdr:cNvSpPr>
      </xdr:nvSpPr>
      <xdr:spPr>
        <a:xfrm>
          <a:off x="1666875" y="1562100"/>
          <a:ext cx="8001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>
      <xdr:nvSpPr>
        <xdr:cNvPr id="24" name="AutoShape 33"/>
        <xdr:cNvSpPr>
          <a:spLocks/>
        </xdr:cNvSpPr>
      </xdr:nvSpPr>
      <xdr:spPr>
        <a:xfrm>
          <a:off x="1666875" y="1847850"/>
          <a:ext cx="8001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>
      <xdr:nvSpPr>
        <xdr:cNvPr id="25" name="AutoShape 35"/>
        <xdr:cNvSpPr>
          <a:spLocks/>
        </xdr:cNvSpPr>
      </xdr:nvSpPr>
      <xdr:spPr>
        <a:xfrm>
          <a:off x="1676400" y="2133600"/>
          <a:ext cx="79057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>
      <xdr:nvSpPr>
        <xdr:cNvPr id="26" name="AutoShape 36"/>
        <xdr:cNvSpPr>
          <a:spLocks/>
        </xdr:cNvSpPr>
      </xdr:nvSpPr>
      <xdr:spPr>
        <a:xfrm>
          <a:off x="1685925" y="24193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>
      <xdr:nvSpPr>
        <xdr:cNvPr id="27" name="AutoShape 37"/>
        <xdr:cNvSpPr>
          <a:spLocks/>
        </xdr:cNvSpPr>
      </xdr:nvSpPr>
      <xdr:spPr>
        <a:xfrm>
          <a:off x="1685925" y="270510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>
      <xdr:nvSpPr>
        <xdr:cNvPr id="28" name="AutoShape 38"/>
        <xdr:cNvSpPr>
          <a:spLocks/>
        </xdr:cNvSpPr>
      </xdr:nvSpPr>
      <xdr:spPr>
        <a:xfrm>
          <a:off x="1685925" y="29908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>
      <xdr:nvSpPr>
        <xdr:cNvPr id="29" name="AutoShape 39"/>
        <xdr:cNvSpPr>
          <a:spLocks/>
        </xdr:cNvSpPr>
      </xdr:nvSpPr>
      <xdr:spPr>
        <a:xfrm>
          <a:off x="1685925" y="3267075"/>
          <a:ext cx="781050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>
      <xdr:nvSpPr>
        <xdr:cNvPr id="30" name="AutoShape 40"/>
        <xdr:cNvSpPr>
          <a:spLocks/>
        </xdr:cNvSpPr>
      </xdr:nvSpPr>
      <xdr:spPr>
        <a:xfrm>
          <a:off x="1657350" y="990600"/>
          <a:ext cx="8096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>
      <xdr:nvSpPr>
        <xdr:cNvPr id="31" name="AutoShape 41"/>
        <xdr:cNvSpPr>
          <a:spLocks/>
        </xdr:cNvSpPr>
      </xdr:nvSpPr>
      <xdr:spPr>
        <a:xfrm>
          <a:off x="1657350" y="1276350"/>
          <a:ext cx="8096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>
      <xdr:nvSpPr>
        <xdr:cNvPr id="32" name="AutoShape 42"/>
        <xdr:cNvSpPr>
          <a:spLocks/>
        </xdr:cNvSpPr>
      </xdr:nvSpPr>
      <xdr:spPr>
        <a:xfrm>
          <a:off x="1666875" y="1562100"/>
          <a:ext cx="8001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>
      <xdr:nvSpPr>
        <xdr:cNvPr id="33" name="AutoShape 43"/>
        <xdr:cNvSpPr>
          <a:spLocks/>
        </xdr:cNvSpPr>
      </xdr:nvSpPr>
      <xdr:spPr>
        <a:xfrm>
          <a:off x="1666875" y="1847850"/>
          <a:ext cx="8001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>
      <xdr:nvSpPr>
        <xdr:cNvPr id="34" name="AutoShape 45"/>
        <xdr:cNvSpPr>
          <a:spLocks/>
        </xdr:cNvSpPr>
      </xdr:nvSpPr>
      <xdr:spPr>
        <a:xfrm>
          <a:off x="1676400" y="2133600"/>
          <a:ext cx="79057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>
      <xdr:nvSpPr>
        <xdr:cNvPr id="35" name="AutoShape 46"/>
        <xdr:cNvSpPr>
          <a:spLocks/>
        </xdr:cNvSpPr>
      </xdr:nvSpPr>
      <xdr:spPr>
        <a:xfrm>
          <a:off x="1685925" y="24193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>
      <xdr:nvSpPr>
        <xdr:cNvPr id="36" name="AutoShape 47"/>
        <xdr:cNvSpPr>
          <a:spLocks/>
        </xdr:cNvSpPr>
      </xdr:nvSpPr>
      <xdr:spPr>
        <a:xfrm>
          <a:off x="1685925" y="270510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>
      <xdr:nvSpPr>
        <xdr:cNvPr id="37" name="AutoShape 48"/>
        <xdr:cNvSpPr>
          <a:spLocks/>
        </xdr:cNvSpPr>
      </xdr:nvSpPr>
      <xdr:spPr>
        <a:xfrm>
          <a:off x="1685925" y="29908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>
      <xdr:nvSpPr>
        <xdr:cNvPr id="38" name="AutoShape 49"/>
        <xdr:cNvSpPr>
          <a:spLocks/>
        </xdr:cNvSpPr>
      </xdr:nvSpPr>
      <xdr:spPr>
        <a:xfrm>
          <a:off x="1685925" y="3267075"/>
          <a:ext cx="781050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>
      <xdr:nvSpPr>
        <xdr:cNvPr id="39" name="AutoShape 38"/>
        <xdr:cNvSpPr>
          <a:spLocks/>
        </xdr:cNvSpPr>
      </xdr:nvSpPr>
      <xdr:spPr>
        <a:xfrm>
          <a:off x="1685925" y="29908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>
      <xdr:nvSpPr>
        <xdr:cNvPr id="40" name="AutoShape 48"/>
        <xdr:cNvSpPr>
          <a:spLocks/>
        </xdr:cNvSpPr>
      </xdr:nvSpPr>
      <xdr:spPr>
        <a:xfrm>
          <a:off x="1685925" y="29908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>
      <xdr:nvSpPr>
        <xdr:cNvPr id="41" name="AutoShape 30"/>
        <xdr:cNvSpPr>
          <a:spLocks/>
        </xdr:cNvSpPr>
      </xdr:nvSpPr>
      <xdr:spPr>
        <a:xfrm>
          <a:off x="1657350" y="990600"/>
          <a:ext cx="8096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>
      <xdr:nvSpPr>
        <xdr:cNvPr id="42" name="AutoShape 31"/>
        <xdr:cNvSpPr>
          <a:spLocks/>
        </xdr:cNvSpPr>
      </xdr:nvSpPr>
      <xdr:spPr>
        <a:xfrm>
          <a:off x="1657350" y="1276350"/>
          <a:ext cx="8096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>
      <xdr:nvSpPr>
        <xdr:cNvPr id="43" name="AutoShape 32"/>
        <xdr:cNvSpPr>
          <a:spLocks/>
        </xdr:cNvSpPr>
      </xdr:nvSpPr>
      <xdr:spPr>
        <a:xfrm>
          <a:off x="1666875" y="1562100"/>
          <a:ext cx="8001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>
      <xdr:nvSpPr>
        <xdr:cNvPr id="44" name="AutoShape 33"/>
        <xdr:cNvSpPr>
          <a:spLocks/>
        </xdr:cNvSpPr>
      </xdr:nvSpPr>
      <xdr:spPr>
        <a:xfrm>
          <a:off x="1666875" y="1847850"/>
          <a:ext cx="8001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>
      <xdr:nvSpPr>
        <xdr:cNvPr id="45" name="AutoShape 35"/>
        <xdr:cNvSpPr>
          <a:spLocks/>
        </xdr:cNvSpPr>
      </xdr:nvSpPr>
      <xdr:spPr>
        <a:xfrm>
          <a:off x="1676400" y="2133600"/>
          <a:ext cx="79057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>
      <xdr:nvSpPr>
        <xdr:cNvPr id="46" name="AutoShape 36"/>
        <xdr:cNvSpPr>
          <a:spLocks/>
        </xdr:cNvSpPr>
      </xdr:nvSpPr>
      <xdr:spPr>
        <a:xfrm>
          <a:off x="1685925" y="24193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>
      <xdr:nvSpPr>
        <xdr:cNvPr id="47" name="AutoShape 37"/>
        <xdr:cNvSpPr>
          <a:spLocks/>
        </xdr:cNvSpPr>
      </xdr:nvSpPr>
      <xdr:spPr>
        <a:xfrm>
          <a:off x="1685925" y="270510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38100</xdr:rowOff>
    </xdr:from>
    <xdr:to>
      <xdr:col>1</xdr:col>
      <xdr:colOff>857250</xdr:colOff>
      <xdr:row>14</xdr:row>
      <xdr:rowOff>0</xdr:rowOff>
    </xdr:to>
    <xdr:sp>
      <xdr:nvSpPr>
        <xdr:cNvPr id="48" name="AutoShape 38"/>
        <xdr:cNvSpPr>
          <a:spLocks/>
        </xdr:cNvSpPr>
      </xdr:nvSpPr>
      <xdr:spPr>
        <a:xfrm>
          <a:off x="1685925" y="327660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14</xdr:row>
      <xdr:rowOff>28575</xdr:rowOff>
    </xdr:from>
    <xdr:to>
      <xdr:col>1</xdr:col>
      <xdr:colOff>857250</xdr:colOff>
      <xdr:row>15</xdr:row>
      <xdr:rowOff>0</xdr:rowOff>
    </xdr:to>
    <xdr:sp>
      <xdr:nvSpPr>
        <xdr:cNvPr id="49" name="AutoShape 39"/>
        <xdr:cNvSpPr>
          <a:spLocks/>
        </xdr:cNvSpPr>
      </xdr:nvSpPr>
      <xdr:spPr>
        <a:xfrm>
          <a:off x="1685925" y="3552825"/>
          <a:ext cx="781050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>
      <xdr:nvSpPr>
        <xdr:cNvPr id="50" name="AutoShape 40"/>
        <xdr:cNvSpPr>
          <a:spLocks/>
        </xdr:cNvSpPr>
      </xdr:nvSpPr>
      <xdr:spPr>
        <a:xfrm>
          <a:off x="1657350" y="990600"/>
          <a:ext cx="8096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>
      <xdr:nvSpPr>
        <xdr:cNvPr id="51" name="AutoShape 41"/>
        <xdr:cNvSpPr>
          <a:spLocks/>
        </xdr:cNvSpPr>
      </xdr:nvSpPr>
      <xdr:spPr>
        <a:xfrm>
          <a:off x="1657350" y="1276350"/>
          <a:ext cx="8096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>
      <xdr:nvSpPr>
        <xdr:cNvPr id="52" name="AutoShape 42"/>
        <xdr:cNvSpPr>
          <a:spLocks/>
        </xdr:cNvSpPr>
      </xdr:nvSpPr>
      <xdr:spPr>
        <a:xfrm>
          <a:off x="1666875" y="1562100"/>
          <a:ext cx="8001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>
      <xdr:nvSpPr>
        <xdr:cNvPr id="53" name="AutoShape 43"/>
        <xdr:cNvSpPr>
          <a:spLocks/>
        </xdr:cNvSpPr>
      </xdr:nvSpPr>
      <xdr:spPr>
        <a:xfrm>
          <a:off x="1666875" y="1847850"/>
          <a:ext cx="8001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>
      <xdr:nvSpPr>
        <xdr:cNvPr id="54" name="AutoShape 45"/>
        <xdr:cNvSpPr>
          <a:spLocks/>
        </xdr:cNvSpPr>
      </xdr:nvSpPr>
      <xdr:spPr>
        <a:xfrm>
          <a:off x="1676400" y="2133600"/>
          <a:ext cx="79057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>
      <xdr:nvSpPr>
        <xdr:cNvPr id="55" name="AutoShape 46"/>
        <xdr:cNvSpPr>
          <a:spLocks/>
        </xdr:cNvSpPr>
      </xdr:nvSpPr>
      <xdr:spPr>
        <a:xfrm>
          <a:off x="1685925" y="241935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>
      <xdr:nvSpPr>
        <xdr:cNvPr id="56" name="AutoShape 47"/>
        <xdr:cNvSpPr>
          <a:spLocks/>
        </xdr:cNvSpPr>
      </xdr:nvSpPr>
      <xdr:spPr>
        <a:xfrm>
          <a:off x="1685925" y="270510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38100</xdr:rowOff>
    </xdr:from>
    <xdr:to>
      <xdr:col>1</xdr:col>
      <xdr:colOff>857250</xdr:colOff>
      <xdr:row>14</xdr:row>
      <xdr:rowOff>0</xdr:rowOff>
    </xdr:to>
    <xdr:sp>
      <xdr:nvSpPr>
        <xdr:cNvPr id="57" name="AutoShape 48"/>
        <xdr:cNvSpPr>
          <a:spLocks/>
        </xdr:cNvSpPr>
      </xdr:nvSpPr>
      <xdr:spPr>
        <a:xfrm>
          <a:off x="1685925" y="327660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14</xdr:row>
      <xdr:rowOff>28575</xdr:rowOff>
    </xdr:from>
    <xdr:to>
      <xdr:col>1</xdr:col>
      <xdr:colOff>857250</xdr:colOff>
      <xdr:row>15</xdr:row>
      <xdr:rowOff>0</xdr:rowOff>
    </xdr:to>
    <xdr:sp>
      <xdr:nvSpPr>
        <xdr:cNvPr id="58" name="AutoShape 49"/>
        <xdr:cNvSpPr>
          <a:spLocks/>
        </xdr:cNvSpPr>
      </xdr:nvSpPr>
      <xdr:spPr>
        <a:xfrm>
          <a:off x="1685925" y="3552825"/>
          <a:ext cx="781050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38100</xdr:rowOff>
    </xdr:from>
    <xdr:to>
      <xdr:col>1</xdr:col>
      <xdr:colOff>857250</xdr:colOff>
      <xdr:row>14</xdr:row>
      <xdr:rowOff>0</xdr:rowOff>
    </xdr:to>
    <xdr:sp>
      <xdr:nvSpPr>
        <xdr:cNvPr id="59" name="AutoShape 38"/>
        <xdr:cNvSpPr>
          <a:spLocks/>
        </xdr:cNvSpPr>
      </xdr:nvSpPr>
      <xdr:spPr>
        <a:xfrm>
          <a:off x="1685925" y="327660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38100</xdr:rowOff>
    </xdr:from>
    <xdr:to>
      <xdr:col>1</xdr:col>
      <xdr:colOff>857250</xdr:colOff>
      <xdr:row>14</xdr:row>
      <xdr:rowOff>0</xdr:rowOff>
    </xdr:to>
    <xdr:sp>
      <xdr:nvSpPr>
        <xdr:cNvPr id="60" name="AutoShape 48"/>
        <xdr:cNvSpPr>
          <a:spLocks/>
        </xdr:cNvSpPr>
      </xdr:nvSpPr>
      <xdr:spPr>
        <a:xfrm>
          <a:off x="1685925" y="3276600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28575</xdr:rowOff>
    </xdr:from>
    <xdr:to>
      <xdr:col>1</xdr:col>
      <xdr:colOff>857250</xdr:colOff>
      <xdr:row>12</xdr:row>
      <xdr:rowOff>276225</xdr:rowOff>
    </xdr:to>
    <xdr:sp>
      <xdr:nvSpPr>
        <xdr:cNvPr id="61" name="AutoShape 47"/>
        <xdr:cNvSpPr>
          <a:spLocks/>
        </xdr:cNvSpPr>
      </xdr:nvSpPr>
      <xdr:spPr>
        <a:xfrm>
          <a:off x="1685925" y="2981325"/>
          <a:ext cx="7810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F16" sqref="F16"/>
    </sheetView>
  </sheetViews>
  <sheetFormatPr defaultColWidth="9.00390625" defaultRowHeight="13.5"/>
  <cols>
    <col min="1" max="8" width="11.00390625" style="4" customWidth="1"/>
    <col min="9" max="16384" width="9.00390625" style="4" customWidth="1"/>
  </cols>
  <sheetData>
    <row r="1" spans="1:8" ht="21" customHeight="1">
      <c r="A1" s="596" t="s">
        <v>10</v>
      </c>
      <c r="B1" s="596"/>
      <c r="C1" s="596"/>
      <c r="D1" s="596"/>
      <c r="E1" s="596"/>
      <c r="F1" s="596"/>
      <c r="G1" s="596"/>
      <c r="H1" s="596"/>
    </row>
    <row r="2" spans="1:8" ht="13.5" customHeight="1" thickBot="1">
      <c r="A2" s="597" t="s">
        <v>12</v>
      </c>
      <c r="B2" s="597"/>
      <c r="C2" s="597"/>
      <c r="D2" s="597"/>
      <c r="E2" s="597"/>
      <c r="F2" s="597"/>
      <c r="G2" s="597"/>
      <c r="H2" s="597"/>
    </row>
    <row r="3" spans="1:8" ht="15" customHeight="1" thickTop="1">
      <c r="A3" s="598" t="s">
        <v>3</v>
      </c>
      <c r="B3" s="600" t="s">
        <v>4</v>
      </c>
      <c r="C3" s="602" t="s">
        <v>5</v>
      </c>
      <c r="D3" s="603"/>
      <c r="E3" s="598"/>
      <c r="F3" s="604" t="s">
        <v>6</v>
      </c>
      <c r="G3" s="602"/>
      <c r="H3" s="605" t="s">
        <v>1</v>
      </c>
    </row>
    <row r="4" spans="1:8" ht="22.5">
      <c r="A4" s="599"/>
      <c r="B4" s="601"/>
      <c r="C4" s="1" t="s">
        <v>7</v>
      </c>
      <c r="D4" s="9" t="s">
        <v>0</v>
      </c>
      <c r="E4" s="1" t="s">
        <v>8</v>
      </c>
      <c r="F4" s="1" t="s">
        <v>7</v>
      </c>
      <c r="G4" s="2" t="s">
        <v>8</v>
      </c>
      <c r="H4" s="606"/>
    </row>
    <row r="5" spans="1:8" s="3" customFormat="1" ht="15" customHeight="1">
      <c r="A5" s="21" t="s">
        <v>13</v>
      </c>
      <c r="B5" s="6">
        <v>785</v>
      </c>
      <c r="C5" s="6">
        <v>41</v>
      </c>
      <c r="D5" s="6">
        <v>21</v>
      </c>
      <c r="E5" s="7">
        <v>9847</v>
      </c>
      <c r="F5" s="6">
        <v>394</v>
      </c>
      <c r="G5" s="6">
        <v>115</v>
      </c>
      <c r="H5" s="6">
        <v>350</v>
      </c>
    </row>
    <row r="6" spans="1:8" s="5" customFormat="1" ht="15" customHeight="1">
      <c r="A6" s="8" t="s">
        <v>2</v>
      </c>
      <c r="B6" s="6">
        <v>787</v>
      </c>
      <c r="C6" s="6">
        <v>42</v>
      </c>
      <c r="D6" s="6">
        <v>21</v>
      </c>
      <c r="E6" s="7">
        <v>10015</v>
      </c>
      <c r="F6" s="6">
        <v>395</v>
      </c>
      <c r="G6" s="6">
        <v>105</v>
      </c>
      <c r="H6" s="6">
        <v>350</v>
      </c>
    </row>
    <row r="7" spans="1:8" s="13" customFormat="1" ht="15" customHeight="1">
      <c r="A7" s="10" t="s">
        <v>14</v>
      </c>
      <c r="B7" s="11">
        <f>SUM(C7,F7,H7)</f>
        <v>793</v>
      </c>
      <c r="C7" s="12">
        <v>42</v>
      </c>
      <c r="D7" s="12">
        <v>22</v>
      </c>
      <c r="E7" s="12">
        <v>9945</v>
      </c>
      <c r="F7" s="12">
        <v>398</v>
      </c>
      <c r="G7" s="12">
        <v>97</v>
      </c>
      <c r="H7" s="12">
        <v>353</v>
      </c>
    </row>
    <row r="8" spans="1:8" s="13" customFormat="1" ht="15" customHeight="1">
      <c r="A8" s="10" t="s">
        <v>11</v>
      </c>
      <c r="B8" s="11">
        <f>SUM(C8,F8,H8)</f>
        <v>789</v>
      </c>
      <c r="C8" s="22">
        <v>41</v>
      </c>
      <c r="D8" s="22">
        <v>21</v>
      </c>
      <c r="E8" s="23">
        <v>9788</v>
      </c>
      <c r="F8" s="22">
        <v>393</v>
      </c>
      <c r="G8" s="22">
        <v>116</v>
      </c>
      <c r="H8" s="22">
        <v>355</v>
      </c>
    </row>
    <row r="9" spans="1:8" s="5" customFormat="1" ht="15" customHeight="1">
      <c r="A9" s="14" t="s">
        <v>15</v>
      </c>
      <c r="B9" s="17">
        <f>SUM(C9,F9,H9)</f>
        <v>781</v>
      </c>
      <c r="C9" s="15">
        <v>42</v>
      </c>
      <c r="D9" s="15">
        <v>22</v>
      </c>
      <c r="E9" s="16">
        <v>9790</v>
      </c>
      <c r="F9" s="15">
        <v>386</v>
      </c>
      <c r="G9" s="15">
        <v>82</v>
      </c>
      <c r="H9" s="15">
        <v>353</v>
      </c>
    </row>
    <row r="10" spans="1:9" s="5" customFormat="1" ht="15" customHeight="1">
      <c r="A10" s="592" t="s">
        <v>16</v>
      </c>
      <c r="B10" s="593"/>
      <c r="C10" s="593"/>
      <c r="D10" s="593"/>
      <c r="E10" s="593"/>
      <c r="F10" s="593"/>
      <c r="G10" s="593"/>
      <c r="H10" s="593"/>
      <c r="I10" s="24"/>
    </row>
    <row r="11" spans="1:8" s="25" customFormat="1" ht="15" customHeight="1">
      <c r="A11" s="594" t="s">
        <v>9</v>
      </c>
      <c r="B11" s="595"/>
      <c r="C11" s="595"/>
      <c r="D11" s="595"/>
      <c r="E11" s="595"/>
      <c r="F11" s="595"/>
      <c r="G11" s="595"/>
      <c r="H11" s="595"/>
    </row>
    <row r="12" ht="15" customHeight="1"/>
  </sheetData>
  <sheetProtection/>
  <mergeCells count="9">
    <mergeCell ref="A10:H10"/>
    <mergeCell ref="A11:H11"/>
    <mergeCell ref="A1:H1"/>
    <mergeCell ref="A2:H2"/>
    <mergeCell ref="A3:A4"/>
    <mergeCell ref="B3:B4"/>
    <mergeCell ref="C3:E3"/>
    <mergeCell ref="F3:G3"/>
    <mergeCell ref="H3:H4"/>
  </mergeCells>
  <printOptions/>
  <pageMargins left="0.7874015748031497" right="0.5905511811023623" top="0.984251968503937" bottom="0.984251968503937" header="0.5118110236220472" footer="0.5118110236220472"/>
  <pageSetup firstPageNumber="95" useFirstPageNumber="1" horizontalDpi="300" verticalDpi="300" orientation="portrait" paperSize="9" r:id="rId1"/>
  <headerFooter alignWithMargins="0">
    <oddHeader>&amp;R&amp;"ＭＳ 明朝,標準"&amp;10衛生・環境&amp;"ＭＳ Ｐゴシック,標準"&amp;11　&amp;10&amp;P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W13" sqref="W13"/>
    </sheetView>
  </sheetViews>
  <sheetFormatPr defaultColWidth="9.00390625" defaultRowHeight="13.5"/>
  <cols>
    <col min="1" max="1" width="8.625" style="28" bestFit="1" customWidth="1"/>
    <col min="2" max="2" width="7.625" style="28" bestFit="1" customWidth="1"/>
    <col min="3" max="12" width="4.125" style="28" customWidth="1"/>
    <col min="13" max="18" width="4.625" style="28" customWidth="1"/>
    <col min="19" max="19" width="7.625" style="28" bestFit="1" customWidth="1"/>
    <col min="20" max="20" width="3.125" style="28" customWidth="1"/>
    <col min="21" max="16384" width="9.00390625" style="28" customWidth="1"/>
  </cols>
  <sheetData>
    <row r="1" spans="1:20" ht="21" customHeight="1">
      <c r="A1" s="616" t="s">
        <v>187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</row>
    <row r="2" spans="1:20" ht="12.7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2.25" customHeight="1" thickTop="1">
      <c r="A3" s="202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4"/>
    </row>
    <row r="4" spans="1:20" ht="12" customHeight="1">
      <c r="A4" s="696" t="s">
        <v>188</v>
      </c>
      <c r="B4" s="205" t="s">
        <v>189</v>
      </c>
      <c r="C4" s="206" t="s">
        <v>190</v>
      </c>
      <c r="D4" s="206" t="s">
        <v>191</v>
      </c>
      <c r="E4" s="206" t="s">
        <v>192</v>
      </c>
      <c r="F4" s="206" t="s">
        <v>193</v>
      </c>
      <c r="G4" s="206" t="s">
        <v>194</v>
      </c>
      <c r="H4" s="206" t="s">
        <v>195</v>
      </c>
      <c r="I4" s="206" t="s">
        <v>196</v>
      </c>
      <c r="J4" s="206" t="s">
        <v>197</v>
      </c>
      <c r="K4" s="206" t="s">
        <v>198</v>
      </c>
      <c r="L4" s="206" t="s">
        <v>199</v>
      </c>
      <c r="M4" s="206" t="s">
        <v>200</v>
      </c>
      <c r="N4" s="206" t="s">
        <v>201</v>
      </c>
      <c r="O4" s="206" t="s">
        <v>202</v>
      </c>
      <c r="P4" s="206" t="s">
        <v>203</v>
      </c>
      <c r="Q4" s="206" t="s">
        <v>204</v>
      </c>
      <c r="R4" s="206" t="s">
        <v>205</v>
      </c>
      <c r="S4" s="206" t="s">
        <v>206</v>
      </c>
      <c r="T4" s="207" t="s">
        <v>207</v>
      </c>
    </row>
    <row r="5" spans="1:20" ht="15" customHeight="1">
      <c r="A5" s="696"/>
      <c r="B5" s="205"/>
      <c r="C5" s="208" t="s">
        <v>208</v>
      </c>
      <c r="D5" s="208" t="s">
        <v>209</v>
      </c>
      <c r="E5" s="208" t="s">
        <v>210</v>
      </c>
      <c r="F5" s="208" t="s">
        <v>208</v>
      </c>
      <c r="G5" s="208" t="s">
        <v>208</v>
      </c>
      <c r="H5" s="208" t="s">
        <v>211</v>
      </c>
      <c r="I5" s="208" t="s">
        <v>208</v>
      </c>
      <c r="J5" s="208" t="s">
        <v>208</v>
      </c>
      <c r="K5" s="208" t="s">
        <v>208</v>
      </c>
      <c r="L5" s="208" t="s">
        <v>212</v>
      </c>
      <c r="M5" s="208" t="s">
        <v>208</v>
      </c>
      <c r="N5" s="208" t="s">
        <v>208</v>
      </c>
      <c r="O5" s="208" t="s">
        <v>208</v>
      </c>
      <c r="P5" s="208" t="s">
        <v>208</v>
      </c>
      <c r="Q5" s="208" t="s">
        <v>208</v>
      </c>
      <c r="R5" s="208" t="s">
        <v>208</v>
      </c>
      <c r="S5" s="205" t="s">
        <v>213</v>
      </c>
      <c r="T5" s="207"/>
    </row>
    <row r="6" spans="1:20" ht="12" customHeight="1">
      <c r="A6" s="696"/>
      <c r="B6" s="205"/>
      <c r="C6" s="206" t="s">
        <v>214</v>
      </c>
      <c r="D6" s="206" t="s">
        <v>215</v>
      </c>
      <c r="E6" s="206" t="s">
        <v>216</v>
      </c>
      <c r="F6" s="206" t="s">
        <v>217</v>
      </c>
      <c r="G6" s="206" t="s">
        <v>218</v>
      </c>
      <c r="H6" s="206" t="s">
        <v>219</v>
      </c>
      <c r="I6" s="206" t="s">
        <v>220</v>
      </c>
      <c r="J6" s="206" t="s">
        <v>221</v>
      </c>
      <c r="K6" s="206" t="s">
        <v>222</v>
      </c>
      <c r="L6" s="206" t="s">
        <v>223</v>
      </c>
      <c r="M6" s="206" t="s">
        <v>224</v>
      </c>
      <c r="N6" s="206" t="s">
        <v>225</v>
      </c>
      <c r="O6" s="206" t="s">
        <v>226</v>
      </c>
      <c r="P6" s="206" t="s">
        <v>227</v>
      </c>
      <c r="Q6" s="206" t="s">
        <v>228</v>
      </c>
      <c r="R6" s="206" t="s">
        <v>229</v>
      </c>
      <c r="S6" s="205" t="s">
        <v>230</v>
      </c>
      <c r="T6" s="207"/>
    </row>
    <row r="7" spans="1:20" ht="12" customHeight="1">
      <c r="A7" s="696"/>
      <c r="B7" s="205" t="s">
        <v>231</v>
      </c>
      <c r="C7" s="205" t="s">
        <v>213</v>
      </c>
      <c r="D7" s="205" t="s">
        <v>213</v>
      </c>
      <c r="E7" s="205" t="s">
        <v>213</v>
      </c>
      <c r="F7" s="205" t="s">
        <v>213</v>
      </c>
      <c r="G7" s="205" t="s">
        <v>213</v>
      </c>
      <c r="H7" s="205" t="s">
        <v>213</v>
      </c>
      <c r="I7" s="205" t="s">
        <v>213</v>
      </c>
      <c r="J7" s="205" t="s">
        <v>213</v>
      </c>
      <c r="K7" s="205" t="s">
        <v>213</v>
      </c>
      <c r="L7" s="205" t="s">
        <v>213</v>
      </c>
      <c r="M7" s="205" t="s">
        <v>213</v>
      </c>
      <c r="N7" s="205" t="s">
        <v>213</v>
      </c>
      <c r="O7" s="205" t="s">
        <v>213</v>
      </c>
      <c r="P7" s="205" t="s">
        <v>213</v>
      </c>
      <c r="Q7" s="205" t="s">
        <v>213</v>
      </c>
      <c r="R7" s="205" t="s">
        <v>213</v>
      </c>
      <c r="S7" s="205" t="s">
        <v>232</v>
      </c>
      <c r="T7" s="207" t="s">
        <v>233</v>
      </c>
    </row>
    <row r="8" spans="1:20" ht="2.25" customHeight="1">
      <c r="A8" s="172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23"/>
    </row>
    <row r="9" spans="1:20" s="210" customFormat="1" ht="15" customHeight="1">
      <c r="A9" s="209" t="s">
        <v>26</v>
      </c>
      <c r="B9" s="176">
        <v>4638</v>
      </c>
      <c r="C9" s="177">
        <v>14</v>
      </c>
      <c r="D9" s="177">
        <v>2</v>
      </c>
      <c r="E9" s="177">
        <v>1</v>
      </c>
      <c r="F9" s="177">
        <v>3</v>
      </c>
      <c r="G9" s="177">
        <v>14</v>
      </c>
      <c r="H9" s="177">
        <v>16</v>
      </c>
      <c r="I9" s="177">
        <v>19</v>
      </c>
      <c r="J9" s="177">
        <v>41</v>
      </c>
      <c r="K9" s="177">
        <v>48</v>
      </c>
      <c r="L9" s="177">
        <v>70</v>
      </c>
      <c r="M9" s="177">
        <v>116</v>
      </c>
      <c r="N9" s="177">
        <v>194</v>
      </c>
      <c r="O9" s="177">
        <v>342</v>
      </c>
      <c r="P9" s="177">
        <v>347</v>
      </c>
      <c r="Q9" s="177">
        <v>510</v>
      </c>
      <c r="R9" s="177">
        <v>643</v>
      </c>
      <c r="S9" s="177">
        <v>2257</v>
      </c>
      <c r="T9" s="177">
        <v>1</v>
      </c>
    </row>
    <row r="10" spans="1:20" s="212" customFormat="1" ht="15" customHeight="1">
      <c r="A10" s="211" t="s">
        <v>27</v>
      </c>
      <c r="B10" s="176">
        <v>4506</v>
      </c>
      <c r="C10" s="177">
        <v>12</v>
      </c>
      <c r="D10" s="177">
        <v>3</v>
      </c>
      <c r="E10" s="177">
        <v>4</v>
      </c>
      <c r="F10" s="177">
        <v>4</v>
      </c>
      <c r="G10" s="177">
        <v>11</v>
      </c>
      <c r="H10" s="177">
        <v>20</v>
      </c>
      <c r="I10" s="177">
        <v>23</v>
      </c>
      <c r="J10" s="177">
        <v>29</v>
      </c>
      <c r="K10" s="177">
        <v>40</v>
      </c>
      <c r="L10" s="177">
        <v>56</v>
      </c>
      <c r="M10" s="177">
        <v>71</v>
      </c>
      <c r="N10" s="177">
        <v>166</v>
      </c>
      <c r="O10" s="177">
        <v>295</v>
      </c>
      <c r="P10" s="177">
        <v>358</v>
      </c>
      <c r="Q10" s="177">
        <v>452</v>
      </c>
      <c r="R10" s="177">
        <v>629</v>
      </c>
      <c r="S10" s="177">
        <v>2332</v>
      </c>
      <c r="T10" s="177">
        <v>1</v>
      </c>
    </row>
    <row r="11" spans="1:20" s="213" customFormat="1" ht="15" customHeight="1">
      <c r="A11" s="211" t="s">
        <v>2</v>
      </c>
      <c r="B11" s="176">
        <f>SUM(C11:T11)</f>
        <v>4897</v>
      </c>
      <c r="C11" s="177">
        <v>21</v>
      </c>
      <c r="D11" s="177">
        <v>5</v>
      </c>
      <c r="E11" s="177">
        <v>0</v>
      </c>
      <c r="F11" s="177">
        <v>3</v>
      </c>
      <c r="G11" s="177">
        <v>11</v>
      </c>
      <c r="H11" s="177">
        <v>16</v>
      </c>
      <c r="I11" s="177">
        <v>23</v>
      </c>
      <c r="J11" s="177">
        <v>25</v>
      </c>
      <c r="K11" s="177">
        <v>70</v>
      </c>
      <c r="L11" s="177">
        <v>78</v>
      </c>
      <c r="M11" s="177">
        <v>89</v>
      </c>
      <c r="N11" s="177">
        <v>146</v>
      </c>
      <c r="O11" s="177">
        <v>296</v>
      </c>
      <c r="P11" s="177">
        <v>361</v>
      </c>
      <c r="Q11" s="177">
        <v>524</v>
      </c>
      <c r="R11" s="177">
        <v>733</v>
      </c>
      <c r="S11" s="177">
        <v>2496</v>
      </c>
      <c r="T11" s="177">
        <v>0</v>
      </c>
    </row>
    <row r="12" spans="1:20" s="213" customFormat="1" ht="15" customHeight="1">
      <c r="A12" s="211" t="s">
        <v>234</v>
      </c>
      <c r="B12" s="176">
        <v>4770</v>
      </c>
      <c r="C12" s="177">
        <v>6</v>
      </c>
      <c r="D12" s="177">
        <v>3</v>
      </c>
      <c r="E12" s="177">
        <v>1</v>
      </c>
      <c r="F12" s="177">
        <v>5</v>
      </c>
      <c r="G12" s="177">
        <v>9</v>
      </c>
      <c r="H12" s="177">
        <v>15</v>
      </c>
      <c r="I12" s="177">
        <v>15</v>
      </c>
      <c r="J12" s="177">
        <v>33</v>
      </c>
      <c r="K12" s="177">
        <v>48</v>
      </c>
      <c r="L12" s="177">
        <v>86</v>
      </c>
      <c r="M12" s="177">
        <v>87</v>
      </c>
      <c r="N12" s="177">
        <v>130</v>
      </c>
      <c r="O12" s="177">
        <v>240</v>
      </c>
      <c r="P12" s="177">
        <v>336</v>
      </c>
      <c r="Q12" s="177">
        <v>483</v>
      </c>
      <c r="R12" s="177">
        <v>673</v>
      </c>
      <c r="S12" s="177">
        <v>2600</v>
      </c>
      <c r="T12" s="177">
        <v>0</v>
      </c>
    </row>
    <row r="13" spans="1:20" s="212" customFormat="1" ht="15" customHeight="1">
      <c r="A13" s="214" t="s">
        <v>52</v>
      </c>
      <c r="B13" s="215">
        <f>SUM(B15:B30)</f>
        <v>4813</v>
      </c>
      <c r="C13" s="216">
        <f aca="true" t="shared" si="0" ref="C13:T13">SUM(C15:C30)</f>
        <v>8</v>
      </c>
      <c r="D13" s="216">
        <f t="shared" si="0"/>
        <v>2</v>
      </c>
      <c r="E13" s="216">
        <f t="shared" si="0"/>
        <v>3</v>
      </c>
      <c r="F13" s="216">
        <f t="shared" si="0"/>
        <v>3</v>
      </c>
      <c r="G13" s="216">
        <f t="shared" si="0"/>
        <v>8</v>
      </c>
      <c r="H13" s="216">
        <f t="shared" si="0"/>
        <v>15</v>
      </c>
      <c r="I13" s="216">
        <f t="shared" si="0"/>
        <v>21</v>
      </c>
      <c r="J13" s="216">
        <f t="shared" si="0"/>
        <v>22</v>
      </c>
      <c r="K13" s="216">
        <f t="shared" si="0"/>
        <v>61</v>
      </c>
      <c r="L13" s="216">
        <f t="shared" si="0"/>
        <v>54</v>
      </c>
      <c r="M13" s="216">
        <f t="shared" si="0"/>
        <v>100</v>
      </c>
      <c r="N13" s="216">
        <f t="shared" si="0"/>
        <v>135</v>
      </c>
      <c r="O13" s="216">
        <f t="shared" si="0"/>
        <v>230</v>
      </c>
      <c r="P13" s="216">
        <f t="shared" si="0"/>
        <v>343</v>
      </c>
      <c r="Q13" s="216">
        <f t="shared" si="0"/>
        <v>519</v>
      </c>
      <c r="R13" s="216">
        <f t="shared" si="0"/>
        <v>671</v>
      </c>
      <c r="S13" s="216">
        <f t="shared" si="0"/>
        <v>2618</v>
      </c>
      <c r="T13" s="216">
        <f t="shared" si="0"/>
        <v>0</v>
      </c>
    </row>
    <row r="14" spans="1:20" s="212" customFormat="1" ht="15" customHeight="1">
      <c r="A14" s="214"/>
      <c r="B14" s="215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</row>
    <row r="15" spans="1:20" ht="15" customHeight="1">
      <c r="A15" s="217" t="s">
        <v>141</v>
      </c>
      <c r="B15" s="176">
        <f>SUM(C15:T15)</f>
        <v>10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1</v>
      </c>
      <c r="L15" s="181">
        <v>0</v>
      </c>
      <c r="M15" s="181">
        <v>1</v>
      </c>
      <c r="N15" s="181">
        <v>0</v>
      </c>
      <c r="O15" s="181">
        <v>0</v>
      </c>
      <c r="P15" s="181">
        <v>0</v>
      </c>
      <c r="Q15" s="181">
        <v>1</v>
      </c>
      <c r="R15" s="181">
        <v>0</v>
      </c>
      <c r="S15" s="181">
        <v>7</v>
      </c>
      <c r="T15" s="181">
        <v>0</v>
      </c>
    </row>
    <row r="16" spans="1:20" ht="15" customHeight="1">
      <c r="A16" s="217" t="s">
        <v>235</v>
      </c>
      <c r="B16" s="176">
        <f aca="true" t="shared" si="1" ref="B16:B30">SUM(C16:T16)</f>
        <v>1493</v>
      </c>
      <c r="C16" s="181">
        <v>0</v>
      </c>
      <c r="D16" s="181">
        <v>1</v>
      </c>
      <c r="E16" s="181">
        <v>1</v>
      </c>
      <c r="F16" s="181">
        <v>0</v>
      </c>
      <c r="G16" s="181">
        <v>0</v>
      </c>
      <c r="H16" s="181">
        <v>1</v>
      </c>
      <c r="I16" s="181">
        <v>3</v>
      </c>
      <c r="J16" s="181">
        <v>7</v>
      </c>
      <c r="K16" s="181">
        <v>16</v>
      </c>
      <c r="L16" s="181">
        <v>21</v>
      </c>
      <c r="M16" s="181">
        <v>42</v>
      </c>
      <c r="N16" s="181">
        <v>58</v>
      </c>
      <c r="O16" s="181">
        <v>102</v>
      </c>
      <c r="P16" s="181">
        <v>167</v>
      </c>
      <c r="Q16" s="181">
        <v>243</v>
      </c>
      <c r="R16" s="181">
        <v>277</v>
      </c>
      <c r="S16" s="181">
        <v>554</v>
      </c>
      <c r="T16" s="181">
        <v>0</v>
      </c>
    </row>
    <row r="17" spans="1:20" ht="15" customHeight="1">
      <c r="A17" s="217" t="s">
        <v>236</v>
      </c>
      <c r="B17" s="176">
        <f t="shared" si="1"/>
        <v>55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1</v>
      </c>
      <c r="L17" s="181">
        <v>1</v>
      </c>
      <c r="M17" s="181">
        <v>1</v>
      </c>
      <c r="N17" s="181">
        <v>2</v>
      </c>
      <c r="O17" s="181">
        <v>4</v>
      </c>
      <c r="P17" s="181">
        <v>11</v>
      </c>
      <c r="Q17" s="181">
        <v>5</v>
      </c>
      <c r="R17" s="181">
        <v>9</v>
      </c>
      <c r="S17" s="181">
        <v>21</v>
      </c>
      <c r="T17" s="181">
        <v>0</v>
      </c>
    </row>
    <row r="18" spans="1:20" ht="21">
      <c r="A18" s="218" t="s">
        <v>237</v>
      </c>
      <c r="B18" s="219">
        <f t="shared" si="1"/>
        <v>19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1</v>
      </c>
      <c r="Q18" s="181">
        <v>1</v>
      </c>
      <c r="R18" s="181">
        <v>5</v>
      </c>
      <c r="S18" s="181">
        <v>12</v>
      </c>
      <c r="T18" s="181">
        <v>0</v>
      </c>
    </row>
    <row r="19" spans="1:20" ht="15" customHeight="1">
      <c r="A19" s="217" t="s">
        <v>238</v>
      </c>
      <c r="B19" s="176">
        <f t="shared" si="1"/>
        <v>719</v>
      </c>
      <c r="C19" s="181">
        <v>1</v>
      </c>
      <c r="D19" s="181">
        <v>0</v>
      </c>
      <c r="E19" s="181">
        <v>0</v>
      </c>
      <c r="F19" s="181">
        <v>0</v>
      </c>
      <c r="G19" s="181">
        <v>1</v>
      </c>
      <c r="H19" s="181">
        <v>2</v>
      </c>
      <c r="I19" s="181">
        <v>2</v>
      </c>
      <c r="J19" s="181">
        <v>2</v>
      </c>
      <c r="K19" s="181">
        <v>5</v>
      </c>
      <c r="L19" s="181">
        <v>5</v>
      </c>
      <c r="M19" s="181">
        <v>8</v>
      </c>
      <c r="N19" s="181">
        <v>11</v>
      </c>
      <c r="O19" s="181">
        <v>33</v>
      </c>
      <c r="P19" s="181">
        <v>39</v>
      </c>
      <c r="Q19" s="181">
        <v>61</v>
      </c>
      <c r="R19" s="181">
        <v>89</v>
      </c>
      <c r="S19" s="181">
        <v>460</v>
      </c>
      <c r="T19" s="181">
        <v>0</v>
      </c>
    </row>
    <row r="20" spans="1:20" ht="19.5" customHeight="1">
      <c r="A20" s="217" t="s">
        <v>239</v>
      </c>
      <c r="B20" s="176">
        <f t="shared" si="1"/>
        <v>432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1</v>
      </c>
      <c r="J20" s="181">
        <v>0</v>
      </c>
      <c r="K20" s="181">
        <v>7</v>
      </c>
      <c r="L20" s="181">
        <v>8</v>
      </c>
      <c r="M20" s="181">
        <v>10</v>
      </c>
      <c r="N20" s="181">
        <v>12</v>
      </c>
      <c r="O20" s="181">
        <v>22</v>
      </c>
      <c r="P20" s="181">
        <v>24</v>
      </c>
      <c r="Q20" s="181">
        <v>45</v>
      </c>
      <c r="R20" s="181">
        <v>49</v>
      </c>
      <c r="S20" s="181">
        <v>254</v>
      </c>
      <c r="T20" s="181">
        <v>0</v>
      </c>
    </row>
    <row r="21" spans="1:20" ht="21">
      <c r="A21" s="218" t="s">
        <v>240</v>
      </c>
      <c r="B21" s="219">
        <f t="shared" si="1"/>
        <v>60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1</v>
      </c>
      <c r="I21" s="181">
        <v>0</v>
      </c>
      <c r="J21" s="181">
        <v>0</v>
      </c>
      <c r="K21" s="181">
        <v>0</v>
      </c>
      <c r="L21" s="181">
        <v>1</v>
      </c>
      <c r="M21" s="181">
        <v>2</v>
      </c>
      <c r="N21" s="181">
        <v>0</v>
      </c>
      <c r="O21" s="181">
        <v>2</v>
      </c>
      <c r="P21" s="181">
        <v>5</v>
      </c>
      <c r="Q21" s="181">
        <v>11</v>
      </c>
      <c r="R21" s="181">
        <v>7</v>
      </c>
      <c r="S21" s="181">
        <v>31</v>
      </c>
      <c r="T21" s="181">
        <v>0</v>
      </c>
    </row>
    <row r="22" spans="1:20" ht="15" customHeight="1">
      <c r="A22" s="217" t="s">
        <v>241</v>
      </c>
      <c r="B22" s="176">
        <f t="shared" si="1"/>
        <v>423</v>
      </c>
      <c r="C22" s="181">
        <v>1</v>
      </c>
      <c r="D22" s="181">
        <v>0</v>
      </c>
      <c r="E22" s="181">
        <v>1</v>
      </c>
      <c r="F22" s="181">
        <v>0</v>
      </c>
      <c r="G22" s="181">
        <v>2</v>
      </c>
      <c r="H22" s="181">
        <v>0</v>
      </c>
      <c r="I22" s="181">
        <v>0</v>
      </c>
      <c r="J22" s="181">
        <v>1</v>
      </c>
      <c r="K22" s="181">
        <v>1</v>
      </c>
      <c r="L22" s="181">
        <v>1</v>
      </c>
      <c r="M22" s="181">
        <v>1</v>
      </c>
      <c r="N22" s="181">
        <v>4</v>
      </c>
      <c r="O22" s="181">
        <v>8</v>
      </c>
      <c r="P22" s="181">
        <v>10</v>
      </c>
      <c r="Q22" s="181">
        <v>32</v>
      </c>
      <c r="R22" s="181">
        <v>54</v>
      </c>
      <c r="S22" s="181">
        <v>307</v>
      </c>
      <c r="T22" s="181">
        <v>0</v>
      </c>
    </row>
    <row r="23" spans="1:20" ht="21">
      <c r="A23" s="218" t="s">
        <v>242</v>
      </c>
      <c r="B23" s="219">
        <f t="shared" si="1"/>
        <v>48</v>
      </c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2</v>
      </c>
      <c r="Q23" s="181">
        <v>6</v>
      </c>
      <c r="R23" s="181">
        <v>6</v>
      </c>
      <c r="S23" s="181">
        <v>34</v>
      </c>
      <c r="T23" s="181">
        <v>0</v>
      </c>
    </row>
    <row r="24" spans="1:20" ht="15" customHeight="1">
      <c r="A24" s="217" t="s">
        <v>243</v>
      </c>
      <c r="B24" s="176">
        <f t="shared" si="1"/>
        <v>4</v>
      </c>
      <c r="C24" s="181">
        <v>0</v>
      </c>
      <c r="D24" s="181">
        <v>0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1</v>
      </c>
      <c r="Q24" s="181">
        <v>0</v>
      </c>
      <c r="R24" s="181">
        <v>1</v>
      </c>
      <c r="S24" s="181">
        <v>2</v>
      </c>
      <c r="T24" s="181">
        <v>0</v>
      </c>
    </row>
    <row r="25" spans="1:20" ht="15" customHeight="1">
      <c r="A25" s="217" t="s">
        <v>244</v>
      </c>
      <c r="B25" s="176">
        <f t="shared" si="1"/>
        <v>82</v>
      </c>
      <c r="C25" s="181">
        <v>0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  <c r="I25" s="181">
        <v>1</v>
      </c>
      <c r="J25" s="181">
        <v>0</v>
      </c>
      <c r="K25" s="181">
        <v>1</v>
      </c>
      <c r="L25" s="181">
        <v>6</v>
      </c>
      <c r="M25" s="181">
        <v>6</v>
      </c>
      <c r="N25" s="181">
        <v>9</v>
      </c>
      <c r="O25" s="181">
        <v>11</v>
      </c>
      <c r="P25" s="181">
        <v>6</v>
      </c>
      <c r="Q25" s="181">
        <v>9</v>
      </c>
      <c r="R25" s="181">
        <v>9</v>
      </c>
      <c r="S25" s="181">
        <v>24</v>
      </c>
      <c r="T25" s="181">
        <v>0</v>
      </c>
    </row>
    <row r="26" spans="1:20" ht="15" customHeight="1">
      <c r="A26" s="217" t="s">
        <v>245</v>
      </c>
      <c r="B26" s="176">
        <f t="shared" si="1"/>
        <v>86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1</v>
      </c>
      <c r="L26" s="181">
        <v>0</v>
      </c>
      <c r="M26" s="181">
        <v>1</v>
      </c>
      <c r="N26" s="181">
        <v>0</v>
      </c>
      <c r="O26" s="181">
        <v>3</v>
      </c>
      <c r="P26" s="181">
        <v>2</v>
      </c>
      <c r="Q26" s="181">
        <v>8</v>
      </c>
      <c r="R26" s="181">
        <v>13</v>
      </c>
      <c r="S26" s="181">
        <v>58</v>
      </c>
      <c r="T26" s="181">
        <v>0</v>
      </c>
    </row>
    <row r="27" spans="1:20" ht="15" customHeight="1">
      <c r="A27" s="217" t="s">
        <v>246</v>
      </c>
      <c r="B27" s="176">
        <f t="shared" si="1"/>
        <v>271</v>
      </c>
      <c r="C27" s="181">
        <v>0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1</v>
      </c>
      <c r="R27" s="181">
        <v>10</v>
      </c>
      <c r="S27" s="181">
        <v>260</v>
      </c>
      <c r="T27" s="181">
        <v>0</v>
      </c>
    </row>
    <row r="28" spans="1:20" ht="15" customHeight="1">
      <c r="A28" s="217" t="s">
        <v>183</v>
      </c>
      <c r="B28" s="176">
        <f t="shared" si="1"/>
        <v>130</v>
      </c>
      <c r="C28" s="181">
        <v>0</v>
      </c>
      <c r="D28" s="181">
        <v>1</v>
      </c>
      <c r="E28" s="181">
        <v>0</v>
      </c>
      <c r="F28" s="181">
        <v>1</v>
      </c>
      <c r="G28" s="181">
        <v>2</v>
      </c>
      <c r="H28" s="181">
        <v>1</v>
      </c>
      <c r="I28" s="181">
        <v>1</v>
      </c>
      <c r="J28" s="181">
        <v>3</v>
      </c>
      <c r="K28" s="181">
        <v>3</v>
      </c>
      <c r="L28" s="181">
        <v>2</v>
      </c>
      <c r="M28" s="181">
        <v>1</v>
      </c>
      <c r="N28" s="181">
        <v>3</v>
      </c>
      <c r="O28" s="181">
        <v>2</v>
      </c>
      <c r="P28" s="181">
        <v>12</v>
      </c>
      <c r="Q28" s="181">
        <v>16</v>
      </c>
      <c r="R28" s="181">
        <v>18</v>
      </c>
      <c r="S28" s="181">
        <v>64</v>
      </c>
      <c r="T28" s="181">
        <v>0</v>
      </c>
    </row>
    <row r="29" spans="1:20" ht="15" customHeight="1">
      <c r="A29" s="217" t="s">
        <v>247</v>
      </c>
      <c r="B29" s="176">
        <f t="shared" si="1"/>
        <v>121</v>
      </c>
      <c r="C29" s="181">
        <v>0</v>
      </c>
      <c r="D29" s="181">
        <v>0</v>
      </c>
      <c r="E29" s="181">
        <v>1</v>
      </c>
      <c r="F29" s="181">
        <v>2</v>
      </c>
      <c r="G29" s="181">
        <v>3</v>
      </c>
      <c r="H29" s="181">
        <v>6</v>
      </c>
      <c r="I29" s="181">
        <v>10</v>
      </c>
      <c r="J29" s="181">
        <v>4</v>
      </c>
      <c r="K29" s="181">
        <v>19</v>
      </c>
      <c r="L29" s="181">
        <v>5</v>
      </c>
      <c r="M29" s="181">
        <v>9</v>
      </c>
      <c r="N29" s="181">
        <v>13</v>
      </c>
      <c r="O29" s="181">
        <v>6</v>
      </c>
      <c r="P29" s="181">
        <v>18</v>
      </c>
      <c r="Q29" s="181">
        <v>8</v>
      </c>
      <c r="R29" s="181">
        <v>7</v>
      </c>
      <c r="S29" s="181">
        <v>10</v>
      </c>
      <c r="T29" s="181">
        <v>0</v>
      </c>
    </row>
    <row r="30" spans="1:20" ht="21">
      <c r="A30" s="218" t="s">
        <v>248</v>
      </c>
      <c r="B30" s="219">
        <f t="shared" si="1"/>
        <v>860</v>
      </c>
      <c r="C30" s="220">
        <v>6</v>
      </c>
      <c r="D30" s="220">
        <v>0</v>
      </c>
      <c r="E30" s="220">
        <v>0</v>
      </c>
      <c r="F30" s="220">
        <v>0</v>
      </c>
      <c r="G30" s="220">
        <v>0</v>
      </c>
      <c r="H30" s="220">
        <v>4</v>
      </c>
      <c r="I30" s="220">
        <v>3</v>
      </c>
      <c r="J30" s="220">
        <v>5</v>
      </c>
      <c r="K30" s="220">
        <v>6</v>
      </c>
      <c r="L30" s="220">
        <v>4</v>
      </c>
      <c r="M30" s="220">
        <v>18</v>
      </c>
      <c r="N30" s="220">
        <v>23</v>
      </c>
      <c r="O30" s="220">
        <v>37</v>
      </c>
      <c r="P30" s="220">
        <v>45</v>
      </c>
      <c r="Q30" s="220">
        <v>72</v>
      </c>
      <c r="R30" s="220">
        <v>117</v>
      </c>
      <c r="S30" s="220">
        <v>520</v>
      </c>
      <c r="T30" s="220">
        <v>0</v>
      </c>
    </row>
    <row r="31" spans="1:20" ht="15" customHeight="1">
      <c r="A31" s="697" t="s">
        <v>249</v>
      </c>
      <c r="B31" s="697"/>
      <c r="C31" s="698"/>
      <c r="D31" s="698"/>
      <c r="E31" s="698"/>
      <c r="F31" s="698"/>
      <c r="G31" s="698"/>
      <c r="H31" s="698"/>
      <c r="I31" s="698"/>
      <c r="J31" s="698"/>
      <c r="K31" s="698"/>
      <c r="L31" s="698"/>
      <c r="M31" s="698"/>
      <c r="N31" s="698"/>
      <c r="O31" s="698"/>
      <c r="P31" s="698"/>
      <c r="Q31" s="698"/>
      <c r="R31" s="698"/>
      <c r="S31" s="698"/>
      <c r="T31" s="698"/>
    </row>
    <row r="32" spans="1:20" ht="13.5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</row>
    <row r="33" spans="1:20" ht="13.5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</row>
    <row r="34" spans="1:20" ht="13.5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</row>
    <row r="35" spans="1:20" ht="13.5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</row>
    <row r="36" spans="1:20" ht="13.5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</row>
  </sheetData>
  <sheetProtection/>
  <mergeCells count="3">
    <mergeCell ref="A1:T1"/>
    <mergeCell ref="A4:A7"/>
    <mergeCell ref="A31:T3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F17" sqref="F17"/>
    </sheetView>
  </sheetViews>
  <sheetFormatPr defaultColWidth="9.00390625" defaultRowHeight="13.5"/>
  <cols>
    <col min="1" max="1" width="8.625" style="28" customWidth="1"/>
    <col min="2" max="13" width="6.75390625" style="28" customWidth="1"/>
    <col min="14" max="16384" width="9.00390625" style="28" customWidth="1"/>
  </cols>
  <sheetData>
    <row r="1" spans="1:13" ht="21" customHeight="1">
      <c r="A1" s="616" t="s">
        <v>250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</row>
    <row r="2" spans="1:13" ht="13.5" customHeight="1" thickBot="1">
      <c r="A2" s="701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</row>
    <row r="3" spans="1:13" ht="15" customHeight="1" thickTop="1">
      <c r="A3" s="685" t="s">
        <v>251</v>
      </c>
      <c r="B3" s="702" t="s">
        <v>252</v>
      </c>
      <c r="C3" s="702"/>
      <c r="D3" s="702"/>
      <c r="E3" s="702"/>
      <c r="F3" s="702" t="s">
        <v>253</v>
      </c>
      <c r="G3" s="702"/>
      <c r="H3" s="702"/>
      <c r="I3" s="702"/>
      <c r="J3" s="702" t="s">
        <v>254</v>
      </c>
      <c r="K3" s="702"/>
      <c r="L3" s="702"/>
      <c r="M3" s="703"/>
    </row>
    <row r="4" spans="1:13" ht="15" customHeight="1">
      <c r="A4" s="696"/>
      <c r="B4" s="31" t="s">
        <v>255</v>
      </c>
      <c r="C4" s="31" t="s">
        <v>256</v>
      </c>
      <c r="D4" s="31" t="s">
        <v>257</v>
      </c>
      <c r="E4" s="31" t="s">
        <v>258</v>
      </c>
      <c r="F4" s="31" t="s">
        <v>255</v>
      </c>
      <c r="G4" s="31" t="s">
        <v>256</v>
      </c>
      <c r="H4" s="31" t="s">
        <v>257</v>
      </c>
      <c r="I4" s="31" t="s">
        <v>258</v>
      </c>
      <c r="J4" s="31" t="s">
        <v>255</v>
      </c>
      <c r="K4" s="31" t="s">
        <v>256</v>
      </c>
      <c r="L4" s="31" t="s">
        <v>257</v>
      </c>
      <c r="M4" s="32" t="s">
        <v>258</v>
      </c>
    </row>
    <row r="5" spans="1:13" ht="15" customHeight="1">
      <c r="A5" s="686"/>
      <c r="B5" s="189" t="s">
        <v>259</v>
      </c>
      <c r="C5" s="189" t="s">
        <v>259</v>
      </c>
      <c r="D5" s="189" t="s">
        <v>261</v>
      </c>
      <c r="E5" s="189" t="s">
        <v>262</v>
      </c>
      <c r="F5" s="189" t="s">
        <v>259</v>
      </c>
      <c r="G5" s="189" t="s">
        <v>259</v>
      </c>
      <c r="H5" s="189" t="s">
        <v>260</v>
      </c>
      <c r="I5" s="189" t="s">
        <v>262</v>
      </c>
      <c r="J5" s="189" t="s">
        <v>259</v>
      </c>
      <c r="K5" s="189" t="s">
        <v>259</v>
      </c>
      <c r="L5" s="189" t="s">
        <v>261</v>
      </c>
      <c r="M5" s="123" t="s">
        <v>262</v>
      </c>
    </row>
    <row r="6" spans="1:13" s="35" customFormat="1" ht="18" customHeight="1">
      <c r="A6" s="33" t="s">
        <v>26</v>
      </c>
      <c r="B6" s="34">
        <v>4429</v>
      </c>
      <c r="C6" s="34">
        <v>4330</v>
      </c>
      <c r="D6" s="224">
        <v>97.8</v>
      </c>
      <c r="E6" s="34">
        <v>1183</v>
      </c>
      <c r="F6" s="34">
        <v>4293</v>
      </c>
      <c r="G6" s="34">
        <v>3690</v>
      </c>
      <c r="H6" s="224">
        <v>86</v>
      </c>
      <c r="I6" s="225">
        <v>283</v>
      </c>
      <c r="J6" s="34">
        <v>4077</v>
      </c>
      <c r="K6" s="34">
        <v>3649</v>
      </c>
      <c r="L6" s="224">
        <v>89.5</v>
      </c>
      <c r="M6" s="34">
        <v>913</v>
      </c>
    </row>
    <row r="7" spans="1:13" ht="18" customHeight="1">
      <c r="A7" s="36" t="s">
        <v>27</v>
      </c>
      <c r="B7" s="34">
        <v>4414</v>
      </c>
      <c r="C7" s="34">
        <v>4303</v>
      </c>
      <c r="D7" s="224">
        <v>97.5</v>
      </c>
      <c r="E7" s="34">
        <v>1139</v>
      </c>
      <c r="F7" s="34">
        <v>4299</v>
      </c>
      <c r="G7" s="34">
        <v>3878</v>
      </c>
      <c r="H7" s="224">
        <v>90.2</v>
      </c>
      <c r="I7" s="225">
        <v>343</v>
      </c>
      <c r="J7" s="34">
        <v>4199</v>
      </c>
      <c r="K7" s="34">
        <v>3932</v>
      </c>
      <c r="L7" s="224">
        <v>93.6</v>
      </c>
      <c r="M7" s="34">
        <v>1123</v>
      </c>
    </row>
    <row r="8" spans="1:13" s="228" customFormat="1" ht="18" customHeight="1">
      <c r="A8" s="38" t="s">
        <v>29</v>
      </c>
      <c r="B8" s="42">
        <v>4426</v>
      </c>
      <c r="C8" s="39">
        <v>4324</v>
      </c>
      <c r="D8" s="226">
        <v>97.7</v>
      </c>
      <c r="E8" s="39">
        <v>1252</v>
      </c>
      <c r="F8" s="39">
        <v>4385</v>
      </c>
      <c r="G8" s="39">
        <v>4036</v>
      </c>
      <c r="H8" s="226">
        <v>92</v>
      </c>
      <c r="I8" s="227">
        <v>288</v>
      </c>
      <c r="J8" s="39">
        <v>4064</v>
      </c>
      <c r="K8" s="39">
        <v>3949</v>
      </c>
      <c r="L8" s="226">
        <v>97.2</v>
      </c>
      <c r="M8" s="39">
        <v>1080</v>
      </c>
    </row>
    <row r="9" spans="1:13" s="228" customFormat="1" ht="18" customHeight="1">
      <c r="A9" s="38" t="s">
        <v>263</v>
      </c>
      <c r="B9" s="42">
        <v>4704</v>
      </c>
      <c r="C9" s="39">
        <v>4482</v>
      </c>
      <c r="D9" s="226">
        <v>95.3</v>
      </c>
      <c r="E9" s="39">
        <v>1444</v>
      </c>
      <c r="F9" s="39">
        <v>4294</v>
      </c>
      <c r="G9" s="39">
        <v>3897</v>
      </c>
      <c r="H9" s="226">
        <v>90.8</v>
      </c>
      <c r="I9" s="227">
        <v>155</v>
      </c>
      <c r="J9" s="39">
        <v>4241</v>
      </c>
      <c r="K9" s="39">
        <v>4017</v>
      </c>
      <c r="L9" s="226">
        <v>94.7</v>
      </c>
      <c r="M9" s="39">
        <v>1114</v>
      </c>
    </row>
    <row r="10" spans="1:13" ht="18" customHeight="1">
      <c r="A10" s="199" t="s">
        <v>52</v>
      </c>
      <c r="B10" s="44">
        <v>4594</v>
      </c>
      <c r="C10" s="45">
        <v>4391</v>
      </c>
      <c r="D10" s="229">
        <v>95.6</v>
      </c>
      <c r="E10" s="45">
        <v>1713</v>
      </c>
      <c r="F10" s="45">
        <v>4617</v>
      </c>
      <c r="G10" s="45">
        <v>4266</v>
      </c>
      <c r="H10" s="229">
        <v>92.4</v>
      </c>
      <c r="I10" s="230">
        <v>201</v>
      </c>
      <c r="J10" s="45">
        <v>4285</v>
      </c>
      <c r="K10" s="45">
        <v>4041</v>
      </c>
      <c r="L10" s="229">
        <v>94.3</v>
      </c>
      <c r="M10" s="45">
        <v>1251</v>
      </c>
    </row>
    <row r="11" spans="1:13" ht="15" customHeight="1">
      <c r="A11" s="697" t="s">
        <v>34</v>
      </c>
      <c r="B11" s="699"/>
      <c r="C11" s="699"/>
      <c r="D11" s="699"/>
      <c r="E11" s="699"/>
      <c r="F11" s="699"/>
      <c r="G11" s="699"/>
      <c r="H11" s="699"/>
      <c r="I11" s="699"/>
      <c r="J11" s="699"/>
      <c r="K11" s="699"/>
      <c r="L11" s="699"/>
      <c r="M11" s="699"/>
    </row>
  </sheetData>
  <sheetProtection/>
  <mergeCells count="7">
    <mergeCell ref="A11:M11"/>
    <mergeCell ref="A1:M1"/>
    <mergeCell ref="A2:M2"/>
    <mergeCell ref="A3:A5"/>
    <mergeCell ref="B3:E3"/>
    <mergeCell ref="F3:I3"/>
    <mergeCell ref="J3:M3"/>
  </mergeCells>
  <printOptions/>
  <pageMargins left="0.7874015748031497" right="0.5905511811023623" top="0.984251968503937" bottom="0.984251968503937" header="0.5118110236220472" footer="0.5118110236220472"/>
  <pageSetup firstPageNumber="100" useFirstPageNumber="1" horizontalDpi="300" verticalDpi="300" orientation="portrait" paperSize="9" scale="91" r:id="rId1"/>
  <headerFooter alignWithMargins="0">
    <oddHeader>&amp;L&amp;10&amp;P&amp;11　&amp;"ＭＳ 明朝,標準"&amp;10衛生・環境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N8" sqref="N8"/>
    </sheetView>
  </sheetViews>
  <sheetFormatPr defaultColWidth="9.00390625" defaultRowHeight="13.5"/>
  <cols>
    <col min="1" max="1" width="14.875" style="119" customWidth="1"/>
    <col min="2" max="2" width="7.375" style="119" customWidth="1"/>
    <col min="3" max="3" width="7.375" style="139" customWidth="1"/>
    <col min="4" max="4" width="7.375" style="248" customWidth="1"/>
    <col min="5" max="5" width="7.375" style="249" customWidth="1"/>
    <col min="6" max="6" width="7.375" style="250" customWidth="1"/>
    <col min="7" max="7" width="7.375" style="119" customWidth="1"/>
    <col min="8" max="8" width="7.375" style="139" customWidth="1"/>
    <col min="9" max="9" width="7.375" style="248" customWidth="1"/>
    <col min="10" max="10" width="7.375" style="249" customWidth="1"/>
    <col min="11" max="11" width="7.375" style="119" customWidth="1"/>
    <col min="12" max="16384" width="9.00390625" style="119" customWidth="1"/>
  </cols>
  <sheetData>
    <row r="1" spans="1:11" ht="21" customHeight="1">
      <c r="A1" s="616" t="s">
        <v>264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</row>
    <row r="2" spans="1:11" ht="13.5" customHeight="1" thickBot="1">
      <c r="A2" s="223"/>
      <c r="B2" s="223"/>
      <c r="C2" s="171"/>
      <c r="D2" s="223"/>
      <c r="E2" s="231"/>
      <c r="F2" s="232"/>
      <c r="G2" s="223"/>
      <c r="H2" s="223"/>
      <c r="I2" s="120"/>
      <c r="J2" s="121"/>
      <c r="K2" s="120"/>
    </row>
    <row r="3" spans="1:11" ht="15" customHeight="1" thickTop="1">
      <c r="A3" s="685" t="s">
        <v>117</v>
      </c>
      <c r="B3" s="704" t="s">
        <v>265</v>
      </c>
      <c r="C3" s="705"/>
      <c r="D3" s="705"/>
      <c r="E3" s="705"/>
      <c r="F3" s="706"/>
      <c r="G3" s="233"/>
      <c r="H3" s="707" t="s">
        <v>266</v>
      </c>
      <c r="I3" s="707"/>
      <c r="J3" s="707"/>
      <c r="K3" s="234"/>
    </row>
    <row r="4" spans="1:11" ht="22.5">
      <c r="A4" s="686"/>
      <c r="B4" s="235" t="s">
        <v>267</v>
      </c>
      <c r="C4" s="235" t="s">
        <v>268</v>
      </c>
      <c r="D4" s="236" t="s">
        <v>269</v>
      </c>
      <c r="E4" s="237" t="s">
        <v>270</v>
      </c>
      <c r="F4" s="238" t="s">
        <v>271</v>
      </c>
      <c r="G4" s="235" t="s">
        <v>267</v>
      </c>
      <c r="H4" s="235" t="s">
        <v>268</v>
      </c>
      <c r="I4" s="236" t="s">
        <v>269</v>
      </c>
      <c r="J4" s="239" t="s">
        <v>270</v>
      </c>
      <c r="K4" s="240" t="s">
        <v>271</v>
      </c>
    </row>
    <row r="5" spans="1:11" ht="16.5" customHeight="1">
      <c r="A5" s="129" t="s">
        <v>272</v>
      </c>
      <c r="B5" s="34">
        <v>3932</v>
      </c>
      <c r="C5" s="34">
        <v>4299</v>
      </c>
      <c r="D5" s="39">
        <v>4385</v>
      </c>
      <c r="E5" s="127">
        <v>4258</v>
      </c>
      <c r="F5" s="130">
        <v>4617</v>
      </c>
      <c r="G5" s="34">
        <v>4085</v>
      </c>
      <c r="H5" s="34">
        <v>4199</v>
      </c>
      <c r="I5" s="39">
        <v>4064</v>
      </c>
      <c r="J5" s="39">
        <v>4246</v>
      </c>
      <c r="K5" s="130">
        <v>4285</v>
      </c>
    </row>
    <row r="6" spans="1:11" ht="16.5" customHeight="1">
      <c r="A6" s="129" t="s">
        <v>273</v>
      </c>
      <c r="B6" s="34">
        <v>3488</v>
      </c>
      <c r="C6" s="34">
        <v>3810</v>
      </c>
      <c r="D6" s="39">
        <v>4072</v>
      </c>
      <c r="E6" s="39">
        <v>3933</v>
      </c>
      <c r="F6" s="130">
        <v>4270</v>
      </c>
      <c r="G6" s="34">
        <v>3642</v>
      </c>
      <c r="H6" s="34">
        <v>3929</v>
      </c>
      <c r="I6" s="39">
        <v>3941</v>
      </c>
      <c r="J6" s="39">
        <v>4014</v>
      </c>
      <c r="K6" s="130">
        <v>4035</v>
      </c>
    </row>
    <row r="7" spans="1:11" ht="16.5" customHeight="1">
      <c r="A7" s="129" t="s">
        <v>274</v>
      </c>
      <c r="B7" s="241">
        <v>88.71</v>
      </c>
      <c r="C7" s="241">
        <v>88.63</v>
      </c>
      <c r="D7" s="242">
        <v>92.86</v>
      </c>
      <c r="E7" s="242">
        <v>92.37</v>
      </c>
      <c r="F7" s="243">
        <v>92.48</v>
      </c>
      <c r="G7" s="241">
        <v>89.16</v>
      </c>
      <c r="H7" s="241">
        <v>93.57</v>
      </c>
      <c r="I7" s="242">
        <v>96.97</v>
      </c>
      <c r="J7" s="242">
        <v>94.54</v>
      </c>
      <c r="K7" s="243">
        <v>94.17</v>
      </c>
    </row>
    <row r="8" spans="1:11" ht="16.5" customHeight="1">
      <c r="A8" s="129" t="s">
        <v>275</v>
      </c>
      <c r="B8" s="34">
        <v>72</v>
      </c>
      <c r="C8" s="34">
        <v>68</v>
      </c>
      <c r="D8" s="39">
        <v>61</v>
      </c>
      <c r="E8" s="39">
        <v>70</v>
      </c>
      <c r="F8" s="130">
        <v>53</v>
      </c>
      <c r="G8" s="34">
        <v>555</v>
      </c>
      <c r="H8" s="34">
        <v>604</v>
      </c>
      <c r="I8" s="39">
        <v>559</v>
      </c>
      <c r="J8" s="39">
        <v>530</v>
      </c>
      <c r="K8" s="130">
        <v>571</v>
      </c>
    </row>
    <row r="9" spans="1:11" ht="16.5" customHeight="1">
      <c r="A9" s="129" t="s">
        <v>276</v>
      </c>
      <c r="B9" s="241">
        <v>2.06</v>
      </c>
      <c r="C9" s="241">
        <v>1.78</v>
      </c>
      <c r="D9" s="242">
        <v>1.5</v>
      </c>
      <c r="E9" s="242">
        <v>1.78</v>
      </c>
      <c r="F9" s="243">
        <v>1.24</v>
      </c>
      <c r="G9" s="241">
        <v>15.24</v>
      </c>
      <c r="H9" s="241">
        <v>15.37</v>
      </c>
      <c r="I9" s="242">
        <v>14.18</v>
      </c>
      <c r="J9" s="242">
        <v>13.2</v>
      </c>
      <c r="K9" s="243">
        <v>14.15</v>
      </c>
    </row>
    <row r="10" spans="1:11" ht="16.5" customHeight="1">
      <c r="A10" s="129" t="s">
        <v>277</v>
      </c>
      <c r="B10" s="34">
        <v>225</v>
      </c>
      <c r="C10" s="34">
        <v>180</v>
      </c>
      <c r="D10" s="39">
        <v>163</v>
      </c>
      <c r="E10" s="39">
        <v>164</v>
      </c>
      <c r="F10" s="130">
        <v>148</v>
      </c>
      <c r="G10" s="34">
        <v>1776</v>
      </c>
      <c r="H10" s="34">
        <v>1990</v>
      </c>
      <c r="I10" s="39">
        <v>1902</v>
      </c>
      <c r="J10" s="39">
        <v>1787</v>
      </c>
      <c r="K10" s="130">
        <v>1793</v>
      </c>
    </row>
    <row r="11" spans="1:11" ht="16.5" customHeight="1">
      <c r="A11" s="129" t="s">
        <v>278</v>
      </c>
      <c r="B11" s="241" t="s">
        <v>78</v>
      </c>
      <c r="C11" s="241" t="s">
        <v>78</v>
      </c>
      <c r="D11" s="241" t="s">
        <v>78</v>
      </c>
      <c r="E11" s="242" t="s">
        <v>127</v>
      </c>
      <c r="F11" s="243" t="s">
        <v>78</v>
      </c>
      <c r="G11" s="241">
        <v>0.49</v>
      </c>
      <c r="H11" s="241">
        <v>0.51</v>
      </c>
      <c r="I11" s="242">
        <v>0.48</v>
      </c>
      <c r="J11" s="242">
        <v>0.45</v>
      </c>
      <c r="K11" s="243">
        <v>0.44</v>
      </c>
    </row>
    <row r="12" spans="1:11" ht="16.5" customHeight="1">
      <c r="A12" s="129" t="s">
        <v>279</v>
      </c>
      <c r="B12" s="241" t="s">
        <v>78</v>
      </c>
      <c r="C12" s="241" t="s">
        <v>78</v>
      </c>
      <c r="D12" s="241" t="s">
        <v>78</v>
      </c>
      <c r="E12" s="242" t="s">
        <v>280</v>
      </c>
      <c r="F12" s="243" t="s">
        <v>78</v>
      </c>
      <c r="G12" s="34">
        <v>243</v>
      </c>
      <c r="H12" s="34">
        <v>302</v>
      </c>
      <c r="I12" s="39">
        <v>322</v>
      </c>
      <c r="J12" s="39">
        <v>281</v>
      </c>
      <c r="K12" s="130">
        <v>317</v>
      </c>
    </row>
    <row r="13" spans="1:11" ht="16.5" customHeight="1">
      <c r="A13" s="129" t="s">
        <v>281</v>
      </c>
      <c r="B13" s="34">
        <v>107</v>
      </c>
      <c r="C13" s="34">
        <v>110</v>
      </c>
      <c r="D13" s="39">
        <v>137</v>
      </c>
      <c r="E13" s="39">
        <v>136</v>
      </c>
      <c r="F13" s="130">
        <v>119</v>
      </c>
      <c r="G13" s="34">
        <v>222</v>
      </c>
      <c r="H13" s="34">
        <v>229</v>
      </c>
      <c r="I13" s="39">
        <v>245</v>
      </c>
      <c r="J13" s="39">
        <v>237</v>
      </c>
      <c r="K13" s="130">
        <v>254</v>
      </c>
    </row>
    <row r="14" spans="1:11" ht="16.5" customHeight="1">
      <c r="A14" s="129" t="s">
        <v>282</v>
      </c>
      <c r="B14" s="34">
        <v>26</v>
      </c>
      <c r="C14" s="34">
        <v>21</v>
      </c>
      <c r="D14" s="39">
        <v>12</v>
      </c>
      <c r="E14" s="39">
        <v>18</v>
      </c>
      <c r="F14" s="130">
        <v>7</v>
      </c>
      <c r="G14" s="34">
        <v>20</v>
      </c>
      <c r="H14" s="34">
        <v>25</v>
      </c>
      <c r="I14" s="39">
        <v>27</v>
      </c>
      <c r="J14" s="39">
        <v>29</v>
      </c>
      <c r="K14" s="130">
        <v>23</v>
      </c>
    </row>
    <row r="15" spans="1:11" ht="16.5" customHeight="1">
      <c r="A15" s="134" t="s">
        <v>283</v>
      </c>
      <c r="B15" s="241" t="s">
        <v>78</v>
      </c>
      <c r="C15" s="241" t="s">
        <v>78</v>
      </c>
      <c r="D15" s="244" t="s">
        <v>78</v>
      </c>
      <c r="E15" s="245" t="s">
        <v>127</v>
      </c>
      <c r="F15" s="246" t="s">
        <v>78</v>
      </c>
      <c r="G15" s="135">
        <v>214</v>
      </c>
      <c r="H15" s="135">
        <v>193</v>
      </c>
      <c r="I15" s="136">
        <v>230</v>
      </c>
      <c r="J15" s="136">
        <v>239</v>
      </c>
      <c r="K15" s="45">
        <v>296</v>
      </c>
    </row>
    <row r="16" spans="1:11" ht="15" customHeight="1">
      <c r="A16" s="697" t="s">
        <v>249</v>
      </c>
      <c r="B16" s="697"/>
      <c r="C16" s="697"/>
      <c r="D16" s="698"/>
      <c r="E16" s="698"/>
      <c r="F16" s="698"/>
      <c r="G16" s="698"/>
      <c r="H16" s="698"/>
      <c r="I16" s="221"/>
      <c r="J16" s="247"/>
      <c r="K16" s="221"/>
    </row>
  </sheetData>
  <sheetProtection/>
  <mergeCells count="5">
    <mergeCell ref="A1:K1"/>
    <mergeCell ref="A3:A4"/>
    <mergeCell ref="B3:F3"/>
    <mergeCell ref="H3:J3"/>
    <mergeCell ref="A16:H16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C22" sqref="C22:C23"/>
    </sheetView>
  </sheetViews>
  <sheetFormatPr defaultColWidth="9.00390625" defaultRowHeight="13.5"/>
  <cols>
    <col min="1" max="10" width="8.875" style="4" customWidth="1"/>
    <col min="11" max="13" width="10.125" style="4" customWidth="1"/>
    <col min="14" max="15" width="11.625" style="4" customWidth="1"/>
    <col min="16" max="16" width="11.875" style="4" customWidth="1"/>
    <col min="17" max="18" width="10.125" style="4" customWidth="1"/>
    <col min="19" max="16384" width="9.00390625" style="4" customWidth="1"/>
  </cols>
  <sheetData>
    <row r="1" spans="1:18" ht="21" customHeight="1">
      <c r="A1" s="596" t="s">
        <v>284</v>
      </c>
      <c r="B1" s="596"/>
      <c r="C1" s="596"/>
      <c r="D1" s="596"/>
      <c r="E1" s="596"/>
      <c r="F1" s="596"/>
      <c r="G1" s="596"/>
      <c r="H1" s="596"/>
      <c r="I1" s="596"/>
      <c r="J1" s="596"/>
      <c r="K1" s="251"/>
      <c r="L1" s="251"/>
      <c r="M1" s="251"/>
      <c r="N1" s="251"/>
      <c r="O1" s="252"/>
      <c r="P1" s="252"/>
      <c r="Q1" s="252"/>
      <c r="R1" s="252"/>
    </row>
    <row r="2" spans="1:17" ht="13.5" customHeight="1" thickBot="1">
      <c r="A2" s="62"/>
      <c r="B2" s="62"/>
      <c r="C2" s="62"/>
      <c r="D2" s="62"/>
      <c r="E2" s="62"/>
      <c r="F2" s="62"/>
      <c r="G2" s="62"/>
      <c r="H2" s="62"/>
      <c r="J2" s="253" t="s">
        <v>285</v>
      </c>
      <c r="K2" s="254"/>
      <c r="L2" s="254"/>
      <c r="M2" s="254"/>
      <c r="N2" s="254"/>
      <c r="O2" s="254"/>
      <c r="P2" s="254"/>
      <c r="Q2" s="254"/>
    </row>
    <row r="3" spans="1:10" ht="15" customHeight="1" thickTop="1">
      <c r="A3" s="598" t="s">
        <v>286</v>
      </c>
      <c r="B3" s="604" t="s">
        <v>287</v>
      </c>
      <c r="C3" s="604" t="s">
        <v>288</v>
      </c>
      <c r="D3" s="709" t="s">
        <v>289</v>
      </c>
      <c r="E3" s="604" t="s">
        <v>290</v>
      </c>
      <c r="F3" s="604" t="s">
        <v>291</v>
      </c>
      <c r="G3" s="604"/>
      <c r="H3" s="602"/>
      <c r="I3" s="602" t="s">
        <v>292</v>
      </c>
      <c r="J3" s="603"/>
    </row>
    <row r="4" spans="1:10" ht="15" customHeight="1">
      <c r="A4" s="634"/>
      <c r="B4" s="635"/>
      <c r="C4" s="635"/>
      <c r="D4" s="710"/>
      <c r="E4" s="635"/>
      <c r="F4" s="1" t="s">
        <v>293</v>
      </c>
      <c r="G4" s="1" t="s">
        <v>294</v>
      </c>
      <c r="H4" s="2" t="s">
        <v>295</v>
      </c>
      <c r="I4" s="1" t="s">
        <v>296</v>
      </c>
      <c r="J4" s="2" t="s">
        <v>295</v>
      </c>
    </row>
    <row r="5" spans="1:10" s="3" customFormat="1" ht="15" customHeight="1">
      <c r="A5" s="50" t="s">
        <v>67</v>
      </c>
      <c r="B5" s="110">
        <v>370</v>
      </c>
      <c r="C5" s="111">
        <v>615</v>
      </c>
      <c r="D5" s="111">
        <v>446</v>
      </c>
      <c r="E5" s="111">
        <v>5</v>
      </c>
      <c r="F5" s="111">
        <v>1</v>
      </c>
      <c r="G5" s="111">
        <v>15</v>
      </c>
      <c r="H5" s="111">
        <v>4</v>
      </c>
      <c r="I5" s="111">
        <v>42</v>
      </c>
      <c r="J5" s="111">
        <v>38</v>
      </c>
    </row>
    <row r="6" spans="1:10" s="5" customFormat="1" ht="15" customHeight="1">
      <c r="A6" s="53" t="s">
        <v>27</v>
      </c>
      <c r="B6" s="111">
        <v>363</v>
      </c>
      <c r="C6" s="111">
        <v>624</v>
      </c>
      <c r="D6" s="111">
        <v>441</v>
      </c>
      <c r="E6" s="111">
        <v>5</v>
      </c>
      <c r="F6" s="111">
        <v>1</v>
      </c>
      <c r="G6" s="111">
        <v>15</v>
      </c>
      <c r="H6" s="111">
        <v>4</v>
      </c>
      <c r="I6" s="111">
        <v>40</v>
      </c>
      <c r="J6" s="111">
        <v>37</v>
      </c>
    </row>
    <row r="7" spans="1:10" s="255" customFormat="1" ht="15" customHeight="1">
      <c r="A7" s="53" t="s">
        <v>297</v>
      </c>
      <c r="B7" s="110">
        <v>361</v>
      </c>
      <c r="C7" s="111">
        <v>630</v>
      </c>
      <c r="D7" s="111">
        <v>433</v>
      </c>
      <c r="E7" s="111">
        <v>5</v>
      </c>
      <c r="F7" s="111">
        <v>1</v>
      </c>
      <c r="G7" s="111">
        <v>14</v>
      </c>
      <c r="H7" s="111">
        <v>4</v>
      </c>
      <c r="I7" s="111">
        <v>40</v>
      </c>
      <c r="J7" s="111">
        <v>37</v>
      </c>
    </row>
    <row r="8" spans="1:10" s="255" customFormat="1" ht="15" customHeight="1">
      <c r="A8" s="53" t="s">
        <v>298</v>
      </c>
      <c r="B8" s="111">
        <v>355</v>
      </c>
      <c r="C8" s="111">
        <v>629</v>
      </c>
      <c r="D8" s="111">
        <v>428</v>
      </c>
      <c r="E8" s="111">
        <v>6</v>
      </c>
      <c r="F8" s="111">
        <v>1</v>
      </c>
      <c r="G8" s="111">
        <v>13</v>
      </c>
      <c r="H8" s="111">
        <v>4</v>
      </c>
      <c r="I8" s="111">
        <v>40</v>
      </c>
      <c r="J8" s="111">
        <v>37</v>
      </c>
    </row>
    <row r="9" spans="1:10" s="5" customFormat="1" ht="15" customHeight="1" thickBot="1">
      <c r="A9" s="256" t="s">
        <v>11</v>
      </c>
      <c r="B9" s="257">
        <v>353</v>
      </c>
      <c r="C9" s="258">
        <v>632</v>
      </c>
      <c r="D9" s="258">
        <v>420</v>
      </c>
      <c r="E9" s="258">
        <v>6</v>
      </c>
      <c r="F9" s="258">
        <v>1</v>
      </c>
      <c r="G9" s="258">
        <v>12</v>
      </c>
      <c r="H9" s="259">
        <v>4</v>
      </c>
      <c r="I9" s="258">
        <v>36</v>
      </c>
      <c r="J9" s="258">
        <v>39</v>
      </c>
    </row>
    <row r="10" spans="1:18" s="5" customFormat="1" ht="15" customHeight="1" thickTop="1">
      <c r="A10" s="598" t="s">
        <v>286</v>
      </c>
      <c r="B10" s="603" t="s">
        <v>299</v>
      </c>
      <c r="C10" s="603"/>
      <c r="D10" s="598"/>
      <c r="E10" s="602" t="s">
        <v>300</v>
      </c>
      <c r="F10" s="603"/>
      <c r="G10" s="598"/>
      <c r="H10" s="600" t="s">
        <v>301</v>
      </c>
      <c r="I10" s="602" t="s">
        <v>302</v>
      </c>
      <c r="J10" s="260"/>
      <c r="K10" s="260"/>
      <c r="L10" s="260"/>
      <c r="M10" s="260"/>
      <c r="N10" s="260"/>
      <c r="O10" s="261"/>
      <c r="P10" s="261"/>
      <c r="Q10" s="260"/>
      <c r="R10" s="262"/>
    </row>
    <row r="11" spans="1:18" s="5" customFormat="1" ht="22.5" customHeight="1">
      <c r="A11" s="634"/>
      <c r="B11" s="64" t="s">
        <v>303</v>
      </c>
      <c r="C11" s="64" t="s">
        <v>304</v>
      </c>
      <c r="D11" s="2" t="s">
        <v>305</v>
      </c>
      <c r="E11" s="20" t="s">
        <v>306</v>
      </c>
      <c r="F11" s="108" t="s">
        <v>307</v>
      </c>
      <c r="G11" s="108" t="s">
        <v>308</v>
      </c>
      <c r="H11" s="601"/>
      <c r="I11" s="658"/>
      <c r="J11" s="260"/>
      <c r="K11" s="260"/>
      <c r="L11" s="708"/>
      <c r="M11" s="708"/>
      <c r="N11" s="708"/>
      <c r="O11" s="708"/>
      <c r="P11" s="261"/>
      <c r="Q11" s="260"/>
      <c r="R11" s="262"/>
    </row>
    <row r="12" spans="1:18" s="5" customFormat="1" ht="15" customHeight="1">
      <c r="A12" s="50" t="s">
        <v>67</v>
      </c>
      <c r="B12" s="111">
        <v>28</v>
      </c>
      <c r="C12" s="111">
        <v>88</v>
      </c>
      <c r="D12" s="111">
        <v>153</v>
      </c>
      <c r="E12" s="111">
        <v>24</v>
      </c>
      <c r="F12" s="111">
        <v>1009</v>
      </c>
      <c r="G12" s="111">
        <v>8907</v>
      </c>
      <c r="H12" s="111">
        <v>88</v>
      </c>
      <c r="I12" s="111">
        <v>54</v>
      </c>
      <c r="J12" s="260"/>
      <c r="K12" s="260"/>
      <c r="L12" s="708"/>
      <c r="M12" s="708"/>
      <c r="N12" s="708"/>
      <c r="O12" s="708"/>
      <c r="P12" s="261"/>
      <c r="Q12" s="260"/>
      <c r="R12" s="262"/>
    </row>
    <row r="13" spans="1:18" s="5" customFormat="1" ht="15" customHeight="1">
      <c r="A13" s="53" t="s">
        <v>27</v>
      </c>
      <c r="B13" s="110">
        <v>27</v>
      </c>
      <c r="C13" s="111">
        <v>88</v>
      </c>
      <c r="D13" s="111">
        <v>153</v>
      </c>
      <c r="E13" s="111">
        <v>23</v>
      </c>
      <c r="F13" s="111">
        <v>992</v>
      </c>
      <c r="G13" s="111">
        <v>8685</v>
      </c>
      <c r="H13" s="111">
        <v>88</v>
      </c>
      <c r="I13" s="111">
        <v>57</v>
      </c>
      <c r="J13" s="260"/>
      <c r="K13" s="260"/>
      <c r="L13" s="260"/>
      <c r="M13" s="260"/>
      <c r="N13" s="260"/>
      <c r="O13" s="261"/>
      <c r="P13" s="261"/>
      <c r="Q13" s="260"/>
      <c r="R13" s="262"/>
    </row>
    <row r="14" spans="1:18" s="255" customFormat="1" ht="15" customHeight="1">
      <c r="A14" s="53" t="s">
        <v>2</v>
      </c>
      <c r="B14" s="111">
        <v>27</v>
      </c>
      <c r="C14" s="111">
        <v>89</v>
      </c>
      <c r="D14" s="12">
        <v>186</v>
      </c>
      <c r="E14" s="111">
        <v>17</v>
      </c>
      <c r="F14" s="111">
        <v>965</v>
      </c>
      <c r="G14" s="12">
        <v>8524</v>
      </c>
      <c r="H14" s="111">
        <v>89</v>
      </c>
      <c r="I14" s="111">
        <v>58</v>
      </c>
      <c r="J14" s="263"/>
      <c r="K14" s="263"/>
      <c r="L14" s="263"/>
      <c r="M14" s="263"/>
      <c r="N14" s="263"/>
      <c r="O14" s="264"/>
      <c r="P14" s="264"/>
      <c r="Q14" s="263"/>
      <c r="R14" s="265"/>
    </row>
    <row r="15" spans="1:18" s="255" customFormat="1" ht="15" customHeight="1">
      <c r="A15" s="53" t="s">
        <v>14</v>
      </c>
      <c r="B15" s="111">
        <v>24</v>
      </c>
      <c r="C15" s="111">
        <v>90</v>
      </c>
      <c r="D15" s="12">
        <v>190</v>
      </c>
      <c r="E15" s="12">
        <v>14</v>
      </c>
      <c r="F15" s="12">
        <v>934</v>
      </c>
      <c r="G15" s="12">
        <v>8422</v>
      </c>
      <c r="H15" s="111">
        <v>89</v>
      </c>
      <c r="I15" s="111">
        <v>62</v>
      </c>
      <c r="J15" s="263"/>
      <c r="K15" s="263"/>
      <c r="L15" s="263"/>
      <c r="M15" s="263"/>
      <c r="N15" s="263"/>
      <c r="O15" s="264"/>
      <c r="P15" s="264"/>
      <c r="Q15" s="263"/>
      <c r="R15" s="265"/>
    </row>
    <row r="16" spans="1:18" s="5" customFormat="1" ht="15" customHeight="1">
      <c r="A16" s="266" t="s">
        <v>52</v>
      </c>
      <c r="B16" s="258">
        <v>23</v>
      </c>
      <c r="C16" s="258">
        <v>87</v>
      </c>
      <c r="D16" s="115">
        <v>194</v>
      </c>
      <c r="E16" s="115">
        <v>13</v>
      </c>
      <c r="F16" s="115">
        <v>893</v>
      </c>
      <c r="G16" s="115">
        <v>8310</v>
      </c>
      <c r="H16" s="258">
        <v>90</v>
      </c>
      <c r="I16" s="258">
        <v>63</v>
      </c>
      <c r="J16" s="260"/>
      <c r="K16" s="260"/>
      <c r="L16" s="260"/>
      <c r="M16" s="260"/>
      <c r="N16" s="260"/>
      <c r="O16" s="261"/>
      <c r="P16" s="261"/>
      <c r="Q16" s="260"/>
      <c r="R16" s="262"/>
    </row>
    <row r="17" spans="1:18" ht="15" customHeight="1">
      <c r="A17" s="629" t="s">
        <v>9</v>
      </c>
      <c r="B17" s="629"/>
      <c r="C17" s="629"/>
      <c r="D17" s="629"/>
      <c r="E17" s="629"/>
      <c r="F17" s="629"/>
      <c r="G17" s="629"/>
      <c r="H17" s="629"/>
      <c r="I17" s="629"/>
      <c r="J17" s="629"/>
      <c r="K17" s="267"/>
      <c r="L17" s="267"/>
      <c r="M17" s="267"/>
      <c r="N17" s="267"/>
      <c r="O17" s="267"/>
      <c r="P17" s="267"/>
      <c r="Q17" s="267"/>
      <c r="R17" s="267"/>
    </row>
    <row r="18" spans="11:18" ht="15" customHeight="1">
      <c r="K18" s="267"/>
      <c r="L18" s="267"/>
      <c r="M18" s="267"/>
      <c r="N18" s="267"/>
      <c r="O18" s="267"/>
      <c r="P18" s="267"/>
      <c r="Q18" s="267"/>
      <c r="R18" s="267"/>
    </row>
    <row r="19" ht="15" customHeight="1"/>
    <row r="23" ht="8.25" customHeight="1"/>
  </sheetData>
  <sheetProtection/>
  <mergeCells count="15">
    <mergeCell ref="A17:J17"/>
    <mergeCell ref="A10:A11"/>
    <mergeCell ref="B10:D10"/>
    <mergeCell ref="E10:G10"/>
    <mergeCell ref="H10:H11"/>
    <mergeCell ref="I10:I11"/>
    <mergeCell ref="L11:O12"/>
    <mergeCell ref="A1:J1"/>
    <mergeCell ref="A3:A4"/>
    <mergeCell ref="B3:B4"/>
    <mergeCell ref="C3:C4"/>
    <mergeCell ref="D3:D4"/>
    <mergeCell ref="E3:E4"/>
    <mergeCell ref="F3:H3"/>
    <mergeCell ref="I3:J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9.375" style="0" bestFit="1" customWidth="1"/>
    <col min="2" max="4" width="11.625" style="0" customWidth="1"/>
    <col min="5" max="5" width="13.00390625" style="0" customWidth="1"/>
    <col min="6" max="6" width="10.625" style="0" customWidth="1"/>
  </cols>
  <sheetData>
    <row r="1" spans="1:6" ht="21" customHeight="1">
      <c r="A1" s="596" t="s">
        <v>309</v>
      </c>
      <c r="B1" s="596"/>
      <c r="C1" s="596"/>
      <c r="D1" s="596"/>
      <c r="E1" s="596"/>
      <c r="F1" s="596"/>
    </row>
    <row r="2" spans="1:6" ht="13.5" customHeight="1" thickBot="1">
      <c r="A2" s="597" t="s">
        <v>310</v>
      </c>
      <c r="B2" s="597"/>
      <c r="C2" s="597"/>
      <c r="D2" s="597"/>
      <c r="E2" s="597"/>
      <c r="F2" s="597"/>
    </row>
    <row r="3" spans="1:6" ht="14.25" thickTop="1">
      <c r="A3" s="598" t="s">
        <v>251</v>
      </c>
      <c r="B3" s="600" t="s">
        <v>311</v>
      </c>
      <c r="C3" s="603" t="s">
        <v>312</v>
      </c>
      <c r="D3" s="603"/>
      <c r="E3" s="603"/>
      <c r="F3" s="603"/>
    </row>
    <row r="4" spans="1:6" ht="13.5">
      <c r="A4" s="634"/>
      <c r="B4" s="601"/>
      <c r="C4" s="48" t="s">
        <v>313</v>
      </c>
      <c r="D4" s="20" t="s">
        <v>314</v>
      </c>
      <c r="E4" s="20" t="s">
        <v>315</v>
      </c>
      <c r="F4" s="49" t="s">
        <v>316</v>
      </c>
    </row>
    <row r="5" spans="1:6" s="268" customFormat="1" ht="15.75" customHeight="1">
      <c r="A5" s="50" t="s">
        <v>67</v>
      </c>
      <c r="B5" s="7">
        <v>1583</v>
      </c>
      <c r="C5" s="7">
        <v>56</v>
      </c>
      <c r="D5" s="7">
        <v>1527</v>
      </c>
      <c r="E5" s="7" t="s">
        <v>142</v>
      </c>
      <c r="F5" s="7" t="s">
        <v>142</v>
      </c>
    </row>
    <row r="6" spans="1:6" s="269" customFormat="1" ht="15.75" customHeight="1">
      <c r="A6" s="53" t="s">
        <v>27</v>
      </c>
      <c r="B6" s="23">
        <v>1565</v>
      </c>
      <c r="C6" s="23">
        <v>52</v>
      </c>
      <c r="D6" s="23">
        <v>1513</v>
      </c>
      <c r="E6" s="23">
        <v>0</v>
      </c>
      <c r="F6" s="23">
        <v>0</v>
      </c>
    </row>
    <row r="7" spans="1:6" s="270" customFormat="1" ht="15.75" customHeight="1">
      <c r="A7" s="53" t="s">
        <v>317</v>
      </c>
      <c r="B7" s="23">
        <v>1538</v>
      </c>
      <c r="C7" s="23">
        <v>49</v>
      </c>
      <c r="D7" s="23">
        <v>1489</v>
      </c>
      <c r="E7" s="23">
        <v>0</v>
      </c>
      <c r="F7" s="23">
        <v>0</v>
      </c>
    </row>
    <row r="8" spans="1:6" s="270" customFormat="1" ht="15.75" customHeight="1">
      <c r="A8" s="53" t="s">
        <v>318</v>
      </c>
      <c r="B8" s="23">
        <v>1497</v>
      </c>
      <c r="C8" s="23">
        <v>44</v>
      </c>
      <c r="D8" s="23">
        <v>1453</v>
      </c>
      <c r="E8" s="23">
        <v>0</v>
      </c>
      <c r="F8" s="23">
        <v>0</v>
      </c>
    </row>
    <row r="9" spans="1:6" s="269" customFormat="1" ht="15.75" customHeight="1">
      <c r="A9" s="256" t="s">
        <v>31</v>
      </c>
      <c r="B9" s="87">
        <f>SUM(C9:F9)</f>
        <v>1479</v>
      </c>
      <c r="C9" s="87">
        <v>42</v>
      </c>
      <c r="D9" s="87">
        <v>1436</v>
      </c>
      <c r="E9" s="87">
        <v>0</v>
      </c>
      <c r="F9" s="87">
        <v>1</v>
      </c>
    </row>
    <row r="10" spans="1:6" s="269" customFormat="1" ht="15.75" customHeight="1">
      <c r="A10" s="636" t="s">
        <v>319</v>
      </c>
      <c r="B10" s="636"/>
      <c r="C10" s="636"/>
      <c r="D10" s="636"/>
      <c r="E10" s="636"/>
      <c r="F10" s="636"/>
    </row>
    <row r="11" spans="1:6" ht="15" customHeight="1">
      <c r="A11" s="629" t="s">
        <v>320</v>
      </c>
      <c r="B11" s="629"/>
      <c r="C11" s="629"/>
      <c r="D11" s="629"/>
      <c r="E11" s="629"/>
      <c r="F11" s="629"/>
    </row>
  </sheetData>
  <sheetProtection/>
  <mergeCells count="7">
    <mergeCell ref="A11:F11"/>
    <mergeCell ref="A1:F1"/>
    <mergeCell ref="A2:F2"/>
    <mergeCell ref="A3:A4"/>
    <mergeCell ref="B3:B4"/>
    <mergeCell ref="C3:F3"/>
    <mergeCell ref="A10:F10"/>
  </mergeCells>
  <printOptions/>
  <pageMargins left="0.7874015748031497" right="0.5905511811023623" top="0.984251968503937" bottom="0.984251968503937" header="0.5118110236220472" footer="0.5118110236220472"/>
  <pageSetup firstPageNumber="101" useFirstPageNumber="1" horizontalDpi="300" verticalDpi="300" orientation="portrait" paperSize="9" r:id="rId1"/>
  <headerFooter alignWithMargins="0">
    <oddHeader>&amp;R&amp;"ＭＳ 明朝,標準"&amp;10衛生・環境&amp;"ＭＳ Ｐゴシック,標準"&amp;11　&amp;10&amp;P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zoomScalePageLayoutView="0" workbookViewId="0" topLeftCell="A1">
      <selection activeCell="F15" sqref="F15:G15"/>
    </sheetView>
  </sheetViews>
  <sheetFormatPr defaultColWidth="9.00390625" defaultRowHeight="13.5"/>
  <cols>
    <col min="1" max="1" width="9.875" style="271" customWidth="1"/>
    <col min="2" max="10" width="7.625" style="271" customWidth="1"/>
    <col min="11" max="11" width="8.00390625" style="271" customWidth="1"/>
    <col min="12" max="12" width="7.625" style="271" customWidth="1"/>
    <col min="13" max="16384" width="9.00390625" style="271" customWidth="1"/>
  </cols>
  <sheetData>
    <row r="1" spans="1:12" ht="21" customHeight="1">
      <c r="A1" s="714" t="s">
        <v>321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</row>
    <row r="2" spans="1:12" ht="13.5" customHeight="1" thickBot="1">
      <c r="A2" s="715" t="s">
        <v>310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</row>
    <row r="3" spans="1:12" ht="15" customHeight="1" thickTop="1">
      <c r="A3" s="716" t="s">
        <v>251</v>
      </c>
      <c r="B3" s="711" t="s">
        <v>4</v>
      </c>
      <c r="C3" s="711" t="s">
        <v>322</v>
      </c>
      <c r="D3" s="711" t="s">
        <v>323</v>
      </c>
      <c r="E3" s="711" t="s">
        <v>324</v>
      </c>
      <c r="F3" s="717" t="s">
        <v>325</v>
      </c>
      <c r="G3" s="719" t="s">
        <v>326</v>
      </c>
      <c r="H3" s="711" t="s">
        <v>327</v>
      </c>
      <c r="I3" s="711" t="s">
        <v>328</v>
      </c>
      <c r="J3" s="711" t="s">
        <v>329</v>
      </c>
      <c r="K3" s="722" t="s">
        <v>330</v>
      </c>
      <c r="L3" s="724" t="s">
        <v>331</v>
      </c>
    </row>
    <row r="4" spans="1:12" ht="13.5">
      <c r="A4" s="672"/>
      <c r="B4" s="712"/>
      <c r="C4" s="712"/>
      <c r="D4" s="712"/>
      <c r="E4" s="712"/>
      <c r="F4" s="718"/>
      <c r="G4" s="720"/>
      <c r="H4" s="712"/>
      <c r="I4" s="712"/>
      <c r="J4" s="712"/>
      <c r="K4" s="723"/>
      <c r="L4" s="725"/>
    </row>
    <row r="5" spans="1:12" s="272" customFormat="1" ht="15.75" customHeight="1">
      <c r="A5" s="147" t="s">
        <v>332</v>
      </c>
      <c r="B5" s="23">
        <v>2934</v>
      </c>
      <c r="C5" s="23" t="s">
        <v>78</v>
      </c>
      <c r="D5" s="23" t="s">
        <v>78</v>
      </c>
      <c r="E5" s="23" t="s">
        <v>78</v>
      </c>
      <c r="F5" s="23" t="s">
        <v>78</v>
      </c>
      <c r="G5" s="23">
        <v>823</v>
      </c>
      <c r="H5" s="23">
        <v>695</v>
      </c>
      <c r="I5" s="23">
        <v>717</v>
      </c>
      <c r="J5" s="23">
        <v>495</v>
      </c>
      <c r="K5" s="23">
        <v>204</v>
      </c>
      <c r="L5" s="23">
        <v>713</v>
      </c>
    </row>
    <row r="6" spans="1:12" s="272" customFormat="1" ht="15.75" customHeight="1">
      <c r="A6" s="113" t="s">
        <v>333</v>
      </c>
      <c r="B6" s="11">
        <v>3339</v>
      </c>
      <c r="C6" s="23" t="s">
        <v>78</v>
      </c>
      <c r="D6" s="23" t="s">
        <v>78</v>
      </c>
      <c r="E6" s="23" t="s">
        <v>78</v>
      </c>
      <c r="F6" s="23" t="s">
        <v>78</v>
      </c>
      <c r="G6" s="23">
        <v>716</v>
      </c>
      <c r="H6" s="23">
        <v>866</v>
      </c>
      <c r="I6" s="23">
        <v>889</v>
      </c>
      <c r="J6" s="23">
        <v>632</v>
      </c>
      <c r="K6" s="23">
        <v>236</v>
      </c>
      <c r="L6" s="23">
        <v>592</v>
      </c>
    </row>
    <row r="7" spans="1:12" s="273" customFormat="1" ht="15.75" customHeight="1">
      <c r="A7" s="113" t="s">
        <v>334</v>
      </c>
      <c r="B7" s="11">
        <f>SUM(G7:K7)</f>
        <v>3503</v>
      </c>
      <c r="C7" s="23" t="s">
        <v>335</v>
      </c>
      <c r="D7" s="23" t="s">
        <v>78</v>
      </c>
      <c r="E7" s="23" t="s">
        <v>78</v>
      </c>
      <c r="F7" s="23" t="s">
        <v>78</v>
      </c>
      <c r="G7" s="23">
        <v>616</v>
      </c>
      <c r="H7" s="23">
        <v>897</v>
      </c>
      <c r="I7" s="23">
        <v>1017</v>
      </c>
      <c r="J7" s="23">
        <v>696</v>
      </c>
      <c r="K7" s="23">
        <v>277</v>
      </c>
      <c r="L7" s="23">
        <v>467</v>
      </c>
    </row>
    <row r="8" spans="1:12" s="273" customFormat="1" ht="15.75" customHeight="1">
      <c r="A8" s="113" t="s">
        <v>336</v>
      </c>
      <c r="B8" s="11">
        <f>SUM(G8:K8)</f>
        <v>3665</v>
      </c>
      <c r="C8" s="23" t="s">
        <v>335</v>
      </c>
      <c r="D8" s="23" t="s">
        <v>78</v>
      </c>
      <c r="E8" s="23" t="s">
        <v>78</v>
      </c>
      <c r="F8" s="23" t="s">
        <v>78</v>
      </c>
      <c r="G8" s="23">
        <v>519</v>
      </c>
      <c r="H8" s="23">
        <v>937</v>
      </c>
      <c r="I8" s="23">
        <v>1123</v>
      </c>
      <c r="J8" s="23">
        <v>751</v>
      </c>
      <c r="K8" s="23">
        <v>335</v>
      </c>
      <c r="L8" s="23">
        <v>382</v>
      </c>
    </row>
    <row r="9" spans="1:12" s="272" customFormat="1" ht="15.75" customHeight="1" thickBot="1">
      <c r="A9" s="57" t="s">
        <v>338</v>
      </c>
      <c r="B9" s="274">
        <f>SUM(G9:K9)</f>
        <v>3635</v>
      </c>
      <c r="C9" s="275" t="s">
        <v>335</v>
      </c>
      <c r="D9" s="275" t="s">
        <v>335</v>
      </c>
      <c r="E9" s="275" t="s">
        <v>339</v>
      </c>
      <c r="F9" s="275" t="s">
        <v>335</v>
      </c>
      <c r="G9" s="275">
        <v>403</v>
      </c>
      <c r="H9" s="275">
        <v>908</v>
      </c>
      <c r="I9" s="275">
        <v>1234</v>
      </c>
      <c r="J9" s="16">
        <v>748</v>
      </c>
      <c r="K9" s="16">
        <v>342</v>
      </c>
      <c r="L9" s="16">
        <v>269</v>
      </c>
    </row>
    <row r="10" spans="1:12" s="272" customFormat="1" ht="15.75" customHeight="1" thickTop="1">
      <c r="A10" s="671" t="s">
        <v>251</v>
      </c>
      <c r="B10" s="675" t="s">
        <v>340</v>
      </c>
      <c r="C10" s="725"/>
      <c r="D10" s="724"/>
      <c r="E10" s="724"/>
      <c r="F10" s="724"/>
      <c r="G10" s="724"/>
      <c r="H10" s="724"/>
      <c r="I10" s="724"/>
      <c r="J10" s="273"/>
      <c r="K10" s="273"/>
      <c r="L10" s="273"/>
    </row>
    <row r="11" spans="1:12" ht="15.75" customHeight="1">
      <c r="A11" s="672"/>
      <c r="B11" s="726" t="s">
        <v>341</v>
      </c>
      <c r="C11" s="726"/>
      <c r="D11" s="727" t="s">
        <v>342</v>
      </c>
      <c r="E11" s="727"/>
      <c r="F11" s="727" t="s">
        <v>343</v>
      </c>
      <c r="G11" s="727"/>
      <c r="H11" s="712" t="s">
        <v>344</v>
      </c>
      <c r="I11" s="713"/>
      <c r="J11" s="273"/>
      <c r="K11" s="273"/>
      <c r="L11" s="273"/>
    </row>
    <row r="12" spans="1:12" ht="15.75" customHeight="1">
      <c r="A12" s="147" t="s">
        <v>332</v>
      </c>
      <c r="B12" s="721" t="s">
        <v>142</v>
      </c>
      <c r="C12" s="721"/>
      <c r="D12" s="721">
        <v>2934</v>
      </c>
      <c r="E12" s="721"/>
      <c r="F12" s="721" t="s">
        <v>142</v>
      </c>
      <c r="G12" s="721"/>
      <c r="H12" s="721" t="s">
        <v>142</v>
      </c>
      <c r="I12" s="721"/>
      <c r="J12" s="59"/>
      <c r="K12" s="59"/>
      <c r="L12" s="59"/>
    </row>
    <row r="13" spans="1:12" ht="15" customHeight="1">
      <c r="A13" s="113" t="s">
        <v>333</v>
      </c>
      <c r="B13" s="728">
        <v>0</v>
      </c>
      <c r="C13" s="721"/>
      <c r="D13" s="721">
        <v>3339</v>
      </c>
      <c r="E13" s="721"/>
      <c r="F13" s="721">
        <v>0</v>
      </c>
      <c r="G13" s="721"/>
      <c r="H13" s="721">
        <v>0</v>
      </c>
      <c r="I13" s="721"/>
      <c r="J13" s="273"/>
      <c r="K13" s="273"/>
      <c r="L13" s="273"/>
    </row>
    <row r="14" spans="1:12" s="276" customFormat="1" ht="15" customHeight="1">
      <c r="A14" s="113" t="s">
        <v>345</v>
      </c>
      <c r="B14" s="728">
        <v>0</v>
      </c>
      <c r="C14" s="721"/>
      <c r="D14" s="721">
        <v>3503</v>
      </c>
      <c r="E14" s="721"/>
      <c r="F14" s="721">
        <v>0</v>
      </c>
      <c r="G14" s="721"/>
      <c r="H14" s="721">
        <v>0</v>
      </c>
      <c r="I14" s="721"/>
      <c r="J14" s="273"/>
      <c r="K14" s="273"/>
      <c r="L14" s="273"/>
    </row>
    <row r="15" spans="1:12" s="276" customFormat="1" ht="15" customHeight="1">
      <c r="A15" s="54" t="s">
        <v>336</v>
      </c>
      <c r="B15" s="728" t="s">
        <v>145</v>
      </c>
      <c r="C15" s="721"/>
      <c r="D15" s="721">
        <v>3665</v>
      </c>
      <c r="E15" s="721"/>
      <c r="F15" s="721" t="s">
        <v>144</v>
      </c>
      <c r="G15" s="721"/>
      <c r="H15" s="721" t="s">
        <v>144</v>
      </c>
      <c r="I15" s="721"/>
      <c r="J15" s="273"/>
      <c r="K15" s="273"/>
      <c r="L15" s="273"/>
    </row>
    <row r="16" spans="1:12" ht="15" customHeight="1">
      <c r="A16" s="165" t="s">
        <v>337</v>
      </c>
      <c r="B16" s="729" t="s">
        <v>144</v>
      </c>
      <c r="C16" s="730"/>
      <c r="D16" s="730">
        <v>3635</v>
      </c>
      <c r="E16" s="730"/>
      <c r="F16" s="730" t="s">
        <v>144</v>
      </c>
      <c r="G16" s="730"/>
      <c r="H16" s="730" t="s">
        <v>145</v>
      </c>
      <c r="I16" s="730"/>
      <c r="J16" s="273"/>
      <c r="K16" s="273"/>
      <c r="L16" s="273"/>
    </row>
    <row r="17" spans="1:12" ht="13.5">
      <c r="A17" s="628" t="s">
        <v>346</v>
      </c>
      <c r="B17" s="628"/>
      <c r="C17" s="628"/>
      <c r="D17" s="628"/>
      <c r="E17" s="628"/>
      <c r="F17" s="628"/>
      <c r="G17" s="628"/>
      <c r="H17" s="628"/>
      <c r="I17" s="628"/>
      <c r="J17" s="628"/>
      <c r="K17" s="628"/>
      <c r="L17" s="628"/>
    </row>
  </sheetData>
  <sheetProtection/>
  <mergeCells count="41">
    <mergeCell ref="H16:I16"/>
    <mergeCell ref="A17:L17"/>
    <mergeCell ref="B14:C14"/>
    <mergeCell ref="D14:E14"/>
    <mergeCell ref="F14:G14"/>
    <mergeCell ref="H14:I14"/>
    <mergeCell ref="B15:C15"/>
    <mergeCell ref="B13:C13"/>
    <mergeCell ref="D13:E13"/>
    <mergeCell ref="F13:G13"/>
    <mergeCell ref="B16:C16"/>
    <mergeCell ref="D16:E16"/>
    <mergeCell ref="F16:G16"/>
    <mergeCell ref="A10:A11"/>
    <mergeCell ref="B10:I10"/>
    <mergeCell ref="B11:C11"/>
    <mergeCell ref="D11:E11"/>
    <mergeCell ref="F11:G11"/>
    <mergeCell ref="D15:E15"/>
    <mergeCell ref="F15:G15"/>
    <mergeCell ref="H15:I15"/>
    <mergeCell ref="B12:C12"/>
    <mergeCell ref="D12:E12"/>
    <mergeCell ref="G3:G4"/>
    <mergeCell ref="H13:I13"/>
    <mergeCell ref="I3:I4"/>
    <mergeCell ref="J3:J4"/>
    <mergeCell ref="K3:K4"/>
    <mergeCell ref="L3:L4"/>
    <mergeCell ref="F12:G12"/>
    <mergeCell ref="H12:I12"/>
    <mergeCell ref="H3:H4"/>
    <mergeCell ref="H11:I11"/>
    <mergeCell ref="A1:L1"/>
    <mergeCell ref="A2:L2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2" sqref="A12:I12"/>
    </sheetView>
  </sheetViews>
  <sheetFormatPr defaultColWidth="9.00390625" defaultRowHeight="13.5"/>
  <cols>
    <col min="1" max="9" width="9.875" style="0" customWidth="1"/>
  </cols>
  <sheetData>
    <row r="1" spans="1:9" ht="21" customHeight="1">
      <c r="A1" s="596" t="s">
        <v>347</v>
      </c>
      <c r="B1" s="596"/>
      <c r="C1" s="596"/>
      <c r="D1" s="596"/>
      <c r="E1" s="596"/>
      <c r="F1" s="596"/>
      <c r="G1" s="596"/>
      <c r="H1" s="596"/>
      <c r="I1" s="596"/>
    </row>
    <row r="2" spans="1:9" ht="13.5" customHeight="1" thickBot="1">
      <c r="A2" s="733"/>
      <c r="B2" s="733"/>
      <c r="C2" s="733"/>
      <c r="D2" s="733"/>
      <c r="E2" s="733"/>
      <c r="F2" s="733"/>
      <c r="G2" s="733"/>
      <c r="H2" s="733"/>
      <c r="I2" s="733"/>
    </row>
    <row r="3" spans="1:9" ht="15" customHeight="1" thickTop="1">
      <c r="A3" s="598" t="s">
        <v>286</v>
      </c>
      <c r="B3" s="602" t="s">
        <v>348</v>
      </c>
      <c r="C3" s="734"/>
      <c r="D3" s="604" t="s">
        <v>349</v>
      </c>
      <c r="E3" s="604"/>
      <c r="F3" s="604" t="s">
        <v>350</v>
      </c>
      <c r="G3" s="604"/>
      <c r="H3" s="604" t="s">
        <v>351</v>
      </c>
      <c r="I3" s="602"/>
    </row>
    <row r="4" spans="1:9" ht="3.75" customHeight="1">
      <c r="A4" s="634"/>
      <c r="B4" s="659" t="s">
        <v>353</v>
      </c>
      <c r="C4" s="64"/>
      <c r="D4" s="659" t="s">
        <v>352</v>
      </c>
      <c r="E4" s="64"/>
      <c r="F4" s="659" t="s">
        <v>354</v>
      </c>
      <c r="G4" s="64"/>
      <c r="H4" s="659" t="s">
        <v>353</v>
      </c>
      <c r="I4" s="107"/>
    </row>
    <row r="5" spans="1:9" ht="15" customHeight="1">
      <c r="A5" s="634"/>
      <c r="B5" s="731"/>
      <c r="C5" s="1" t="s">
        <v>355</v>
      </c>
      <c r="D5" s="731"/>
      <c r="E5" s="1" t="s">
        <v>355</v>
      </c>
      <c r="F5" s="731"/>
      <c r="G5" s="1" t="s">
        <v>355</v>
      </c>
      <c r="H5" s="731"/>
      <c r="I5" s="2" t="s">
        <v>356</v>
      </c>
    </row>
    <row r="6" spans="1:9" s="277" customFormat="1" ht="15.75" customHeight="1">
      <c r="A6" s="50" t="s">
        <v>357</v>
      </c>
      <c r="B6" s="7">
        <v>19</v>
      </c>
      <c r="C6" s="7">
        <v>13</v>
      </c>
      <c r="D6" s="7">
        <v>9</v>
      </c>
      <c r="E6" s="7">
        <v>5</v>
      </c>
      <c r="F6" s="7">
        <v>0</v>
      </c>
      <c r="G6" s="7">
        <v>0</v>
      </c>
      <c r="H6" s="7">
        <v>0</v>
      </c>
      <c r="I6" s="7">
        <v>0</v>
      </c>
    </row>
    <row r="7" spans="1:9" s="279" customFormat="1" ht="15.75" customHeight="1">
      <c r="A7" s="53" t="s">
        <v>345</v>
      </c>
      <c r="B7" s="278">
        <v>16</v>
      </c>
      <c r="C7" s="7">
        <v>9</v>
      </c>
      <c r="D7" s="7">
        <v>4</v>
      </c>
      <c r="E7" s="7">
        <v>3</v>
      </c>
      <c r="F7" s="7">
        <v>0</v>
      </c>
      <c r="G7" s="7">
        <v>0</v>
      </c>
      <c r="H7" s="7">
        <v>0</v>
      </c>
      <c r="I7" s="7">
        <v>0</v>
      </c>
    </row>
    <row r="8" spans="1:9" s="280" customFormat="1" ht="15.75" customHeight="1">
      <c r="A8" s="113" t="s">
        <v>336</v>
      </c>
      <c r="B8" s="11">
        <v>28</v>
      </c>
      <c r="C8" s="23">
        <v>16</v>
      </c>
      <c r="D8" s="23">
        <v>17</v>
      </c>
      <c r="E8" s="23">
        <v>8</v>
      </c>
      <c r="F8" s="23">
        <v>0</v>
      </c>
      <c r="G8" s="23">
        <v>0</v>
      </c>
      <c r="H8" s="23">
        <v>2</v>
      </c>
      <c r="I8" s="23">
        <v>0</v>
      </c>
    </row>
    <row r="9" spans="1:9" s="281" customFormat="1" ht="15.75" customHeight="1">
      <c r="A9" s="54" t="s">
        <v>358</v>
      </c>
      <c r="B9" s="11">
        <v>34</v>
      </c>
      <c r="C9" s="23">
        <v>11</v>
      </c>
      <c r="D9" s="23">
        <v>11</v>
      </c>
      <c r="E9" s="23">
        <v>3</v>
      </c>
      <c r="F9" s="23" t="s">
        <v>359</v>
      </c>
      <c r="G9" s="23" t="s">
        <v>359</v>
      </c>
      <c r="H9" s="23" t="s">
        <v>144</v>
      </c>
      <c r="I9" s="23" t="s">
        <v>144</v>
      </c>
    </row>
    <row r="10" spans="1:9" s="282" customFormat="1" ht="15.75" customHeight="1">
      <c r="A10" s="165" t="s">
        <v>360</v>
      </c>
      <c r="B10" s="17">
        <v>25</v>
      </c>
      <c r="C10" s="16">
        <v>18</v>
      </c>
      <c r="D10" s="16">
        <v>14</v>
      </c>
      <c r="E10" s="16">
        <v>11</v>
      </c>
      <c r="F10" s="16">
        <v>0</v>
      </c>
      <c r="G10" s="16">
        <v>0</v>
      </c>
      <c r="H10" s="16">
        <v>0</v>
      </c>
      <c r="I10" s="16">
        <v>0</v>
      </c>
    </row>
    <row r="11" spans="1:9" ht="15" customHeight="1">
      <c r="A11" s="660" t="s">
        <v>361</v>
      </c>
      <c r="B11" s="660"/>
      <c r="C11" s="660"/>
      <c r="D11" s="660"/>
      <c r="E11" s="660"/>
      <c r="F11" s="660"/>
      <c r="G11" s="660"/>
      <c r="H11" s="660"/>
      <c r="I11" s="660"/>
    </row>
    <row r="12" spans="1:9" ht="15" customHeight="1">
      <c r="A12" s="660" t="s">
        <v>362</v>
      </c>
      <c r="B12" s="660"/>
      <c r="C12" s="660"/>
      <c r="D12" s="660"/>
      <c r="E12" s="660"/>
      <c r="F12" s="660"/>
      <c r="G12" s="660"/>
      <c r="H12" s="660"/>
      <c r="I12" s="660"/>
    </row>
    <row r="13" spans="1:9" ht="15" customHeight="1">
      <c r="A13" s="660" t="s">
        <v>363</v>
      </c>
      <c r="B13" s="732"/>
      <c r="C13" s="660"/>
      <c r="D13" s="660"/>
      <c r="E13" s="660"/>
      <c r="F13" s="660"/>
      <c r="G13" s="660"/>
      <c r="H13" s="660"/>
      <c r="I13" s="660"/>
    </row>
    <row r="14" spans="1:9" ht="15" customHeight="1">
      <c r="A14" s="594" t="s">
        <v>364</v>
      </c>
      <c r="B14" s="595"/>
      <c r="C14" s="594"/>
      <c r="D14" s="594"/>
      <c r="E14" s="594"/>
      <c r="F14" s="594"/>
      <c r="G14" s="594"/>
      <c r="H14" s="594"/>
      <c r="I14" s="594"/>
    </row>
  </sheetData>
  <sheetProtection/>
  <mergeCells count="15">
    <mergeCell ref="A11:I11"/>
    <mergeCell ref="A12:I12"/>
    <mergeCell ref="A13:I13"/>
    <mergeCell ref="A14:I14"/>
    <mergeCell ref="A1:I1"/>
    <mergeCell ref="A2:I2"/>
    <mergeCell ref="A3:A5"/>
    <mergeCell ref="B3:C3"/>
    <mergeCell ref="D3:E3"/>
    <mergeCell ref="F3:G3"/>
    <mergeCell ref="H3:I3"/>
    <mergeCell ref="B4:B5"/>
    <mergeCell ref="D4:D5"/>
    <mergeCell ref="F4:F5"/>
    <mergeCell ref="H4:H5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36"/>
  <sheetViews>
    <sheetView zoomScalePageLayoutView="0" workbookViewId="0" topLeftCell="A1">
      <selection activeCell="J21" sqref="J21"/>
    </sheetView>
  </sheetViews>
  <sheetFormatPr defaultColWidth="9.00390625" defaultRowHeight="13.5"/>
  <cols>
    <col min="1" max="1" width="16.625" style="283" customWidth="1"/>
    <col min="2" max="2" width="8.625" style="283" bestFit="1" customWidth="1"/>
    <col min="3" max="3" width="8.625" style="283" customWidth="1"/>
    <col min="4" max="4" width="8.625" style="285" bestFit="1" customWidth="1"/>
    <col min="5" max="5" width="8.625" style="329" customWidth="1"/>
    <col min="6" max="8" width="8.625" style="283" customWidth="1"/>
    <col min="9" max="9" width="9.00390625" style="289" customWidth="1"/>
    <col min="10" max="16384" width="9.00390625" style="283" customWidth="1"/>
  </cols>
  <sheetData>
    <row r="1" spans="1:9" ht="21" customHeight="1">
      <c r="A1" s="740" t="s">
        <v>365</v>
      </c>
      <c r="B1" s="740"/>
      <c r="C1" s="740"/>
      <c r="D1" s="740"/>
      <c r="E1" s="740"/>
      <c r="F1" s="740"/>
      <c r="G1" s="740"/>
      <c r="H1" s="740"/>
      <c r="I1" s="740"/>
    </row>
    <row r="2" spans="1:9" s="285" customFormat="1" ht="13.5" customHeight="1" thickBot="1">
      <c r="A2" s="284" t="s">
        <v>366</v>
      </c>
      <c r="D2" s="286"/>
      <c r="E2" s="287"/>
      <c r="F2" s="288"/>
      <c r="G2" s="288"/>
      <c r="H2" s="288"/>
      <c r="I2" s="289"/>
    </row>
    <row r="3" spans="1:9" s="285" customFormat="1" ht="13.5" customHeight="1" thickTop="1">
      <c r="A3" s="741" t="s">
        <v>367</v>
      </c>
      <c r="B3" s="290" t="s">
        <v>368</v>
      </c>
      <c r="C3" s="290" t="s">
        <v>369</v>
      </c>
      <c r="D3" s="285" t="s">
        <v>370</v>
      </c>
      <c r="E3" s="291" t="s">
        <v>371</v>
      </c>
      <c r="F3" s="744" t="s">
        <v>372</v>
      </c>
      <c r="G3" s="745"/>
      <c r="H3" s="745"/>
      <c r="I3" s="745"/>
    </row>
    <row r="4" spans="1:9" s="285" customFormat="1" ht="13.5" customHeight="1">
      <c r="A4" s="742"/>
      <c r="B4" s="746" t="s">
        <v>374</v>
      </c>
      <c r="C4" s="737" t="s">
        <v>374</v>
      </c>
      <c r="D4" s="746" t="s">
        <v>373</v>
      </c>
      <c r="E4" s="735" t="s">
        <v>374</v>
      </c>
      <c r="F4" s="736" t="s">
        <v>374</v>
      </c>
      <c r="G4" s="292" t="s">
        <v>375</v>
      </c>
      <c r="H4" s="292" t="s">
        <v>376</v>
      </c>
      <c r="I4" s="293" t="s">
        <v>377</v>
      </c>
    </row>
    <row r="5" spans="1:9" s="285" customFormat="1" ht="13.5" customHeight="1">
      <c r="A5" s="742"/>
      <c r="B5" s="737"/>
      <c r="C5" s="737"/>
      <c r="D5" s="737"/>
      <c r="E5" s="735"/>
      <c r="F5" s="736"/>
      <c r="G5" s="294" t="s">
        <v>378</v>
      </c>
      <c r="H5" s="294" t="s">
        <v>379</v>
      </c>
      <c r="I5" s="295" t="s">
        <v>380</v>
      </c>
    </row>
    <row r="6" spans="1:9" s="285" customFormat="1" ht="13.5" customHeight="1">
      <c r="A6" s="742"/>
      <c r="B6" s="737" t="s">
        <v>381</v>
      </c>
      <c r="C6" s="737" t="s">
        <v>381</v>
      </c>
      <c r="D6" s="737" t="s">
        <v>381</v>
      </c>
      <c r="E6" s="735" t="s">
        <v>381</v>
      </c>
      <c r="F6" s="736" t="s">
        <v>382</v>
      </c>
      <c r="G6" s="294" t="s">
        <v>383</v>
      </c>
      <c r="H6" s="294" t="s">
        <v>384</v>
      </c>
      <c r="I6" s="296" t="s">
        <v>385</v>
      </c>
    </row>
    <row r="7" spans="1:9" s="285" customFormat="1" ht="13.5" customHeight="1">
      <c r="A7" s="743"/>
      <c r="B7" s="738"/>
      <c r="C7" s="738"/>
      <c r="D7" s="738"/>
      <c r="E7" s="735"/>
      <c r="F7" s="736"/>
      <c r="G7" s="294" t="s">
        <v>386</v>
      </c>
      <c r="H7" s="294" t="s">
        <v>387</v>
      </c>
      <c r="I7" s="295" t="s">
        <v>388</v>
      </c>
    </row>
    <row r="8" spans="1:9" s="285" customFormat="1" ht="13.5" customHeight="1">
      <c r="A8" s="297" t="s">
        <v>389</v>
      </c>
      <c r="B8" s="298">
        <v>0.021</v>
      </c>
      <c r="C8" s="299">
        <v>0.02</v>
      </c>
      <c r="D8" s="300">
        <v>0.017</v>
      </c>
      <c r="E8" s="301">
        <v>0.019</v>
      </c>
      <c r="F8" s="302">
        <v>0.019</v>
      </c>
      <c r="G8" s="303">
        <v>0</v>
      </c>
      <c r="H8" s="303">
        <v>0</v>
      </c>
      <c r="I8" s="302">
        <v>0.049</v>
      </c>
    </row>
    <row r="9" spans="1:9" s="285" customFormat="1" ht="13.5" customHeight="1">
      <c r="A9" s="304" t="s">
        <v>390</v>
      </c>
      <c r="B9" s="299">
        <v>0.022</v>
      </c>
      <c r="C9" s="299">
        <v>0.022</v>
      </c>
      <c r="D9" s="300">
        <v>0.021</v>
      </c>
      <c r="E9" s="305">
        <v>0.023</v>
      </c>
      <c r="F9" s="306">
        <v>0.023</v>
      </c>
      <c r="G9" s="307">
        <v>0</v>
      </c>
      <c r="H9" s="307">
        <v>0</v>
      </c>
      <c r="I9" s="306">
        <v>0.055</v>
      </c>
    </row>
    <row r="10" spans="1:9" s="285" customFormat="1" ht="13.5" customHeight="1">
      <c r="A10" s="308" t="s">
        <v>391</v>
      </c>
      <c r="B10" s="299">
        <v>0.02</v>
      </c>
      <c r="C10" s="299">
        <v>0.021</v>
      </c>
      <c r="D10" s="300">
        <v>0.02</v>
      </c>
      <c r="E10" s="305" t="s">
        <v>392</v>
      </c>
      <c r="F10" s="306" t="s">
        <v>392</v>
      </c>
      <c r="G10" s="307" t="s">
        <v>392</v>
      </c>
      <c r="H10" s="307" t="s">
        <v>392</v>
      </c>
      <c r="I10" s="306" t="s">
        <v>335</v>
      </c>
    </row>
    <row r="11" spans="1:9" s="285" customFormat="1" ht="13.5" customHeight="1">
      <c r="A11" s="304" t="s">
        <v>393</v>
      </c>
      <c r="B11" s="299">
        <v>0.021</v>
      </c>
      <c r="C11" s="299">
        <v>0.022</v>
      </c>
      <c r="D11" s="300">
        <v>0.021</v>
      </c>
      <c r="E11" s="305">
        <v>0.022</v>
      </c>
      <c r="F11" s="306">
        <v>0.022</v>
      </c>
      <c r="G11" s="307">
        <v>0</v>
      </c>
      <c r="H11" s="307">
        <v>1</v>
      </c>
      <c r="I11" s="306">
        <v>0.053</v>
      </c>
    </row>
    <row r="12" spans="1:9" s="285" customFormat="1" ht="13.5" customHeight="1">
      <c r="A12" s="304" t="s">
        <v>394</v>
      </c>
      <c r="B12" s="299">
        <v>0.021</v>
      </c>
      <c r="C12" s="299">
        <v>0.021</v>
      </c>
      <c r="D12" s="300">
        <v>0.02</v>
      </c>
      <c r="E12" s="305">
        <v>0.021</v>
      </c>
      <c r="F12" s="306">
        <v>0.022</v>
      </c>
      <c r="G12" s="307">
        <v>0</v>
      </c>
      <c r="H12" s="307">
        <v>0</v>
      </c>
      <c r="I12" s="306">
        <v>0.054</v>
      </c>
    </row>
    <row r="13" spans="1:9" s="285" customFormat="1" ht="13.5" customHeight="1">
      <c r="A13" s="304" t="s">
        <v>395</v>
      </c>
      <c r="B13" s="299">
        <v>0.025</v>
      </c>
      <c r="C13" s="299">
        <v>0.024</v>
      </c>
      <c r="D13" s="300">
        <v>0.021</v>
      </c>
      <c r="E13" s="305">
        <v>0.023</v>
      </c>
      <c r="F13" s="306">
        <v>0.023</v>
      </c>
      <c r="G13" s="307">
        <v>0</v>
      </c>
      <c r="H13" s="307">
        <v>0</v>
      </c>
      <c r="I13" s="306">
        <v>0.053</v>
      </c>
    </row>
    <row r="14" spans="1:9" s="285" customFormat="1" ht="13.5" customHeight="1">
      <c r="A14" s="304" t="s">
        <v>396</v>
      </c>
      <c r="B14" s="299" t="s">
        <v>335</v>
      </c>
      <c r="C14" s="299" t="s">
        <v>392</v>
      </c>
      <c r="D14" s="309" t="s">
        <v>392</v>
      </c>
      <c r="E14" s="305" t="s">
        <v>392</v>
      </c>
      <c r="F14" s="306">
        <v>0.021</v>
      </c>
      <c r="G14" s="307">
        <v>0</v>
      </c>
      <c r="H14" s="307">
        <v>0</v>
      </c>
      <c r="I14" s="306">
        <v>0.048</v>
      </c>
    </row>
    <row r="15" spans="1:9" s="285" customFormat="1" ht="13.5" customHeight="1">
      <c r="A15" s="310" t="s">
        <v>397</v>
      </c>
      <c r="B15" s="299">
        <v>0.016</v>
      </c>
      <c r="C15" s="299">
        <v>0.018</v>
      </c>
      <c r="D15" s="300">
        <v>0.017</v>
      </c>
      <c r="E15" s="305">
        <v>0.022</v>
      </c>
      <c r="F15" s="306">
        <v>0.021</v>
      </c>
      <c r="G15" s="307">
        <v>0</v>
      </c>
      <c r="H15" s="307">
        <v>0</v>
      </c>
      <c r="I15" s="306">
        <v>0.047</v>
      </c>
    </row>
    <row r="16" spans="1:11" s="285" customFormat="1" ht="15" customHeight="1">
      <c r="A16" s="311" t="s">
        <v>398</v>
      </c>
      <c r="B16" s="312">
        <v>0.027</v>
      </c>
      <c r="C16" s="312">
        <v>0.025</v>
      </c>
      <c r="D16" s="300">
        <v>0.022</v>
      </c>
      <c r="E16" s="313">
        <v>0.023</v>
      </c>
      <c r="F16" s="314">
        <v>0.022</v>
      </c>
      <c r="G16" s="315">
        <v>0</v>
      </c>
      <c r="H16" s="315">
        <v>0</v>
      </c>
      <c r="I16" s="314">
        <v>0.053</v>
      </c>
      <c r="K16" s="316"/>
    </row>
    <row r="17" spans="1:9" s="285" customFormat="1" ht="15" customHeight="1">
      <c r="A17" s="317" t="s">
        <v>399</v>
      </c>
      <c r="B17" s="318"/>
      <c r="C17" s="318"/>
      <c r="D17" s="318"/>
      <c r="E17" s="319"/>
      <c r="F17" s="320"/>
      <c r="G17" s="320"/>
      <c r="H17" s="320"/>
      <c r="I17" s="320"/>
    </row>
    <row r="18" spans="1:9" s="285" customFormat="1" ht="15" customHeight="1">
      <c r="A18" s="321" t="s">
        <v>400</v>
      </c>
      <c r="B18" s="322"/>
      <c r="C18" s="322"/>
      <c r="D18" s="322"/>
      <c r="E18" s="323"/>
      <c r="F18" s="324"/>
      <c r="G18" s="324"/>
      <c r="H18" s="324"/>
      <c r="I18" s="324"/>
    </row>
    <row r="19" spans="1:9" s="285" customFormat="1" ht="15" customHeight="1">
      <c r="A19" s="287" t="s">
        <v>401</v>
      </c>
      <c r="B19" s="287"/>
      <c r="C19" s="287"/>
      <c r="D19" s="287"/>
      <c r="E19" s="325"/>
      <c r="F19" s="325"/>
      <c r="G19" s="325"/>
      <c r="H19" s="325"/>
      <c r="I19" s="326"/>
    </row>
    <row r="20" spans="1:9" s="285" customFormat="1" ht="15" customHeight="1">
      <c r="A20" s="739" t="s">
        <v>402</v>
      </c>
      <c r="B20" s="739"/>
      <c r="C20" s="739"/>
      <c r="D20" s="739"/>
      <c r="E20" s="325"/>
      <c r="F20" s="325"/>
      <c r="G20" s="325"/>
      <c r="H20" s="325"/>
      <c r="I20" s="326"/>
    </row>
    <row r="21" spans="1:9" s="285" customFormat="1" ht="15" customHeight="1">
      <c r="A21" s="325" t="s">
        <v>403</v>
      </c>
      <c r="B21" s="325"/>
      <c r="C21" s="325"/>
      <c r="D21" s="325"/>
      <c r="E21" s="325"/>
      <c r="F21" s="325"/>
      <c r="G21" s="325"/>
      <c r="H21" s="325"/>
      <c r="I21" s="326"/>
    </row>
    <row r="22" spans="1:9" s="285" customFormat="1" ht="13.5" customHeight="1">
      <c r="A22" s="327" t="s">
        <v>404</v>
      </c>
      <c r="B22" s="327"/>
      <c r="C22" s="327"/>
      <c r="D22" s="327"/>
      <c r="E22" s="328"/>
      <c r="F22" s="327"/>
      <c r="G22" s="327"/>
      <c r="H22" s="327"/>
      <c r="I22" s="289"/>
    </row>
    <row r="23" spans="5:9" s="285" customFormat="1" ht="13.5" customHeight="1">
      <c r="E23" s="316"/>
      <c r="I23" s="289"/>
    </row>
    <row r="24" spans="5:9" s="285" customFormat="1" ht="13.5" customHeight="1">
      <c r="E24" s="316"/>
      <c r="I24" s="289"/>
    </row>
    <row r="25" spans="5:9" s="285" customFormat="1" ht="13.5" customHeight="1">
      <c r="E25" s="316"/>
      <c r="I25" s="289"/>
    </row>
    <row r="26" spans="5:9" s="285" customFormat="1" ht="13.5" customHeight="1">
      <c r="E26" s="316"/>
      <c r="I26" s="289"/>
    </row>
    <row r="27" spans="5:9" s="285" customFormat="1" ht="13.5" customHeight="1">
      <c r="E27" s="316"/>
      <c r="I27" s="289"/>
    </row>
    <row r="28" spans="5:9" s="285" customFormat="1" ht="13.5" customHeight="1">
      <c r="E28" s="316"/>
      <c r="I28" s="289"/>
    </row>
    <row r="29" spans="5:9" s="285" customFormat="1" ht="13.5" customHeight="1">
      <c r="E29" s="316"/>
      <c r="I29" s="289"/>
    </row>
    <row r="30" spans="5:9" s="285" customFormat="1" ht="13.5" customHeight="1">
      <c r="E30" s="316"/>
      <c r="I30" s="289"/>
    </row>
    <row r="31" spans="5:9" s="285" customFormat="1" ht="13.5" customHeight="1">
      <c r="E31" s="316"/>
      <c r="I31" s="289"/>
    </row>
    <row r="32" spans="5:9" s="285" customFormat="1" ht="13.5" customHeight="1">
      <c r="E32" s="316"/>
      <c r="I32" s="289"/>
    </row>
    <row r="33" spans="5:9" s="285" customFormat="1" ht="13.5" customHeight="1">
      <c r="E33" s="316"/>
      <c r="I33" s="289"/>
    </row>
    <row r="34" spans="5:9" s="285" customFormat="1" ht="13.5" customHeight="1">
      <c r="E34" s="316"/>
      <c r="I34" s="289"/>
    </row>
    <row r="35" spans="5:9" s="285" customFormat="1" ht="13.5" customHeight="1">
      <c r="E35" s="316"/>
      <c r="I35" s="289"/>
    </row>
    <row r="36" spans="5:9" s="285" customFormat="1" ht="13.5" customHeight="1">
      <c r="E36" s="316"/>
      <c r="I36" s="289"/>
    </row>
    <row r="37" spans="5:9" s="285" customFormat="1" ht="13.5" customHeight="1">
      <c r="E37" s="316"/>
      <c r="I37" s="289"/>
    </row>
    <row r="38" spans="5:9" s="285" customFormat="1" ht="13.5" customHeight="1">
      <c r="E38" s="316"/>
      <c r="I38" s="289"/>
    </row>
    <row r="39" spans="5:9" s="285" customFormat="1" ht="13.5" customHeight="1">
      <c r="E39" s="316"/>
      <c r="I39" s="289"/>
    </row>
    <row r="40" spans="5:9" s="285" customFormat="1" ht="13.5" customHeight="1">
      <c r="E40" s="316"/>
      <c r="I40" s="289"/>
    </row>
    <row r="41" spans="5:9" s="285" customFormat="1" ht="13.5" customHeight="1">
      <c r="E41" s="316"/>
      <c r="I41" s="289"/>
    </row>
    <row r="42" spans="5:9" s="285" customFormat="1" ht="13.5" customHeight="1">
      <c r="E42" s="316"/>
      <c r="I42" s="289"/>
    </row>
    <row r="43" spans="5:9" s="285" customFormat="1" ht="13.5" customHeight="1">
      <c r="E43" s="316"/>
      <c r="I43" s="289"/>
    </row>
    <row r="44" spans="5:9" s="285" customFormat="1" ht="13.5" customHeight="1">
      <c r="E44" s="316"/>
      <c r="I44" s="289"/>
    </row>
    <row r="45" spans="5:9" s="285" customFormat="1" ht="13.5" customHeight="1">
      <c r="E45" s="316"/>
      <c r="I45" s="289"/>
    </row>
    <row r="46" spans="5:9" s="285" customFormat="1" ht="13.5" customHeight="1">
      <c r="E46" s="316"/>
      <c r="I46" s="289"/>
    </row>
    <row r="47" spans="5:9" s="285" customFormat="1" ht="13.5" customHeight="1">
      <c r="E47" s="316"/>
      <c r="I47" s="289"/>
    </row>
    <row r="48" spans="5:9" s="285" customFormat="1" ht="13.5" customHeight="1">
      <c r="E48" s="316"/>
      <c r="I48" s="289"/>
    </row>
    <row r="49" spans="5:9" s="285" customFormat="1" ht="13.5" customHeight="1">
      <c r="E49" s="316"/>
      <c r="I49" s="289"/>
    </row>
    <row r="50" spans="5:9" s="285" customFormat="1" ht="13.5" customHeight="1">
      <c r="E50" s="316"/>
      <c r="I50" s="289"/>
    </row>
    <row r="51" spans="5:9" s="285" customFormat="1" ht="13.5" customHeight="1">
      <c r="E51" s="316"/>
      <c r="I51" s="289"/>
    </row>
    <row r="52" spans="5:9" s="285" customFormat="1" ht="12">
      <c r="E52" s="316"/>
      <c r="I52" s="289"/>
    </row>
    <row r="53" spans="5:9" s="285" customFormat="1" ht="12">
      <c r="E53" s="316"/>
      <c r="I53" s="289"/>
    </row>
    <row r="54" spans="5:9" s="285" customFormat="1" ht="12">
      <c r="E54" s="316"/>
      <c r="I54" s="289"/>
    </row>
    <row r="55" spans="5:9" s="285" customFormat="1" ht="12">
      <c r="E55" s="316"/>
      <c r="I55" s="289"/>
    </row>
    <row r="56" spans="5:9" s="285" customFormat="1" ht="12">
      <c r="E56" s="316"/>
      <c r="I56" s="289"/>
    </row>
    <row r="57" spans="5:9" s="285" customFormat="1" ht="12">
      <c r="E57" s="316"/>
      <c r="I57" s="289"/>
    </row>
    <row r="58" spans="5:9" s="285" customFormat="1" ht="12">
      <c r="E58" s="316"/>
      <c r="I58" s="289"/>
    </row>
    <row r="59" spans="5:9" s="285" customFormat="1" ht="12">
      <c r="E59" s="316"/>
      <c r="I59" s="289"/>
    </row>
    <row r="60" spans="5:9" s="285" customFormat="1" ht="12">
      <c r="E60" s="316"/>
      <c r="I60" s="289"/>
    </row>
    <row r="61" spans="5:9" s="285" customFormat="1" ht="12">
      <c r="E61" s="316"/>
      <c r="I61" s="289"/>
    </row>
    <row r="62" spans="5:9" s="285" customFormat="1" ht="12">
      <c r="E62" s="316"/>
      <c r="I62" s="289"/>
    </row>
    <row r="63" spans="5:9" s="285" customFormat="1" ht="12">
      <c r="E63" s="316"/>
      <c r="I63" s="289"/>
    </row>
    <row r="64" spans="5:9" s="285" customFormat="1" ht="12">
      <c r="E64" s="316"/>
      <c r="I64" s="289"/>
    </row>
    <row r="65" spans="5:9" s="285" customFormat="1" ht="12">
      <c r="E65" s="316"/>
      <c r="I65" s="289"/>
    </row>
    <row r="66" spans="5:9" s="285" customFormat="1" ht="12">
      <c r="E66" s="316"/>
      <c r="I66" s="289"/>
    </row>
    <row r="67" spans="5:9" s="285" customFormat="1" ht="12">
      <c r="E67" s="316"/>
      <c r="I67" s="289"/>
    </row>
    <row r="68" spans="5:9" s="285" customFormat="1" ht="12">
      <c r="E68" s="316"/>
      <c r="I68" s="289"/>
    </row>
    <row r="69" spans="5:9" s="285" customFormat="1" ht="12">
      <c r="E69" s="316"/>
      <c r="I69" s="289"/>
    </row>
    <row r="70" spans="5:9" s="285" customFormat="1" ht="12">
      <c r="E70" s="316"/>
      <c r="I70" s="289"/>
    </row>
    <row r="71" spans="5:9" s="285" customFormat="1" ht="12">
      <c r="E71" s="316"/>
      <c r="I71" s="289"/>
    </row>
    <row r="72" spans="5:9" s="285" customFormat="1" ht="12">
      <c r="E72" s="316"/>
      <c r="I72" s="289"/>
    </row>
    <row r="73" spans="5:9" s="285" customFormat="1" ht="12">
      <c r="E73" s="316"/>
      <c r="I73" s="289"/>
    </row>
    <row r="74" spans="5:9" s="285" customFormat="1" ht="12">
      <c r="E74" s="316"/>
      <c r="I74" s="289"/>
    </row>
    <row r="75" spans="5:9" s="285" customFormat="1" ht="12">
      <c r="E75" s="316"/>
      <c r="I75" s="289"/>
    </row>
    <row r="76" spans="5:9" s="285" customFormat="1" ht="12">
      <c r="E76" s="316"/>
      <c r="I76" s="289"/>
    </row>
    <row r="77" spans="5:9" s="285" customFormat="1" ht="12">
      <c r="E77" s="316"/>
      <c r="I77" s="289"/>
    </row>
    <row r="78" spans="5:9" s="285" customFormat="1" ht="12">
      <c r="E78" s="316"/>
      <c r="I78" s="289"/>
    </row>
    <row r="79" spans="5:9" s="285" customFormat="1" ht="12">
      <c r="E79" s="316"/>
      <c r="I79" s="289"/>
    </row>
    <row r="80" spans="5:9" s="285" customFormat="1" ht="12">
      <c r="E80" s="316"/>
      <c r="I80" s="289"/>
    </row>
    <row r="81" spans="5:9" s="285" customFormat="1" ht="12">
      <c r="E81" s="316"/>
      <c r="I81" s="289"/>
    </row>
    <row r="82" spans="5:9" s="285" customFormat="1" ht="12">
      <c r="E82" s="316"/>
      <c r="I82" s="289"/>
    </row>
    <row r="83" spans="5:9" s="285" customFormat="1" ht="12">
      <c r="E83" s="316"/>
      <c r="I83" s="289"/>
    </row>
    <row r="84" spans="5:9" s="285" customFormat="1" ht="12">
      <c r="E84" s="316"/>
      <c r="I84" s="289"/>
    </row>
    <row r="85" spans="5:9" s="285" customFormat="1" ht="12">
      <c r="E85" s="316"/>
      <c r="I85" s="289"/>
    </row>
    <row r="86" spans="5:9" s="285" customFormat="1" ht="12">
      <c r="E86" s="316"/>
      <c r="I86" s="289"/>
    </row>
    <row r="87" spans="5:9" s="285" customFormat="1" ht="12">
      <c r="E87" s="316"/>
      <c r="I87" s="289"/>
    </row>
    <row r="88" spans="5:9" s="285" customFormat="1" ht="12">
      <c r="E88" s="316"/>
      <c r="I88" s="289"/>
    </row>
    <row r="89" spans="5:9" s="285" customFormat="1" ht="12">
      <c r="E89" s="316"/>
      <c r="I89" s="289"/>
    </row>
    <row r="90" spans="5:9" s="285" customFormat="1" ht="12">
      <c r="E90" s="316"/>
      <c r="I90" s="289"/>
    </row>
    <row r="91" spans="5:9" s="285" customFormat="1" ht="12">
      <c r="E91" s="316"/>
      <c r="I91" s="289"/>
    </row>
    <row r="92" spans="5:9" s="285" customFormat="1" ht="12">
      <c r="E92" s="316"/>
      <c r="I92" s="289"/>
    </row>
    <row r="93" spans="5:9" s="285" customFormat="1" ht="12">
      <c r="E93" s="316"/>
      <c r="I93" s="289"/>
    </row>
    <row r="94" spans="5:9" s="285" customFormat="1" ht="12">
      <c r="E94" s="316"/>
      <c r="I94" s="289"/>
    </row>
    <row r="95" spans="5:9" s="285" customFormat="1" ht="12">
      <c r="E95" s="316"/>
      <c r="I95" s="289"/>
    </row>
    <row r="96" spans="5:9" s="285" customFormat="1" ht="12">
      <c r="E96" s="316"/>
      <c r="I96" s="289"/>
    </row>
    <row r="97" spans="5:9" s="285" customFormat="1" ht="12">
      <c r="E97" s="316"/>
      <c r="I97" s="289"/>
    </row>
    <row r="98" spans="5:9" s="285" customFormat="1" ht="12">
      <c r="E98" s="316"/>
      <c r="I98" s="289"/>
    </row>
    <row r="99" spans="5:9" s="285" customFormat="1" ht="12">
      <c r="E99" s="316"/>
      <c r="I99" s="289"/>
    </row>
    <row r="100" spans="5:9" s="285" customFormat="1" ht="12">
      <c r="E100" s="316"/>
      <c r="I100" s="289"/>
    </row>
    <row r="101" spans="5:9" s="285" customFormat="1" ht="12">
      <c r="E101" s="316"/>
      <c r="I101" s="289"/>
    </row>
    <row r="102" spans="5:9" s="285" customFormat="1" ht="12">
      <c r="E102" s="316"/>
      <c r="I102" s="289"/>
    </row>
    <row r="103" spans="5:9" s="285" customFormat="1" ht="12">
      <c r="E103" s="316"/>
      <c r="I103" s="289"/>
    </row>
    <row r="104" spans="5:9" s="285" customFormat="1" ht="12">
      <c r="E104" s="316"/>
      <c r="I104" s="289"/>
    </row>
    <row r="105" spans="5:9" s="285" customFormat="1" ht="12">
      <c r="E105" s="316"/>
      <c r="I105" s="289"/>
    </row>
    <row r="106" spans="5:9" s="285" customFormat="1" ht="12">
      <c r="E106" s="316"/>
      <c r="I106" s="289"/>
    </row>
    <row r="107" spans="5:9" s="285" customFormat="1" ht="12">
      <c r="E107" s="316"/>
      <c r="I107" s="289"/>
    </row>
    <row r="108" spans="5:9" s="285" customFormat="1" ht="12">
      <c r="E108" s="316"/>
      <c r="I108" s="289"/>
    </row>
    <row r="109" spans="5:9" s="285" customFormat="1" ht="12">
      <c r="E109" s="316"/>
      <c r="I109" s="289"/>
    </row>
    <row r="110" spans="5:9" s="285" customFormat="1" ht="12">
      <c r="E110" s="316"/>
      <c r="I110" s="289"/>
    </row>
    <row r="111" spans="5:9" s="285" customFormat="1" ht="12">
      <c r="E111" s="316"/>
      <c r="I111" s="289"/>
    </row>
    <row r="112" spans="5:9" s="285" customFormat="1" ht="12">
      <c r="E112" s="316"/>
      <c r="I112" s="289"/>
    </row>
    <row r="113" spans="5:9" s="285" customFormat="1" ht="12">
      <c r="E113" s="316"/>
      <c r="I113" s="289"/>
    </row>
    <row r="114" spans="5:9" s="285" customFormat="1" ht="12">
      <c r="E114" s="316"/>
      <c r="I114" s="289"/>
    </row>
    <row r="115" spans="5:9" s="285" customFormat="1" ht="12">
      <c r="E115" s="316"/>
      <c r="I115" s="289"/>
    </row>
    <row r="116" spans="5:9" s="285" customFormat="1" ht="12">
      <c r="E116" s="316"/>
      <c r="I116" s="289"/>
    </row>
    <row r="117" spans="5:9" s="285" customFormat="1" ht="12">
      <c r="E117" s="316"/>
      <c r="I117" s="289"/>
    </row>
    <row r="118" spans="5:9" s="285" customFormat="1" ht="12">
      <c r="E118" s="316"/>
      <c r="I118" s="289"/>
    </row>
    <row r="119" spans="5:9" s="285" customFormat="1" ht="12">
      <c r="E119" s="316"/>
      <c r="I119" s="289"/>
    </row>
    <row r="120" spans="5:9" s="285" customFormat="1" ht="12">
      <c r="E120" s="316"/>
      <c r="I120" s="289"/>
    </row>
    <row r="121" spans="5:9" s="285" customFormat="1" ht="12">
      <c r="E121" s="316"/>
      <c r="I121" s="289"/>
    </row>
    <row r="122" spans="5:9" s="285" customFormat="1" ht="12">
      <c r="E122" s="316"/>
      <c r="I122" s="289"/>
    </row>
    <row r="123" spans="5:9" s="285" customFormat="1" ht="12">
      <c r="E123" s="316"/>
      <c r="I123" s="289"/>
    </row>
    <row r="124" spans="5:9" s="285" customFormat="1" ht="12">
      <c r="E124" s="316"/>
      <c r="I124" s="289"/>
    </row>
    <row r="125" spans="5:9" s="285" customFormat="1" ht="12">
      <c r="E125" s="316"/>
      <c r="I125" s="289"/>
    </row>
    <row r="126" spans="5:9" s="285" customFormat="1" ht="12">
      <c r="E126" s="316"/>
      <c r="I126" s="289"/>
    </row>
    <row r="127" spans="5:9" s="285" customFormat="1" ht="12">
      <c r="E127" s="316"/>
      <c r="I127" s="289"/>
    </row>
    <row r="128" spans="5:9" s="285" customFormat="1" ht="12">
      <c r="E128" s="316"/>
      <c r="I128" s="289"/>
    </row>
    <row r="129" spans="5:9" s="285" customFormat="1" ht="12">
      <c r="E129" s="316"/>
      <c r="I129" s="289"/>
    </row>
    <row r="130" spans="5:9" s="285" customFormat="1" ht="12">
      <c r="E130" s="316"/>
      <c r="I130" s="289"/>
    </row>
    <row r="131" spans="5:9" s="285" customFormat="1" ht="12">
      <c r="E131" s="316"/>
      <c r="I131" s="289"/>
    </row>
    <row r="132" spans="5:9" s="285" customFormat="1" ht="12">
      <c r="E132" s="316"/>
      <c r="I132" s="289"/>
    </row>
    <row r="133" spans="5:9" s="285" customFormat="1" ht="12">
      <c r="E133" s="316"/>
      <c r="I133" s="289"/>
    </row>
    <row r="134" spans="5:9" s="285" customFormat="1" ht="12">
      <c r="E134" s="316"/>
      <c r="I134" s="289"/>
    </row>
    <row r="135" spans="5:9" s="285" customFormat="1" ht="12">
      <c r="E135" s="316"/>
      <c r="I135" s="289"/>
    </row>
    <row r="136" spans="5:9" s="285" customFormat="1" ht="12">
      <c r="E136" s="316"/>
      <c r="I136" s="289"/>
    </row>
    <row r="137" spans="5:9" s="285" customFormat="1" ht="12">
      <c r="E137" s="316"/>
      <c r="I137" s="289"/>
    </row>
    <row r="138" spans="5:9" s="285" customFormat="1" ht="12">
      <c r="E138" s="316"/>
      <c r="I138" s="289"/>
    </row>
    <row r="139" spans="5:9" s="285" customFormat="1" ht="12">
      <c r="E139" s="316"/>
      <c r="I139" s="289"/>
    </row>
    <row r="140" spans="5:9" s="285" customFormat="1" ht="12">
      <c r="E140" s="316"/>
      <c r="I140" s="289"/>
    </row>
    <row r="141" spans="5:9" s="285" customFormat="1" ht="12">
      <c r="E141" s="316"/>
      <c r="I141" s="289"/>
    </row>
    <row r="142" spans="5:9" s="285" customFormat="1" ht="12">
      <c r="E142" s="316"/>
      <c r="I142" s="289"/>
    </row>
    <row r="143" spans="5:9" s="285" customFormat="1" ht="12">
      <c r="E143" s="316"/>
      <c r="I143" s="289"/>
    </row>
    <row r="144" spans="5:9" s="285" customFormat="1" ht="12">
      <c r="E144" s="316"/>
      <c r="I144" s="289"/>
    </row>
    <row r="145" spans="5:9" s="285" customFormat="1" ht="12">
      <c r="E145" s="316"/>
      <c r="I145" s="289"/>
    </row>
    <row r="146" spans="5:9" s="285" customFormat="1" ht="12">
      <c r="E146" s="316"/>
      <c r="I146" s="289"/>
    </row>
    <row r="147" spans="5:9" s="285" customFormat="1" ht="12">
      <c r="E147" s="316"/>
      <c r="I147" s="289"/>
    </row>
    <row r="148" spans="5:9" s="285" customFormat="1" ht="12">
      <c r="E148" s="316"/>
      <c r="I148" s="289"/>
    </row>
    <row r="149" spans="5:9" s="285" customFormat="1" ht="12">
      <c r="E149" s="316"/>
      <c r="I149" s="289"/>
    </row>
    <row r="150" spans="5:9" s="285" customFormat="1" ht="12">
      <c r="E150" s="316"/>
      <c r="I150" s="289"/>
    </row>
    <row r="151" spans="5:9" s="285" customFormat="1" ht="12">
      <c r="E151" s="316"/>
      <c r="I151" s="289"/>
    </row>
    <row r="152" spans="5:9" s="285" customFormat="1" ht="12">
      <c r="E152" s="316"/>
      <c r="I152" s="289"/>
    </row>
    <row r="153" spans="5:9" s="285" customFormat="1" ht="12">
      <c r="E153" s="316"/>
      <c r="I153" s="289"/>
    </row>
    <row r="154" spans="5:9" s="285" customFormat="1" ht="12">
      <c r="E154" s="316"/>
      <c r="I154" s="289"/>
    </row>
    <row r="155" spans="5:9" s="285" customFormat="1" ht="12">
      <c r="E155" s="316"/>
      <c r="I155" s="289"/>
    </row>
    <row r="156" spans="5:9" s="285" customFormat="1" ht="12">
      <c r="E156" s="316"/>
      <c r="I156" s="289"/>
    </row>
    <row r="157" spans="5:9" s="285" customFormat="1" ht="12">
      <c r="E157" s="316"/>
      <c r="I157" s="289"/>
    </row>
    <row r="158" spans="5:9" s="285" customFormat="1" ht="12">
      <c r="E158" s="316"/>
      <c r="I158" s="289"/>
    </row>
    <row r="159" spans="5:9" s="285" customFormat="1" ht="12">
      <c r="E159" s="316"/>
      <c r="I159" s="289"/>
    </row>
    <row r="160" spans="5:9" s="285" customFormat="1" ht="12">
      <c r="E160" s="316"/>
      <c r="I160" s="289"/>
    </row>
    <row r="161" spans="5:9" s="285" customFormat="1" ht="12">
      <c r="E161" s="316"/>
      <c r="I161" s="289"/>
    </row>
    <row r="162" spans="5:9" s="285" customFormat="1" ht="12">
      <c r="E162" s="316"/>
      <c r="I162" s="289"/>
    </row>
    <row r="163" spans="5:9" s="285" customFormat="1" ht="12">
      <c r="E163" s="316"/>
      <c r="I163" s="289"/>
    </row>
    <row r="164" spans="5:9" s="285" customFormat="1" ht="12">
      <c r="E164" s="316"/>
      <c r="I164" s="289"/>
    </row>
    <row r="165" spans="5:9" s="285" customFormat="1" ht="12">
      <c r="E165" s="316"/>
      <c r="I165" s="289"/>
    </row>
    <row r="166" spans="5:9" s="285" customFormat="1" ht="12">
      <c r="E166" s="316"/>
      <c r="I166" s="289"/>
    </row>
    <row r="167" spans="5:9" s="285" customFormat="1" ht="12">
      <c r="E167" s="316"/>
      <c r="I167" s="289"/>
    </row>
    <row r="168" spans="5:9" s="285" customFormat="1" ht="12">
      <c r="E168" s="316"/>
      <c r="I168" s="289"/>
    </row>
    <row r="169" spans="5:9" s="285" customFormat="1" ht="12">
      <c r="E169" s="316"/>
      <c r="I169" s="289"/>
    </row>
    <row r="170" spans="5:9" s="285" customFormat="1" ht="12">
      <c r="E170" s="316"/>
      <c r="I170" s="289"/>
    </row>
    <row r="171" spans="5:9" s="285" customFormat="1" ht="12">
      <c r="E171" s="316"/>
      <c r="I171" s="289"/>
    </row>
    <row r="172" spans="5:9" s="285" customFormat="1" ht="12">
      <c r="E172" s="316"/>
      <c r="I172" s="289"/>
    </row>
    <row r="173" spans="5:9" s="285" customFormat="1" ht="12">
      <c r="E173" s="316"/>
      <c r="I173" s="289"/>
    </row>
    <row r="174" spans="5:9" s="285" customFormat="1" ht="12">
      <c r="E174" s="316"/>
      <c r="I174" s="289"/>
    </row>
    <row r="175" spans="5:9" s="285" customFormat="1" ht="12">
      <c r="E175" s="316"/>
      <c r="I175" s="289"/>
    </row>
    <row r="176" spans="5:9" s="285" customFormat="1" ht="12">
      <c r="E176" s="316"/>
      <c r="I176" s="289"/>
    </row>
    <row r="177" spans="5:9" s="285" customFormat="1" ht="12">
      <c r="E177" s="316"/>
      <c r="I177" s="289"/>
    </row>
    <row r="178" spans="5:9" s="285" customFormat="1" ht="12">
      <c r="E178" s="316"/>
      <c r="I178" s="289"/>
    </row>
    <row r="179" spans="5:9" s="285" customFormat="1" ht="12">
      <c r="E179" s="316"/>
      <c r="I179" s="289"/>
    </row>
    <row r="180" spans="5:9" s="285" customFormat="1" ht="12">
      <c r="E180" s="316"/>
      <c r="I180" s="289"/>
    </row>
    <row r="181" spans="5:9" s="285" customFormat="1" ht="12">
      <c r="E181" s="316"/>
      <c r="I181" s="289"/>
    </row>
    <row r="182" spans="5:9" s="285" customFormat="1" ht="12">
      <c r="E182" s="316"/>
      <c r="I182" s="289"/>
    </row>
    <row r="183" spans="5:9" s="285" customFormat="1" ht="12">
      <c r="E183" s="316"/>
      <c r="I183" s="289"/>
    </row>
    <row r="184" spans="5:9" s="285" customFormat="1" ht="12">
      <c r="E184" s="316"/>
      <c r="I184" s="289"/>
    </row>
    <row r="185" spans="5:9" s="285" customFormat="1" ht="12">
      <c r="E185" s="316"/>
      <c r="I185" s="289"/>
    </row>
    <row r="186" spans="5:9" s="285" customFormat="1" ht="12">
      <c r="E186" s="316"/>
      <c r="I186" s="289"/>
    </row>
    <row r="187" spans="5:9" s="285" customFormat="1" ht="12">
      <c r="E187" s="316"/>
      <c r="I187" s="289"/>
    </row>
    <row r="188" spans="5:9" s="285" customFormat="1" ht="12">
      <c r="E188" s="316"/>
      <c r="I188" s="289"/>
    </row>
    <row r="189" spans="5:9" s="285" customFormat="1" ht="12">
      <c r="E189" s="316"/>
      <c r="I189" s="289"/>
    </row>
    <row r="190" spans="5:9" s="285" customFormat="1" ht="12">
      <c r="E190" s="316"/>
      <c r="I190" s="289"/>
    </row>
    <row r="191" spans="5:9" s="285" customFormat="1" ht="12">
      <c r="E191" s="316"/>
      <c r="I191" s="289"/>
    </row>
    <row r="192" spans="5:9" s="285" customFormat="1" ht="12">
      <c r="E192" s="316"/>
      <c r="I192" s="289"/>
    </row>
    <row r="193" spans="5:9" s="285" customFormat="1" ht="12">
      <c r="E193" s="316"/>
      <c r="I193" s="289"/>
    </row>
    <row r="194" spans="5:9" s="285" customFormat="1" ht="12">
      <c r="E194" s="316"/>
      <c r="I194" s="289"/>
    </row>
    <row r="195" spans="5:9" s="285" customFormat="1" ht="12">
      <c r="E195" s="316"/>
      <c r="I195" s="289"/>
    </row>
    <row r="196" spans="5:9" s="285" customFormat="1" ht="12">
      <c r="E196" s="316"/>
      <c r="I196" s="289"/>
    </row>
    <row r="197" spans="5:9" s="285" customFormat="1" ht="12">
      <c r="E197" s="316"/>
      <c r="I197" s="289"/>
    </row>
    <row r="198" spans="5:9" s="285" customFormat="1" ht="12">
      <c r="E198" s="316"/>
      <c r="I198" s="289"/>
    </row>
    <row r="199" spans="5:9" s="285" customFormat="1" ht="12">
      <c r="E199" s="316"/>
      <c r="I199" s="289"/>
    </row>
    <row r="200" spans="5:9" s="285" customFormat="1" ht="12">
      <c r="E200" s="316"/>
      <c r="I200" s="289"/>
    </row>
    <row r="201" spans="5:9" s="285" customFormat="1" ht="12">
      <c r="E201" s="316"/>
      <c r="I201" s="289"/>
    </row>
    <row r="202" spans="5:9" s="285" customFormat="1" ht="12">
      <c r="E202" s="316"/>
      <c r="I202" s="289"/>
    </row>
    <row r="203" spans="5:9" s="285" customFormat="1" ht="12">
      <c r="E203" s="316"/>
      <c r="I203" s="289"/>
    </row>
    <row r="204" spans="5:9" s="285" customFormat="1" ht="12">
      <c r="E204" s="316"/>
      <c r="I204" s="289"/>
    </row>
    <row r="205" spans="5:9" s="285" customFormat="1" ht="12">
      <c r="E205" s="316"/>
      <c r="I205" s="289"/>
    </row>
    <row r="206" spans="5:9" s="285" customFormat="1" ht="12">
      <c r="E206" s="316"/>
      <c r="I206" s="289"/>
    </row>
    <row r="207" spans="5:9" s="285" customFormat="1" ht="12">
      <c r="E207" s="316"/>
      <c r="I207" s="289"/>
    </row>
    <row r="208" spans="5:9" s="285" customFormat="1" ht="12">
      <c r="E208" s="316"/>
      <c r="I208" s="289"/>
    </row>
    <row r="209" spans="5:9" s="285" customFormat="1" ht="12">
      <c r="E209" s="316"/>
      <c r="I209" s="289"/>
    </row>
    <row r="210" spans="5:9" s="285" customFormat="1" ht="12">
      <c r="E210" s="316"/>
      <c r="I210" s="289"/>
    </row>
    <row r="211" spans="5:9" s="285" customFormat="1" ht="12">
      <c r="E211" s="316"/>
      <c r="I211" s="289"/>
    </row>
    <row r="212" spans="5:9" s="285" customFormat="1" ht="12">
      <c r="E212" s="316"/>
      <c r="I212" s="289"/>
    </row>
    <row r="213" spans="5:9" s="285" customFormat="1" ht="12">
      <c r="E213" s="316"/>
      <c r="I213" s="289"/>
    </row>
    <row r="214" spans="5:9" s="285" customFormat="1" ht="12">
      <c r="E214" s="316"/>
      <c r="I214" s="289"/>
    </row>
    <row r="215" spans="5:9" s="285" customFormat="1" ht="12">
      <c r="E215" s="316"/>
      <c r="I215" s="289"/>
    </row>
    <row r="216" spans="5:9" s="285" customFormat="1" ht="12">
      <c r="E216" s="316"/>
      <c r="I216" s="289"/>
    </row>
    <row r="217" spans="5:9" s="285" customFormat="1" ht="12">
      <c r="E217" s="316"/>
      <c r="I217" s="289"/>
    </row>
    <row r="218" spans="5:9" s="285" customFormat="1" ht="12">
      <c r="E218" s="316"/>
      <c r="I218" s="289"/>
    </row>
    <row r="219" spans="5:9" s="285" customFormat="1" ht="12">
      <c r="E219" s="316"/>
      <c r="I219" s="289"/>
    </row>
    <row r="220" spans="5:9" s="285" customFormat="1" ht="12">
      <c r="E220" s="316"/>
      <c r="I220" s="289"/>
    </row>
    <row r="221" spans="5:9" s="285" customFormat="1" ht="12">
      <c r="E221" s="316"/>
      <c r="I221" s="289"/>
    </row>
    <row r="222" spans="5:9" s="285" customFormat="1" ht="12">
      <c r="E222" s="316"/>
      <c r="I222" s="289"/>
    </row>
    <row r="223" spans="5:9" s="285" customFormat="1" ht="12">
      <c r="E223" s="316"/>
      <c r="I223" s="289"/>
    </row>
    <row r="224" spans="5:9" s="285" customFormat="1" ht="12">
      <c r="E224" s="316"/>
      <c r="I224" s="289"/>
    </row>
    <row r="225" spans="5:9" s="285" customFormat="1" ht="12">
      <c r="E225" s="316"/>
      <c r="I225" s="289"/>
    </row>
    <row r="226" spans="5:9" s="285" customFormat="1" ht="12">
      <c r="E226" s="316"/>
      <c r="I226" s="289"/>
    </row>
    <row r="227" spans="5:9" s="285" customFormat="1" ht="12">
      <c r="E227" s="316"/>
      <c r="I227" s="289"/>
    </row>
    <row r="228" spans="5:9" s="285" customFormat="1" ht="12">
      <c r="E228" s="316"/>
      <c r="I228" s="289"/>
    </row>
    <row r="229" spans="5:9" s="285" customFormat="1" ht="12">
      <c r="E229" s="316"/>
      <c r="I229" s="289"/>
    </row>
    <row r="230" spans="5:9" s="285" customFormat="1" ht="12">
      <c r="E230" s="316"/>
      <c r="I230" s="289"/>
    </row>
    <row r="231" spans="5:9" s="285" customFormat="1" ht="12">
      <c r="E231" s="316"/>
      <c r="I231" s="289"/>
    </row>
    <row r="232" spans="5:9" s="285" customFormat="1" ht="12">
      <c r="E232" s="316"/>
      <c r="I232" s="289"/>
    </row>
    <row r="233" spans="5:9" s="285" customFormat="1" ht="12">
      <c r="E233" s="316"/>
      <c r="I233" s="289"/>
    </row>
    <row r="234" spans="5:9" s="285" customFormat="1" ht="12">
      <c r="E234" s="316"/>
      <c r="I234" s="289"/>
    </row>
    <row r="235" spans="5:9" s="285" customFormat="1" ht="12">
      <c r="E235" s="316"/>
      <c r="I235" s="289"/>
    </row>
    <row r="236" spans="5:9" s="285" customFormat="1" ht="12">
      <c r="E236" s="316"/>
      <c r="I236" s="289"/>
    </row>
    <row r="237" spans="5:9" s="285" customFormat="1" ht="12">
      <c r="E237" s="316"/>
      <c r="I237" s="289"/>
    </row>
    <row r="238" spans="5:9" s="285" customFormat="1" ht="12">
      <c r="E238" s="316"/>
      <c r="I238" s="289"/>
    </row>
    <row r="239" spans="5:9" s="285" customFormat="1" ht="12">
      <c r="E239" s="316"/>
      <c r="I239" s="289"/>
    </row>
    <row r="240" spans="5:9" s="285" customFormat="1" ht="12">
      <c r="E240" s="316"/>
      <c r="I240" s="289"/>
    </row>
    <row r="241" spans="5:9" s="285" customFormat="1" ht="12">
      <c r="E241" s="316"/>
      <c r="I241" s="289"/>
    </row>
    <row r="242" spans="5:9" s="285" customFormat="1" ht="12">
      <c r="E242" s="316"/>
      <c r="I242" s="289"/>
    </row>
    <row r="243" spans="5:9" s="285" customFormat="1" ht="12">
      <c r="E243" s="316"/>
      <c r="I243" s="289"/>
    </row>
    <row r="244" spans="5:9" s="285" customFormat="1" ht="12">
      <c r="E244" s="316"/>
      <c r="I244" s="289"/>
    </row>
    <row r="245" spans="5:9" s="285" customFormat="1" ht="12">
      <c r="E245" s="316"/>
      <c r="I245" s="289"/>
    </row>
    <row r="246" spans="5:9" s="285" customFormat="1" ht="12">
      <c r="E246" s="316"/>
      <c r="I246" s="289"/>
    </row>
    <row r="247" spans="5:9" s="285" customFormat="1" ht="12">
      <c r="E247" s="316"/>
      <c r="I247" s="289"/>
    </row>
    <row r="248" spans="5:9" s="285" customFormat="1" ht="12">
      <c r="E248" s="316"/>
      <c r="I248" s="289"/>
    </row>
    <row r="249" spans="5:9" s="285" customFormat="1" ht="12">
      <c r="E249" s="316"/>
      <c r="I249" s="289"/>
    </row>
    <row r="250" spans="5:9" s="285" customFormat="1" ht="12">
      <c r="E250" s="316"/>
      <c r="I250" s="289"/>
    </row>
    <row r="251" spans="5:9" s="285" customFormat="1" ht="12">
      <c r="E251" s="316"/>
      <c r="I251" s="289"/>
    </row>
    <row r="252" spans="5:9" s="285" customFormat="1" ht="12">
      <c r="E252" s="316"/>
      <c r="I252" s="289"/>
    </row>
    <row r="253" spans="5:9" s="285" customFormat="1" ht="12">
      <c r="E253" s="316"/>
      <c r="I253" s="289"/>
    </row>
    <row r="254" spans="5:9" s="285" customFormat="1" ht="12">
      <c r="E254" s="316"/>
      <c r="I254" s="289"/>
    </row>
    <row r="255" spans="5:9" s="285" customFormat="1" ht="12">
      <c r="E255" s="316"/>
      <c r="I255" s="289"/>
    </row>
    <row r="256" spans="5:9" s="285" customFormat="1" ht="12">
      <c r="E256" s="316"/>
      <c r="I256" s="289"/>
    </row>
    <row r="257" spans="5:9" s="285" customFormat="1" ht="12">
      <c r="E257" s="316"/>
      <c r="I257" s="289"/>
    </row>
    <row r="258" spans="5:9" s="285" customFormat="1" ht="12">
      <c r="E258" s="316"/>
      <c r="I258" s="289"/>
    </row>
    <row r="259" spans="5:9" s="285" customFormat="1" ht="12">
      <c r="E259" s="316"/>
      <c r="I259" s="289"/>
    </row>
    <row r="260" spans="5:9" s="285" customFormat="1" ht="12">
      <c r="E260" s="316"/>
      <c r="I260" s="289"/>
    </row>
    <row r="261" spans="5:9" s="285" customFormat="1" ht="12">
      <c r="E261" s="316"/>
      <c r="I261" s="289"/>
    </row>
    <row r="262" spans="5:9" s="285" customFormat="1" ht="12">
      <c r="E262" s="316"/>
      <c r="I262" s="289"/>
    </row>
    <row r="263" spans="5:9" s="285" customFormat="1" ht="12">
      <c r="E263" s="316"/>
      <c r="I263" s="289"/>
    </row>
    <row r="264" spans="5:9" s="285" customFormat="1" ht="12">
      <c r="E264" s="316"/>
      <c r="I264" s="289"/>
    </row>
    <row r="265" spans="5:9" s="285" customFormat="1" ht="12">
      <c r="E265" s="316"/>
      <c r="I265" s="289"/>
    </row>
    <row r="266" spans="5:9" s="285" customFormat="1" ht="12">
      <c r="E266" s="316"/>
      <c r="I266" s="289"/>
    </row>
    <row r="267" spans="5:9" s="285" customFormat="1" ht="12">
      <c r="E267" s="316"/>
      <c r="I267" s="289"/>
    </row>
    <row r="268" spans="5:9" s="285" customFormat="1" ht="12">
      <c r="E268" s="316"/>
      <c r="I268" s="289"/>
    </row>
    <row r="269" spans="5:9" s="285" customFormat="1" ht="12">
      <c r="E269" s="316"/>
      <c r="I269" s="289"/>
    </row>
    <row r="270" spans="5:9" s="285" customFormat="1" ht="12">
      <c r="E270" s="316"/>
      <c r="I270" s="289"/>
    </row>
    <row r="271" spans="5:9" s="285" customFormat="1" ht="12">
      <c r="E271" s="316"/>
      <c r="I271" s="289"/>
    </row>
    <row r="272" spans="5:9" s="285" customFormat="1" ht="12">
      <c r="E272" s="316"/>
      <c r="I272" s="289"/>
    </row>
    <row r="273" spans="5:9" s="285" customFormat="1" ht="12">
      <c r="E273" s="316"/>
      <c r="I273" s="289"/>
    </row>
    <row r="274" spans="5:9" s="285" customFormat="1" ht="12">
      <c r="E274" s="316"/>
      <c r="I274" s="289"/>
    </row>
    <row r="275" spans="5:9" s="285" customFormat="1" ht="12">
      <c r="E275" s="316"/>
      <c r="I275" s="289"/>
    </row>
    <row r="276" spans="5:9" s="285" customFormat="1" ht="12">
      <c r="E276" s="316"/>
      <c r="I276" s="289"/>
    </row>
    <row r="277" spans="5:9" s="285" customFormat="1" ht="12">
      <c r="E277" s="316"/>
      <c r="I277" s="289"/>
    </row>
    <row r="278" spans="5:9" s="285" customFormat="1" ht="12">
      <c r="E278" s="316"/>
      <c r="I278" s="289"/>
    </row>
    <row r="279" spans="5:9" s="285" customFormat="1" ht="12">
      <c r="E279" s="316"/>
      <c r="I279" s="289"/>
    </row>
    <row r="280" spans="5:9" s="285" customFormat="1" ht="12">
      <c r="E280" s="316"/>
      <c r="I280" s="289"/>
    </row>
    <row r="281" spans="5:9" s="285" customFormat="1" ht="12">
      <c r="E281" s="316"/>
      <c r="I281" s="289"/>
    </row>
    <row r="282" spans="5:9" s="285" customFormat="1" ht="12">
      <c r="E282" s="316"/>
      <c r="I282" s="289"/>
    </row>
    <row r="283" spans="5:9" s="285" customFormat="1" ht="12">
      <c r="E283" s="316"/>
      <c r="I283" s="289"/>
    </row>
    <row r="284" spans="5:9" s="285" customFormat="1" ht="12">
      <c r="E284" s="316"/>
      <c r="I284" s="289"/>
    </row>
    <row r="285" spans="5:9" s="285" customFormat="1" ht="12">
      <c r="E285" s="316"/>
      <c r="I285" s="289"/>
    </row>
    <row r="286" spans="5:9" s="285" customFormat="1" ht="12">
      <c r="E286" s="316"/>
      <c r="I286" s="289"/>
    </row>
    <row r="287" spans="5:9" s="285" customFormat="1" ht="12">
      <c r="E287" s="316"/>
      <c r="I287" s="289"/>
    </row>
    <row r="288" spans="5:9" s="285" customFormat="1" ht="12">
      <c r="E288" s="316"/>
      <c r="I288" s="289"/>
    </row>
    <row r="289" spans="5:9" s="285" customFormat="1" ht="12">
      <c r="E289" s="316"/>
      <c r="I289" s="289"/>
    </row>
    <row r="290" spans="5:9" s="285" customFormat="1" ht="12">
      <c r="E290" s="316"/>
      <c r="I290" s="289"/>
    </row>
    <row r="291" spans="5:9" s="285" customFormat="1" ht="12">
      <c r="E291" s="316"/>
      <c r="I291" s="289"/>
    </row>
    <row r="292" spans="5:9" s="285" customFormat="1" ht="12">
      <c r="E292" s="316"/>
      <c r="I292" s="289"/>
    </row>
    <row r="293" spans="5:9" s="285" customFormat="1" ht="12">
      <c r="E293" s="316"/>
      <c r="I293" s="289"/>
    </row>
    <row r="294" spans="5:9" s="285" customFormat="1" ht="12">
      <c r="E294" s="316"/>
      <c r="I294" s="289"/>
    </row>
    <row r="295" spans="5:9" s="285" customFormat="1" ht="12">
      <c r="E295" s="316"/>
      <c r="I295" s="289"/>
    </row>
    <row r="296" spans="5:9" s="285" customFormat="1" ht="12">
      <c r="E296" s="316"/>
      <c r="I296" s="289"/>
    </row>
    <row r="297" spans="5:9" s="285" customFormat="1" ht="12">
      <c r="E297" s="316"/>
      <c r="I297" s="289"/>
    </row>
    <row r="298" spans="5:9" s="285" customFormat="1" ht="12">
      <c r="E298" s="316"/>
      <c r="I298" s="289"/>
    </row>
    <row r="299" spans="5:9" s="285" customFormat="1" ht="12">
      <c r="E299" s="316"/>
      <c r="I299" s="289"/>
    </row>
    <row r="300" spans="5:9" s="285" customFormat="1" ht="12">
      <c r="E300" s="316"/>
      <c r="I300" s="289"/>
    </row>
    <row r="301" spans="5:9" s="285" customFormat="1" ht="12">
      <c r="E301" s="316"/>
      <c r="I301" s="289"/>
    </row>
    <row r="302" spans="5:9" s="285" customFormat="1" ht="12">
      <c r="E302" s="316"/>
      <c r="I302" s="289"/>
    </row>
    <row r="303" spans="5:9" s="285" customFormat="1" ht="12">
      <c r="E303" s="316"/>
      <c r="I303" s="289"/>
    </row>
    <row r="304" spans="5:9" s="285" customFormat="1" ht="12">
      <c r="E304" s="316"/>
      <c r="I304" s="289"/>
    </row>
    <row r="305" spans="5:9" s="285" customFormat="1" ht="12">
      <c r="E305" s="316"/>
      <c r="I305" s="289"/>
    </row>
    <row r="306" spans="5:9" s="285" customFormat="1" ht="12">
      <c r="E306" s="316"/>
      <c r="I306" s="289"/>
    </row>
    <row r="307" spans="5:9" s="285" customFormat="1" ht="12">
      <c r="E307" s="316"/>
      <c r="I307" s="289"/>
    </row>
    <row r="308" spans="5:9" s="285" customFormat="1" ht="12">
      <c r="E308" s="316"/>
      <c r="I308" s="289"/>
    </row>
    <row r="309" spans="5:9" s="285" customFormat="1" ht="12">
      <c r="E309" s="316"/>
      <c r="I309" s="289"/>
    </row>
    <row r="310" spans="5:9" s="285" customFormat="1" ht="12">
      <c r="E310" s="316"/>
      <c r="I310" s="289"/>
    </row>
    <row r="311" spans="5:9" s="285" customFormat="1" ht="12">
      <c r="E311" s="316"/>
      <c r="I311" s="289"/>
    </row>
    <row r="312" spans="5:9" s="285" customFormat="1" ht="12">
      <c r="E312" s="316"/>
      <c r="I312" s="289"/>
    </row>
    <row r="313" spans="5:9" s="285" customFormat="1" ht="12">
      <c r="E313" s="316"/>
      <c r="I313" s="289"/>
    </row>
    <row r="314" spans="5:9" s="285" customFormat="1" ht="12">
      <c r="E314" s="316"/>
      <c r="I314" s="289"/>
    </row>
    <row r="315" spans="5:9" s="285" customFormat="1" ht="12">
      <c r="E315" s="316"/>
      <c r="I315" s="289"/>
    </row>
    <row r="316" spans="5:9" s="285" customFormat="1" ht="12">
      <c r="E316" s="316"/>
      <c r="I316" s="289"/>
    </row>
    <row r="317" spans="5:9" s="285" customFormat="1" ht="12">
      <c r="E317" s="316"/>
      <c r="I317" s="289"/>
    </row>
    <row r="318" spans="5:9" s="285" customFormat="1" ht="12">
      <c r="E318" s="316"/>
      <c r="I318" s="289"/>
    </row>
    <row r="319" spans="5:9" s="285" customFormat="1" ht="12">
      <c r="E319" s="316"/>
      <c r="I319" s="289"/>
    </row>
    <row r="320" spans="5:9" s="285" customFormat="1" ht="12">
      <c r="E320" s="316"/>
      <c r="I320" s="289"/>
    </row>
    <row r="321" spans="5:9" s="285" customFormat="1" ht="12">
      <c r="E321" s="316"/>
      <c r="I321" s="289"/>
    </row>
    <row r="322" spans="5:9" s="285" customFormat="1" ht="12">
      <c r="E322" s="316"/>
      <c r="I322" s="289"/>
    </row>
    <row r="323" spans="5:9" s="285" customFormat="1" ht="12">
      <c r="E323" s="316"/>
      <c r="I323" s="289"/>
    </row>
    <row r="324" spans="5:9" s="285" customFormat="1" ht="12">
      <c r="E324" s="316"/>
      <c r="I324" s="289"/>
    </row>
    <row r="325" spans="5:9" s="285" customFormat="1" ht="12">
      <c r="E325" s="316"/>
      <c r="I325" s="289"/>
    </row>
    <row r="326" spans="5:9" s="285" customFormat="1" ht="12">
      <c r="E326" s="316"/>
      <c r="I326" s="289"/>
    </row>
    <row r="327" spans="5:9" s="285" customFormat="1" ht="12">
      <c r="E327" s="316"/>
      <c r="I327" s="289"/>
    </row>
    <row r="328" spans="5:9" s="285" customFormat="1" ht="12">
      <c r="E328" s="316"/>
      <c r="I328" s="289"/>
    </row>
    <row r="329" spans="5:9" s="285" customFormat="1" ht="12">
      <c r="E329" s="316"/>
      <c r="I329" s="289"/>
    </row>
    <row r="330" spans="5:9" s="285" customFormat="1" ht="12">
      <c r="E330" s="316"/>
      <c r="I330" s="289"/>
    </row>
    <row r="331" spans="5:9" s="285" customFormat="1" ht="12">
      <c r="E331" s="316"/>
      <c r="I331" s="289"/>
    </row>
    <row r="332" spans="5:9" s="285" customFormat="1" ht="12">
      <c r="E332" s="316"/>
      <c r="I332" s="289"/>
    </row>
    <row r="333" spans="5:9" s="285" customFormat="1" ht="12">
      <c r="E333" s="316"/>
      <c r="I333" s="289"/>
    </row>
    <row r="334" spans="5:9" s="285" customFormat="1" ht="12">
      <c r="E334" s="316"/>
      <c r="I334" s="289"/>
    </row>
    <row r="335" spans="5:9" s="285" customFormat="1" ht="12">
      <c r="E335" s="316"/>
      <c r="I335" s="289"/>
    </row>
    <row r="336" spans="5:9" s="285" customFormat="1" ht="12">
      <c r="E336" s="316"/>
      <c r="I336" s="289"/>
    </row>
    <row r="337" spans="5:9" s="285" customFormat="1" ht="12">
      <c r="E337" s="316"/>
      <c r="I337" s="289"/>
    </row>
    <row r="338" spans="5:9" s="285" customFormat="1" ht="12">
      <c r="E338" s="316"/>
      <c r="I338" s="289"/>
    </row>
    <row r="339" spans="5:9" s="285" customFormat="1" ht="12">
      <c r="E339" s="316"/>
      <c r="I339" s="289"/>
    </row>
    <row r="340" spans="5:9" s="285" customFormat="1" ht="12">
      <c r="E340" s="316"/>
      <c r="I340" s="289"/>
    </row>
    <row r="341" spans="5:9" s="285" customFormat="1" ht="12">
      <c r="E341" s="316"/>
      <c r="I341" s="289"/>
    </row>
    <row r="342" spans="5:9" s="285" customFormat="1" ht="12">
      <c r="E342" s="316"/>
      <c r="I342" s="289"/>
    </row>
    <row r="343" spans="5:9" s="285" customFormat="1" ht="12">
      <c r="E343" s="316"/>
      <c r="I343" s="289"/>
    </row>
    <row r="344" spans="5:9" s="285" customFormat="1" ht="12">
      <c r="E344" s="316"/>
      <c r="I344" s="289"/>
    </row>
    <row r="345" spans="5:9" s="285" customFormat="1" ht="12">
      <c r="E345" s="316"/>
      <c r="I345" s="289"/>
    </row>
    <row r="346" spans="5:9" s="285" customFormat="1" ht="12">
      <c r="E346" s="316"/>
      <c r="I346" s="289"/>
    </row>
    <row r="347" spans="5:9" s="285" customFormat="1" ht="12">
      <c r="E347" s="316"/>
      <c r="I347" s="289"/>
    </row>
    <row r="348" spans="5:9" s="285" customFormat="1" ht="12">
      <c r="E348" s="316"/>
      <c r="I348" s="289"/>
    </row>
    <row r="349" spans="5:9" s="285" customFormat="1" ht="12">
      <c r="E349" s="316"/>
      <c r="I349" s="289"/>
    </row>
    <row r="350" spans="5:9" s="285" customFormat="1" ht="12">
      <c r="E350" s="316"/>
      <c r="I350" s="289"/>
    </row>
    <row r="351" spans="5:9" s="285" customFormat="1" ht="12">
      <c r="E351" s="316"/>
      <c r="I351" s="289"/>
    </row>
    <row r="352" spans="5:9" s="285" customFormat="1" ht="12">
      <c r="E352" s="316"/>
      <c r="I352" s="289"/>
    </row>
    <row r="353" spans="5:9" s="285" customFormat="1" ht="12">
      <c r="E353" s="316"/>
      <c r="I353" s="289"/>
    </row>
    <row r="354" spans="5:9" s="285" customFormat="1" ht="12">
      <c r="E354" s="316"/>
      <c r="I354" s="289"/>
    </row>
    <row r="355" spans="5:9" s="285" customFormat="1" ht="12">
      <c r="E355" s="316"/>
      <c r="I355" s="289"/>
    </row>
    <row r="356" spans="5:9" s="285" customFormat="1" ht="12">
      <c r="E356" s="316"/>
      <c r="I356" s="289"/>
    </row>
    <row r="357" spans="5:9" s="285" customFormat="1" ht="12">
      <c r="E357" s="316"/>
      <c r="I357" s="289"/>
    </row>
    <row r="358" spans="5:9" s="285" customFormat="1" ht="12">
      <c r="E358" s="316"/>
      <c r="I358" s="289"/>
    </row>
    <row r="359" spans="5:9" s="285" customFormat="1" ht="12">
      <c r="E359" s="316"/>
      <c r="I359" s="289"/>
    </row>
    <row r="360" spans="5:9" s="285" customFormat="1" ht="12">
      <c r="E360" s="316"/>
      <c r="I360" s="289"/>
    </row>
    <row r="361" spans="5:9" s="285" customFormat="1" ht="12">
      <c r="E361" s="316"/>
      <c r="I361" s="289"/>
    </row>
    <row r="362" spans="5:9" s="285" customFormat="1" ht="12">
      <c r="E362" s="316"/>
      <c r="I362" s="289"/>
    </row>
    <row r="363" spans="5:9" s="285" customFormat="1" ht="12">
      <c r="E363" s="316"/>
      <c r="I363" s="289"/>
    </row>
    <row r="364" spans="5:9" s="285" customFormat="1" ht="12">
      <c r="E364" s="316"/>
      <c r="I364" s="289"/>
    </row>
    <row r="365" spans="5:9" s="285" customFormat="1" ht="12">
      <c r="E365" s="316"/>
      <c r="I365" s="289"/>
    </row>
    <row r="366" spans="5:9" s="285" customFormat="1" ht="12">
      <c r="E366" s="316"/>
      <c r="I366" s="289"/>
    </row>
    <row r="367" spans="5:9" s="285" customFormat="1" ht="12">
      <c r="E367" s="316"/>
      <c r="I367" s="289"/>
    </row>
    <row r="368" spans="5:9" s="285" customFormat="1" ht="12">
      <c r="E368" s="316"/>
      <c r="I368" s="289"/>
    </row>
    <row r="369" spans="5:9" s="285" customFormat="1" ht="12">
      <c r="E369" s="316"/>
      <c r="I369" s="289"/>
    </row>
    <row r="370" spans="5:9" s="285" customFormat="1" ht="12">
      <c r="E370" s="316"/>
      <c r="I370" s="289"/>
    </row>
    <row r="371" spans="5:9" s="285" customFormat="1" ht="12">
      <c r="E371" s="316"/>
      <c r="I371" s="289"/>
    </row>
    <row r="372" spans="5:9" s="285" customFormat="1" ht="12">
      <c r="E372" s="316"/>
      <c r="I372" s="289"/>
    </row>
    <row r="373" spans="5:9" s="285" customFormat="1" ht="12">
      <c r="E373" s="316"/>
      <c r="I373" s="289"/>
    </row>
    <row r="374" spans="5:9" s="285" customFormat="1" ht="12">
      <c r="E374" s="316"/>
      <c r="I374" s="289"/>
    </row>
    <row r="375" spans="5:9" s="285" customFormat="1" ht="12">
      <c r="E375" s="316"/>
      <c r="I375" s="289"/>
    </row>
    <row r="376" spans="5:9" s="285" customFormat="1" ht="12">
      <c r="E376" s="316"/>
      <c r="I376" s="289"/>
    </row>
    <row r="377" spans="5:9" s="285" customFormat="1" ht="12">
      <c r="E377" s="316"/>
      <c r="I377" s="289"/>
    </row>
    <row r="378" spans="5:9" s="285" customFormat="1" ht="12">
      <c r="E378" s="316"/>
      <c r="I378" s="289"/>
    </row>
    <row r="379" spans="5:9" s="285" customFormat="1" ht="12">
      <c r="E379" s="316"/>
      <c r="I379" s="289"/>
    </row>
    <row r="380" spans="5:9" s="285" customFormat="1" ht="12">
      <c r="E380" s="316"/>
      <c r="I380" s="289"/>
    </row>
    <row r="381" spans="5:9" s="285" customFormat="1" ht="12">
      <c r="E381" s="316"/>
      <c r="I381" s="289"/>
    </row>
    <row r="382" spans="5:9" s="285" customFormat="1" ht="12">
      <c r="E382" s="316"/>
      <c r="I382" s="289"/>
    </row>
    <row r="383" spans="5:9" s="285" customFormat="1" ht="12">
      <c r="E383" s="316"/>
      <c r="I383" s="289"/>
    </row>
    <row r="384" spans="5:9" s="285" customFormat="1" ht="12">
      <c r="E384" s="316"/>
      <c r="I384" s="289"/>
    </row>
    <row r="385" spans="5:9" s="285" customFormat="1" ht="12">
      <c r="E385" s="316"/>
      <c r="I385" s="289"/>
    </row>
    <row r="386" spans="5:9" s="285" customFormat="1" ht="12">
      <c r="E386" s="316"/>
      <c r="I386" s="289"/>
    </row>
    <row r="387" spans="5:9" s="285" customFormat="1" ht="12">
      <c r="E387" s="316"/>
      <c r="I387" s="289"/>
    </row>
    <row r="388" spans="5:9" s="285" customFormat="1" ht="12">
      <c r="E388" s="316"/>
      <c r="I388" s="289"/>
    </row>
    <row r="389" spans="5:9" s="285" customFormat="1" ht="12">
      <c r="E389" s="316"/>
      <c r="I389" s="289"/>
    </row>
    <row r="390" spans="5:9" s="285" customFormat="1" ht="12">
      <c r="E390" s="316"/>
      <c r="I390" s="289"/>
    </row>
    <row r="391" spans="5:9" s="285" customFormat="1" ht="12">
      <c r="E391" s="316"/>
      <c r="I391" s="289"/>
    </row>
    <row r="392" spans="5:9" s="285" customFormat="1" ht="12">
      <c r="E392" s="316"/>
      <c r="I392" s="289"/>
    </row>
    <row r="393" spans="5:9" s="285" customFormat="1" ht="12">
      <c r="E393" s="316"/>
      <c r="I393" s="289"/>
    </row>
    <row r="394" spans="5:9" s="285" customFormat="1" ht="12">
      <c r="E394" s="316"/>
      <c r="I394" s="289"/>
    </row>
    <row r="395" spans="5:9" s="285" customFormat="1" ht="12">
      <c r="E395" s="316"/>
      <c r="I395" s="289"/>
    </row>
    <row r="396" spans="5:9" s="285" customFormat="1" ht="12">
      <c r="E396" s="316"/>
      <c r="I396" s="289"/>
    </row>
    <row r="397" spans="5:9" s="285" customFormat="1" ht="12">
      <c r="E397" s="316"/>
      <c r="I397" s="289"/>
    </row>
    <row r="398" spans="5:9" s="285" customFormat="1" ht="12">
      <c r="E398" s="316"/>
      <c r="I398" s="289"/>
    </row>
    <row r="399" spans="5:9" s="285" customFormat="1" ht="12">
      <c r="E399" s="316"/>
      <c r="I399" s="289"/>
    </row>
    <row r="400" spans="5:9" s="285" customFormat="1" ht="12">
      <c r="E400" s="316"/>
      <c r="I400" s="289"/>
    </row>
    <row r="401" spans="5:9" s="285" customFormat="1" ht="12">
      <c r="E401" s="316"/>
      <c r="I401" s="289"/>
    </row>
    <row r="402" spans="5:9" s="285" customFormat="1" ht="12">
      <c r="E402" s="316"/>
      <c r="I402" s="289"/>
    </row>
    <row r="403" spans="5:9" s="285" customFormat="1" ht="12">
      <c r="E403" s="316"/>
      <c r="I403" s="289"/>
    </row>
    <row r="404" spans="5:9" s="285" customFormat="1" ht="12">
      <c r="E404" s="316"/>
      <c r="I404" s="289"/>
    </row>
    <row r="405" spans="5:9" s="285" customFormat="1" ht="12">
      <c r="E405" s="316"/>
      <c r="I405" s="289"/>
    </row>
    <row r="406" spans="5:9" s="285" customFormat="1" ht="12">
      <c r="E406" s="316"/>
      <c r="I406" s="289"/>
    </row>
    <row r="407" spans="5:9" s="285" customFormat="1" ht="12">
      <c r="E407" s="316"/>
      <c r="I407" s="289"/>
    </row>
    <row r="408" spans="5:9" s="285" customFormat="1" ht="12">
      <c r="E408" s="316"/>
      <c r="I408" s="289"/>
    </row>
    <row r="409" spans="5:9" s="285" customFormat="1" ht="12">
      <c r="E409" s="316"/>
      <c r="I409" s="289"/>
    </row>
    <row r="410" spans="5:9" s="285" customFormat="1" ht="12">
      <c r="E410" s="316"/>
      <c r="I410" s="289"/>
    </row>
    <row r="411" spans="5:9" s="285" customFormat="1" ht="12">
      <c r="E411" s="316"/>
      <c r="I411" s="289"/>
    </row>
    <row r="412" spans="5:9" s="285" customFormat="1" ht="12">
      <c r="E412" s="316"/>
      <c r="I412" s="289"/>
    </row>
    <row r="413" spans="5:9" s="285" customFormat="1" ht="12">
      <c r="E413" s="316"/>
      <c r="I413" s="289"/>
    </row>
    <row r="414" spans="5:9" s="285" customFormat="1" ht="12">
      <c r="E414" s="316"/>
      <c r="I414" s="289"/>
    </row>
    <row r="415" spans="5:9" s="285" customFormat="1" ht="12">
      <c r="E415" s="316"/>
      <c r="I415" s="289"/>
    </row>
    <row r="416" spans="5:9" s="285" customFormat="1" ht="12">
      <c r="E416" s="316"/>
      <c r="I416" s="289"/>
    </row>
    <row r="417" spans="5:9" s="285" customFormat="1" ht="12">
      <c r="E417" s="316"/>
      <c r="I417" s="289"/>
    </row>
    <row r="418" spans="5:9" s="285" customFormat="1" ht="12">
      <c r="E418" s="316"/>
      <c r="I418" s="289"/>
    </row>
    <row r="419" spans="5:9" s="285" customFormat="1" ht="12">
      <c r="E419" s="316"/>
      <c r="I419" s="289"/>
    </row>
    <row r="420" spans="5:9" s="285" customFormat="1" ht="12">
      <c r="E420" s="316"/>
      <c r="I420" s="289"/>
    </row>
    <row r="421" spans="5:9" s="285" customFormat="1" ht="12">
      <c r="E421" s="316"/>
      <c r="I421" s="289"/>
    </row>
    <row r="422" spans="5:9" s="285" customFormat="1" ht="12">
      <c r="E422" s="316"/>
      <c r="I422" s="289"/>
    </row>
    <row r="423" spans="5:9" s="285" customFormat="1" ht="12">
      <c r="E423" s="316"/>
      <c r="I423" s="289"/>
    </row>
    <row r="424" spans="5:9" s="285" customFormat="1" ht="12">
      <c r="E424" s="316"/>
      <c r="I424" s="289"/>
    </row>
    <row r="425" spans="5:9" s="285" customFormat="1" ht="12">
      <c r="E425" s="316"/>
      <c r="I425" s="289"/>
    </row>
    <row r="426" spans="5:9" s="285" customFormat="1" ht="12">
      <c r="E426" s="316"/>
      <c r="I426" s="289"/>
    </row>
    <row r="427" spans="5:9" s="285" customFormat="1" ht="12">
      <c r="E427" s="316"/>
      <c r="I427" s="289"/>
    </row>
    <row r="428" spans="5:9" s="285" customFormat="1" ht="12">
      <c r="E428" s="316"/>
      <c r="I428" s="289"/>
    </row>
    <row r="429" spans="5:9" s="285" customFormat="1" ht="12">
      <c r="E429" s="316"/>
      <c r="I429" s="289"/>
    </row>
    <row r="430" spans="5:9" s="285" customFormat="1" ht="12">
      <c r="E430" s="316"/>
      <c r="I430" s="289"/>
    </row>
    <row r="431" spans="5:9" s="285" customFormat="1" ht="12">
      <c r="E431" s="316"/>
      <c r="I431" s="289"/>
    </row>
    <row r="432" spans="5:9" s="285" customFormat="1" ht="12">
      <c r="E432" s="316"/>
      <c r="I432" s="289"/>
    </row>
    <row r="433" spans="5:9" s="285" customFormat="1" ht="12">
      <c r="E433" s="316"/>
      <c r="I433" s="289"/>
    </row>
    <row r="434" spans="5:9" s="285" customFormat="1" ht="12">
      <c r="E434" s="316"/>
      <c r="I434" s="289"/>
    </row>
    <row r="435" spans="5:9" s="285" customFormat="1" ht="12">
      <c r="E435" s="316"/>
      <c r="I435" s="289"/>
    </row>
    <row r="436" spans="5:9" s="285" customFormat="1" ht="12">
      <c r="E436" s="316"/>
      <c r="I436" s="289"/>
    </row>
    <row r="437" spans="5:9" s="285" customFormat="1" ht="12">
      <c r="E437" s="316"/>
      <c r="I437" s="289"/>
    </row>
    <row r="438" spans="5:9" s="285" customFormat="1" ht="12">
      <c r="E438" s="316"/>
      <c r="I438" s="289"/>
    </row>
    <row r="439" spans="5:9" s="285" customFormat="1" ht="12">
      <c r="E439" s="316"/>
      <c r="I439" s="289"/>
    </row>
    <row r="440" spans="5:9" s="285" customFormat="1" ht="12">
      <c r="E440" s="316"/>
      <c r="I440" s="289"/>
    </row>
    <row r="441" spans="5:9" s="285" customFormat="1" ht="12">
      <c r="E441" s="316"/>
      <c r="I441" s="289"/>
    </row>
    <row r="442" spans="5:9" s="285" customFormat="1" ht="12">
      <c r="E442" s="316"/>
      <c r="I442" s="289"/>
    </row>
    <row r="443" spans="5:9" s="285" customFormat="1" ht="12">
      <c r="E443" s="316"/>
      <c r="I443" s="289"/>
    </row>
    <row r="444" spans="5:9" s="285" customFormat="1" ht="12">
      <c r="E444" s="316"/>
      <c r="I444" s="289"/>
    </row>
    <row r="445" spans="5:9" s="285" customFormat="1" ht="12">
      <c r="E445" s="316"/>
      <c r="I445" s="289"/>
    </row>
    <row r="446" spans="5:9" s="285" customFormat="1" ht="12">
      <c r="E446" s="316"/>
      <c r="I446" s="289"/>
    </row>
    <row r="447" spans="5:9" s="285" customFormat="1" ht="12">
      <c r="E447" s="316"/>
      <c r="I447" s="289"/>
    </row>
    <row r="448" spans="5:9" s="285" customFormat="1" ht="12">
      <c r="E448" s="316"/>
      <c r="I448" s="289"/>
    </row>
    <row r="449" spans="5:9" s="285" customFormat="1" ht="12">
      <c r="E449" s="316"/>
      <c r="I449" s="289"/>
    </row>
    <row r="450" spans="5:9" s="285" customFormat="1" ht="12">
      <c r="E450" s="316"/>
      <c r="I450" s="289"/>
    </row>
    <row r="451" spans="5:9" s="285" customFormat="1" ht="12">
      <c r="E451" s="316"/>
      <c r="I451" s="289"/>
    </row>
    <row r="452" spans="5:9" s="285" customFormat="1" ht="12">
      <c r="E452" s="316"/>
      <c r="I452" s="289"/>
    </row>
    <row r="453" spans="5:9" s="285" customFormat="1" ht="12">
      <c r="E453" s="316"/>
      <c r="I453" s="289"/>
    </row>
    <row r="454" spans="5:9" s="285" customFormat="1" ht="12">
      <c r="E454" s="316"/>
      <c r="I454" s="289"/>
    </row>
    <row r="455" spans="5:9" s="285" customFormat="1" ht="12">
      <c r="E455" s="316"/>
      <c r="I455" s="289"/>
    </row>
    <row r="456" spans="5:9" s="285" customFormat="1" ht="12">
      <c r="E456" s="316"/>
      <c r="I456" s="289"/>
    </row>
    <row r="457" spans="5:9" s="285" customFormat="1" ht="12">
      <c r="E457" s="316"/>
      <c r="I457" s="289"/>
    </row>
    <row r="458" spans="5:9" s="285" customFormat="1" ht="12">
      <c r="E458" s="316"/>
      <c r="I458" s="289"/>
    </row>
    <row r="459" spans="5:9" s="285" customFormat="1" ht="12">
      <c r="E459" s="316"/>
      <c r="I459" s="289"/>
    </row>
    <row r="460" spans="5:9" s="285" customFormat="1" ht="12">
      <c r="E460" s="316"/>
      <c r="I460" s="289"/>
    </row>
    <row r="461" spans="5:9" s="285" customFormat="1" ht="12">
      <c r="E461" s="316"/>
      <c r="I461" s="289"/>
    </row>
    <row r="462" spans="5:9" s="285" customFormat="1" ht="12">
      <c r="E462" s="316"/>
      <c r="I462" s="289"/>
    </row>
    <row r="463" spans="5:9" s="285" customFormat="1" ht="12">
      <c r="E463" s="316"/>
      <c r="I463" s="289"/>
    </row>
    <row r="464" spans="5:9" s="285" customFormat="1" ht="12">
      <c r="E464" s="316"/>
      <c r="I464" s="289"/>
    </row>
    <row r="465" spans="5:9" s="285" customFormat="1" ht="12">
      <c r="E465" s="316"/>
      <c r="I465" s="289"/>
    </row>
    <row r="466" spans="5:9" s="285" customFormat="1" ht="12">
      <c r="E466" s="316"/>
      <c r="I466" s="289"/>
    </row>
    <row r="467" spans="5:9" s="285" customFormat="1" ht="12">
      <c r="E467" s="316"/>
      <c r="I467" s="289"/>
    </row>
    <row r="468" spans="5:9" s="285" customFormat="1" ht="12">
      <c r="E468" s="316"/>
      <c r="I468" s="289"/>
    </row>
    <row r="469" spans="5:9" s="285" customFormat="1" ht="12">
      <c r="E469" s="316"/>
      <c r="I469" s="289"/>
    </row>
    <row r="470" spans="5:9" s="285" customFormat="1" ht="12">
      <c r="E470" s="316"/>
      <c r="I470" s="289"/>
    </row>
    <row r="471" spans="5:9" s="285" customFormat="1" ht="12">
      <c r="E471" s="316"/>
      <c r="I471" s="289"/>
    </row>
    <row r="472" spans="5:9" s="285" customFormat="1" ht="12">
      <c r="E472" s="316"/>
      <c r="I472" s="289"/>
    </row>
    <row r="473" spans="5:9" s="285" customFormat="1" ht="12">
      <c r="E473" s="316"/>
      <c r="I473" s="289"/>
    </row>
    <row r="474" spans="5:9" s="285" customFormat="1" ht="12">
      <c r="E474" s="316"/>
      <c r="I474" s="289"/>
    </row>
    <row r="475" spans="5:9" s="285" customFormat="1" ht="12">
      <c r="E475" s="316"/>
      <c r="I475" s="289"/>
    </row>
    <row r="476" spans="5:9" s="285" customFormat="1" ht="12">
      <c r="E476" s="316"/>
      <c r="I476" s="289"/>
    </row>
    <row r="477" spans="5:9" s="285" customFormat="1" ht="12">
      <c r="E477" s="316"/>
      <c r="I477" s="289"/>
    </row>
    <row r="478" spans="5:9" s="285" customFormat="1" ht="12">
      <c r="E478" s="316"/>
      <c r="I478" s="289"/>
    </row>
    <row r="479" spans="5:9" s="285" customFormat="1" ht="12">
      <c r="E479" s="316"/>
      <c r="I479" s="289"/>
    </row>
    <row r="480" spans="5:9" s="285" customFormat="1" ht="12">
      <c r="E480" s="316"/>
      <c r="I480" s="289"/>
    </row>
    <row r="481" spans="5:9" s="285" customFormat="1" ht="12">
      <c r="E481" s="316"/>
      <c r="I481" s="289"/>
    </row>
    <row r="482" spans="5:9" s="285" customFormat="1" ht="12">
      <c r="E482" s="316"/>
      <c r="I482" s="289"/>
    </row>
    <row r="483" spans="5:9" s="285" customFormat="1" ht="12">
      <c r="E483" s="316"/>
      <c r="I483" s="289"/>
    </row>
    <row r="484" spans="5:9" s="285" customFormat="1" ht="12">
      <c r="E484" s="316"/>
      <c r="I484" s="289"/>
    </row>
    <row r="485" spans="5:9" s="285" customFormat="1" ht="12">
      <c r="E485" s="316"/>
      <c r="I485" s="289"/>
    </row>
    <row r="486" spans="5:9" s="285" customFormat="1" ht="12">
      <c r="E486" s="316"/>
      <c r="I486" s="289"/>
    </row>
    <row r="487" spans="5:9" s="285" customFormat="1" ht="12">
      <c r="E487" s="316"/>
      <c r="I487" s="289"/>
    </row>
    <row r="488" spans="5:9" s="285" customFormat="1" ht="12">
      <c r="E488" s="316"/>
      <c r="I488" s="289"/>
    </row>
    <row r="489" spans="5:9" s="285" customFormat="1" ht="12">
      <c r="E489" s="316"/>
      <c r="I489" s="289"/>
    </row>
    <row r="490" spans="5:9" s="285" customFormat="1" ht="12">
      <c r="E490" s="316"/>
      <c r="I490" s="289"/>
    </row>
    <row r="491" spans="5:9" s="285" customFormat="1" ht="12">
      <c r="E491" s="316"/>
      <c r="I491" s="289"/>
    </row>
    <row r="492" spans="5:9" s="285" customFormat="1" ht="12">
      <c r="E492" s="316"/>
      <c r="I492" s="289"/>
    </row>
    <row r="493" spans="5:9" s="285" customFormat="1" ht="12">
      <c r="E493" s="316"/>
      <c r="I493" s="289"/>
    </row>
    <row r="494" spans="5:9" s="285" customFormat="1" ht="12">
      <c r="E494" s="316"/>
      <c r="I494" s="289"/>
    </row>
    <row r="495" spans="5:9" s="285" customFormat="1" ht="12">
      <c r="E495" s="316"/>
      <c r="I495" s="289"/>
    </row>
    <row r="496" spans="5:9" s="285" customFormat="1" ht="12">
      <c r="E496" s="316"/>
      <c r="I496" s="289"/>
    </row>
    <row r="497" spans="5:9" s="285" customFormat="1" ht="12">
      <c r="E497" s="316"/>
      <c r="I497" s="289"/>
    </row>
    <row r="498" spans="5:9" s="285" customFormat="1" ht="12">
      <c r="E498" s="316"/>
      <c r="I498" s="289"/>
    </row>
    <row r="499" spans="5:9" s="285" customFormat="1" ht="12">
      <c r="E499" s="316"/>
      <c r="I499" s="289"/>
    </row>
    <row r="500" spans="5:9" s="285" customFormat="1" ht="12">
      <c r="E500" s="316"/>
      <c r="I500" s="289"/>
    </row>
    <row r="501" spans="5:9" s="285" customFormat="1" ht="12">
      <c r="E501" s="316"/>
      <c r="I501" s="289"/>
    </row>
    <row r="502" spans="5:9" s="285" customFormat="1" ht="12">
      <c r="E502" s="316"/>
      <c r="I502" s="289"/>
    </row>
    <row r="503" spans="5:9" s="285" customFormat="1" ht="12">
      <c r="E503" s="316"/>
      <c r="I503" s="289"/>
    </row>
    <row r="504" spans="5:9" s="285" customFormat="1" ht="12">
      <c r="E504" s="316"/>
      <c r="I504" s="289"/>
    </row>
    <row r="505" spans="5:9" s="285" customFormat="1" ht="12">
      <c r="E505" s="316"/>
      <c r="I505" s="289"/>
    </row>
    <row r="506" spans="5:9" s="285" customFormat="1" ht="12">
      <c r="E506" s="316"/>
      <c r="I506" s="289"/>
    </row>
    <row r="507" spans="5:9" s="285" customFormat="1" ht="12">
      <c r="E507" s="316"/>
      <c r="I507" s="289"/>
    </row>
    <row r="508" spans="5:9" s="285" customFormat="1" ht="12">
      <c r="E508" s="316"/>
      <c r="I508" s="289"/>
    </row>
    <row r="509" spans="5:9" s="285" customFormat="1" ht="12">
      <c r="E509" s="316"/>
      <c r="I509" s="289"/>
    </row>
    <row r="510" spans="5:9" s="285" customFormat="1" ht="12">
      <c r="E510" s="316"/>
      <c r="I510" s="289"/>
    </row>
    <row r="511" spans="5:9" s="285" customFormat="1" ht="12">
      <c r="E511" s="316"/>
      <c r="I511" s="289"/>
    </row>
    <row r="512" spans="5:9" s="285" customFormat="1" ht="12">
      <c r="E512" s="316"/>
      <c r="I512" s="289"/>
    </row>
    <row r="513" spans="5:9" s="285" customFormat="1" ht="12">
      <c r="E513" s="316"/>
      <c r="I513" s="289"/>
    </row>
    <row r="514" spans="5:9" s="285" customFormat="1" ht="12">
      <c r="E514" s="316"/>
      <c r="I514" s="289"/>
    </row>
    <row r="515" spans="5:9" s="285" customFormat="1" ht="12">
      <c r="E515" s="316"/>
      <c r="I515" s="289"/>
    </row>
    <row r="516" spans="5:9" s="285" customFormat="1" ht="12">
      <c r="E516" s="316"/>
      <c r="I516" s="289"/>
    </row>
    <row r="517" spans="5:9" s="285" customFormat="1" ht="12">
      <c r="E517" s="316"/>
      <c r="I517" s="289"/>
    </row>
    <row r="518" spans="5:9" s="285" customFormat="1" ht="12">
      <c r="E518" s="316"/>
      <c r="I518" s="289"/>
    </row>
    <row r="519" spans="5:9" s="285" customFormat="1" ht="12">
      <c r="E519" s="316"/>
      <c r="I519" s="289"/>
    </row>
    <row r="520" spans="5:9" s="285" customFormat="1" ht="12">
      <c r="E520" s="316"/>
      <c r="I520" s="289"/>
    </row>
    <row r="521" spans="5:9" s="285" customFormat="1" ht="12">
      <c r="E521" s="316"/>
      <c r="I521" s="289"/>
    </row>
    <row r="522" spans="5:9" s="285" customFormat="1" ht="12">
      <c r="E522" s="316"/>
      <c r="I522" s="289"/>
    </row>
    <row r="523" spans="5:9" s="285" customFormat="1" ht="12">
      <c r="E523" s="316"/>
      <c r="I523" s="289"/>
    </row>
    <row r="524" spans="5:9" s="285" customFormat="1" ht="12">
      <c r="E524" s="316"/>
      <c r="I524" s="289"/>
    </row>
    <row r="525" spans="5:9" s="285" customFormat="1" ht="12">
      <c r="E525" s="316"/>
      <c r="I525" s="289"/>
    </row>
    <row r="526" spans="5:9" s="285" customFormat="1" ht="12">
      <c r="E526" s="316"/>
      <c r="I526" s="289"/>
    </row>
    <row r="527" spans="5:9" s="285" customFormat="1" ht="12">
      <c r="E527" s="316"/>
      <c r="I527" s="289"/>
    </row>
    <row r="528" spans="5:9" s="285" customFormat="1" ht="12">
      <c r="E528" s="316"/>
      <c r="I528" s="289"/>
    </row>
    <row r="529" spans="5:9" s="285" customFormat="1" ht="12">
      <c r="E529" s="316"/>
      <c r="I529" s="289"/>
    </row>
    <row r="530" spans="5:9" s="285" customFormat="1" ht="12">
      <c r="E530" s="316"/>
      <c r="I530" s="289"/>
    </row>
    <row r="531" spans="5:9" s="285" customFormat="1" ht="12">
      <c r="E531" s="316"/>
      <c r="I531" s="289"/>
    </row>
    <row r="532" spans="5:9" s="285" customFormat="1" ht="12">
      <c r="E532" s="316"/>
      <c r="I532" s="289"/>
    </row>
    <row r="533" spans="5:9" s="285" customFormat="1" ht="12">
      <c r="E533" s="316"/>
      <c r="I533" s="289"/>
    </row>
    <row r="534" spans="5:9" s="285" customFormat="1" ht="12">
      <c r="E534" s="316"/>
      <c r="I534" s="289"/>
    </row>
    <row r="535" spans="5:9" s="285" customFormat="1" ht="12">
      <c r="E535" s="316"/>
      <c r="I535" s="289"/>
    </row>
    <row r="536" spans="5:9" s="285" customFormat="1" ht="12">
      <c r="E536" s="316"/>
      <c r="I536" s="289"/>
    </row>
  </sheetData>
  <sheetProtection/>
  <mergeCells count="14">
    <mergeCell ref="A20:D20"/>
    <mergeCell ref="A1:I1"/>
    <mergeCell ref="A3:A7"/>
    <mergeCell ref="F3:I3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F6:F7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27" sqref="D27"/>
    </sheetView>
  </sheetViews>
  <sheetFormatPr defaultColWidth="9.00390625" defaultRowHeight="13.5" customHeight="1"/>
  <cols>
    <col min="1" max="1" width="16.625" style="330" customWidth="1"/>
    <col min="2" max="8" width="9.00390625" style="330" customWidth="1"/>
    <col min="9" max="9" width="9.00390625" style="350" customWidth="1"/>
    <col min="10" max="16384" width="9.00390625" style="330" customWidth="1"/>
  </cols>
  <sheetData>
    <row r="1" spans="1:9" ht="13.5" customHeight="1" thickBot="1">
      <c r="A1" s="753" t="s">
        <v>405</v>
      </c>
      <c r="B1" s="753"/>
      <c r="C1" s="753"/>
      <c r="D1" s="753"/>
      <c r="E1" s="753"/>
      <c r="F1" s="753"/>
      <c r="G1" s="753"/>
      <c r="H1" s="753"/>
      <c r="I1" s="753"/>
    </row>
    <row r="2" spans="1:9" ht="13.5" customHeight="1" thickTop="1">
      <c r="A2" s="754" t="s">
        <v>367</v>
      </c>
      <c r="B2" s="331" t="s">
        <v>368</v>
      </c>
      <c r="C2" s="331" t="s">
        <v>369</v>
      </c>
      <c r="D2" s="332" t="s">
        <v>406</v>
      </c>
      <c r="E2" s="333" t="s">
        <v>371</v>
      </c>
      <c r="F2" s="744" t="s">
        <v>372</v>
      </c>
      <c r="G2" s="745"/>
      <c r="H2" s="745"/>
      <c r="I2" s="745"/>
    </row>
    <row r="3" spans="1:9" ht="13.5" customHeight="1">
      <c r="A3" s="755"/>
      <c r="B3" s="747" t="s">
        <v>374</v>
      </c>
      <c r="C3" s="747" t="s">
        <v>374</v>
      </c>
      <c r="D3" s="748" t="s">
        <v>374</v>
      </c>
      <c r="E3" s="747" t="s">
        <v>374</v>
      </c>
      <c r="F3" s="749" t="s">
        <v>374</v>
      </c>
      <c r="G3" s="336" t="s">
        <v>375</v>
      </c>
      <c r="H3" s="336" t="s">
        <v>407</v>
      </c>
      <c r="I3" s="337" t="s">
        <v>377</v>
      </c>
    </row>
    <row r="4" spans="1:9" ht="13.5" customHeight="1">
      <c r="A4" s="755"/>
      <c r="B4" s="748"/>
      <c r="C4" s="748"/>
      <c r="D4" s="748"/>
      <c r="E4" s="748"/>
      <c r="F4" s="750"/>
      <c r="G4" s="338" t="s">
        <v>408</v>
      </c>
      <c r="H4" s="339" t="s">
        <v>409</v>
      </c>
      <c r="I4" s="340" t="s">
        <v>380</v>
      </c>
    </row>
    <row r="5" spans="1:9" ht="13.5" customHeight="1">
      <c r="A5" s="755"/>
      <c r="B5" s="748" t="s">
        <v>410</v>
      </c>
      <c r="C5" s="748" t="s">
        <v>411</v>
      </c>
      <c r="D5" s="748" t="s">
        <v>412</v>
      </c>
      <c r="E5" s="748" t="s">
        <v>412</v>
      </c>
      <c r="F5" s="750" t="s">
        <v>410</v>
      </c>
      <c r="G5" s="338" t="s">
        <v>383</v>
      </c>
      <c r="H5" s="338" t="s">
        <v>413</v>
      </c>
      <c r="I5" s="340" t="s">
        <v>414</v>
      </c>
    </row>
    <row r="6" spans="1:9" ht="13.5" customHeight="1">
      <c r="A6" s="756"/>
      <c r="B6" s="751"/>
      <c r="C6" s="751"/>
      <c r="D6" s="751"/>
      <c r="E6" s="748"/>
      <c r="F6" s="750"/>
      <c r="G6" s="338" t="s">
        <v>386</v>
      </c>
      <c r="H6" s="338" t="s">
        <v>415</v>
      </c>
      <c r="I6" s="340" t="s">
        <v>388</v>
      </c>
    </row>
    <row r="7" spans="1:9" ht="13.5" customHeight="1">
      <c r="A7" s="341" t="s">
        <v>395</v>
      </c>
      <c r="B7" s="342">
        <v>0.001</v>
      </c>
      <c r="C7" s="342">
        <v>0.001</v>
      </c>
      <c r="D7" s="330">
        <v>0.001</v>
      </c>
      <c r="E7" s="343">
        <v>0.001</v>
      </c>
      <c r="F7" s="344">
        <v>0.001</v>
      </c>
      <c r="G7" s="344">
        <v>0</v>
      </c>
      <c r="H7" s="344">
        <v>0</v>
      </c>
      <c r="I7" s="345">
        <v>0.002</v>
      </c>
    </row>
    <row r="8" spans="1:9" ht="15" customHeight="1">
      <c r="A8" s="346" t="s">
        <v>416</v>
      </c>
      <c r="B8" s="346"/>
      <c r="C8" s="346"/>
      <c r="D8" s="346"/>
      <c r="E8" s="347"/>
      <c r="F8" s="347"/>
      <c r="G8" s="347"/>
      <c r="H8" s="347"/>
      <c r="I8" s="348"/>
    </row>
    <row r="9" spans="1:9" ht="15" customHeight="1">
      <c r="A9" s="752" t="s">
        <v>417</v>
      </c>
      <c r="B9" s="752"/>
      <c r="C9" s="752"/>
      <c r="D9" s="752"/>
      <c r="E9" s="347"/>
      <c r="F9" s="347"/>
      <c r="G9" s="347"/>
      <c r="H9" s="347"/>
      <c r="I9" s="348"/>
    </row>
    <row r="10" spans="1:8" ht="15" customHeight="1">
      <c r="A10" s="349" t="s">
        <v>418</v>
      </c>
      <c r="B10" s="349"/>
      <c r="C10" s="349"/>
      <c r="D10" s="349"/>
      <c r="E10" s="349"/>
      <c r="F10" s="349"/>
      <c r="G10" s="349"/>
      <c r="H10" s="349"/>
    </row>
  </sheetData>
  <sheetProtection/>
  <mergeCells count="14">
    <mergeCell ref="A9:D9"/>
    <mergeCell ref="A1:I1"/>
    <mergeCell ref="A2:A6"/>
    <mergeCell ref="F2:I2"/>
    <mergeCell ref="B3:B4"/>
    <mergeCell ref="C3:C4"/>
    <mergeCell ref="D3:D4"/>
    <mergeCell ref="E3:E4"/>
    <mergeCell ref="F3:F4"/>
    <mergeCell ref="B5:B6"/>
    <mergeCell ref="C5:C6"/>
    <mergeCell ref="D5:D6"/>
    <mergeCell ref="E5:E6"/>
    <mergeCell ref="F5:F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J21" sqref="J21"/>
    </sheetView>
  </sheetViews>
  <sheetFormatPr defaultColWidth="9.00390625" defaultRowHeight="13.5" customHeight="1"/>
  <cols>
    <col min="1" max="1" width="16.625" style="330" customWidth="1"/>
    <col min="2" max="4" width="9.00390625" style="330" customWidth="1"/>
    <col min="5" max="8" width="9.00390625" style="350" customWidth="1"/>
    <col min="9" max="9" width="9.125" style="350" customWidth="1"/>
    <col min="10" max="10" width="9.00390625" style="330" customWidth="1"/>
    <col min="11" max="11" width="10.25390625" style="330" bestFit="1" customWidth="1"/>
    <col min="12" max="16384" width="9.00390625" style="330" customWidth="1"/>
  </cols>
  <sheetData>
    <row r="1" spans="1:9" ht="13.5" customHeight="1" thickBot="1">
      <c r="A1" s="757" t="s">
        <v>419</v>
      </c>
      <c r="B1" s="757"/>
      <c r="C1" s="757"/>
      <c r="D1" s="757"/>
      <c r="E1" s="757"/>
      <c r="F1" s="757"/>
      <c r="G1" s="757"/>
      <c r="H1" s="757"/>
      <c r="I1" s="757"/>
    </row>
    <row r="2" spans="1:9" ht="13.5" customHeight="1" thickTop="1">
      <c r="A2" s="754" t="s">
        <v>367</v>
      </c>
      <c r="B2" s="332" t="s">
        <v>368</v>
      </c>
      <c r="C2" s="332" t="s">
        <v>369</v>
      </c>
      <c r="D2" s="351" t="s">
        <v>406</v>
      </c>
      <c r="E2" s="333" t="s">
        <v>371</v>
      </c>
      <c r="F2" s="744" t="s">
        <v>372</v>
      </c>
      <c r="G2" s="745"/>
      <c r="H2" s="745"/>
      <c r="I2" s="745"/>
    </row>
    <row r="3" spans="1:9" ht="13.5" customHeight="1">
      <c r="A3" s="755"/>
      <c r="B3" s="747" t="s">
        <v>420</v>
      </c>
      <c r="C3" s="748" t="s">
        <v>420</v>
      </c>
      <c r="D3" s="748" t="s">
        <v>420</v>
      </c>
      <c r="E3" s="747" t="s">
        <v>374</v>
      </c>
      <c r="F3" s="749" t="s">
        <v>374</v>
      </c>
      <c r="G3" s="352" t="s">
        <v>375</v>
      </c>
      <c r="H3" s="352" t="s">
        <v>421</v>
      </c>
      <c r="I3" s="353" t="s">
        <v>422</v>
      </c>
    </row>
    <row r="4" spans="1:9" ht="13.5" customHeight="1">
      <c r="A4" s="755"/>
      <c r="B4" s="748"/>
      <c r="C4" s="748"/>
      <c r="D4" s="748"/>
      <c r="E4" s="748"/>
      <c r="F4" s="750"/>
      <c r="G4" s="354" t="s">
        <v>423</v>
      </c>
      <c r="H4" s="354" t="s">
        <v>424</v>
      </c>
      <c r="I4" s="353" t="s">
        <v>425</v>
      </c>
    </row>
    <row r="5" spans="1:9" ht="13.5" customHeight="1">
      <c r="A5" s="755"/>
      <c r="B5" s="748" t="s">
        <v>426</v>
      </c>
      <c r="C5" s="755" t="s">
        <v>426</v>
      </c>
      <c r="D5" s="748" t="s">
        <v>412</v>
      </c>
      <c r="E5" s="748" t="s">
        <v>427</v>
      </c>
      <c r="F5" s="750" t="s">
        <v>427</v>
      </c>
      <c r="G5" s="354" t="s">
        <v>428</v>
      </c>
      <c r="H5" s="354" t="s">
        <v>429</v>
      </c>
      <c r="I5" s="353" t="s">
        <v>430</v>
      </c>
    </row>
    <row r="6" spans="1:9" ht="13.5" customHeight="1">
      <c r="A6" s="756"/>
      <c r="B6" s="751"/>
      <c r="C6" s="756"/>
      <c r="D6" s="751"/>
      <c r="E6" s="748"/>
      <c r="F6" s="750"/>
      <c r="G6" s="355" t="s">
        <v>431</v>
      </c>
      <c r="H6" s="355" t="s">
        <v>432</v>
      </c>
      <c r="I6" s="353"/>
    </row>
    <row r="7" spans="1:9" ht="18" customHeight="1">
      <c r="A7" s="356" t="s">
        <v>433</v>
      </c>
      <c r="B7" s="357">
        <v>0.5</v>
      </c>
      <c r="C7" s="358">
        <v>0.5</v>
      </c>
      <c r="D7" s="359">
        <v>0.5</v>
      </c>
      <c r="E7" s="360">
        <v>0.5</v>
      </c>
      <c r="F7" s="361">
        <v>0.5</v>
      </c>
      <c r="G7" s="361">
        <v>0</v>
      </c>
      <c r="H7" s="361">
        <v>0</v>
      </c>
      <c r="I7" s="361">
        <v>0.8</v>
      </c>
    </row>
    <row r="8" spans="1:9" ht="18" customHeight="1">
      <c r="A8" s="341" t="s">
        <v>434</v>
      </c>
      <c r="B8" s="362">
        <v>0.7</v>
      </c>
      <c r="C8" s="363">
        <v>0.6</v>
      </c>
      <c r="D8" s="364">
        <v>0.6</v>
      </c>
      <c r="E8" s="365">
        <v>0.6</v>
      </c>
      <c r="F8" s="366">
        <v>0.5</v>
      </c>
      <c r="G8" s="366">
        <v>0</v>
      </c>
      <c r="H8" s="366">
        <v>0</v>
      </c>
      <c r="I8" s="366">
        <v>0.9</v>
      </c>
    </row>
    <row r="9" spans="1:9" ht="15" customHeight="1">
      <c r="A9" s="346" t="s">
        <v>435</v>
      </c>
      <c r="B9" s="346"/>
      <c r="C9" s="346"/>
      <c r="D9" s="346"/>
      <c r="E9" s="367"/>
      <c r="F9" s="367"/>
      <c r="G9" s="367"/>
      <c r="H9" s="367"/>
      <c r="I9" s="367"/>
    </row>
    <row r="10" spans="1:9" ht="15" customHeight="1">
      <c r="A10" s="752" t="s">
        <v>436</v>
      </c>
      <c r="B10" s="752"/>
      <c r="C10" s="752"/>
      <c r="D10" s="752"/>
      <c r="E10" s="367"/>
      <c r="F10" s="367"/>
      <c r="G10" s="367"/>
      <c r="H10" s="367"/>
      <c r="I10" s="367"/>
    </row>
    <row r="11" spans="1:9" ht="15" customHeight="1">
      <c r="A11" s="349" t="s">
        <v>404</v>
      </c>
      <c r="B11" s="349"/>
      <c r="C11" s="349"/>
      <c r="D11" s="349"/>
      <c r="E11" s="368"/>
      <c r="F11" s="368"/>
      <c r="G11" s="368"/>
      <c r="H11" s="368"/>
      <c r="I11" s="368"/>
    </row>
    <row r="19" ht="12"/>
  </sheetData>
  <sheetProtection/>
  <mergeCells count="14">
    <mergeCell ref="A10:D10"/>
    <mergeCell ref="A1:I1"/>
    <mergeCell ref="A2:A6"/>
    <mergeCell ref="F2:I2"/>
    <mergeCell ref="B3:B4"/>
    <mergeCell ref="C3:C4"/>
    <mergeCell ref="D3:D4"/>
    <mergeCell ref="E3:E4"/>
    <mergeCell ref="F3:F4"/>
    <mergeCell ref="B5:B6"/>
    <mergeCell ref="C5:C6"/>
    <mergeCell ref="D5:D6"/>
    <mergeCell ref="E5:E6"/>
    <mergeCell ref="F5:F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17" sqref="F17"/>
    </sheetView>
  </sheetViews>
  <sheetFormatPr defaultColWidth="9.00390625" defaultRowHeight="13.5"/>
  <cols>
    <col min="1" max="1" width="8.50390625" style="28" customWidth="1"/>
    <col min="2" max="2" width="8.875" style="28" customWidth="1"/>
    <col min="3" max="4" width="9.125" style="28" customWidth="1"/>
    <col min="5" max="5" width="8.875" style="28" customWidth="1"/>
    <col min="6" max="7" width="9.125" style="28" customWidth="1"/>
    <col min="8" max="8" width="8.875" style="28" customWidth="1"/>
    <col min="9" max="9" width="8.625" style="28" customWidth="1"/>
    <col min="10" max="10" width="9.125" style="28" customWidth="1"/>
    <col min="11" max="12" width="9.625" style="28" customWidth="1"/>
    <col min="13" max="16384" width="9.00390625" style="28" customWidth="1"/>
  </cols>
  <sheetData>
    <row r="1" spans="1:10" ht="21" customHeight="1">
      <c r="A1" s="616" t="s">
        <v>17</v>
      </c>
      <c r="B1" s="616"/>
      <c r="C1" s="616"/>
      <c r="D1" s="616"/>
      <c r="E1" s="616"/>
      <c r="F1" s="616"/>
      <c r="G1" s="616"/>
      <c r="H1" s="616"/>
      <c r="I1" s="616"/>
      <c r="J1" s="617"/>
    </row>
    <row r="2" spans="1:10" ht="13.5" customHeight="1" thickBot="1">
      <c r="A2" s="618"/>
      <c r="B2" s="618"/>
      <c r="C2" s="618"/>
      <c r="D2" s="618"/>
      <c r="E2" s="618"/>
      <c r="F2" s="618"/>
      <c r="G2" s="618"/>
      <c r="H2" s="618"/>
      <c r="I2" s="618"/>
      <c r="J2" s="619"/>
    </row>
    <row r="3" spans="1:10" ht="15" customHeight="1" thickTop="1">
      <c r="A3" s="620" t="s">
        <v>18</v>
      </c>
      <c r="B3" s="622" t="s">
        <v>19</v>
      </c>
      <c r="C3" s="622"/>
      <c r="D3" s="622"/>
      <c r="E3" s="622"/>
      <c r="F3" s="622"/>
      <c r="G3" s="622"/>
      <c r="H3" s="622" t="s">
        <v>20</v>
      </c>
      <c r="I3" s="622"/>
      <c r="J3" s="623"/>
    </row>
    <row r="4" spans="1:10" ht="15" customHeight="1">
      <c r="A4" s="621"/>
      <c r="B4" s="624" t="s">
        <v>21</v>
      </c>
      <c r="C4" s="624"/>
      <c r="D4" s="624"/>
      <c r="E4" s="624" t="s">
        <v>22</v>
      </c>
      <c r="F4" s="624"/>
      <c r="G4" s="624"/>
      <c r="H4" s="607" t="s">
        <v>23</v>
      </c>
      <c r="I4" s="607" t="s">
        <v>24</v>
      </c>
      <c r="J4" s="609" t="s">
        <v>25</v>
      </c>
    </row>
    <row r="5" spans="1:10" ht="15" customHeight="1">
      <c r="A5" s="621"/>
      <c r="B5" s="30" t="s">
        <v>23</v>
      </c>
      <c r="C5" s="30" t="s">
        <v>24</v>
      </c>
      <c r="D5" s="30" t="s">
        <v>25</v>
      </c>
      <c r="E5" s="30" t="s">
        <v>23</v>
      </c>
      <c r="F5" s="30" t="s">
        <v>24</v>
      </c>
      <c r="G5" s="30" t="s">
        <v>25</v>
      </c>
      <c r="H5" s="608"/>
      <c r="I5" s="608"/>
      <c r="J5" s="610"/>
    </row>
    <row r="6" spans="1:10" s="35" customFormat="1" ht="15" customHeight="1">
      <c r="A6" s="33" t="s">
        <v>26</v>
      </c>
      <c r="B6" s="34">
        <v>71</v>
      </c>
      <c r="C6" s="34">
        <v>11480</v>
      </c>
      <c r="D6" s="34">
        <v>8</v>
      </c>
      <c r="E6" s="34">
        <v>71</v>
      </c>
      <c r="F6" s="34">
        <v>2261</v>
      </c>
      <c r="G6" s="34">
        <v>8</v>
      </c>
      <c r="H6" s="34">
        <v>72</v>
      </c>
      <c r="I6" s="34">
        <v>618</v>
      </c>
      <c r="J6" s="34">
        <v>1</v>
      </c>
    </row>
    <row r="7" spans="1:10" s="37" customFormat="1" ht="15" customHeight="1">
      <c r="A7" s="36" t="s">
        <v>27</v>
      </c>
      <c r="B7" s="34">
        <v>71</v>
      </c>
      <c r="C7" s="34">
        <v>12643</v>
      </c>
      <c r="D7" s="34">
        <v>8</v>
      </c>
      <c r="E7" s="34">
        <v>71</v>
      </c>
      <c r="F7" s="34">
        <v>2513</v>
      </c>
      <c r="G7" s="34">
        <v>8</v>
      </c>
      <c r="H7" s="34">
        <v>72</v>
      </c>
      <c r="I7" s="34">
        <v>640</v>
      </c>
      <c r="J7" s="34">
        <v>1</v>
      </c>
    </row>
    <row r="8" spans="1:10" s="40" customFormat="1" ht="15" customHeight="1">
      <c r="A8" s="38" t="s">
        <v>29</v>
      </c>
      <c r="B8" s="39">
        <v>72</v>
      </c>
      <c r="C8" s="39">
        <v>13574</v>
      </c>
      <c r="D8" s="39">
        <v>8</v>
      </c>
      <c r="E8" s="39">
        <v>72</v>
      </c>
      <c r="F8" s="39">
        <v>2388</v>
      </c>
      <c r="G8" s="39">
        <v>8</v>
      </c>
      <c r="H8" s="39">
        <v>73</v>
      </c>
      <c r="I8" s="39">
        <v>659</v>
      </c>
      <c r="J8" s="39">
        <v>1</v>
      </c>
    </row>
    <row r="9" spans="1:10" s="40" customFormat="1" ht="15" customHeight="1">
      <c r="A9" s="41" t="s">
        <v>30</v>
      </c>
      <c r="B9" s="42">
        <v>71</v>
      </c>
      <c r="C9" s="39">
        <v>13572</v>
      </c>
      <c r="D9" s="39">
        <v>8</v>
      </c>
      <c r="E9" s="39">
        <v>71</v>
      </c>
      <c r="F9" s="39">
        <v>2755</v>
      </c>
      <c r="G9" s="39">
        <v>8</v>
      </c>
      <c r="H9" s="39">
        <v>72</v>
      </c>
      <c r="I9" s="39">
        <v>676</v>
      </c>
      <c r="J9" s="39">
        <v>1</v>
      </c>
    </row>
    <row r="10" spans="1:10" s="37" customFormat="1" ht="15" customHeight="1">
      <c r="A10" s="43" t="s">
        <v>31</v>
      </c>
      <c r="B10" s="44">
        <v>72</v>
      </c>
      <c r="C10" s="45">
        <v>15191</v>
      </c>
      <c r="D10" s="45">
        <v>8</v>
      </c>
      <c r="E10" s="45">
        <v>72</v>
      </c>
      <c r="F10" s="45">
        <v>3183</v>
      </c>
      <c r="G10" s="45">
        <v>8</v>
      </c>
      <c r="H10" s="45">
        <v>72</v>
      </c>
      <c r="I10" s="45">
        <v>638</v>
      </c>
      <c r="J10" s="45">
        <v>1</v>
      </c>
    </row>
    <row r="11" spans="1:10" s="35" customFormat="1" ht="15" customHeight="1">
      <c r="A11" s="611" t="s">
        <v>32</v>
      </c>
      <c r="B11" s="612"/>
      <c r="C11" s="612"/>
      <c r="D11" s="612"/>
      <c r="E11" s="612"/>
      <c r="F11" s="612"/>
      <c r="G11" s="612"/>
      <c r="H11" s="612"/>
      <c r="I11" s="612"/>
      <c r="J11" s="612"/>
    </row>
    <row r="12" spans="1:10" s="35" customFormat="1" ht="15" customHeight="1">
      <c r="A12" s="613" t="s">
        <v>33</v>
      </c>
      <c r="B12" s="612"/>
      <c r="C12" s="612"/>
      <c r="D12" s="612"/>
      <c r="E12" s="612"/>
      <c r="F12" s="612"/>
      <c r="G12" s="612"/>
      <c r="H12" s="612"/>
      <c r="I12" s="612"/>
      <c r="J12" s="612"/>
    </row>
    <row r="13" spans="1:10" ht="15" customHeight="1">
      <c r="A13" s="614" t="s">
        <v>34</v>
      </c>
      <c r="B13" s="615"/>
      <c r="C13" s="615"/>
      <c r="D13" s="615"/>
      <c r="E13" s="615"/>
      <c r="F13" s="615"/>
      <c r="G13" s="615"/>
      <c r="H13" s="615"/>
      <c r="I13" s="615"/>
      <c r="J13" s="615"/>
    </row>
  </sheetData>
  <sheetProtection/>
  <mergeCells count="13">
    <mergeCell ref="A1:J1"/>
    <mergeCell ref="A2:J2"/>
    <mergeCell ref="A3:A5"/>
    <mergeCell ref="B3:G3"/>
    <mergeCell ref="H3:J3"/>
    <mergeCell ref="B4:D4"/>
    <mergeCell ref="E4:G4"/>
    <mergeCell ref="H4:H5"/>
    <mergeCell ref="I4:I5"/>
    <mergeCell ref="J4:J5"/>
    <mergeCell ref="A11:J11"/>
    <mergeCell ref="A12:J12"/>
    <mergeCell ref="A13:J1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12" sqref="F12"/>
    </sheetView>
  </sheetViews>
  <sheetFormatPr defaultColWidth="9.00390625" defaultRowHeight="13.5" customHeight="1"/>
  <cols>
    <col min="1" max="1" width="21.125" style="330" customWidth="1"/>
    <col min="2" max="2" width="11.625" style="330" customWidth="1"/>
    <col min="3" max="5" width="11.125" style="330" customWidth="1"/>
    <col min="6" max="6" width="11.125" style="399" customWidth="1"/>
    <col min="7" max="7" width="11.125" style="330" customWidth="1"/>
    <col min="8" max="8" width="11.625" style="330" bestFit="1" customWidth="1"/>
    <col min="9" max="16384" width="9.00390625" style="330" customWidth="1"/>
  </cols>
  <sheetData>
    <row r="1" spans="1:9" s="283" customFormat="1" ht="21" customHeight="1">
      <c r="A1" s="740" t="s">
        <v>437</v>
      </c>
      <c r="B1" s="740"/>
      <c r="C1" s="740"/>
      <c r="D1" s="740"/>
      <c r="E1" s="740"/>
      <c r="F1" s="740"/>
      <c r="G1" s="740"/>
      <c r="H1" s="369"/>
      <c r="I1" s="369"/>
    </row>
    <row r="2" spans="1:7" ht="13.5" customHeight="1" thickBot="1">
      <c r="A2" s="753" t="s">
        <v>438</v>
      </c>
      <c r="B2" s="753"/>
      <c r="C2" s="753"/>
      <c r="D2" s="753"/>
      <c r="E2" s="753"/>
      <c r="F2" s="753"/>
      <c r="G2" s="753"/>
    </row>
    <row r="3" spans="1:7" ht="13.5" customHeight="1" thickTop="1">
      <c r="A3" s="758" t="s">
        <v>439</v>
      </c>
      <c r="B3" s="759"/>
      <c r="C3" s="332" t="s">
        <v>440</v>
      </c>
      <c r="D3" s="370" t="s">
        <v>441</v>
      </c>
      <c r="E3" s="332" t="s">
        <v>73</v>
      </c>
      <c r="F3" s="371" t="s">
        <v>442</v>
      </c>
      <c r="G3" s="372" t="s">
        <v>443</v>
      </c>
    </row>
    <row r="4" spans="1:7" ht="13.5" customHeight="1">
      <c r="A4" s="760"/>
      <c r="B4" s="761"/>
      <c r="C4" s="335" t="s">
        <v>374</v>
      </c>
      <c r="D4" s="335" t="s">
        <v>374</v>
      </c>
      <c r="E4" s="373" t="s">
        <v>374</v>
      </c>
      <c r="F4" s="374" t="s">
        <v>374</v>
      </c>
      <c r="G4" s="375" t="s">
        <v>374</v>
      </c>
    </row>
    <row r="5" spans="1:7" ht="13.5" customHeight="1">
      <c r="A5" s="762"/>
      <c r="B5" s="763"/>
      <c r="C5" s="331" t="s">
        <v>444</v>
      </c>
      <c r="D5" s="331" t="s">
        <v>445</v>
      </c>
      <c r="E5" s="376" t="s">
        <v>445</v>
      </c>
      <c r="F5" s="377" t="s">
        <v>444</v>
      </c>
      <c r="G5" s="378" t="s">
        <v>445</v>
      </c>
    </row>
    <row r="6" spans="1:7" ht="22.5">
      <c r="A6" s="379" t="s">
        <v>389</v>
      </c>
      <c r="B6" s="380" t="s">
        <v>446</v>
      </c>
      <c r="C6" s="381">
        <v>0.009</v>
      </c>
      <c r="D6" s="382">
        <v>0.01</v>
      </c>
      <c r="E6" s="330">
        <v>0.008</v>
      </c>
      <c r="F6" s="383">
        <v>0.009</v>
      </c>
      <c r="G6" s="384">
        <v>0.007</v>
      </c>
    </row>
    <row r="7" spans="1:7" ht="22.5" customHeight="1">
      <c r="A7" s="385" t="s">
        <v>390</v>
      </c>
      <c r="B7" s="334" t="s">
        <v>447</v>
      </c>
      <c r="C7" s="386">
        <v>0.013</v>
      </c>
      <c r="D7" s="387">
        <v>0.013</v>
      </c>
      <c r="E7" s="330">
        <v>0.012</v>
      </c>
      <c r="F7" s="388">
        <v>0.012</v>
      </c>
      <c r="G7" s="389">
        <v>0.013</v>
      </c>
    </row>
    <row r="8" spans="1:7" ht="22.5" customHeight="1">
      <c r="A8" s="385" t="s">
        <v>391</v>
      </c>
      <c r="B8" s="334" t="s">
        <v>448</v>
      </c>
      <c r="C8" s="386">
        <v>0.014</v>
      </c>
      <c r="D8" s="387">
        <v>0.015</v>
      </c>
      <c r="E8" s="330">
        <v>0.014</v>
      </c>
      <c r="F8" s="388" t="s">
        <v>449</v>
      </c>
      <c r="G8" s="389" t="s">
        <v>449</v>
      </c>
    </row>
    <row r="9" spans="1:7" ht="22.5" customHeight="1">
      <c r="A9" s="385" t="s">
        <v>393</v>
      </c>
      <c r="B9" s="390" t="s">
        <v>450</v>
      </c>
      <c r="C9" s="386">
        <v>0.007</v>
      </c>
      <c r="D9" s="387">
        <v>0.008</v>
      </c>
      <c r="E9" s="330">
        <v>0.007</v>
      </c>
      <c r="F9" s="388">
        <v>0.007</v>
      </c>
      <c r="G9" s="389">
        <v>0.006</v>
      </c>
    </row>
    <row r="10" spans="1:7" ht="22.5" customHeight="1">
      <c r="A10" s="385" t="s">
        <v>394</v>
      </c>
      <c r="B10" s="390" t="s">
        <v>450</v>
      </c>
      <c r="C10" s="386">
        <v>0.01</v>
      </c>
      <c r="D10" s="387">
        <v>0.011</v>
      </c>
      <c r="E10" s="330">
        <v>0.009</v>
      </c>
      <c r="F10" s="388">
        <v>0.009</v>
      </c>
      <c r="G10" s="389">
        <v>0.008</v>
      </c>
    </row>
    <row r="11" spans="1:7" ht="22.5" customHeight="1">
      <c r="A11" s="385" t="s">
        <v>451</v>
      </c>
      <c r="B11" s="334" t="s">
        <v>452</v>
      </c>
      <c r="C11" s="386">
        <v>0.025</v>
      </c>
      <c r="D11" s="387">
        <v>0.026</v>
      </c>
      <c r="E11" s="387">
        <v>0.02</v>
      </c>
      <c r="F11" s="388">
        <v>0.019</v>
      </c>
      <c r="G11" s="389">
        <v>0.017</v>
      </c>
    </row>
    <row r="12" spans="1:7" ht="22.5" customHeight="1">
      <c r="A12" s="385" t="s">
        <v>395</v>
      </c>
      <c r="B12" s="334" t="s">
        <v>453</v>
      </c>
      <c r="C12" s="386">
        <v>0.03</v>
      </c>
      <c r="D12" s="387">
        <v>0.031</v>
      </c>
      <c r="E12" s="330">
        <v>0.026</v>
      </c>
      <c r="F12" s="388">
        <v>0.027</v>
      </c>
      <c r="G12" s="389">
        <v>0.024</v>
      </c>
    </row>
    <row r="13" spans="1:7" ht="22.5" customHeight="1">
      <c r="A13" s="385" t="s">
        <v>396</v>
      </c>
      <c r="B13" s="334" t="s">
        <v>452</v>
      </c>
      <c r="C13" s="386" t="s">
        <v>454</v>
      </c>
      <c r="D13" s="387" t="s">
        <v>449</v>
      </c>
      <c r="E13" s="391" t="s">
        <v>449</v>
      </c>
      <c r="F13" s="388" t="s">
        <v>449</v>
      </c>
      <c r="G13" s="389">
        <v>0.024</v>
      </c>
    </row>
    <row r="14" spans="1:7" ht="22.5" customHeight="1">
      <c r="A14" s="385" t="s">
        <v>455</v>
      </c>
      <c r="B14" s="334" t="s">
        <v>456</v>
      </c>
      <c r="C14" s="386">
        <v>0.007</v>
      </c>
      <c r="D14" s="387">
        <v>0.009</v>
      </c>
      <c r="E14" s="330">
        <v>0.007</v>
      </c>
      <c r="F14" s="388">
        <v>0.007</v>
      </c>
      <c r="G14" s="389">
        <v>0.006</v>
      </c>
    </row>
    <row r="15" spans="1:9" s="285" customFormat="1" ht="15" customHeight="1">
      <c r="A15" s="385" t="s">
        <v>457</v>
      </c>
      <c r="B15" s="334" t="s">
        <v>458</v>
      </c>
      <c r="C15" s="392">
        <v>0.057</v>
      </c>
      <c r="D15" s="393">
        <v>0.056</v>
      </c>
      <c r="E15" s="330">
        <v>0.045</v>
      </c>
      <c r="F15" s="394">
        <v>0.044</v>
      </c>
      <c r="G15" s="395">
        <v>0.039</v>
      </c>
      <c r="I15" s="316"/>
    </row>
    <row r="16" spans="1:9" s="285" customFormat="1" ht="15" customHeight="1">
      <c r="A16" s="317" t="s">
        <v>459</v>
      </c>
      <c r="B16" s="318"/>
      <c r="C16" s="318"/>
      <c r="D16" s="318"/>
      <c r="E16" s="318"/>
      <c r="F16" s="319"/>
      <c r="G16" s="322"/>
      <c r="H16" s="320"/>
      <c r="I16" s="320"/>
    </row>
    <row r="17" spans="1:9" s="285" customFormat="1" ht="15" customHeight="1">
      <c r="A17" s="321" t="s">
        <v>460</v>
      </c>
      <c r="B17" s="322"/>
      <c r="C17" s="322"/>
      <c r="D17" s="322"/>
      <c r="E17" s="396"/>
      <c r="F17" s="323"/>
      <c r="G17" s="396"/>
      <c r="H17" s="320"/>
      <c r="I17" s="320"/>
    </row>
    <row r="18" spans="1:7" ht="15" customHeight="1">
      <c r="A18" s="321" t="s">
        <v>461</v>
      </c>
      <c r="B18" s="322"/>
      <c r="C18" s="322"/>
      <c r="D18" s="322"/>
      <c r="E18" s="396"/>
      <c r="F18" s="323"/>
      <c r="G18" s="396"/>
    </row>
    <row r="19" spans="1:7" ht="15" customHeight="1">
      <c r="A19" s="764" t="s">
        <v>404</v>
      </c>
      <c r="B19" s="764"/>
      <c r="C19" s="397"/>
      <c r="D19" s="397"/>
      <c r="E19" s="397"/>
      <c r="F19" s="398"/>
      <c r="G19" s="397"/>
    </row>
  </sheetData>
  <sheetProtection/>
  <mergeCells count="4">
    <mergeCell ref="A1:G1"/>
    <mergeCell ref="A2:G2"/>
    <mergeCell ref="A3:B5"/>
    <mergeCell ref="A19:B19"/>
  </mergeCells>
  <printOptions/>
  <pageMargins left="0.7086614173228347" right="0.708661417322834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29" sqref="A29"/>
    </sheetView>
  </sheetViews>
  <sheetFormatPr defaultColWidth="9.00390625" defaultRowHeight="13.5" customHeight="1"/>
  <cols>
    <col min="1" max="1" width="15.125" style="330" customWidth="1"/>
    <col min="2" max="3" width="9.00390625" style="330" customWidth="1"/>
    <col min="4" max="4" width="9.125" style="330" customWidth="1"/>
    <col min="5" max="9" width="9.125" style="350" customWidth="1"/>
    <col min="10" max="16384" width="9.00390625" style="330" customWidth="1"/>
  </cols>
  <sheetData>
    <row r="1" spans="1:9" ht="15" customHeight="1" thickBot="1">
      <c r="A1" s="757" t="s">
        <v>462</v>
      </c>
      <c r="B1" s="757"/>
      <c r="C1" s="757"/>
      <c r="D1" s="757"/>
      <c r="E1" s="757"/>
      <c r="F1" s="757"/>
      <c r="G1" s="757"/>
      <c r="H1" s="757"/>
      <c r="I1" s="757"/>
    </row>
    <row r="2" spans="1:9" ht="13.5" customHeight="1" thickTop="1">
      <c r="A2" s="754" t="s">
        <v>367</v>
      </c>
      <c r="B2" s="370" t="s">
        <v>368</v>
      </c>
      <c r="C2" s="370" t="s">
        <v>369</v>
      </c>
      <c r="D2" s="370" t="s">
        <v>463</v>
      </c>
      <c r="E2" s="291" t="s">
        <v>371</v>
      </c>
      <c r="F2" s="744" t="s">
        <v>464</v>
      </c>
      <c r="G2" s="745"/>
      <c r="H2" s="745"/>
      <c r="I2" s="745"/>
    </row>
    <row r="3" spans="1:9" ht="13.5" customHeight="1">
      <c r="A3" s="755"/>
      <c r="B3" s="747" t="s">
        <v>420</v>
      </c>
      <c r="C3" s="747" t="s">
        <v>420</v>
      </c>
      <c r="D3" s="747" t="s">
        <v>420</v>
      </c>
      <c r="E3" s="766" t="s">
        <v>374</v>
      </c>
      <c r="F3" s="749" t="s">
        <v>374</v>
      </c>
      <c r="G3" s="400" t="s">
        <v>375</v>
      </c>
      <c r="H3" s="400" t="s">
        <v>375</v>
      </c>
      <c r="I3" s="401" t="s">
        <v>465</v>
      </c>
    </row>
    <row r="4" spans="1:9" ht="13.5" customHeight="1">
      <c r="A4" s="755"/>
      <c r="B4" s="748"/>
      <c r="C4" s="748"/>
      <c r="D4" s="748"/>
      <c r="E4" s="765"/>
      <c r="F4" s="750"/>
      <c r="G4" s="402" t="s">
        <v>466</v>
      </c>
      <c r="H4" s="403" t="s">
        <v>467</v>
      </c>
      <c r="I4" s="401" t="s">
        <v>468</v>
      </c>
    </row>
    <row r="5" spans="1:9" ht="13.5" customHeight="1">
      <c r="A5" s="755"/>
      <c r="B5" s="748" t="s">
        <v>469</v>
      </c>
      <c r="C5" s="748" t="s">
        <v>469</v>
      </c>
      <c r="D5" s="748" t="s">
        <v>469</v>
      </c>
      <c r="E5" s="765" t="s">
        <v>470</v>
      </c>
      <c r="F5" s="750" t="s">
        <v>471</v>
      </c>
      <c r="G5" s="403" t="s">
        <v>472</v>
      </c>
      <c r="H5" s="403" t="s">
        <v>383</v>
      </c>
      <c r="I5" s="401" t="s">
        <v>473</v>
      </c>
    </row>
    <row r="6" spans="1:9" ht="13.5" customHeight="1">
      <c r="A6" s="756"/>
      <c r="B6" s="751"/>
      <c r="C6" s="751"/>
      <c r="D6" s="751"/>
      <c r="E6" s="765"/>
      <c r="F6" s="750"/>
      <c r="G6" s="403" t="s">
        <v>474</v>
      </c>
      <c r="H6" s="403" t="s">
        <v>386</v>
      </c>
      <c r="I6" s="404"/>
    </row>
    <row r="7" spans="1:9" ht="13.5" customHeight="1">
      <c r="A7" s="356" t="s">
        <v>389</v>
      </c>
      <c r="B7" s="300">
        <v>0.019</v>
      </c>
      <c r="C7" s="300">
        <v>0.02</v>
      </c>
      <c r="D7" s="300">
        <v>0.019</v>
      </c>
      <c r="E7" s="405">
        <v>0.019</v>
      </c>
      <c r="F7" s="406">
        <v>0.019</v>
      </c>
      <c r="G7" s="407">
        <v>5</v>
      </c>
      <c r="H7" s="407">
        <v>0</v>
      </c>
      <c r="I7" s="406">
        <v>0.035</v>
      </c>
    </row>
    <row r="8" spans="1:9" ht="13.5" customHeight="1">
      <c r="A8" s="408" t="s">
        <v>390</v>
      </c>
      <c r="B8" s="300">
        <v>0.026</v>
      </c>
      <c r="C8" s="300">
        <v>0.024</v>
      </c>
      <c r="D8" s="300">
        <v>0.023</v>
      </c>
      <c r="E8" s="409">
        <v>0.023</v>
      </c>
      <c r="F8" s="410">
        <v>0.024</v>
      </c>
      <c r="G8" s="411">
        <v>26</v>
      </c>
      <c r="H8" s="411">
        <v>0</v>
      </c>
      <c r="I8" s="410">
        <v>0.046</v>
      </c>
    </row>
    <row r="9" spans="1:9" ht="13.5" customHeight="1">
      <c r="A9" s="412" t="s">
        <v>475</v>
      </c>
      <c r="B9" s="300">
        <v>0.025</v>
      </c>
      <c r="C9" s="300">
        <v>0.024</v>
      </c>
      <c r="D9" s="300">
        <v>0.022</v>
      </c>
      <c r="E9" s="413" t="s">
        <v>335</v>
      </c>
      <c r="F9" s="414" t="s">
        <v>335</v>
      </c>
      <c r="G9" s="307" t="s">
        <v>335</v>
      </c>
      <c r="H9" s="307" t="s">
        <v>335</v>
      </c>
      <c r="I9" s="414" t="s">
        <v>335</v>
      </c>
    </row>
    <row r="10" spans="1:9" ht="13.5" customHeight="1">
      <c r="A10" s="408" t="s">
        <v>393</v>
      </c>
      <c r="B10" s="300">
        <v>0.02</v>
      </c>
      <c r="C10" s="300">
        <v>0.02</v>
      </c>
      <c r="D10" s="300">
        <v>0.018</v>
      </c>
      <c r="E10" s="409">
        <v>0.019</v>
      </c>
      <c r="F10" s="410">
        <v>0.018</v>
      </c>
      <c r="G10" s="411">
        <v>6</v>
      </c>
      <c r="H10" s="411">
        <v>0</v>
      </c>
      <c r="I10" s="410">
        <v>0.037</v>
      </c>
    </row>
    <row r="11" spans="1:9" ht="13.5" customHeight="1">
      <c r="A11" s="408" t="s">
        <v>394</v>
      </c>
      <c r="B11" s="300">
        <v>0.024</v>
      </c>
      <c r="C11" s="300">
        <v>0.024</v>
      </c>
      <c r="D11" s="300">
        <v>0.022</v>
      </c>
      <c r="E11" s="409">
        <v>0.022</v>
      </c>
      <c r="F11" s="410">
        <v>0.022</v>
      </c>
      <c r="G11" s="411">
        <v>13</v>
      </c>
      <c r="H11" s="411">
        <v>0</v>
      </c>
      <c r="I11" s="410">
        <v>0.042</v>
      </c>
    </row>
    <row r="12" spans="1:9" ht="13.5" customHeight="1">
      <c r="A12" s="412" t="s">
        <v>476</v>
      </c>
      <c r="B12" s="300">
        <v>0.034</v>
      </c>
      <c r="C12" s="300">
        <v>0.031</v>
      </c>
      <c r="D12" s="300">
        <v>0.03</v>
      </c>
      <c r="E12" s="409">
        <v>0.029</v>
      </c>
      <c r="F12" s="410">
        <v>0.028</v>
      </c>
      <c r="G12" s="411">
        <v>31</v>
      </c>
      <c r="H12" s="411">
        <v>0</v>
      </c>
      <c r="I12" s="410">
        <v>0.045</v>
      </c>
    </row>
    <row r="13" spans="1:9" ht="13.5" customHeight="1">
      <c r="A13" s="412" t="s">
        <v>396</v>
      </c>
      <c r="B13" s="309" t="s">
        <v>335</v>
      </c>
      <c r="C13" s="309" t="s">
        <v>335</v>
      </c>
      <c r="D13" s="309" t="s">
        <v>335</v>
      </c>
      <c r="E13" s="413" t="s">
        <v>335</v>
      </c>
      <c r="F13" s="410">
        <v>0.03</v>
      </c>
      <c r="G13" s="411">
        <v>55</v>
      </c>
      <c r="H13" s="411">
        <v>0</v>
      </c>
      <c r="I13" s="410">
        <v>0.049</v>
      </c>
    </row>
    <row r="14" spans="1:9" ht="13.5" customHeight="1">
      <c r="A14" s="408" t="s">
        <v>477</v>
      </c>
      <c r="B14" s="300">
        <v>0.034</v>
      </c>
      <c r="C14" s="300">
        <v>0.034</v>
      </c>
      <c r="D14" s="300">
        <v>0.032</v>
      </c>
      <c r="E14" s="409">
        <v>0.031</v>
      </c>
      <c r="F14" s="410">
        <v>0.031</v>
      </c>
      <c r="G14" s="411">
        <v>84</v>
      </c>
      <c r="H14" s="411">
        <v>0</v>
      </c>
      <c r="I14" s="410">
        <v>0.051</v>
      </c>
    </row>
    <row r="15" spans="1:9" ht="13.5" customHeight="1">
      <c r="A15" s="408" t="s">
        <v>478</v>
      </c>
      <c r="B15" s="300">
        <v>0.024</v>
      </c>
      <c r="C15" s="300">
        <v>0.023</v>
      </c>
      <c r="D15" s="300">
        <v>0.021</v>
      </c>
      <c r="E15" s="409">
        <v>0.021</v>
      </c>
      <c r="F15" s="410">
        <v>0.021</v>
      </c>
      <c r="G15" s="411">
        <v>8</v>
      </c>
      <c r="H15" s="411">
        <v>0</v>
      </c>
      <c r="I15" s="410">
        <v>0.04</v>
      </c>
    </row>
    <row r="16" spans="1:11" ht="15" customHeight="1">
      <c r="A16" s="341" t="s">
        <v>479</v>
      </c>
      <c r="B16" s="415">
        <v>0.041</v>
      </c>
      <c r="C16" s="415">
        <v>0.038</v>
      </c>
      <c r="D16" s="415">
        <v>0.036</v>
      </c>
      <c r="E16" s="416">
        <v>0.037</v>
      </c>
      <c r="F16" s="417">
        <v>0.036</v>
      </c>
      <c r="G16" s="418">
        <v>154</v>
      </c>
      <c r="H16" s="418">
        <v>2</v>
      </c>
      <c r="I16" s="417">
        <v>0.058</v>
      </c>
      <c r="K16" s="316"/>
    </row>
    <row r="17" spans="1:10" ht="15" customHeight="1">
      <c r="A17" s="317" t="s">
        <v>399</v>
      </c>
      <c r="B17" s="318"/>
      <c r="C17" s="318"/>
      <c r="D17" s="318"/>
      <c r="E17" s="322"/>
      <c r="F17" s="322"/>
      <c r="G17" s="322"/>
      <c r="H17" s="322"/>
      <c r="I17" s="322"/>
      <c r="J17" s="285"/>
    </row>
    <row r="18" spans="1:9" ht="15" customHeight="1">
      <c r="A18" s="321" t="s">
        <v>400</v>
      </c>
      <c r="B18" s="322"/>
      <c r="C18" s="322"/>
      <c r="D18" s="322"/>
      <c r="E18" s="396"/>
      <c r="F18" s="396"/>
      <c r="G18" s="396"/>
      <c r="H18" s="396"/>
      <c r="I18" s="396"/>
    </row>
    <row r="19" spans="1:9" ht="15" customHeight="1">
      <c r="A19" s="347" t="s">
        <v>480</v>
      </c>
      <c r="B19" s="347"/>
      <c r="C19" s="347"/>
      <c r="D19" s="347"/>
      <c r="E19" s="367"/>
      <c r="F19" s="367"/>
      <c r="G19" s="367"/>
      <c r="H19" s="367"/>
      <c r="I19" s="367"/>
    </row>
    <row r="20" spans="1:9" ht="15" customHeight="1">
      <c r="A20" s="347" t="s">
        <v>481</v>
      </c>
      <c r="B20" s="347"/>
      <c r="C20" s="347"/>
      <c r="D20" s="347"/>
      <c r="E20" s="367"/>
      <c r="F20" s="367"/>
      <c r="G20" s="367"/>
      <c r="H20" s="367"/>
      <c r="I20" s="367"/>
    </row>
    <row r="21" spans="1:9" ht="13.5" customHeight="1">
      <c r="A21" s="349" t="s">
        <v>404</v>
      </c>
      <c r="B21" s="349"/>
      <c r="C21" s="349"/>
      <c r="D21" s="349"/>
      <c r="E21" s="368"/>
      <c r="F21" s="368"/>
      <c r="G21" s="368"/>
      <c r="H21" s="368"/>
      <c r="I21" s="368"/>
    </row>
  </sheetData>
  <sheetProtection/>
  <mergeCells count="13">
    <mergeCell ref="A1:I1"/>
    <mergeCell ref="A2:A6"/>
    <mergeCell ref="F2:I2"/>
    <mergeCell ref="B3:B4"/>
    <mergeCell ref="C3:C4"/>
    <mergeCell ref="D3:D4"/>
    <mergeCell ref="E3:E4"/>
    <mergeCell ref="F3:F4"/>
    <mergeCell ref="B5:B6"/>
    <mergeCell ref="C5:C6"/>
    <mergeCell ref="D5:D6"/>
    <mergeCell ref="E5:E6"/>
    <mergeCell ref="F5:F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I21" sqref="I21"/>
    </sheetView>
  </sheetViews>
  <sheetFormatPr defaultColWidth="9.00390625" defaultRowHeight="13.5" customHeight="1"/>
  <cols>
    <col min="1" max="1" width="15.75390625" style="330" customWidth="1"/>
    <col min="2" max="5" width="9.125" style="330" customWidth="1"/>
    <col min="6" max="6" width="9.125" style="350" customWidth="1"/>
    <col min="7" max="8" width="11.125" style="350" customWidth="1"/>
    <col min="9" max="10" width="12.125" style="330" customWidth="1"/>
    <col min="11" max="11" width="12.25390625" style="330" customWidth="1"/>
    <col min="12" max="12" width="9.875" style="330" customWidth="1"/>
    <col min="13" max="16384" width="9.00390625" style="330" customWidth="1"/>
  </cols>
  <sheetData>
    <row r="1" spans="1:12" ht="13.5" customHeight="1" thickBot="1">
      <c r="A1" s="757" t="s">
        <v>482</v>
      </c>
      <c r="B1" s="757"/>
      <c r="C1" s="757"/>
      <c r="D1" s="757"/>
      <c r="E1" s="757"/>
      <c r="F1" s="757"/>
      <c r="G1" s="757"/>
      <c r="H1" s="757"/>
      <c r="I1" s="419"/>
      <c r="J1" s="419"/>
      <c r="K1" s="420"/>
      <c r="L1" s="419"/>
    </row>
    <row r="2" spans="1:10" ht="13.5" customHeight="1" thickTop="1">
      <c r="A2" s="754" t="s">
        <v>367</v>
      </c>
      <c r="B2" s="333" t="s">
        <v>368</v>
      </c>
      <c r="C2" s="333" t="s">
        <v>369</v>
      </c>
      <c r="D2" s="333" t="s">
        <v>463</v>
      </c>
      <c r="E2" s="333" t="s">
        <v>483</v>
      </c>
      <c r="F2" s="769" t="s">
        <v>372</v>
      </c>
      <c r="G2" s="770"/>
      <c r="H2" s="770"/>
      <c r="I2" s="421"/>
      <c r="J2" s="421"/>
    </row>
    <row r="3" spans="1:10" ht="13.5" customHeight="1">
      <c r="A3" s="755"/>
      <c r="B3" s="747" t="s">
        <v>420</v>
      </c>
      <c r="C3" s="771" t="s">
        <v>420</v>
      </c>
      <c r="D3" s="771" t="s">
        <v>420</v>
      </c>
      <c r="E3" s="747" t="s">
        <v>374</v>
      </c>
      <c r="F3" s="767" t="s">
        <v>374</v>
      </c>
      <c r="G3" s="422" t="s">
        <v>484</v>
      </c>
      <c r="H3" s="401" t="s">
        <v>485</v>
      </c>
      <c r="I3" s="423"/>
      <c r="J3" s="423"/>
    </row>
    <row r="4" spans="1:10" ht="13.5" customHeight="1">
      <c r="A4" s="755"/>
      <c r="B4" s="748"/>
      <c r="C4" s="748"/>
      <c r="D4" s="748"/>
      <c r="E4" s="748"/>
      <c r="F4" s="768"/>
      <c r="G4" s="424" t="s">
        <v>486</v>
      </c>
      <c r="H4" s="401" t="s">
        <v>487</v>
      </c>
      <c r="I4" s="423"/>
      <c r="J4" s="423"/>
    </row>
    <row r="5" spans="1:10" ht="13.5" customHeight="1">
      <c r="A5" s="755"/>
      <c r="B5" s="748" t="s">
        <v>470</v>
      </c>
      <c r="C5" s="748" t="s">
        <v>470</v>
      </c>
      <c r="D5" s="748" t="s">
        <v>470</v>
      </c>
      <c r="E5" s="748" t="s">
        <v>488</v>
      </c>
      <c r="F5" s="768" t="s">
        <v>489</v>
      </c>
      <c r="G5" s="424" t="s">
        <v>490</v>
      </c>
      <c r="H5" s="401" t="s">
        <v>491</v>
      </c>
      <c r="I5" s="423"/>
      <c r="J5" s="423"/>
    </row>
    <row r="6" spans="1:10" ht="13.5" customHeight="1">
      <c r="A6" s="756"/>
      <c r="B6" s="751"/>
      <c r="C6" s="751"/>
      <c r="D6" s="751"/>
      <c r="E6" s="748"/>
      <c r="F6" s="768"/>
      <c r="G6" s="424" t="s">
        <v>492</v>
      </c>
      <c r="H6" s="401" t="s">
        <v>493</v>
      </c>
      <c r="I6" s="423"/>
      <c r="J6" s="423"/>
    </row>
    <row r="7" spans="1:10" ht="13.5" customHeight="1">
      <c r="A7" s="356" t="s">
        <v>389</v>
      </c>
      <c r="B7" s="425">
        <v>0.027</v>
      </c>
      <c r="C7" s="425">
        <v>0.024</v>
      </c>
      <c r="D7" s="425">
        <v>0.024</v>
      </c>
      <c r="E7" s="426">
        <v>0.029</v>
      </c>
      <c r="F7" s="427">
        <v>0.028</v>
      </c>
      <c r="G7" s="428">
        <v>84</v>
      </c>
      <c r="H7" s="429">
        <v>0.084</v>
      </c>
      <c r="I7" s="430"/>
      <c r="J7" s="430"/>
    </row>
    <row r="8" spans="1:10" ht="13.5" customHeight="1">
      <c r="A8" s="408" t="s">
        <v>494</v>
      </c>
      <c r="B8" s="425">
        <v>0.032</v>
      </c>
      <c r="C8" s="425">
        <v>0.026</v>
      </c>
      <c r="D8" s="425">
        <v>0.025</v>
      </c>
      <c r="E8" s="431">
        <v>0.03</v>
      </c>
      <c r="F8" s="432">
        <v>0.03</v>
      </c>
      <c r="G8" s="433">
        <v>91</v>
      </c>
      <c r="H8" s="434">
        <v>0.087</v>
      </c>
      <c r="I8" s="430"/>
      <c r="J8" s="430"/>
    </row>
    <row r="9" spans="1:10" ht="13.5" customHeight="1">
      <c r="A9" s="408" t="s">
        <v>393</v>
      </c>
      <c r="B9" s="431">
        <v>0.032</v>
      </c>
      <c r="C9" s="431">
        <v>0.027</v>
      </c>
      <c r="D9" s="431">
        <v>0.026</v>
      </c>
      <c r="E9" s="431">
        <v>0.03</v>
      </c>
      <c r="F9" s="435">
        <v>0.031</v>
      </c>
      <c r="G9" s="436">
        <v>96</v>
      </c>
      <c r="H9" s="437">
        <v>0.089</v>
      </c>
      <c r="I9" s="430"/>
      <c r="J9" s="430"/>
    </row>
    <row r="10" spans="1:10" ht="13.5" customHeight="1">
      <c r="A10" s="408" t="s">
        <v>394</v>
      </c>
      <c r="B10" s="425">
        <v>0.029</v>
      </c>
      <c r="C10" s="425">
        <v>0.026</v>
      </c>
      <c r="D10" s="425">
        <v>0.026</v>
      </c>
      <c r="E10" s="438">
        <v>0.031</v>
      </c>
      <c r="F10" s="432">
        <v>0.031</v>
      </c>
      <c r="G10" s="433">
        <v>89</v>
      </c>
      <c r="H10" s="434">
        <v>0.089</v>
      </c>
      <c r="I10" s="430"/>
      <c r="J10" s="430"/>
    </row>
    <row r="11" spans="1:10" ht="13.5" customHeight="1">
      <c r="A11" s="341" t="s">
        <v>495</v>
      </c>
      <c r="B11" s="439">
        <v>0.029</v>
      </c>
      <c r="C11" s="439">
        <v>0.027</v>
      </c>
      <c r="D11" s="439">
        <v>0.029</v>
      </c>
      <c r="E11" s="440">
        <v>0.03</v>
      </c>
      <c r="F11" s="441">
        <v>0.031</v>
      </c>
      <c r="G11" s="442">
        <v>92</v>
      </c>
      <c r="H11" s="443">
        <v>0.09</v>
      </c>
      <c r="I11" s="444"/>
      <c r="J11" s="444"/>
    </row>
    <row r="12" spans="1:10" s="285" customFormat="1" ht="15" customHeight="1">
      <c r="A12" s="317" t="s">
        <v>496</v>
      </c>
      <c r="B12" s="445"/>
      <c r="C12" s="445"/>
      <c r="D12" s="445"/>
      <c r="E12" s="446"/>
      <c r="F12" s="320"/>
      <c r="G12" s="320"/>
      <c r="H12" s="320"/>
      <c r="J12" s="316"/>
    </row>
    <row r="13" spans="1:9" s="285" customFormat="1" ht="15" customHeight="1">
      <c r="A13" s="321" t="s">
        <v>497</v>
      </c>
      <c r="B13" s="320"/>
      <c r="C13" s="320"/>
      <c r="D13" s="320"/>
      <c r="E13" s="447"/>
      <c r="F13" s="324"/>
      <c r="G13" s="324"/>
      <c r="H13" s="324"/>
      <c r="I13" s="324"/>
    </row>
    <row r="14" spans="1:8" ht="15" customHeight="1">
      <c r="A14" s="448" t="s">
        <v>498</v>
      </c>
      <c r="B14" s="448"/>
      <c r="C14" s="448"/>
      <c r="D14" s="347"/>
      <c r="E14" s="347"/>
      <c r="F14" s="367"/>
      <c r="G14" s="367"/>
      <c r="H14" s="367"/>
    </row>
    <row r="15" spans="1:8" ht="15" customHeight="1">
      <c r="A15" s="399" t="s">
        <v>499</v>
      </c>
      <c r="B15" s="399"/>
      <c r="C15" s="399"/>
      <c r="D15" s="399"/>
      <c r="E15" s="399"/>
      <c r="F15" s="348"/>
      <c r="G15" s="348"/>
      <c r="H15" s="348"/>
    </row>
    <row r="16" spans="1:3" ht="15" customHeight="1">
      <c r="A16" s="349" t="s">
        <v>418</v>
      </c>
      <c r="B16" s="349"/>
      <c r="C16" s="349"/>
    </row>
    <row r="23" ht="12"/>
  </sheetData>
  <sheetProtection/>
  <mergeCells count="13">
    <mergeCell ref="A1:H1"/>
    <mergeCell ref="A2:A6"/>
    <mergeCell ref="F2:H2"/>
    <mergeCell ref="B3:B4"/>
    <mergeCell ref="C3:C4"/>
    <mergeCell ref="D3:D4"/>
    <mergeCell ref="E3:E4"/>
    <mergeCell ref="F3:F4"/>
    <mergeCell ref="B5:B6"/>
    <mergeCell ref="C5:C6"/>
    <mergeCell ref="D5:D6"/>
    <mergeCell ref="E5:E6"/>
    <mergeCell ref="F5:F6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23.125" style="449" customWidth="1"/>
    <col min="2" max="2" width="10.50390625" style="449" customWidth="1"/>
    <col min="3" max="4" width="7.50390625" style="3" bestFit="1" customWidth="1"/>
    <col min="5" max="10" width="7.50390625" style="5" bestFit="1" customWidth="1"/>
    <col min="11" max="16384" width="9.00390625" style="449" customWidth="1"/>
  </cols>
  <sheetData>
    <row r="1" spans="1:10" ht="21" customHeight="1">
      <c r="A1" s="596" t="s">
        <v>500</v>
      </c>
      <c r="B1" s="596"/>
      <c r="C1" s="596"/>
      <c r="D1" s="596"/>
      <c r="E1" s="596"/>
      <c r="F1" s="596"/>
      <c r="G1" s="596"/>
      <c r="H1" s="596"/>
      <c r="I1" s="596"/>
      <c r="J1" s="596"/>
    </row>
    <row r="2" spans="5:10" s="3" customFormat="1" ht="13.5" customHeight="1" thickBot="1">
      <c r="E2" s="450"/>
      <c r="F2" s="450"/>
      <c r="G2" s="450"/>
      <c r="H2" s="450"/>
      <c r="I2" s="450"/>
      <c r="J2" s="450"/>
    </row>
    <row r="3" spans="1:10" s="3" customFormat="1" ht="15" customHeight="1" thickTop="1">
      <c r="A3" s="772" t="s">
        <v>501</v>
      </c>
      <c r="B3" s="626"/>
      <c r="C3" s="602" t="s">
        <v>502</v>
      </c>
      <c r="D3" s="598"/>
      <c r="E3" s="776" t="s">
        <v>503</v>
      </c>
      <c r="F3" s="777"/>
      <c r="G3" s="777"/>
      <c r="H3" s="777"/>
      <c r="I3" s="777"/>
      <c r="J3" s="777"/>
    </row>
    <row r="4" spans="1:10" s="3" customFormat="1" ht="37.5" customHeight="1">
      <c r="A4" s="773"/>
      <c r="B4" s="774"/>
      <c r="C4" s="778" t="s">
        <v>504</v>
      </c>
      <c r="D4" s="779"/>
      <c r="E4" s="780" t="s">
        <v>505</v>
      </c>
      <c r="F4" s="781"/>
      <c r="G4" s="780" t="s">
        <v>506</v>
      </c>
      <c r="H4" s="781"/>
      <c r="I4" s="780" t="s">
        <v>507</v>
      </c>
      <c r="J4" s="782"/>
    </row>
    <row r="5" spans="1:10" s="3" customFormat="1" ht="15" customHeight="1">
      <c r="A5" s="775"/>
      <c r="B5" s="627"/>
      <c r="C5" s="64" t="s">
        <v>508</v>
      </c>
      <c r="D5" s="1" t="s">
        <v>509</v>
      </c>
      <c r="E5" s="451" t="s">
        <v>510</v>
      </c>
      <c r="F5" s="452" t="s">
        <v>511</v>
      </c>
      <c r="G5" s="453" t="s">
        <v>510</v>
      </c>
      <c r="H5" s="453" t="s">
        <v>511</v>
      </c>
      <c r="I5" s="451" t="s">
        <v>510</v>
      </c>
      <c r="J5" s="454" t="s">
        <v>511</v>
      </c>
    </row>
    <row r="6" spans="1:10" s="3" customFormat="1" ht="15" customHeight="1">
      <c r="A6" s="455" t="s">
        <v>512</v>
      </c>
      <c r="B6" s="456" t="s">
        <v>513</v>
      </c>
      <c r="C6" s="7">
        <v>61</v>
      </c>
      <c r="D6" s="7">
        <v>58</v>
      </c>
      <c r="E6" s="457">
        <v>62</v>
      </c>
      <c r="F6" s="457">
        <v>59</v>
      </c>
      <c r="G6" s="458">
        <v>1</v>
      </c>
      <c r="H6" s="458">
        <v>0</v>
      </c>
      <c r="I6" s="458">
        <v>1</v>
      </c>
      <c r="J6" s="458">
        <v>0</v>
      </c>
    </row>
    <row r="7" spans="1:10" s="3" customFormat="1" ht="15" customHeight="1">
      <c r="A7" s="459" t="s">
        <v>514</v>
      </c>
      <c r="B7" s="460" t="s">
        <v>515</v>
      </c>
      <c r="C7" s="461">
        <v>71</v>
      </c>
      <c r="D7" s="461">
        <v>70</v>
      </c>
      <c r="E7" s="16">
        <v>71</v>
      </c>
      <c r="F7" s="16">
        <v>70</v>
      </c>
      <c r="G7" s="462">
        <v>256</v>
      </c>
      <c r="H7" s="462">
        <v>365</v>
      </c>
      <c r="I7" s="201">
        <v>0</v>
      </c>
      <c r="J7" s="462">
        <v>58</v>
      </c>
    </row>
    <row r="8" spans="1:10" s="466" customFormat="1" ht="15" customHeight="1">
      <c r="A8" s="463" t="s">
        <v>516</v>
      </c>
      <c r="B8" s="463"/>
      <c r="C8" s="463"/>
      <c r="D8" s="463"/>
      <c r="E8" s="464"/>
      <c r="F8" s="464"/>
      <c r="G8" s="465"/>
      <c r="H8" s="465"/>
      <c r="I8" s="465"/>
      <c r="J8" s="465"/>
    </row>
    <row r="9" spans="1:10" s="466" customFormat="1" ht="15" customHeight="1">
      <c r="A9" s="273" t="s">
        <v>517</v>
      </c>
      <c r="B9" s="273"/>
      <c r="C9" s="273"/>
      <c r="D9" s="273"/>
      <c r="E9" s="464"/>
      <c r="F9" s="464"/>
      <c r="G9" s="465"/>
      <c r="H9" s="465"/>
      <c r="I9" s="465"/>
      <c r="J9" s="465"/>
    </row>
    <row r="10" spans="1:10" s="466" customFormat="1" ht="15" customHeight="1">
      <c r="A10" s="273" t="s">
        <v>518</v>
      </c>
      <c r="B10" s="273"/>
      <c r="C10" s="273"/>
      <c r="D10" s="273"/>
      <c r="E10" s="464"/>
      <c r="F10" s="464"/>
      <c r="G10" s="465"/>
      <c r="H10" s="465"/>
      <c r="I10" s="465"/>
      <c r="J10" s="465"/>
    </row>
    <row r="11" spans="1:10" s="466" customFormat="1" ht="15" customHeight="1">
      <c r="A11" s="273" t="s">
        <v>519</v>
      </c>
      <c r="B11" s="273"/>
      <c r="C11" s="273"/>
      <c r="D11" s="273"/>
      <c r="E11" s="464"/>
      <c r="F11" s="464"/>
      <c r="G11" s="465"/>
      <c r="H11" s="465"/>
      <c r="I11" s="465"/>
      <c r="J11" s="465"/>
    </row>
    <row r="12" spans="1:10" s="466" customFormat="1" ht="15" customHeight="1">
      <c r="A12" s="18" t="s">
        <v>520</v>
      </c>
      <c r="B12" s="18"/>
      <c r="C12" s="18"/>
      <c r="D12" s="18"/>
      <c r="E12" s="467"/>
      <c r="F12" s="467"/>
      <c r="G12" s="468"/>
      <c r="H12" s="468"/>
      <c r="I12" s="468"/>
      <c r="J12" s="468"/>
    </row>
    <row r="13" spans="5:10" s="3" customFormat="1" ht="15" customHeight="1">
      <c r="E13" s="5"/>
      <c r="F13" s="5"/>
      <c r="G13" s="5"/>
      <c r="H13" s="5"/>
      <c r="I13" s="5"/>
      <c r="J13" s="5"/>
    </row>
    <row r="14" spans="5:10" s="3" customFormat="1" ht="15" customHeight="1">
      <c r="E14" s="5"/>
      <c r="F14" s="5"/>
      <c r="G14" s="5"/>
      <c r="H14" s="5"/>
      <c r="I14" s="5"/>
      <c r="J14" s="5"/>
    </row>
    <row r="15" spans="5:10" s="3" customFormat="1" ht="15" customHeight="1">
      <c r="E15" s="5"/>
      <c r="F15" s="5"/>
      <c r="G15" s="5"/>
      <c r="H15" s="5"/>
      <c r="I15" s="5"/>
      <c r="J15" s="5"/>
    </row>
    <row r="16" spans="5:10" s="3" customFormat="1" ht="15" customHeight="1">
      <c r="E16" s="5"/>
      <c r="F16" s="5"/>
      <c r="G16" s="5"/>
      <c r="H16" s="5"/>
      <c r="I16" s="5"/>
      <c r="J16" s="5"/>
    </row>
    <row r="17" spans="5:10" s="3" customFormat="1" ht="15" customHeight="1">
      <c r="E17" s="5"/>
      <c r="F17" s="5"/>
      <c r="G17" s="5"/>
      <c r="H17" s="5"/>
      <c r="I17" s="5"/>
      <c r="J17" s="5"/>
    </row>
    <row r="18" spans="5:10" s="3" customFormat="1" ht="15" customHeight="1">
      <c r="E18" s="5"/>
      <c r="F18" s="5"/>
      <c r="G18" s="5"/>
      <c r="H18" s="5"/>
      <c r="I18" s="5"/>
      <c r="J18" s="5"/>
    </row>
    <row r="19" spans="5:10" s="3" customFormat="1" ht="15" customHeight="1">
      <c r="E19" s="5"/>
      <c r="F19" s="5"/>
      <c r="G19" s="5"/>
      <c r="H19" s="5"/>
      <c r="I19" s="5"/>
      <c r="J19" s="5"/>
    </row>
    <row r="20" spans="5:10" s="3" customFormat="1" ht="15" customHeight="1">
      <c r="E20" s="5"/>
      <c r="F20" s="5"/>
      <c r="G20" s="5"/>
      <c r="H20" s="5"/>
      <c r="I20" s="5"/>
      <c r="J20" s="5"/>
    </row>
    <row r="21" spans="5:10" s="3" customFormat="1" ht="12">
      <c r="E21" s="5"/>
      <c r="F21" s="5"/>
      <c r="G21" s="5"/>
      <c r="H21" s="5"/>
      <c r="I21" s="5"/>
      <c r="J21" s="5"/>
    </row>
    <row r="22" spans="5:10" s="3" customFormat="1" ht="12">
      <c r="E22" s="5"/>
      <c r="F22" s="5"/>
      <c r="G22" s="5"/>
      <c r="H22" s="5"/>
      <c r="I22" s="5"/>
      <c r="J22" s="5"/>
    </row>
    <row r="23" spans="5:10" s="3" customFormat="1" ht="12">
      <c r="E23" s="5"/>
      <c r="F23" s="5"/>
      <c r="G23" s="5"/>
      <c r="H23" s="5"/>
      <c r="I23" s="5"/>
      <c r="J23" s="5"/>
    </row>
    <row r="24" spans="5:10" s="3" customFormat="1" ht="12">
      <c r="E24" s="5"/>
      <c r="F24" s="5"/>
      <c r="G24" s="5"/>
      <c r="H24" s="5"/>
      <c r="I24" s="5"/>
      <c r="J24" s="5"/>
    </row>
    <row r="25" spans="5:10" s="3" customFormat="1" ht="12">
      <c r="E25" s="5"/>
      <c r="F25" s="5"/>
      <c r="G25" s="5"/>
      <c r="H25" s="5"/>
      <c r="I25" s="5"/>
      <c r="J25" s="5"/>
    </row>
    <row r="26" spans="5:10" s="3" customFormat="1" ht="12">
      <c r="E26" s="5"/>
      <c r="F26" s="5"/>
      <c r="G26" s="5"/>
      <c r="H26" s="5"/>
      <c r="I26" s="5"/>
      <c r="J26" s="5"/>
    </row>
  </sheetData>
  <sheetProtection/>
  <mergeCells count="8">
    <mergeCell ref="A1:J1"/>
    <mergeCell ref="A3:B5"/>
    <mergeCell ref="C3:D3"/>
    <mergeCell ref="E3:J3"/>
    <mergeCell ref="C4:D4"/>
    <mergeCell ref="E4:F4"/>
    <mergeCell ref="G4:H4"/>
    <mergeCell ref="I4:J4"/>
  </mergeCells>
  <printOptions/>
  <pageMargins left="0.53" right="0.4" top="0.984" bottom="0.984" header="0.512" footer="0.51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Q25" sqref="Q25"/>
    </sheetView>
  </sheetViews>
  <sheetFormatPr defaultColWidth="9.00390625" defaultRowHeight="13.5"/>
  <cols>
    <col min="1" max="1" width="12.375" style="0" customWidth="1"/>
    <col min="2" max="2" width="6.00390625" style="0" bestFit="1" customWidth="1"/>
    <col min="3" max="3" width="7.50390625" style="0" customWidth="1"/>
    <col min="4" max="4" width="7.50390625" style="68" bestFit="1" customWidth="1"/>
    <col min="5" max="5" width="8.125" style="52" bestFit="1" customWidth="1"/>
    <col min="6" max="6" width="7.625" style="0" customWidth="1"/>
    <col min="7" max="7" width="7.50390625" style="68" customWidth="1"/>
    <col min="8" max="8" width="7.50390625" style="52" customWidth="1"/>
    <col min="9" max="9" width="7.625" style="0" customWidth="1"/>
    <col min="10" max="10" width="7.625" style="68" customWidth="1"/>
    <col min="11" max="11" width="7.625" style="52" customWidth="1"/>
    <col min="12" max="12" width="7.625" style="0" customWidth="1"/>
    <col min="13" max="13" width="8.125" style="502" bestFit="1" customWidth="1"/>
    <col min="14" max="14" width="8.125" style="51" customWidth="1"/>
  </cols>
  <sheetData>
    <row r="1" spans="1:14" ht="18.75">
      <c r="A1" s="783" t="s">
        <v>521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</row>
    <row r="2" spans="1:14" ht="14.25" thickBot="1">
      <c r="A2" s="784" t="s">
        <v>522</v>
      </c>
      <c r="B2" s="784"/>
      <c r="C2" s="784"/>
      <c r="D2" s="784"/>
      <c r="E2" s="784"/>
      <c r="F2" s="784"/>
      <c r="G2" s="784"/>
      <c r="H2" s="625" t="s">
        <v>523</v>
      </c>
      <c r="I2" s="625"/>
      <c r="J2" s="625"/>
      <c r="K2" s="625"/>
      <c r="L2" s="625"/>
      <c r="M2" s="625"/>
      <c r="N2" s="625"/>
    </row>
    <row r="3" spans="1:15" ht="14.25" thickTop="1">
      <c r="A3" s="772" t="s">
        <v>117</v>
      </c>
      <c r="B3" s="626"/>
      <c r="C3" s="785" t="s">
        <v>524</v>
      </c>
      <c r="D3" s="786"/>
      <c r="E3" s="787"/>
      <c r="F3" s="785" t="s">
        <v>525</v>
      </c>
      <c r="G3" s="786"/>
      <c r="H3" s="787"/>
      <c r="I3" s="785" t="s">
        <v>526</v>
      </c>
      <c r="J3" s="786"/>
      <c r="K3" s="787"/>
      <c r="L3" s="785" t="s">
        <v>527</v>
      </c>
      <c r="M3" s="786"/>
      <c r="N3" s="786"/>
      <c r="O3" s="469"/>
    </row>
    <row r="4" spans="1:15" ht="21">
      <c r="A4" s="775"/>
      <c r="B4" s="627"/>
      <c r="C4" s="470" t="s">
        <v>528</v>
      </c>
      <c r="D4" s="471" t="s">
        <v>529</v>
      </c>
      <c r="E4" s="472" t="s">
        <v>530</v>
      </c>
      <c r="F4" s="470" t="s">
        <v>528</v>
      </c>
      <c r="G4" s="471" t="s">
        <v>529</v>
      </c>
      <c r="H4" s="472" t="s">
        <v>530</v>
      </c>
      <c r="I4" s="473" t="s">
        <v>528</v>
      </c>
      <c r="J4" s="471" t="s">
        <v>529</v>
      </c>
      <c r="K4" s="472" t="s">
        <v>530</v>
      </c>
      <c r="L4" s="470" t="s">
        <v>528</v>
      </c>
      <c r="M4" s="471" t="s">
        <v>529</v>
      </c>
      <c r="N4" s="474" t="s">
        <v>530</v>
      </c>
      <c r="O4" s="469"/>
    </row>
    <row r="5" spans="1:14" ht="13.5">
      <c r="A5" s="475" t="s">
        <v>531</v>
      </c>
      <c r="B5" s="476" t="s">
        <v>532</v>
      </c>
      <c r="C5" s="477" t="s">
        <v>533</v>
      </c>
      <c r="D5" s="478" t="s">
        <v>534</v>
      </c>
      <c r="E5" s="479" t="s">
        <v>535</v>
      </c>
      <c r="F5" s="480" t="s">
        <v>534</v>
      </c>
      <c r="G5" s="478" t="s">
        <v>536</v>
      </c>
      <c r="H5" s="479" t="s">
        <v>534</v>
      </c>
      <c r="I5" s="478" t="s">
        <v>537</v>
      </c>
      <c r="J5" s="478" t="s">
        <v>538</v>
      </c>
      <c r="K5" s="479" t="s">
        <v>537</v>
      </c>
      <c r="L5" s="478" t="s">
        <v>534</v>
      </c>
      <c r="M5" s="478" t="s">
        <v>534</v>
      </c>
      <c r="N5" s="479" t="s">
        <v>533</v>
      </c>
    </row>
    <row r="6" spans="1:14" ht="13.5">
      <c r="A6" s="481" t="s">
        <v>539</v>
      </c>
      <c r="B6" s="476" t="s">
        <v>540</v>
      </c>
      <c r="C6" s="482" t="s">
        <v>541</v>
      </c>
      <c r="D6" s="483" t="s">
        <v>542</v>
      </c>
      <c r="E6" s="484" t="s">
        <v>543</v>
      </c>
      <c r="F6" s="483" t="s">
        <v>544</v>
      </c>
      <c r="G6" s="483" t="s">
        <v>545</v>
      </c>
      <c r="H6" s="484" t="s">
        <v>546</v>
      </c>
      <c r="I6" s="483" t="s">
        <v>547</v>
      </c>
      <c r="J6" s="483" t="s">
        <v>548</v>
      </c>
      <c r="K6" s="484" t="s">
        <v>548</v>
      </c>
      <c r="L6" s="483" t="s">
        <v>549</v>
      </c>
      <c r="M6" s="483" t="s">
        <v>550</v>
      </c>
      <c r="N6" s="484" t="s">
        <v>551</v>
      </c>
    </row>
    <row r="7" spans="1:14" ht="13.5">
      <c r="A7" s="481" t="s">
        <v>552</v>
      </c>
      <c r="B7" s="476" t="s">
        <v>553</v>
      </c>
      <c r="C7" s="482" t="s">
        <v>554</v>
      </c>
      <c r="D7" s="483" t="s">
        <v>554</v>
      </c>
      <c r="E7" s="484" t="s">
        <v>555</v>
      </c>
      <c r="F7" s="483" t="s">
        <v>556</v>
      </c>
      <c r="G7" s="483" t="s">
        <v>557</v>
      </c>
      <c r="H7" s="484" t="s">
        <v>557</v>
      </c>
      <c r="I7" s="483" t="s">
        <v>558</v>
      </c>
      <c r="J7" s="483" t="s">
        <v>558</v>
      </c>
      <c r="K7" s="484" t="s">
        <v>559</v>
      </c>
      <c r="L7" s="483" t="s">
        <v>555</v>
      </c>
      <c r="M7" s="483" t="s">
        <v>560</v>
      </c>
      <c r="N7" s="484" t="s">
        <v>561</v>
      </c>
    </row>
    <row r="8" spans="1:14" ht="13.5">
      <c r="A8" s="481" t="s">
        <v>562</v>
      </c>
      <c r="B8" s="476" t="s">
        <v>563</v>
      </c>
      <c r="C8" s="482" t="s">
        <v>564</v>
      </c>
      <c r="D8" s="483" t="s">
        <v>565</v>
      </c>
      <c r="E8" s="484" t="s">
        <v>564</v>
      </c>
      <c r="F8" s="483" t="s">
        <v>566</v>
      </c>
      <c r="G8" s="483" t="s">
        <v>559</v>
      </c>
      <c r="H8" s="484" t="s">
        <v>565</v>
      </c>
      <c r="I8" s="483" t="s">
        <v>567</v>
      </c>
      <c r="J8" s="483" t="s">
        <v>568</v>
      </c>
      <c r="K8" s="484" t="s">
        <v>569</v>
      </c>
      <c r="L8" s="483" t="s">
        <v>570</v>
      </c>
      <c r="M8" s="483" t="s">
        <v>571</v>
      </c>
      <c r="N8" s="484" t="s">
        <v>572</v>
      </c>
    </row>
    <row r="9" spans="1:14" ht="13.5">
      <c r="A9" s="485" t="s">
        <v>573</v>
      </c>
      <c r="B9" s="486" t="s">
        <v>574</v>
      </c>
      <c r="C9" s="482" t="s">
        <v>575</v>
      </c>
      <c r="D9" s="483" t="s">
        <v>576</v>
      </c>
      <c r="E9" s="484" t="s">
        <v>577</v>
      </c>
      <c r="F9" s="483" t="s">
        <v>578</v>
      </c>
      <c r="G9" s="483" t="s">
        <v>579</v>
      </c>
      <c r="H9" s="484" t="s">
        <v>580</v>
      </c>
      <c r="I9" s="483" t="s">
        <v>582</v>
      </c>
      <c r="J9" s="483" t="s">
        <v>581</v>
      </c>
      <c r="K9" s="484" t="s">
        <v>583</v>
      </c>
      <c r="L9" s="483" t="s">
        <v>585</v>
      </c>
      <c r="M9" s="483" t="s">
        <v>584</v>
      </c>
      <c r="N9" s="484" t="s">
        <v>586</v>
      </c>
    </row>
    <row r="10" spans="1:14" ht="13.5">
      <c r="A10" s="485" t="s">
        <v>587</v>
      </c>
      <c r="B10" s="486" t="s">
        <v>588</v>
      </c>
      <c r="C10" s="482" t="s">
        <v>589</v>
      </c>
      <c r="D10" s="483" t="s">
        <v>590</v>
      </c>
      <c r="E10" s="484" t="s">
        <v>580</v>
      </c>
      <c r="F10" s="483" t="s">
        <v>589</v>
      </c>
      <c r="G10" s="483" t="s">
        <v>591</v>
      </c>
      <c r="H10" s="484" t="s">
        <v>592</v>
      </c>
      <c r="I10" s="483" t="s">
        <v>593</v>
      </c>
      <c r="J10" s="483" t="s">
        <v>595</v>
      </c>
      <c r="K10" s="484" t="s">
        <v>596</v>
      </c>
      <c r="L10" s="483" t="s">
        <v>597</v>
      </c>
      <c r="M10" s="483" t="s">
        <v>580</v>
      </c>
      <c r="N10" s="484" t="s">
        <v>597</v>
      </c>
    </row>
    <row r="11" spans="1:14" ht="13.5">
      <c r="A11" s="481" t="s">
        <v>598</v>
      </c>
      <c r="B11" s="476" t="s">
        <v>600</v>
      </c>
      <c r="C11" s="482" t="s">
        <v>601</v>
      </c>
      <c r="D11" s="483" t="s">
        <v>602</v>
      </c>
      <c r="E11" s="484" t="s">
        <v>603</v>
      </c>
      <c r="F11" s="483" t="s">
        <v>604</v>
      </c>
      <c r="G11" s="483" t="s">
        <v>604</v>
      </c>
      <c r="H11" s="484" t="s">
        <v>605</v>
      </c>
      <c r="I11" s="483" t="s">
        <v>606</v>
      </c>
      <c r="J11" s="483" t="s">
        <v>607</v>
      </c>
      <c r="K11" s="484" t="s">
        <v>607</v>
      </c>
      <c r="L11" s="483" t="s">
        <v>608</v>
      </c>
      <c r="M11" s="483" t="s">
        <v>609</v>
      </c>
      <c r="N11" s="484" t="s">
        <v>610</v>
      </c>
    </row>
    <row r="12" spans="1:14" ht="13.5">
      <c r="A12" s="788" t="s">
        <v>612</v>
      </c>
      <c r="B12" s="789"/>
      <c r="C12" s="482" t="s">
        <v>78</v>
      </c>
      <c r="D12" s="483" t="s">
        <v>613</v>
      </c>
      <c r="E12" s="484" t="s">
        <v>335</v>
      </c>
      <c r="F12" s="483" t="s">
        <v>78</v>
      </c>
      <c r="G12" s="483" t="s">
        <v>335</v>
      </c>
      <c r="H12" s="484" t="s">
        <v>613</v>
      </c>
      <c r="I12" s="483" t="s">
        <v>335</v>
      </c>
      <c r="J12" s="483" t="s">
        <v>335</v>
      </c>
      <c r="K12" s="484" t="s">
        <v>613</v>
      </c>
      <c r="L12" s="483" t="s">
        <v>78</v>
      </c>
      <c r="M12" s="483" t="s">
        <v>613</v>
      </c>
      <c r="N12" s="484" t="s">
        <v>613</v>
      </c>
    </row>
    <row r="13" spans="1:14" ht="13.5">
      <c r="A13" s="788" t="s">
        <v>614</v>
      </c>
      <c r="B13" s="789"/>
      <c r="C13" s="482" t="s">
        <v>615</v>
      </c>
      <c r="D13" s="483" t="s">
        <v>617</v>
      </c>
      <c r="E13" s="484" t="s">
        <v>616</v>
      </c>
      <c r="F13" s="483" t="s">
        <v>615</v>
      </c>
      <c r="G13" s="483" t="s">
        <v>616</v>
      </c>
      <c r="H13" s="484" t="s">
        <v>616</v>
      </c>
      <c r="I13" s="483" t="s">
        <v>616</v>
      </c>
      <c r="J13" s="483" t="s">
        <v>616</v>
      </c>
      <c r="K13" s="484" t="s">
        <v>616</v>
      </c>
      <c r="L13" s="483" t="s">
        <v>78</v>
      </c>
      <c r="M13" s="483" t="s">
        <v>335</v>
      </c>
      <c r="N13" s="484" t="s">
        <v>613</v>
      </c>
    </row>
    <row r="14" spans="1:14" ht="13.5">
      <c r="A14" s="788" t="s">
        <v>618</v>
      </c>
      <c r="B14" s="789"/>
      <c r="C14" s="482" t="s">
        <v>619</v>
      </c>
      <c r="D14" s="483" t="s">
        <v>620</v>
      </c>
      <c r="E14" s="484" t="s">
        <v>620</v>
      </c>
      <c r="F14" s="483" t="s">
        <v>621</v>
      </c>
      <c r="G14" s="483" t="s">
        <v>622</v>
      </c>
      <c r="H14" s="484" t="s">
        <v>623</v>
      </c>
      <c r="I14" s="483" t="s">
        <v>623</v>
      </c>
      <c r="J14" s="483" t="s">
        <v>620</v>
      </c>
      <c r="K14" s="484" t="s">
        <v>625</v>
      </c>
      <c r="L14" s="483" t="s">
        <v>78</v>
      </c>
      <c r="M14" s="483" t="s">
        <v>335</v>
      </c>
      <c r="N14" s="484" t="s">
        <v>335</v>
      </c>
    </row>
    <row r="15" spans="1:14" ht="13.5">
      <c r="A15" s="788" t="s">
        <v>626</v>
      </c>
      <c r="B15" s="789"/>
      <c r="C15" s="482" t="s">
        <v>78</v>
      </c>
      <c r="D15" s="483" t="s">
        <v>335</v>
      </c>
      <c r="E15" s="484" t="s">
        <v>335</v>
      </c>
      <c r="F15" s="483" t="s">
        <v>78</v>
      </c>
      <c r="G15" s="483" t="s">
        <v>627</v>
      </c>
      <c r="H15" s="484" t="s">
        <v>627</v>
      </c>
      <c r="I15" s="483" t="s">
        <v>78</v>
      </c>
      <c r="J15" s="483" t="s">
        <v>335</v>
      </c>
      <c r="K15" s="484" t="s">
        <v>335</v>
      </c>
      <c r="L15" s="483" t="s">
        <v>78</v>
      </c>
      <c r="M15" s="483" t="s">
        <v>335</v>
      </c>
      <c r="N15" s="484" t="s">
        <v>335</v>
      </c>
    </row>
    <row r="16" spans="1:14" ht="13.5">
      <c r="A16" s="788" t="s">
        <v>628</v>
      </c>
      <c r="B16" s="789"/>
      <c r="C16" s="482" t="s">
        <v>629</v>
      </c>
      <c r="D16" s="483" t="s">
        <v>630</v>
      </c>
      <c r="E16" s="484" t="s">
        <v>631</v>
      </c>
      <c r="F16" s="483" t="s">
        <v>632</v>
      </c>
      <c r="G16" s="483" t="s">
        <v>633</v>
      </c>
      <c r="H16" s="484" t="s">
        <v>634</v>
      </c>
      <c r="I16" s="483" t="s">
        <v>635</v>
      </c>
      <c r="J16" s="483" t="s">
        <v>636</v>
      </c>
      <c r="K16" s="484" t="s">
        <v>637</v>
      </c>
      <c r="L16" s="483" t="s">
        <v>638</v>
      </c>
      <c r="M16" s="483" t="s">
        <v>639</v>
      </c>
      <c r="N16" s="484" t="s">
        <v>640</v>
      </c>
    </row>
    <row r="17" spans="1:14" ht="13.5" customHeight="1">
      <c r="A17" s="788" t="s">
        <v>641</v>
      </c>
      <c r="B17" s="789"/>
      <c r="C17" s="482" t="s">
        <v>642</v>
      </c>
      <c r="D17" s="483" t="s">
        <v>643</v>
      </c>
      <c r="E17" s="484" t="s">
        <v>644</v>
      </c>
      <c r="F17" s="483" t="s">
        <v>645</v>
      </c>
      <c r="G17" s="483" t="s">
        <v>646</v>
      </c>
      <c r="H17" s="484" t="s">
        <v>647</v>
      </c>
      <c r="I17" s="483" t="s">
        <v>648</v>
      </c>
      <c r="J17" s="483" t="s">
        <v>649</v>
      </c>
      <c r="K17" s="484" t="s">
        <v>650</v>
      </c>
      <c r="L17" s="483" t="s">
        <v>651</v>
      </c>
      <c r="M17" s="483" t="s">
        <v>652</v>
      </c>
      <c r="N17" s="484" t="s">
        <v>653</v>
      </c>
    </row>
    <row r="18" spans="1:14" ht="14.25" thickBot="1">
      <c r="A18" s="790" t="s">
        <v>654</v>
      </c>
      <c r="B18" s="791"/>
      <c r="C18" s="487" t="s">
        <v>655</v>
      </c>
      <c r="D18" s="488" t="s">
        <v>656</v>
      </c>
      <c r="E18" s="489" t="s">
        <v>657</v>
      </c>
      <c r="F18" s="488" t="s">
        <v>658</v>
      </c>
      <c r="G18" s="488" t="s">
        <v>659</v>
      </c>
      <c r="H18" s="489" t="s">
        <v>660</v>
      </c>
      <c r="I18" s="488" t="s">
        <v>661</v>
      </c>
      <c r="J18" s="488" t="s">
        <v>662</v>
      </c>
      <c r="K18" s="489" t="s">
        <v>663</v>
      </c>
      <c r="L18" s="490" t="s">
        <v>664</v>
      </c>
      <c r="M18" s="490" t="s">
        <v>665</v>
      </c>
      <c r="N18" s="491" t="s">
        <v>666</v>
      </c>
    </row>
    <row r="19" spans="1:14" ht="14.25" thickTop="1">
      <c r="A19" s="772" t="s">
        <v>117</v>
      </c>
      <c r="B19" s="626"/>
      <c r="C19" s="786" t="s">
        <v>667</v>
      </c>
      <c r="D19" s="786"/>
      <c r="E19" s="792"/>
      <c r="F19" s="785" t="s">
        <v>668</v>
      </c>
      <c r="G19" s="786"/>
      <c r="H19" s="792"/>
      <c r="I19" s="785" t="s">
        <v>669</v>
      </c>
      <c r="J19" s="786"/>
      <c r="K19" s="786"/>
      <c r="L19" s="492"/>
      <c r="M19" s="493"/>
      <c r="N19" s="494"/>
    </row>
    <row r="20" spans="1:14" ht="21">
      <c r="A20" s="775"/>
      <c r="B20" s="627"/>
      <c r="C20" s="470" t="s">
        <v>528</v>
      </c>
      <c r="D20" s="471" t="s">
        <v>529</v>
      </c>
      <c r="E20" s="472" t="s">
        <v>530</v>
      </c>
      <c r="F20" s="473" t="s">
        <v>528</v>
      </c>
      <c r="G20" s="495" t="s">
        <v>529</v>
      </c>
      <c r="H20" s="472" t="s">
        <v>530</v>
      </c>
      <c r="I20" s="473" t="s">
        <v>528</v>
      </c>
      <c r="J20" s="471" t="s">
        <v>529</v>
      </c>
      <c r="K20" s="496" t="s">
        <v>530</v>
      </c>
      <c r="L20" s="493"/>
      <c r="M20" s="493"/>
      <c r="N20" s="494"/>
    </row>
    <row r="21" spans="1:14" ht="13.5">
      <c r="A21" s="475" t="s">
        <v>670</v>
      </c>
      <c r="B21" s="476" t="s">
        <v>532</v>
      </c>
      <c r="C21" s="477" t="s">
        <v>671</v>
      </c>
      <c r="D21" s="478" t="s">
        <v>534</v>
      </c>
      <c r="E21" s="479" t="s">
        <v>672</v>
      </c>
      <c r="F21" s="478" t="s">
        <v>673</v>
      </c>
      <c r="G21" s="478" t="s">
        <v>671</v>
      </c>
      <c r="H21" s="479" t="s">
        <v>674</v>
      </c>
      <c r="I21" s="478" t="s">
        <v>533</v>
      </c>
      <c r="J21" s="478" t="s">
        <v>675</v>
      </c>
      <c r="K21" s="479" t="s">
        <v>676</v>
      </c>
      <c r="L21" s="493"/>
      <c r="M21" s="493"/>
      <c r="N21" s="494"/>
    </row>
    <row r="22" spans="1:14" ht="13.5">
      <c r="A22" s="481" t="s">
        <v>539</v>
      </c>
      <c r="B22" s="476" t="s">
        <v>540</v>
      </c>
      <c r="C22" s="482" t="s">
        <v>678</v>
      </c>
      <c r="D22" s="483" t="s">
        <v>675</v>
      </c>
      <c r="E22" s="484" t="s">
        <v>679</v>
      </c>
      <c r="F22" s="483" t="s">
        <v>680</v>
      </c>
      <c r="G22" s="483" t="s">
        <v>681</v>
      </c>
      <c r="H22" s="484" t="s">
        <v>682</v>
      </c>
      <c r="I22" s="483" t="s">
        <v>683</v>
      </c>
      <c r="J22" s="483" t="s">
        <v>677</v>
      </c>
      <c r="K22" s="484" t="s">
        <v>684</v>
      </c>
      <c r="L22" s="493"/>
      <c r="M22" s="493"/>
      <c r="N22" s="494"/>
    </row>
    <row r="23" spans="1:14" ht="13.5">
      <c r="A23" s="481" t="s">
        <v>552</v>
      </c>
      <c r="B23" s="476" t="s">
        <v>553</v>
      </c>
      <c r="C23" s="482" t="s">
        <v>685</v>
      </c>
      <c r="D23" s="483" t="s">
        <v>686</v>
      </c>
      <c r="E23" s="484" t="s">
        <v>685</v>
      </c>
      <c r="F23" s="483" t="s">
        <v>687</v>
      </c>
      <c r="G23" s="483" t="s">
        <v>571</v>
      </c>
      <c r="H23" s="484" t="s">
        <v>570</v>
      </c>
      <c r="I23" s="483" t="s">
        <v>688</v>
      </c>
      <c r="J23" s="483" t="s">
        <v>689</v>
      </c>
      <c r="K23" s="484" t="s">
        <v>690</v>
      </c>
      <c r="L23" s="493"/>
      <c r="M23" s="493"/>
      <c r="N23" s="494"/>
    </row>
    <row r="24" spans="1:14" ht="13.5">
      <c r="A24" s="481" t="s">
        <v>562</v>
      </c>
      <c r="B24" s="476" t="s">
        <v>691</v>
      </c>
      <c r="C24" s="482" t="s">
        <v>692</v>
      </c>
      <c r="D24" s="483" t="s">
        <v>693</v>
      </c>
      <c r="E24" s="484" t="s">
        <v>694</v>
      </c>
      <c r="F24" s="483" t="s">
        <v>570</v>
      </c>
      <c r="G24" s="483" t="s">
        <v>695</v>
      </c>
      <c r="H24" s="484" t="s">
        <v>696</v>
      </c>
      <c r="I24" s="483" t="s">
        <v>697</v>
      </c>
      <c r="J24" s="483" t="s">
        <v>698</v>
      </c>
      <c r="K24" s="484" t="s">
        <v>699</v>
      </c>
      <c r="L24" s="493"/>
      <c r="M24" s="493"/>
      <c r="N24" s="494"/>
    </row>
    <row r="25" spans="1:14" ht="13.5">
      <c r="A25" s="485" t="s">
        <v>573</v>
      </c>
      <c r="B25" s="486" t="s">
        <v>700</v>
      </c>
      <c r="C25" s="482" t="s">
        <v>701</v>
      </c>
      <c r="D25" s="483" t="s">
        <v>702</v>
      </c>
      <c r="E25" s="484" t="s">
        <v>703</v>
      </c>
      <c r="F25" s="483" t="s">
        <v>594</v>
      </c>
      <c r="G25" s="483" t="s">
        <v>704</v>
      </c>
      <c r="H25" s="484" t="s">
        <v>705</v>
      </c>
      <c r="I25" s="483" t="s">
        <v>597</v>
      </c>
      <c r="J25" s="483" t="s">
        <v>706</v>
      </c>
      <c r="K25" s="484" t="s">
        <v>556</v>
      </c>
      <c r="L25" s="493"/>
      <c r="M25" s="493"/>
      <c r="N25" s="494"/>
    </row>
    <row r="26" spans="1:14" ht="13.5">
      <c r="A26" s="485" t="s">
        <v>587</v>
      </c>
      <c r="B26" s="486" t="s">
        <v>707</v>
      </c>
      <c r="C26" s="482" t="s">
        <v>709</v>
      </c>
      <c r="D26" s="483" t="s">
        <v>710</v>
      </c>
      <c r="E26" s="484" t="s">
        <v>711</v>
      </c>
      <c r="F26" s="483" t="s">
        <v>701</v>
      </c>
      <c r="G26" s="483" t="s">
        <v>712</v>
      </c>
      <c r="H26" s="484" t="s">
        <v>713</v>
      </c>
      <c r="I26" s="483" t="s">
        <v>714</v>
      </c>
      <c r="J26" s="483" t="s">
        <v>711</v>
      </c>
      <c r="K26" s="484" t="s">
        <v>708</v>
      </c>
      <c r="L26" s="493"/>
      <c r="M26" s="493"/>
      <c r="N26" s="494"/>
    </row>
    <row r="27" spans="1:14" ht="13.5">
      <c r="A27" s="481" t="s">
        <v>598</v>
      </c>
      <c r="B27" s="476" t="s">
        <v>599</v>
      </c>
      <c r="C27" s="482" t="s">
        <v>601</v>
      </c>
      <c r="D27" s="483" t="s">
        <v>679</v>
      </c>
      <c r="E27" s="484" t="s">
        <v>715</v>
      </c>
      <c r="F27" s="483" t="s">
        <v>716</v>
      </c>
      <c r="G27" s="483" t="s">
        <v>610</v>
      </c>
      <c r="H27" s="484" t="s">
        <v>602</v>
      </c>
      <c r="I27" s="483" t="s">
        <v>714</v>
      </c>
      <c r="J27" s="483" t="s">
        <v>710</v>
      </c>
      <c r="K27" s="484" t="s">
        <v>717</v>
      </c>
      <c r="L27" s="493"/>
      <c r="M27" s="493"/>
      <c r="N27" s="494"/>
    </row>
    <row r="28" spans="1:14" ht="13.5">
      <c r="A28" s="788" t="s">
        <v>611</v>
      </c>
      <c r="B28" s="789"/>
      <c r="C28" s="482" t="s">
        <v>78</v>
      </c>
      <c r="D28" s="483" t="s">
        <v>718</v>
      </c>
      <c r="E28" s="484" t="s">
        <v>335</v>
      </c>
      <c r="F28" s="483" t="s">
        <v>627</v>
      </c>
      <c r="G28" s="483" t="s">
        <v>613</v>
      </c>
      <c r="H28" s="484" t="s">
        <v>335</v>
      </c>
      <c r="I28" s="483" t="s">
        <v>613</v>
      </c>
      <c r="J28" s="483" t="s">
        <v>718</v>
      </c>
      <c r="K28" s="484" t="s">
        <v>627</v>
      </c>
      <c r="L28" s="493"/>
      <c r="M28" s="493"/>
      <c r="N28" s="494"/>
    </row>
    <row r="29" spans="1:14" ht="13.5">
      <c r="A29" s="788" t="s">
        <v>614</v>
      </c>
      <c r="B29" s="789"/>
      <c r="C29" s="482" t="s">
        <v>78</v>
      </c>
      <c r="D29" s="483" t="s">
        <v>613</v>
      </c>
      <c r="E29" s="484" t="s">
        <v>613</v>
      </c>
      <c r="F29" s="483" t="s">
        <v>613</v>
      </c>
      <c r="G29" s="483" t="s">
        <v>335</v>
      </c>
      <c r="H29" s="484" t="s">
        <v>613</v>
      </c>
      <c r="I29" s="483" t="s">
        <v>613</v>
      </c>
      <c r="J29" s="483" t="s">
        <v>627</v>
      </c>
      <c r="K29" s="484" t="s">
        <v>613</v>
      </c>
      <c r="L29" s="493"/>
      <c r="M29" s="493"/>
      <c r="N29" s="494"/>
    </row>
    <row r="30" spans="1:14" ht="13.5">
      <c r="A30" s="788" t="s">
        <v>618</v>
      </c>
      <c r="B30" s="789"/>
      <c r="C30" s="482" t="s">
        <v>621</v>
      </c>
      <c r="D30" s="483" t="s">
        <v>624</v>
      </c>
      <c r="E30" s="484" t="s">
        <v>624</v>
      </c>
      <c r="F30" s="483" t="s">
        <v>619</v>
      </c>
      <c r="G30" s="483" t="s">
        <v>620</v>
      </c>
      <c r="H30" s="484" t="s">
        <v>623</v>
      </c>
      <c r="I30" s="483" t="s">
        <v>619</v>
      </c>
      <c r="J30" s="483" t="s">
        <v>620</v>
      </c>
      <c r="K30" s="484" t="s">
        <v>623</v>
      </c>
      <c r="L30" s="493"/>
      <c r="M30" s="493"/>
      <c r="N30" s="494"/>
    </row>
    <row r="31" spans="1:14" ht="13.5">
      <c r="A31" s="788" t="s">
        <v>626</v>
      </c>
      <c r="B31" s="789"/>
      <c r="C31" s="482" t="s">
        <v>78</v>
      </c>
      <c r="D31" s="483" t="s">
        <v>718</v>
      </c>
      <c r="E31" s="484" t="s">
        <v>335</v>
      </c>
      <c r="F31" s="483" t="s">
        <v>78</v>
      </c>
      <c r="G31" s="483" t="s">
        <v>627</v>
      </c>
      <c r="H31" s="484" t="s">
        <v>335</v>
      </c>
      <c r="I31" s="483" t="s">
        <v>613</v>
      </c>
      <c r="J31" s="483" t="s">
        <v>613</v>
      </c>
      <c r="K31" s="484" t="s">
        <v>335</v>
      </c>
      <c r="L31" s="493"/>
      <c r="M31" s="493"/>
      <c r="N31" s="494"/>
    </row>
    <row r="32" spans="1:14" ht="13.5">
      <c r="A32" s="788" t="s">
        <v>628</v>
      </c>
      <c r="B32" s="789"/>
      <c r="C32" s="482" t="s">
        <v>719</v>
      </c>
      <c r="D32" s="483" t="s">
        <v>720</v>
      </c>
      <c r="E32" s="484" t="s">
        <v>721</v>
      </c>
      <c r="F32" s="483" t="s">
        <v>722</v>
      </c>
      <c r="G32" s="483" t="s">
        <v>723</v>
      </c>
      <c r="H32" s="484" t="s">
        <v>724</v>
      </c>
      <c r="I32" s="483" t="s">
        <v>725</v>
      </c>
      <c r="J32" s="483" t="s">
        <v>726</v>
      </c>
      <c r="K32" s="484" t="s">
        <v>727</v>
      </c>
      <c r="L32" s="497"/>
      <c r="M32" s="498"/>
      <c r="N32" s="499"/>
    </row>
    <row r="33" spans="1:14" ht="13.5" customHeight="1">
      <c r="A33" s="788" t="s">
        <v>641</v>
      </c>
      <c r="B33" s="789"/>
      <c r="C33" s="482" t="s">
        <v>627</v>
      </c>
      <c r="D33" s="483" t="s">
        <v>627</v>
      </c>
      <c r="E33" s="484" t="s">
        <v>335</v>
      </c>
      <c r="F33" s="483" t="s">
        <v>613</v>
      </c>
      <c r="G33" s="483" t="s">
        <v>613</v>
      </c>
      <c r="H33" s="484" t="s">
        <v>613</v>
      </c>
      <c r="I33" s="483" t="s">
        <v>335</v>
      </c>
      <c r="J33" s="483" t="s">
        <v>627</v>
      </c>
      <c r="K33" s="484" t="s">
        <v>718</v>
      </c>
      <c r="L33" s="497"/>
      <c r="M33" s="498"/>
      <c r="N33" s="499"/>
    </row>
    <row r="34" spans="1:14" ht="13.5">
      <c r="A34" s="790" t="s">
        <v>654</v>
      </c>
      <c r="B34" s="791"/>
      <c r="C34" s="500" t="s">
        <v>729</v>
      </c>
      <c r="D34" s="490" t="s">
        <v>730</v>
      </c>
      <c r="E34" s="491" t="s">
        <v>731</v>
      </c>
      <c r="F34" s="490" t="s">
        <v>732</v>
      </c>
      <c r="G34" s="490" t="s">
        <v>733</v>
      </c>
      <c r="H34" s="491" t="s">
        <v>728</v>
      </c>
      <c r="I34" s="490" t="s">
        <v>734</v>
      </c>
      <c r="J34" s="490" t="s">
        <v>735</v>
      </c>
      <c r="K34" s="491" t="s">
        <v>736</v>
      </c>
      <c r="L34" s="497"/>
      <c r="M34" s="498"/>
      <c r="N34" s="499"/>
    </row>
    <row r="35" spans="1:12" ht="13.5">
      <c r="A35" s="99" t="s">
        <v>737</v>
      </c>
      <c r="B35" s="97"/>
      <c r="C35" s="97"/>
      <c r="D35" s="501"/>
      <c r="E35" s="465"/>
      <c r="F35" s="97"/>
      <c r="G35" s="501"/>
      <c r="H35" s="465"/>
      <c r="I35" s="97"/>
      <c r="J35" s="501"/>
      <c r="K35" s="465"/>
      <c r="L35" s="466"/>
    </row>
    <row r="36" spans="1:11" ht="13.5">
      <c r="A36" s="99" t="s">
        <v>738</v>
      </c>
      <c r="B36" s="77"/>
      <c r="C36" s="77"/>
      <c r="D36" s="104"/>
      <c r="E36" s="503"/>
      <c r="F36" s="77"/>
      <c r="G36" s="104"/>
      <c r="H36" s="503"/>
      <c r="I36" s="77"/>
      <c r="J36" s="104"/>
      <c r="K36" s="503"/>
    </row>
    <row r="37" spans="1:11" ht="13.5">
      <c r="A37" s="104" t="s">
        <v>739</v>
      </c>
      <c r="B37" s="77"/>
      <c r="C37" s="77"/>
      <c r="D37" s="104"/>
      <c r="E37" s="503"/>
      <c r="F37" s="77"/>
      <c r="G37" s="104"/>
      <c r="H37" s="503"/>
      <c r="I37" s="77"/>
      <c r="J37" s="104"/>
      <c r="K37" s="503"/>
    </row>
    <row r="38" spans="1:11" ht="13.5">
      <c r="A38" s="504" t="s">
        <v>740</v>
      </c>
      <c r="B38" s="77"/>
      <c r="C38" s="77"/>
      <c r="D38" s="104"/>
      <c r="E38" s="503"/>
      <c r="F38" s="77"/>
      <c r="G38" s="104"/>
      <c r="H38" s="503"/>
      <c r="I38" s="77"/>
      <c r="J38" s="104"/>
      <c r="K38" s="503"/>
    </row>
    <row r="39" ht="13.5">
      <c r="A39" s="18" t="s">
        <v>520</v>
      </c>
    </row>
  </sheetData>
  <sheetProtection/>
  <mergeCells count="26">
    <mergeCell ref="A29:B29"/>
    <mergeCell ref="A30:B30"/>
    <mergeCell ref="A31:B31"/>
    <mergeCell ref="A32:B32"/>
    <mergeCell ref="A33:B33"/>
    <mergeCell ref="A34:B34"/>
    <mergeCell ref="A18:B18"/>
    <mergeCell ref="A19:B20"/>
    <mergeCell ref="C19:E19"/>
    <mergeCell ref="F19:H19"/>
    <mergeCell ref="I19:K19"/>
    <mergeCell ref="A28:B28"/>
    <mergeCell ref="A12:B12"/>
    <mergeCell ref="A13:B13"/>
    <mergeCell ref="A14:B14"/>
    <mergeCell ref="A15:B15"/>
    <mergeCell ref="A16:B16"/>
    <mergeCell ref="A17:B17"/>
    <mergeCell ref="A1:N1"/>
    <mergeCell ref="A2:G2"/>
    <mergeCell ref="H2:N2"/>
    <mergeCell ref="A3:B4"/>
    <mergeCell ref="C3:E3"/>
    <mergeCell ref="F3:H3"/>
    <mergeCell ref="I3:K3"/>
    <mergeCell ref="L3:N3"/>
  </mergeCells>
  <printOptions/>
  <pageMargins left="0.5905511811023623" right="0.5905511811023623" top="0.45" bottom="0.49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G24" sqref="G24"/>
    </sheetView>
  </sheetViews>
  <sheetFormatPr defaultColWidth="9.00390625" defaultRowHeight="13.5"/>
  <cols>
    <col min="1" max="1" width="17.00390625" style="420" customWidth="1"/>
    <col min="2" max="11" width="7.50390625" style="420" customWidth="1"/>
    <col min="12" max="16384" width="9.00390625" style="420" customWidth="1"/>
  </cols>
  <sheetData>
    <row r="1" spans="1:11" ht="21" customHeight="1">
      <c r="A1" s="793" t="s">
        <v>741</v>
      </c>
      <c r="B1" s="793"/>
      <c r="C1" s="793"/>
      <c r="D1" s="793"/>
      <c r="E1" s="793"/>
      <c r="F1" s="793"/>
      <c r="G1" s="793"/>
      <c r="H1" s="793"/>
      <c r="I1" s="793"/>
      <c r="J1" s="793"/>
      <c r="K1" s="793"/>
    </row>
    <row r="2" spans="1:7" ht="13.5" customHeight="1" thickBot="1">
      <c r="A2" s="505" t="s">
        <v>742</v>
      </c>
      <c r="B2" s="506"/>
      <c r="C2" s="506"/>
      <c r="D2" s="506"/>
      <c r="E2" s="506"/>
      <c r="F2" s="506"/>
      <c r="G2" s="506"/>
    </row>
    <row r="3" spans="1:11" ht="13.5" customHeight="1" thickTop="1">
      <c r="A3" s="754" t="s">
        <v>743</v>
      </c>
      <c r="B3" s="794" t="s">
        <v>744</v>
      </c>
      <c r="C3" s="795"/>
      <c r="D3" s="794" t="s">
        <v>745</v>
      </c>
      <c r="E3" s="795"/>
      <c r="F3" s="794" t="s">
        <v>746</v>
      </c>
      <c r="G3" s="795"/>
      <c r="H3" s="795" t="s">
        <v>747</v>
      </c>
      <c r="I3" s="796"/>
      <c r="J3" s="794" t="s">
        <v>748</v>
      </c>
      <c r="K3" s="797"/>
    </row>
    <row r="4" spans="1:11" ht="13.5" customHeight="1">
      <c r="A4" s="756"/>
      <c r="B4" s="331" t="s">
        <v>749</v>
      </c>
      <c r="C4" s="331" t="s">
        <v>750</v>
      </c>
      <c r="D4" s="331" t="s">
        <v>751</v>
      </c>
      <c r="E4" s="331" t="s">
        <v>750</v>
      </c>
      <c r="F4" s="331" t="s">
        <v>751</v>
      </c>
      <c r="G4" s="331" t="s">
        <v>750</v>
      </c>
      <c r="H4" s="331" t="s">
        <v>751</v>
      </c>
      <c r="I4" s="331" t="s">
        <v>750</v>
      </c>
      <c r="J4" s="331" t="s">
        <v>751</v>
      </c>
      <c r="K4" s="507" t="s">
        <v>750</v>
      </c>
    </row>
    <row r="5" spans="1:11" s="511" customFormat="1" ht="13.5" customHeight="1">
      <c r="A5" s="508" t="s">
        <v>67</v>
      </c>
      <c r="B5" s="509">
        <v>188</v>
      </c>
      <c r="C5" s="510">
        <v>190</v>
      </c>
      <c r="D5" s="510">
        <v>20</v>
      </c>
      <c r="E5" s="510">
        <v>20</v>
      </c>
      <c r="F5" s="510">
        <v>5</v>
      </c>
      <c r="G5" s="510">
        <v>5</v>
      </c>
      <c r="H5" s="510">
        <v>97</v>
      </c>
      <c r="I5" s="510">
        <v>97</v>
      </c>
      <c r="J5" s="510">
        <v>66</v>
      </c>
      <c r="K5" s="510">
        <v>68</v>
      </c>
    </row>
    <row r="6" spans="1:11" ht="13.5" customHeight="1">
      <c r="A6" s="512" t="s">
        <v>109</v>
      </c>
      <c r="B6" s="509">
        <v>245</v>
      </c>
      <c r="C6" s="510">
        <v>243</v>
      </c>
      <c r="D6" s="510">
        <v>25</v>
      </c>
      <c r="E6" s="510">
        <v>27</v>
      </c>
      <c r="F6" s="510">
        <v>6</v>
      </c>
      <c r="G6" s="510">
        <v>6</v>
      </c>
      <c r="H6" s="510">
        <v>134</v>
      </c>
      <c r="I6" s="510">
        <v>133</v>
      </c>
      <c r="J6" s="510">
        <v>80</v>
      </c>
      <c r="K6" s="510">
        <v>77</v>
      </c>
    </row>
    <row r="7" spans="1:11" s="513" customFormat="1" ht="13.5" customHeight="1">
      <c r="A7" s="512" t="s">
        <v>752</v>
      </c>
      <c r="B7" s="509">
        <v>237</v>
      </c>
      <c r="C7" s="510">
        <v>237</v>
      </c>
      <c r="D7" s="510">
        <v>27</v>
      </c>
      <c r="E7" s="510">
        <v>27</v>
      </c>
      <c r="F7" s="510">
        <v>12</v>
      </c>
      <c r="G7" s="510">
        <v>12</v>
      </c>
      <c r="H7" s="510">
        <v>118</v>
      </c>
      <c r="I7" s="510">
        <v>118</v>
      </c>
      <c r="J7" s="510">
        <v>80</v>
      </c>
      <c r="K7" s="510">
        <v>80</v>
      </c>
    </row>
    <row r="8" spans="1:11" s="513" customFormat="1" ht="13.5" customHeight="1">
      <c r="A8" s="512" t="s">
        <v>753</v>
      </c>
      <c r="B8" s="509">
        <v>219</v>
      </c>
      <c r="C8" s="510">
        <v>219</v>
      </c>
      <c r="D8" s="510">
        <v>29</v>
      </c>
      <c r="E8" s="510">
        <v>29</v>
      </c>
      <c r="F8" s="510">
        <v>13</v>
      </c>
      <c r="G8" s="510">
        <v>13</v>
      </c>
      <c r="H8" s="510">
        <v>109</v>
      </c>
      <c r="I8" s="510">
        <v>109</v>
      </c>
      <c r="J8" s="510">
        <v>68</v>
      </c>
      <c r="K8" s="510">
        <v>68</v>
      </c>
    </row>
    <row r="9" spans="1:11" ht="13.5" customHeight="1">
      <c r="A9" s="514" t="s">
        <v>176</v>
      </c>
      <c r="B9" s="515">
        <f>SUM(B11:B19)</f>
        <v>251</v>
      </c>
      <c r="C9" s="516">
        <f aca="true" t="shared" si="0" ref="C9:K9">SUM(C11:C19)</f>
        <v>248</v>
      </c>
      <c r="D9" s="516">
        <f t="shared" si="0"/>
        <v>29</v>
      </c>
      <c r="E9" s="516">
        <f t="shared" si="0"/>
        <v>28</v>
      </c>
      <c r="F9" s="516">
        <f t="shared" si="0"/>
        <v>9</v>
      </c>
      <c r="G9" s="516">
        <f t="shared" si="0"/>
        <v>9</v>
      </c>
      <c r="H9" s="516">
        <f t="shared" si="0"/>
        <v>124</v>
      </c>
      <c r="I9" s="516">
        <f t="shared" si="0"/>
        <v>124</v>
      </c>
      <c r="J9" s="516">
        <f t="shared" si="0"/>
        <v>89</v>
      </c>
      <c r="K9" s="516">
        <f t="shared" si="0"/>
        <v>87</v>
      </c>
    </row>
    <row r="10" spans="1:15" ht="13.5" customHeight="1">
      <c r="A10" s="517"/>
      <c r="B10" s="518"/>
      <c r="C10" s="519"/>
      <c r="D10" s="519"/>
      <c r="E10" s="519"/>
      <c r="F10" s="519"/>
      <c r="G10" s="519"/>
      <c r="H10" s="520"/>
      <c r="I10" s="520"/>
      <c r="J10" s="520"/>
      <c r="K10" s="520"/>
      <c r="L10" s="521"/>
      <c r="M10" s="521"/>
      <c r="N10" s="521"/>
      <c r="O10" s="521"/>
    </row>
    <row r="11" spans="1:11" ht="13.5" customHeight="1">
      <c r="A11" s="385" t="s">
        <v>754</v>
      </c>
      <c r="B11" s="522">
        <f>SUM(D11,F11,H11,J11)</f>
        <v>10</v>
      </c>
      <c r="C11" s="523">
        <f>SUM(E11,G11,I11,K11)</f>
        <v>9</v>
      </c>
      <c r="D11" s="524">
        <v>2</v>
      </c>
      <c r="E11" s="524">
        <v>1</v>
      </c>
      <c r="F11" s="524">
        <v>0</v>
      </c>
      <c r="G11" s="524">
        <v>0</v>
      </c>
      <c r="H11" s="524">
        <v>4</v>
      </c>
      <c r="I11" s="524">
        <v>4</v>
      </c>
      <c r="J11" s="523">
        <v>4</v>
      </c>
      <c r="K11" s="523">
        <v>4</v>
      </c>
    </row>
    <row r="12" spans="1:11" ht="13.5" customHeight="1">
      <c r="A12" s="385" t="s">
        <v>755</v>
      </c>
      <c r="B12" s="522">
        <f aca="true" t="shared" si="1" ref="B12:C19">SUM(D12,F12,H12,J12)</f>
        <v>52</v>
      </c>
      <c r="C12" s="523">
        <f t="shared" si="1"/>
        <v>52</v>
      </c>
      <c r="D12" s="524">
        <v>4</v>
      </c>
      <c r="E12" s="524">
        <v>4</v>
      </c>
      <c r="F12" s="524">
        <v>2</v>
      </c>
      <c r="G12" s="524">
        <v>2</v>
      </c>
      <c r="H12" s="523">
        <v>21</v>
      </c>
      <c r="I12" s="523">
        <v>21</v>
      </c>
      <c r="J12" s="523">
        <v>25</v>
      </c>
      <c r="K12" s="523">
        <v>25</v>
      </c>
    </row>
    <row r="13" spans="1:11" ht="13.5" customHeight="1">
      <c r="A13" s="385" t="s">
        <v>756</v>
      </c>
      <c r="B13" s="522">
        <f t="shared" si="1"/>
        <v>46</v>
      </c>
      <c r="C13" s="523">
        <f t="shared" si="1"/>
        <v>46</v>
      </c>
      <c r="D13" s="523">
        <v>1</v>
      </c>
      <c r="E13" s="523">
        <v>1</v>
      </c>
      <c r="F13" s="524">
        <v>2</v>
      </c>
      <c r="G13" s="524">
        <v>2</v>
      </c>
      <c r="H13" s="523">
        <v>29</v>
      </c>
      <c r="I13" s="523">
        <v>29</v>
      </c>
      <c r="J13" s="523">
        <v>14</v>
      </c>
      <c r="K13" s="523">
        <v>14</v>
      </c>
    </row>
    <row r="14" spans="1:11" ht="13.5" customHeight="1">
      <c r="A14" s="385" t="s">
        <v>757</v>
      </c>
      <c r="B14" s="522">
        <f t="shared" si="1"/>
        <v>41</v>
      </c>
      <c r="C14" s="523">
        <f t="shared" si="1"/>
        <v>41</v>
      </c>
      <c r="D14" s="524">
        <v>2</v>
      </c>
      <c r="E14" s="524">
        <v>2</v>
      </c>
      <c r="F14" s="523">
        <v>2</v>
      </c>
      <c r="G14" s="523">
        <v>2</v>
      </c>
      <c r="H14" s="523">
        <v>23</v>
      </c>
      <c r="I14" s="523">
        <v>23</v>
      </c>
      <c r="J14" s="523">
        <v>14</v>
      </c>
      <c r="K14" s="523">
        <v>14</v>
      </c>
    </row>
    <row r="15" spans="1:11" ht="13.5" customHeight="1">
      <c r="A15" s="385" t="s">
        <v>758</v>
      </c>
      <c r="B15" s="522">
        <f t="shared" si="1"/>
        <v>32</v>
      </c>
      <c r="C15" s="523">
        <f t="shared" si="1"/>
        <v>30</v>
      </c>
      <c r="D15" s="524">
        <v>0</v>
      </c>
      <c r="E15" s="524">
        <v>0</v>
      </c>
      <c r="F15" s="524">
        <v>2</v>
      </c>
      <c r="G15" s="524">
        <v>2</v>
      </c>
      <c r="H15" s="523">
        <v>17</v>
      </c>
      <c r="I15" s="523">
        <v>17</v>
      </c>
      <c r="J15" s="523">
        <v>13</v>
      </c>
      <c r="K15" s="523">
        <v>11</v>
      </c>
    </row>
    <row r="16" spans="1:11" ht="13.5" customHeight="1">
      <c r="A16" s="385" t="s">
        <v>759</v>
      </c>
      <c r="B16" s="522">
        <f t="shared" si="1"/>
        <v>61</v>
      </c>
      <c r="C16" s="523">
        <f t="shared" si="1"/>
        <v>61</v>
      </c>
      <c r="D16" s="523">
        <v>17</v>
      </c>
      <c r="E16" s="523">
        <v>17</v>
      </c>
      <c r="F16" s="523">
        <v>1</v>
      </c>
      <c r="G16" s="523">
        <v>1</v>
      </c>
      <c r="H16" s="523">
        <v>30</v>
      </c>
      <c r="I16" s="523">
        <v>30</v>
      </c>
      <c r="J16" s="523">
        <v>13</v>
      </c>
      <c r="K16" s="523">
        <v>13</v>
      </c>
    </row>
    <row r="17" spans="1:11" ht="13.5" customHeight="1">
      <c r="A17" s="385" t="s">
        <v>760</v>
      </c>
      <c r="B17" s="522">
        <f t="shared" si="1"/>
        <v>7</v>
      </c>
      <c r="C17" s="523">
        <f t="shared" si="1"/>
        <v>7</v>
      </c>
      <c r="D17" s="523">
        <v>3</v>
      </c>
      <c r="E17" s="523">
        <v>3</v>
      </c>
      <c r="F17" s="524">
        <v>0</v>
      </c>
      <c r="G17" s="524">
        <v>0</v>
      </c>
      <c r="H17" s="523">
        <v>0</v>
      </c>
      <c r="I17" s="523">
        <v>0</v>
      </c>
      <c r="J17" s="524">
        <v>4</v>
      </c>
      <c r="K17" s="524">
        <v>4</v>
      </c>
    </row>
    <row r="18" spans="1:11" ht="13.5" customHeight="1">
      <c r="A18" s="408" t="s">
        <v>761</v>
      </c>
      <c r="B18" s="525">
        <f t="shared" si="1"/>
        <v>1</v>
      </c>
      <c r="C18" s="524">
        <f t="shared" si="1"/>
        <v>1</v>
      </c>
      <c r="D18" s="524">
        <v>0</v>
      </c>
      <c r="E18" s="524">
        <v>0</v>
      </c>
      <c r="F18" s="524">
        <v>0</v>
      </c>
      <c r="G18" s="524">
        <v>0</v>
      </c>
      <c r="H18" s="524">
        <v>0</v>
      </c>
      <c r="I18" s="524">
        <v>0</v>
      </c>
      <c r="J18" s="524">
        <v>1</v>
      </c>
      <c r="K18" s="524">
        <v>1</v>
      </c>
    </row>
    <row r="19" spans="1:11" ht="13.5" customHeight="1">
      <c r="A19" s="341" t="s">
        <v>762</v>
      </c>
      <c r="B19" s="525">
        <f t="shared" si="1"/>
        <v>1</v>
      </c>
      <c r="C19" s="526">
        <f t="shared" si="1"/>
        <v>1</v>
      </c>
      <c r="D19" s="526">
        <v>0</v>
      </c>
      <c r="E19" s="526">
        <v>0</v>
      </c>
      <c r="F19" s="526">
        <v>0</v>
      </c>
      <c r="G19" s="526">
        <v>0</v>
      </c>
      <c r="H19" s="526">
        <v>0</v>
      </c>
      <c r="I19" s="526">
        <v>0</v>
      </c>
      <c r="J19" s="526">
        <v>1</v>
      </c>
      <c r="K19" s="526">
        <v>1</v>
      </c>
    </row>
    <row r="20" spans="1:11" ht="13.5" customHeight="1">
      <c r="A20" s="527" t="s">
        <v>404</v>
      </c>
      <c r="B20" s="527"/>
      <c r="C20" s="517"/>
      <c r="D20" s="528"/>
      <c r="E20" s="528"/>
      <c r="F20" s="517"/>
      <c r="G20" s="517"/>
      <c r="H20" s="517"/>
      <c r="I20" s="517"/>
      <c r="J20" s="517"/>
      <c r="K20" s="517"/>
    </row>
    <row r="21" ht="15" customHeight="1"/>
  </sheetData>
  <sheetProtection/>
  <mergeCells count="7">
    <mergeCell ref="A1:K1"/>
    <mergeCell ref="A3:A4"/>
    <mergeCell ref="B3:C3"/>
    <mergeCell ref="D3:E3"/>
    <mergeCell ref="F3:G3"/>
    <mergeCell ref="H3:I3"/>
    <mergeCell ref="J3:K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">
      <selection activeCell="O20" sqref="O20"/>
    </sheetView>
  </sheetViews>
  <sheetFormatPr defaultColWidth="9.00390625" defaultRowHeight="13.5"/>
  <cols>
    <col min="1" max="1" width="14.50390625" style="420" customWidth="1"/>
    <col min="2" max="13" width="6.125" style="420" customWidth="1"/>
    <col min="14" max="23" width="6.00390625" style="420" customWidth="1"/>
    <col min="24" max="16384" width="9.00390625" style="420" customWidth="1"/>
  </cols>
  <sheetData>
    <row r="1" spans="1:23" ht="14.25" thickBot="1">
      <c r="A1" s="757" t="s">
        <v>763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529"/>
      <c r="O1" s="529"/>
      <c r="P1" s="529"/>
      <c r="Q1" s="529"/>
      <c r="R1" s="529"/>
      <c r="S1" s="529"/>
      <c r="T1" s="529"/>
      <c r="U1" s="529"/>
      <c r="V1" s="529"/>
      <c r="W1" s="529"/>
    </row>
    <row r="2" spans="1:25" ht="14.25" thickTop="1">
      <c r="A2" s="797" t="s">
        <v>743</v>
      </c>
      <c r="B2" s="796" t="s">
        <v>764</v>
      </c>
      <c r="C2" s="796"/>
      <c r="D2" s="796" t="s">
        <v>765</v>
      </c>
      <c r="E2" s="796"/>
      <c r="F2" s="796" t="s">
        <v>766</v>
      </c>
      <c r="G2" s="796"/>
      <c r="H2" s="794" t="s">
        <v>767</v>
      </c>
      <c r="I2" s="795"/>
      <c r="J2" s="796" t="s">
        <v>768</v>
      </c>
      <c r="K2" s="796"/>
      <c r="L2" s="795" t="s">
        <v>769</v>
      </c>
      <c r="M2" s="794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</row>
    <row r="3" spans="1:25" ht="13.5">
      <c r="A3" s="798"/>
      <c r="B3" s="530" t="s">
        <v>770</v>
      </c>
      <c r="C3" s="530" t="s">
        <v>771</v>
      </c>
      <c r="D3" s="530" t="s">
        <v>749</v>
      </c>
      <c r="E3" s="530" t="s">
        <v>771</v>
      </c>
      <c r="F3" s="530" t="s">
        <v>749</v>
      </c>
      <c r="G3" s="530" t="s">
        <v>771</v>
      </c>
      <c r="H3" s="530" t="s">
        <v>749</v>
      </c>
      <c r="I3" s="530" t="s">
        <v>772</v>
      </c>
      <c r="J3" s="530" t="s">
        <v>770</v>
      </c>
      <c r="K3" s="530" t="s">
        <v>771</v>
      </c>
      <c r="L3" s="530" t="s">
        <v>749</v>
      </c>
      <c r="M3" s="507" t="s">
        <v>771</v>
      </c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</row>
    <row r="4" spans="1:25" s="511" customFormat="1" ht="13.5" customHeight="1">
      <c r="A4" s="508" t="s">
        <v>67</v>
      </c>
      <c r="B4" s="509">
        <v>188</v>
      </c>
      <c r="C4" s="510">
        <v>190</v>
      </c>
      <c r="D4" s="510">
        <v>11</v>
      </c>
      <c r="E4" s="510">
        <v>12</v>
      </c>
      <c r="F4" s="510">
        <v>14</v>
      </c>
      <c r="G4" s="510">
        <v>13</v>
      </c>
      <c r="H4" s="510">
        <v>0</v>
      </c>
      <c r="I4" s="510">
        <v>0</v>
      </c>
      <c r="J4" s="510">
        <v>20</v>
      </c>
      <c r="K4" s="510">
        <v>21</v>
      </c>
      <c r="L4" s="510">
        <v>0</v>
      </c>
      <c r="M4" s="510">
        <v>0</v>
      </c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</row>
    <row r="5" spans="1:25" ht="13.5">
      <c r="A5" s="512" t="s">
        <v>109</v>
      </c>
      <c r="B5" s="509">
        <v>245</v>
      </c>
      <c r="C5" s="510">
        <v>243</v>
      </c>
      <c r="D5" s="510">
        <v>10</v>
      </c>
      <c r="E5" s="510">
        <v>9</v>
      </c>
      <c r="F5" s="510">
        <v>27</v>
      </c>
      <c r="G5" s="510">
        <v>27</v>
      </c>
      <c r="H5" s="510">
        <v>0</v>
      </c>
      <c r="I5" s="510">
        <v>0</v>
      </c>
      <c r="J5" s="510">
        <v>33</v>
      </c>
      <c r="K5" s="510">
        <v>33</v>
      </c>
      <c r="L5" s="510">
        <v>0</v>
      </c>
      <c r="M5" s="510">
        <v>0</v>
      </c>
      <c r="N5" s="529"/>
      <c r="O5" s="529"/>
      <c r="P5" s="529"/>
      <c r="Q5" s="529"/>
      <c r="R5" s="529"/>
      <c r="S5" s="529"/>
      <c r="T5" s="529"/>
      <c r="U5" s="529"/>
      <c r="V5" s="529"/>
      <c r="W5" s="529"/>
      <c r="X5" s="529"/>
      <c r="Y5" s="529"/>
    </row>
    <row r="6" spans="1:25" s="513" customFormat="1" ht="13.5">
      <c r="A6" s="512" t="s">
        <v>110</v>
      </c>
      <c r="B6" s="509">
        <v>237</v>
      </c>
      <c r="C6" s="510">
        <v>237</v>
      </c>
      <c r="D6" s="510">
        <v>20</v>
      </c>
      <c r="E6" s="510">
        <v>20</v>
      </c>
      <c r="F6" s="510">
        <v>27</v>
      </c>
      <c r="G6" s="510">
        <v>27</v>
      </c>
      <c r="H6" s="510">
        <v>0</v>
      </c>
      <c r="I6" s="510">
        <v>0</v>
      </c>
      <c r="J6" s="510">
        <v>10</v>
      </c>
      <c r="K6" s="510">
        <v>10</v>
      </c>
      <c r="L6" s="510">
        <v>0</v>
      </c>
      <c r="M6" s="510">
        <v>0</v>
      </c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</row>
    <row r="7" spans="1:25" s="513" customFormat="1" ht="13.5">
      <c r="A7" s="512" t="s">
        <v>175</v>
      </c>
      <c r="B7" s="509">
        <v>219</v>
      </c>
      <c r="C7" s="510">
        <v>219</v>
      </c>
      <c r="D7" s="510">
        <v>18</v>
      </c>
      <c r="E7" s="510">
        <v>18</v>
      </c>
      <c r="F7" s="510">
        <v>14</v>
      </c>
      <c r="G7" s="510">
        <v>14</v>
      </c>
      <c r="H7" s="510">
        <v>1</v>
      </c>
      <c r="I7" s="510">
        <v>1</v>
      </c>
      <c r="J7" s="510">
        <v>31</v>
      </c>
      <c r="K7" s="510">
        <v>31</v>
      </c>
      <c r="L7" s="510">
        <v>1</v>
      </c>
      <c r="M7" s="510">
        <v>1</v>
      </c>
      <c r="N7" s="532"/>
      <c r="O7" s="532"/>
      <c r="P7" s="532"/>
      <c r="Q7" s="532"/>
      <c r="R7" s="532"/>
      <c r="S7" s="532"/>
      <c r="T7" s="532"/>
      <c r="U7" s="532"/>
      <c r="V7" s="532"/>
      <c r="W7" s="532"/>
      <c r="X7" s="532"/>
      <c r="Y7" s="532"/>
    </row>
    <row r="8" spans="1:25" ht="13.5">
      <c r="A8" s="514" t="s">
        <v>176</v>
      </c>
      <c r="B8" s="515">
        <f>SUM(B10:B18)</f>
        <v>251</v>
      </c>
      <c r="C8" s="516">
        <f aca="true" t="shared" si="0" ref="C8:M8">SUM(C10:C18)</f>
        <v>248</v>
      </c>
      <c r="D8" s="516">
        <f t="shared" si="0"/>
        <v>16</v>
      </c>
      <c r="E8" s="516">
        <f t="shared" si="0"/>
        <v>16</v>
      </c>
      <c r="F8" s="516">
        <f t="shared" si="0"/>
        <v>22</v>
      </c>
      <c r="G8" s="516">
        <f t="shared" si="0"/>
        <v>22</v>
      </c>
      <c r="H8" s="516">
        <f t="shared" si="0"/>
        <v>1</v>
      </c>
      <c r="I8" s="516">
        <f t="shared" si="0"/>
        <v>1</v>
      </c>
      <c r="J8" s="516">
        <f t="shared" si="0"/>
        <v>23</v>
      </c>
      <c r="K8" s="516">
        <f t="shared" si="0"/>
        <v>23</v>
      </c>
      <c r="L8" s="516">
        <f t="shared" si="0"/>
        <v>1</v>
      </c>
      <c r="M8" s="516">
        <f t="shared" si="0"/>
        <v>1</v>
      </c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</row>
    <row r="9" spans="1:25" ht="13.5">
      <c r="A9" s="533"/>
      <c r="B9" s="518"/>
      <c r="C9" s="519"/>
      <c r="D9" s="519"/>
      <c r="E9" s="519"/>
      <c r="F9" s="519"/>
      <c r="G9" s="519"/>
      <c r="H9" s="519"/>
      <c r="I9" s="519"/>
      <c r="J9" s="519"/>
      <c r="K9" s="519"/>
      <c r="L9" s="520"/>
      <c r="M9" s="520"/>
      <c r="N9" s="529"/>
      <c r="O9" s="529"/>
      <c r="P9" s="529"/>
      <c r="Q9" s="529"/>
      <c r="R9" s="529"/>
      <c r="S9" s="529"/>
      <c r="T9" s="529"/>
      <c r="U9" s="529"/>
      <c r="V9" s="529"/>
      <c r="W9" s="529"/>
      <c r="X9" s="529"/>
      <c r="Y9" s="529"/>
    </row>
    <row r="10" spans="1:25" ht="13.5">
      <c r="A10" s="385" t="s">
        <v>754</v>
      </c>
      <c r="B10" s="522">
        <f aca="true" t="shared" si="1" ref="B10:C18">SUM(D10,F10,H10,J10,L10,B27,D27,F27,H27,J27)</f>
        <v>10</v>
      </c>
      <c r="C10" s="523">
        <f t="shared" si="1"/>
        <v>9</v>
      </c>
      <c r="D10" s="524">
        <v>3</v>
      </c>
      <c r="E10" s="524">
        <v>3</v>
      </c>
      <c r="F10" s="524">
        <v>0</v>
      </c>
      <c r="G10" s="524">
        <v>0</v>
      </c>
      <c r="H10" s="524">
        <v>0</v>
      </c>
      <c r="I10" s="524">
        <v>0</v>
      </c>
      <c r="J10" s="524">
        <v>0</v>
      </c>
      <c r="K10" s="524">
        <v>0</v>
      </c>
      <c r="L10" s="524">
        <v>0</v>
      </c>
      <c r="M10" s="524">
        <v>0</v>
      </c>
      <c r="N10" s="529"/>
      <c r="O10" s="529"/>
      <c r="P10" s="529"/>
      <c r="Q10" s="529"/>
      <c r="R10" s="529"/>
      <c r="S10" s="529"/>
      <c r="T10" s="529"/>
      <c r="U10" s="529"/>
      <c r="V10" s="529"/>
      <c r="W10" s="529"/>
      <c r="X10" s="529"/>
      <c r="Y10" s="529"/>
    </row>
    <row r="11" spans="1:25" ht="13.5">
      <c r="A11" s="385" t="s">
        <v>755</v>
      </c>
      <c r="B11" s="522">
        <f t="shared" si="1"/>
        <v>52</v>
      </c>
      <c r="C11" s="523">
        <f t="shared" si="1"/>
        <v>52</v>
      </c>
      <c r="D11" s="523">
        <v>4</v>
      </c>
      <c r="E11" s="523">
        <v>4</v>
      </c>
      <c r="F11" s="523">
        <v>3</v>
      </c>
      <c r="G11" s="523">
        <v>3</v>
      </c>
      <c r="H11" s="524">
        <v>0</v>
      </c>
      <c r="I11" s="524">
        <v>0</v>
      </c>
      <c r="J11" s="523">
        <v>3</v>
      </c>
      <c r="K11" s="523">
        <v>3</v>
      </c>
      <c r="L11" s="524">
        <v>0</v>
      </c>
      <c r="M11" s="524">
        <v>0</v>
      </c>
      <c r="N11" s="529"/>
      <c r="O11" s="529"/>
      <c r="P11" s="529"/>
      <c r="Q11" s="529"/>
      <c r="R11" s="529"/>
      <c r="S11" s="529"/>
      <c r="T11" s="529"/>
      <c r="U11" s="529"/>
      <c r="V11" s="529"/>
      <c r="W11" s="529"/>
      <c r="X11" s="529"/>
      <c r="Y11" s="529"/>
    </row>
    <row r="12" spans="1:25" ht="13.5">
      <c r="A12" s="385" t="s">
        <v>756</v>
      </c>
      <c r="B12" s="522">
        <f t="shared" si="1"/>
        <v>46</v>
      </c>
      <c r="C12" s="523">
        <f t="shared" si="1"/>
        <v>46</v>
      </c>
      <c r="D12" s="523">
        <v>5</v>
      </c>
      <c r="E12" s="523">
        <v>5</v>
      </c>
      <c r="F12" s="523">
        <v>5</v>
      </c>
      <c r="G12" s="523">
        <v>5</v>
      </c>
      <c r="H12" s="524">
        <v>0</v>
      </c>
      <c r="I12" s="524">
        <v>0</v>
      </c>
      <c r="J12" s="523">
        <v>3</v>
      </c>
      <c r="K12" s="523">
        <v>3</v>
      </c>
      <c r="L12" s="524">
        <v>0</v>
      </c>
      <c r="M12" s="524">
        <v>0</v>
      </c>
      <c r="N12" s="529"/>
      <c r="O12" s="529"/>
      <c r="P12" s="529"/>
      <c r="Q12" s="529"/>
      <c r="R12" s="529"/>
      <c r="S12" s="529"/>
      <c r="T12" s="529"/>
      <c r="U12" s="529"/>
      <c r="V12" s="529"/>
      <c r="W12" s="529"/>
      <c r="X12" s="529"/>
      <c r="Y12" s="529"/>
    </row>
    <row r="13" spans="1:25" ht="13.5">
      <c r="A13" s="385" t="s">
        <v>757</v>
      </c>
      <c r="B13" s="522">
        <f t="shared" si="1"/>
        <v>41</v>
      </c>
      <c r="C13" s="523">
        <f t="shared" si="1"/>
        <v>41</v>
      </c>
      <c r="D13" s="523">
        <v>0</v>
      </c>
      <c r="E13" s="523">
        <v>0</v>
      </c>
      <c r="F13" s="523">
        <v>2</v>
      </c>
      <c r="G13" s="523">
        <v>2</v>
      </c>
      <c r="H13" s="524">
        <v>1</v>
      </c>
      <c r="I13" s="524">
        <v>1</v>
      </c>
      <c r="J13" s="523">
        <v>5</v>
      </c>
      <c r="K13" s="523">
        <v>5</v>
      </c>
      <c r="L13" s="524">
        <v>0</v>
      </c>
      <c r="M13" s="524">
        <v>0</v>
      </c>
      <c r="N13" s="529"/>
      <c r="O13" s="529"/>
      <c r="P13" s="529"/>
      <c r="Q13" s="529"/>
      <c r="R13" s="529"/>
      <c r="S13" s="529"/>
      <c r="T13" s="529"/>
      <c r="U13" s="529"/>
      <c r="V13" s="529"/>
      <c r="W13" s="529"/>
      <c r="X13" s="529"/>
      <c r="Y13" s="529"/>
    </row>
    <row r="14" spans="1:25" ht="13.5">
      <c r="A14" s="385" t="s">
        <v>758</v>
      </c>
      <c r="B14" s="522">
        <f t="shared" si="1"/>
        <v>32</v>
      </c>
      <c r="C14" s="523">
        <f t="shared" si="1"/>
        <v>30</v>
      </c>
      <c r="D14" s="524">
        <v>1</v>
      </c>
      <c r="E14" s="524">
        <v>1</v>
      </c>
      <c r="F14" s="524">
        <v>5</v>
      </c>
      <c r="G14" s="524">
        <v>5</v>
      </c>
      <c r="H14" s="524">
        <v>0</v>
      </c>
      <c r="I14" s="524">
        <v>0</v>
      </c>
      <c r="J14" s="523">
        <v>1</v>
      </c>
      <c r="K14" s="523">
        <v>1</v>
      </c>
      <c r="L14" s="524">
        <v>0</v>
      </c>
      <c r="M14" s="524">
        <v>0</v>
      </c>
      <c r="N14" s="529"/>
      <c r="O14" s="529"/>
      <c r="P14" s="529"/>
      <c r="Q14" s="529"/>
      <c r="R14" s="529"/>
      <c r="S14" s="529"/>
      <c r="T14" s="529"/>
      <c r="U14" s="529"/>
      <c r="V14" s="529"/>
      <c r="W14" s="529"/>
      <c r="X14" s="529"/>
      <c r="Y14" s="529"/>
    </row>
    <row r="15" spans="1:25" ht="13.5">
      <c r="A15" s="385" t="s">
        <v>759</v>
      </c>
      <c r="B15" s="522">
        <f t="shared" si="1"/>
        <v>61</v>
      </c>
      <c r="C15" s="523">
        <f t="shared" si="1"/>
        <v>61</v>
      </c>
      <c r="D15" s="523">
        <v>2</v>
      </c>
      <c r="E15" s="523">
        <v>2</v>
      </c>
      <c r="F15" s="523">
        <v>7</v>
      </c>
      <c r="G15" s="523">
        <v>7</v>
      </c>
      <c r="H15" s="524">
        <v>0</v>
      </c>
      <c r="I15" s="524">
        <v>0</v>
      </c>
      <c r="J15" s="523">
        <v>9</v>
      </c>
      <c r="K15" s="523">
        <v>9</v>
      </c>
      <c r="L15" s="524">
        <v>1</v>
      </c>
      <c r="M15" s="524">
        <v>1</v>
      </c>
      <c r="N15" s="529"/>
      <c r="O15" s="529"/>
      <c r="P15" s="529"/>
      <c r="Q15" s="529"/>
      <c r="R15" s="529"/>
      <c r="S15" s="529"/>
      <c r="T15" s="529"/>
      <c r="U15" s="529"/>
      <c r="V15" s="529"/>
      <c r="W15" s="529"/>
      <c r="X15" s="529"/>
      <c r="Y15" s="529"/>
    </row>
    <row r="16" spans="1:25" ht="13.5">
      <c r="A16" s="385" t="s">
        <v>760</v>
      </c>
      <c r="B16" s="522">
        <f t="shared" si="1"/>
        <v>7</v>
      </c>
      <c r="C16" s="523">
        <f t="shared" si="1"/>
        <v>7</v>
      </c>
      <c r="D16" s="524">
        <v>1</v>
      </c>
      <c r="E16" s="524">
        <v>1</v>
      </c>
      <c r="F16" s="524">
        <v>0</v>
      </c>
      <c r="G16" s="524">
        <v>0</v>
      </c>
      <c r="H16" s="524">
        <v>0</v>
      </c>
      <c r="I16" s="524">
        <v>0</v>
      </c>
      <c r="J16" s="524">
        <v>1</v>
      </c>
      <c r="K16" s="524">
        <v>1</v>
      </c>
      <c r="L16" s="524">
        <v>0</v>
      </c>
      <c r="M16" s="524">
        <v>0</v>
      </c>
      <c r="N16" s="529"/>
      <c r="O16" s="529"/>
      <c r="P16" s="529"/>
      <c r="Q16" s="529"/>
      <c r="R16" s="529"/>
      <c r="S16" s="529"/>
      <c r="T16" s="529"/>
      <c r="U16" s="529"/>
      <c r="V16" s="529"/>
      <c r="W16" s="529"/>
      <c r="X16" s="529"/>
      <c r="Y16" s="529"/>
    </row>
    <row r="17" spans="1:25" ht="13.5">
      <c r="A17" s="385" t="s">
        <v>761</v>
      </c>
      <c r="B17" s="525">
        <f t="shared" si="1"/>
        <v>1</v>
      </c>
      <c r="C17" s="524">
        <f t="shared" si="1"/>
        <v>1</v>
      </c>
      <c r="D17" s="524">
        <v>0</v>
      </c>
      <c r="E17" s="524">
        <v>0</v>
      </c>
      <c r="F17" s="524">
        <v>0</v>
      </c>
      <c r="G17" s="524">
        <v>0</v>
      </c>
      <c r="H17" s="524">
        <v>0</v>
      </c>
      <c r="I17" s="524">
        <v>0</v>
      </c>
      <c r="J17" s="524">
        <v>0</v>
      </c>
      <c r="K17" s="524">
        <v>0</v>
      </c>
      <c r="L17" s="524">
        <v>0</v>
      </c>
      <c r="M17" s="524">
        <v>0</v>
      </c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29"/>
      <c r="Y17" s="529"/>
    </row>
    <row r="18" spans="1:25" ht="14.25" thickBot="1">
      <c r="A18" s="341" t="s">
        <v>762</v>
      </c>
      <c r="B18" s="534">
        <f t="shared" si="1"/>
        <v>1</v>
      </c>
      <c r="C18" s="535">
        <f t="shared" si="1"/>
        <v>1</v>
      </c>
      <c r="D18" s="536">
        <v>0</v>
      </c>
      <c r="E18" s="536">
        <v>0</v>
      </c>
      <c r="F18" s="536">
        <v>0</v>
      </c>
      <c r="G18" s="536">
        <v>0</v>
      </c>
      <c r="H18" s="536">
        <v>0</v>
      </c>
      <c r="I18" s="536">
        <v>0</v>
      </c>
      <c r="J18" s="536">
        <v>1</v>
      </c>
      <c r="K18" s="536">
        <v>1</v>
      </c>
      <c r="L18" s="526">
        <v>0</v>
      </c>
      <c r="M18" s="526">
        <v>0</v>
      </c>
      <c r="N18" s="529"/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</row>
    <row r="19" spans="1:25" ht="14.25" thickTop="1">
      <c r="A19" s="797" t="s">
        <v>743</v>
      </c>
      <c r="B19" s="796" t="s">
        <v>773</v>
      </c>
      <c r="C19" s="796"/>
      <c r="D19" s="751" t="s">
        <v>774</v>
      </c>
      <c r="E19" s="751"/>
      <c r="F19" s="800" t="s">
        <v>775</v>
      </c>
      <c r="G19" s="756"/>
      <c r="H19" s="800" t="s">
        <v>776</v>
      </c>
      <c r="I19" s="756"/>
      <c r="J19" s="751" t="s">
        <v>777</v>
      </c>
      <c r="K19" s="800"/>
      <c r="L19" s="537"/>
      <c r="M19" s="537"/>
      <c r="N19" s="538"/>
      <c r="O19" s="538"/>
      <c r="P19" s="538"/>
      <c r="Q19" s="538"/>
      <c r="R19" s="538"/>
      <c r="S19" s="538"/>
      <c r="T19" s="538"/>
      <c r="U19" s="538"/>
      <c r="V19" s="538"/>
      <c r="W19" s="538"/>
      <c r="X19" s="529"/>
      <c r="Y19" s="529"/>
    </row>
    <row r="20" spans="1:25" ht="13.5">
      <c r="A20" s="798"/>
      <c r="B20" s="530" t="s">
        <v>778</v>
      </c>
      <c r="C20" s="530" t="s">
        <v>771</v>
      </c>
      <c r="D20" s="530" t="s">
        <v>749</v>
      </c>
      <c r="E20" s="530" t="s">
        <v>771</v>
      </c>
      <c r="F20" s="530" t="s">
        <v>749</v>
      </c>
      <c r="G20" s="530" t="s">
        <v>771</v>
      </c>
      <c r="H20" s="530" t="s">
        <v>778</v>
      </c>
      <c r="I20" s="530" t="s">
        <v>771</v>
      </c>
      <c r="J20" s="530" t="s">
        <v>749</v>
      </c>
      <c r="K20" s="507" t="s">
        <v>772</v>
      </c>
      <c r="L20" s="537"/>
      <c r="M20" s="537"/>
      <c r="N20" s="538"/>
      <c r="O20" s="538"/>
      <c r="P20" s="538"/>
      <c r="Q20" s="538"/>
      <c r="R20" s="538"/>
      <c r="S20" s="538"/>
      <c r="T20" s="538"/>
      <c r="U20" s="538"/>
      <c r="V20" s="538"/>
      <c r="W20" s="538"/>
      <c r="X20" s="529"/>
      <c r="Y20" s="529"/>
    </row>
    <row r="21" spans="1:25" ht="13.5">
      <c r="A21" s="508" t="s">
        <v>67</v>
      </c>
      <c r="B21" s="509">
        <v>113</v>
      </c>
      <c r="C21" s="510">
        <v>115</v>
      </c>
      <c r="D21" s="510">
        <v>25</v>
      </c>
      <c r="E21" s="510">
        <v>24</v>
      </c>
      <c r="F21" s="510">
        <v>0</v>
      </c>
      <c r="G21" s="510">
        <v>0</v>
      </c>
      <c r="H21" s="510">
        <v>0</v>
      </c>
      <c r="I21" s="510">
        <v>0</v>
      </c>
      <c r="J21" s="510">
        <v>5</v>
      </c>
      <c r="K21" s="510">
        <v>5</v>
      </c>
      <c r="L21" s="537"/>
      <c r="M21" s="537"/>
      <c r="N21" s="538"/>
      <c r="O21" s="538"/>
      <c r="P21" s="538"/>
      <c r="Q21" s="538"/>
      <c r="R21" s="538"/>
      <c r="S21" s="538"/>
      <c r="T21" s="538"/>
      <c r="U21" s="538"/>
      <c r="V21" s="538"/>
      <c r="W21" s="538"/>
      <c r="X21" s="529"/>
      <c r="Y21" s="529"/>
    </row>
    <row r="22" spans="1:25" ht="13.5">
      <c r="A22" s="512" t="s">
        <v>109</v>
      </c>
      <c r="B22" s="509">
        <v>131</v>
      </c>
      <c r="C22" s="510">
        <v>127</v>
      </c>
      <c r="D22" s="510">
        <v>30</v>
      </c>
      <c r="E22" s="510">
        <v>31</v>
      </c>
      <c r="F22" s="510">
        <v>0</v>
      </c>
      <c r="G22" s="510">
        <v>0</v>
      </c>
      <c r="H22" s="510">
        <v>0</v>
      </c>
      <c r="I22" s="510">
        <v>0</v>
      </c>
      <c r="J22" s="510">
        <v>14</v>
      </c>
      <c r="K22" s="510">
        <v>16</v>
      </c>
      <c r="L22" s="537"/>
      <c r="M22" s="537"/>
      <c r="N22" s="538"/>
      <c r="O22" s="538"/>
      <c r="P22" s="538"/>
      <c r="Q22" s="538"/>
      <c r="R22" s="538"/>
      <c r="S22" s="538"/>
      <c r="T22" s="538"/>
      <c r="U22" s="538"/>
      <c r="V22" s="538"/>
      <c r="W22" s="538"/>
      <c r="X22" s="529"/>
      <c r="Y22" s="529"/>
    </row>
    <row r="23" spans="1:25" s="513" customFormat="1" ht="13.5">
      <c r="A23" s="539" t="s">
        <v>779</v>
      </c>
      <c r="B23" s="510">
        <v>135</v>
      </c>
      <c r="C23" s="510">
        <v>135</v>
      </c>
      <c r="D23" s="510">
        <v>32</v>
      </c>
      <c r="E23" s="510">
        <v>32</v>
      </c>
      <c r="F23" s="510">
        <v>0</v>
      </c>
      <c r="G23" s="510">
        <v>0</v>
      </c>
      <c r="H23" s="510">
        <v>1</v>
      </c>
      <c r="I23" s="510">
        <v>1</v>
      </c>
      <c r="J23" s="510">
        <v>12</v>
      </c>
      <c r="K23" s="510">
        <v>12</v>
      </c>
      <c r="L23" s="537"/>
      <c r="M23" s="537"/>
      <c r="N23" s="538"/>
      <c r="O23" s="538"/>
      <c r="P23" s="538"/>
      <c r="Q23" s="538"/>
      <c r="R23" s="538"/>
      <c r="S23" s="538"/>
      <c r="T23" s="538"/>
      <c r="U23" s="538"/>
      <c r="V23" s="538"/>
      <c r="W23" s="538"/>
      <c r="X23" s="532"/>
      <c r="Y23" s="532"/>
    </row>
    <row r="24" spans="1:25" s="513" customFormat="1" ht="13.5">
      <c r="A24" s="539" t="s">
        <v>780</v>
      </c>
      <c r="B24" s="510">
        <v>113</v>
      </c>
      <c r="C24" s="510">
        <v>113</v>
      </c>
      <c r="D24" s="510">
        <v>32</v>
      </c>
      <c r="E24" s="510">
        <v>32</v>
      </c>
      <c r="F24" s="510">
        <v>0</v>
      </c>
      <c r="G24" s="510">
        <v>0</v>
      </c>
      <c r="H24" s="510">
        <v>2</v>
      </c>
      <c r="I24" s="510">
        <v>2</v>
      </c>
      <c r="J24" s="510">
        <v>7</v>
      </c>
      <c r="K24" s="510">
        <v>7</v>
      </c>
      <c r="L24" s="537"/>
      <c r="M24" s="537"/>
      <c r="N24" s="538"/>
      <c r="O24" s="538"/>
      <c r="P24" s="538"/>
      <c r="Q24" s="538"/>
      <c r="R24" s="538"/>
      <c r="S24" s="538"/>
      <c r="T24" s="538"/>
      <c r="U24" s="538"/>
      <c r="V24" s="538"/>
      <c r="W24" s="538"/>
      <c r="X24" s="532"/>
      <c r="Y24" s="532"/>
    </row>
    <row r="25" spans="1:25" ht="13.5">
      <c r="A25" s="540" t="s">
        <v>176</v>
      </c>
      <c r="B25" s="516">
        <f aca="true" t="shared" si="2" ref="B25:K25">SUM(B27:B35)</f>
        <v>137</v>
      </c>
      <c r="C25" s="516">
        <f t="shared" si="2"/>
        <v>134</v>
      </c>
      <c r="D25" s="516">
        <f t="shared" si="2"/>
        <v>34</v>
      </c>
      <c r="E25" s="516">
        <f t="shared" si="2"/>
        <v>34</v>
      </c>
      <c r="F25" s="516">
        <f t="shared" si="2"/>
        <v>0</v>
      </c>
      <c r="G25" s="516">
        <f t="shared" si="2"/>
        <v>0</v>
      </c>
      <c r="H25" s="516">
        <f t="shared" si="2"/>
        <v>0</v>
      </c>
      <c r="I25" s="516">
        <f t="shared" si="2"/>
        <v>0</v>
      </c>
      <c r="J25" s="516">
        <f t="shared" si="2"/>
        <v>17</v>
      </c>
      <c r="K25" s="516">
        <f t="shared" si="2"/>
        <v>17</v>
      </c>
      <c r="L25" s="537"/>
      <c r="M25" s="537"/>
      <c r="N25" s="538"/>
      <c r="O25" s="538"/>
      <c r="P25" s="538"/>
      <c r="Q25" s="538"/>
      <c r="R25" s="538"/>
      <c r="S25" s="538"/>
      <c r="T25" s="538"/>
      <c r="U25" s="538"/>
      <c r="V25" s="538"/>
      <c r="W25" s="538"/>
      <c r="X25" s="529"/>
      <c r="Y25" s="529"/>
    </row>
    <row r="26" spans="1:25" ht="13.5">
      <c r="A26" s="541"/>
      <c r="B26" s="542"/>
      <c r="C26" s="520"/>
      <c r="D26" s="520"/>
      <c r="E26" s="520"/>
      <c r="F26" s="520"/>
      <c r="G26" s="520"/>
      <c r="H26" s="520"/>
      <c r="I26" s="520"/>
      <c r="J26" s="520"/>
      <c r="K26" s="520"/>
      <c r="L26" s="537"/>
      <c r="M26" s="537"/>
      <c r="N26" s="538"/>
      <c r="O26" s="538"/>
      <c r="P26" s="538"/>
      <c r="Q26" s="538"/>
      <c r="R26" s="538"/>
      <c r="S26" s="538"/>
      <c r="T26" s="538"/>
      <c r="U26" s="538"/>
      <c r="V26" s="538"/>
      <c r="W26" s="538"/>
      <c r="X26" s="529"/>
      <c r="Y26" s="529"/>
    </row>
    <row r="27" spans="1:25" ht="13.5">
      <c r="A27" s="543" t="s">
        <v>754</v>
      </c>
      <c r="B27" s="525">
        <v>6</v>
      </c>
      <c r="C27" s="524">
        <v>5</v>
      </c>
      <c r="D27" s="524">
        <v>1</v>
      </c>
      <c r="E27" s="524">
        <v>1</v>
      </c>
      <c r="F27" s="524">
        <v>0</v>
      </c>
      <c r="G27" s="524">
        <v>0</v>
      </c>
      <c r="H27" s="524">
        <v>0</v>
      </c>
      <c r="I27" s="524">
        <v>0</v>
      </c>
      <c r="J27" s="523">
        <v>0</v>
      </c>
      <c r="K27" s="524">
        <v>0</v>
      </c>
      <c r="L27" s="537"/>
      <c r="M27" s="537"/>
      <c r="N27" s="538"/>
      <c r="O27" s="538"/>
      <c r="P27" s="538"/>
      <c r="Q27" s="538"/>
      <c r="R27" s="538"/>
      <c r="S27" s="538"/>
      <c r="T27" s="538"/>
      <c r="U27" s="538"/>
      <c r="V27" s="538"/>
      <c r="W27" s="538"/>
      <c r="X27" s="529"/>
      <c r="Y27" s="529"/>
    </row>
    <row r="28" spans="1:25" ht="13.5">
      <c r="A28" s="543" t="s">
        <v>755</v>
      </c>
      <c r="B28" s="525">
        <v>33</v>
      </c>
      <c r="C28" s="524">
        <v>33</v>
      </c>
      <c r="D28" s="524">
        <v>7</v>
      </c>
      <c r="E28" s="524">
        <v>7</v>
      </c>
      <c r="F28" s="524">
        <v>0</v>
      </c>
      <c r="G28" s="524">
        <v>0</v>
      </c>
      <c r="H28" s="524">
        <v>0</v>
      </c>
      <c r="I28" s="524">
        <v>0</v>
      </c>
      <c r="J28" s="524">
        <v>2</v>
      </c>
      <c r="K28" s="524">
        <v>2</v>
      </c>
      <c r="L28" s="537"/>
      <c r="M28" s="537"/>
      <c r="N28" s="538"/>
      <c r="O28" s="538"/>
      <c r="P28" s="538"/>
      <c r="Q28" s="538"/>
      <c r="R28" s="538"/>
      <c r="S28" s="538"/>
      <c r="T28" s="538"/>
      <c r="U28" s="538"/>
      <c r="V28" s="538"/>
      <c r="W28" s="538"/>
      <c r="X28" s="529"/>
      <c r="Y28" s="529"/>
    </row>
    <row r="29" spans="1:23" ht="13.5">
      <c r="A29" s="543" t="s">
        <v>756</v>
      </c>
      <c r="B29" s="525">
        <v>23</v>
      </c>
      <c r="C29" s="524">
        <v>23</v>
      </c>
      <c r="D29" s="524">
        <v>7</v>
      </c>
      <c r="E29" s="524">
        <v>7</v>
      </c>
      <c r="F29" s="524">
        <v>0</v>
      </c>
      <c r="G29" s="524">
        <v>0</v>
      </c>
      <c r="H29" s="524">
        <v>0</v>
      </c>
      <c r="I29" s="524">
        <v>0</v>
      </c>
      <c r="J29" s="524">
        <v>3</v>
      </c>
      <c r="K29" s="523">
        <v>3</v>
      </c>
      <c r="L29" s="537"/>
      <c r="M29" s="537"/>
      <c r="N29" s="538"/>
      <c r="O29" s="538"/>
      <c r="P29" s="538"/>
      <c r="Q29" s="538"/>
      <c r="R29" s="538"/>
      <c r="S29" s="538"/>
      <c r="T29" s="538"/>
      <c r="U29" s="538"/>
      <c r="V29" s="538"/>
      <c r="W29" s="538"/>
    </row>
    <row r="30" spans="1:23" ht="13.5">
      <c r="A30" s="543" t="s">
        <v>757</v>
      </c>
      <c r="B30" s="525">
        <v>19</v>
      </c>
      <c r="C30" s="524">
        <v>19</v>
      </c>
      <c r="D30" s="524">
        <v>11</v>
      </c>
      <c r="E30" s="524">
        <v>11</v>
      </c>
      <c r="F30" s="524">
        <v>0</v>
      </c>
      <c r="G30" s="524">
        <v>0</v>
      </c>
      <c r="H30" s="524">
        <v>0</v>
      </c>
      <c r="I30" s="524">
        <v>0</v>
      </c>
      <c r="J30" s="523">
        <v>3</v>
      </c>
      <c r="K30" s="523">
        <v>3</v>
      </c>
      <c r="L30" s="537"/>
      <c r="M30" s="537"/>
      <c r="N30" s="538"/>
      <c r="O30" s="538"/>
      <c r="P30" s="538"/>
      <c r="Q30" s="538"/>
      <c r="R30" s="538"/>
      <c r="S30" s="538"/>
      <c r="T30" s="538"/>
      <c r="U30" s="538"/>
      <c r="V30" s="538"/>
      <c r="W30" s="538"/>
    </row>
    <row r="31" spans="1:23" ht="13.5">
      <c r="A31" s="543" t="s">
        <v>758</v>
      </c>
      <c r="B31" s="525">
        <v>19</v>
      </c>
      <c r="C31" s="524">
        <v>17</v>
      </c>
      <c r="D31" s="524">
        <v>3</v>
      </c>
      <c r="E31" s="524">
        <v>3</v>
      </c>
      <c r="F31" s="524">
        <v>0</v>
      </c>
      <c r="G31" s="524">
        <v>0</v>
      </c>
      <c r="H31" s="524">
        <v>0</v>
      </c>
      <c r="I31" s="524">
        <v>0</v>
      </c>
      <c r="J31" s="524">
        <v>3</v>
      </c>
      <c r="K31" s="523">
        <v>3</v>
      </c>
      <c r="L31" s="537"/>
      <c r="M31" s="537"/>
      <c r="N31" s="538"/>
      <c r="O31" s="538"/>
      <c r="P31" s="538"/>
      <c r="Q31" s="538"/>
      <c r="R31" s="538"/>
      <c r="S31" s="538"/>
      <c r="T31" s="538"/>
      <c r="U31" s="538"/>
      <c r="V31" s="538"/>
      <c r="W31" s="538"/>
    </row>
    <row r="32" spans="1:23" ht="13.5">
      <c r="A32" s="543" t="s">
        <v>759</v>
      </c>
      <c r="B32" s="525">
        <v>31</v>
      </c>
      <c r="C32" s="524">
        <v>31</v>
      </c>
      <c r="D32" s="524">
        <v>5</v>
      </c>
      <c r="E32" s="524">
        <v>5</v>
      </c>
      <c r="F32" s="524">
        <v>0</v>
      </c>
      <c r="G32" s="524">
        <v>0</v>
      </c>
      <c r="H32" s="524">
        <v>0</v>
      </c>
      <c r="I32" s="524">
        <v>0</v>
      </c>
      <c r="J32" s="523">
        <v>6</v>
      </c>
      <c r="K32" s="523">
        <v>6</v>
      </c>
      <c r="L32" s="537"/>
      <c r="M32" s="537"/>
      <c r="N32" s="538"/>
      <c r="O32" s="538"/>
      <c r="P32" s="538"/>
      <c r="Q32" s="538"/>
      <c r="R32" s="538"/>
      <c r="S32" s="538"/>
      <c r="T32" s="538"/>
      <c r="U32" s="538"/>
      <c r="V32" s="538"/>
      <c r="W32" s="538"/>
    </row>
    <row r="33" spans="1:23" ht="13.5">
      <c r="A33" s="543" t="s">
        <v>760</v>
      </c>
      <c r="B33" s="525">
        <v>5</v>
      </c>
      <c r="C33" s="524">
        <v>5</v>
      </c>
      <c r="D33" s="524">
        <v>0</v>
      </c>
      <c r="E33" s="524">
        <v>0</v>
      </c>
      <c r="F33" s="524">
        <v>0</v>
      </c>
      <c r="G33" s="524">
        <v>0</v>
      </c>
      <c r="H33" s="524">
        <v>0</v>
      </c>
      <c r="I33" s="524">
        <v>0</v>
      </c>
      <c r="J33" s="524">
        <v>0</v>
      </c>
      <c r="K33" s="524">
        <v>0</v>
      </c>
      <c r="L33" s="537"/>
      <c r="M33" s="537"/>
      <c r="N33" s="538"/>
      <c r="O33" s="538"/>
      <c r="P33" s="538"/>
      <c r="Q33" s="538"/>
      <c r="R33" s="538"/>
      <c r="S33" s="538"/>
      <c r="T33" s="538"/>
      <c r="U33" s="538"/>
      <c r="V33" s="538"/>
      <c r="W33" s="538"/>
    </row>
    <row r="34" spans="1:23" ht="13.5">
      <c r="A34" s="543" t="s">
        <v>761</v>
      </c>
      <c r="B34" s="525">
        <v>1</v>
      </c>
      <c r="C34" s="524">
        <v>1</v>
      </c>
      <c r="D34" s="524">
        <v>0</v>
      </c>
      <c r="E34" s="524">
        <v>0</v>
      </c>
      <c r="F34" s="524">
        <v>0</v>
      </c>
      <c r="G34" s="524">
        <v>0</v>
      </c>
      <c r="H34" s="524">
        <v>0</v>
      </c>
      <c r="I34" s="524">
        <v>0</v>
      </c>
      <c r="J34" s="524">
        <v>0</v>
      </c>
      <c r="K34" s="524">
        <v>0</v>
      </c>
      <c r="L34" s="537"/>
      <c r="M34" s="537"/>
      <c r="N34" s="538"/>
      <c r="O34" s="538"/>
      <c r="P34" s="538"/>
      <c r="Q34" s="538"/>
      <c r="R34" s="538"/>
      <c r="S34" s="538"/>
      <c r="T34" s="538"/>
      <c r="U34" s="538"/>
      <c r="V34" s="538"/>
      <c r="W34" s="538"/>
    </row>
    <row r="35" spans="1:23" ht="13.5">
      <c r="A35" s="544" t="s">
        <v>762</v>
      </c>
      <c r="B35" s="545">
        <v>0</v>
      </c>
      <c r="C35" s="526">
        <v>0</v>
      </c>
      <c r="D35" s="526">
        <v>0</v>
      </c>
      <c r="E35" s="526">
        <v>0</v>
      </c>
      <c r="F35" s="526">
        <v>0</v>
      </c>
      <c r="G35" s="526">
        <v>0</v>
      </c>
      <c r="H35" s="526">
        <v>0</v>
      </c>
      <c r="I35" s="526">
        <v>0</v>
      </c>
      <c r="J35" s="526">
        <v>0</v>
      </c>
      <c r="K35" s="526">
        <v>0</v>
      </c>
      <c r="L35" s="537"/>
      <c r="M35" s="537"/>
      <c r="N35" s="538"/>
      <c r="O35" s="538"/>
      <c r="P35" s="538"/>
      <c r="Q35" s="538"/>
      <c r="R35" s="538"/>
      <c r="S35" s="538"/>
      <c r="T35" s="538"/>
      <c r="U35" s="538"/>
      <c r="V35" s="538"/>
      <c r="W35" s="538"/>
    </row>
    <row r="36" spans="1:13" ht="13.5">
      <c r="A36" s="764" t="s">
        <v>781</v>
      </c>
      <c r="B36" s="764"/>
      <c r="C36" s="764"/>
      <c r="D36" s="764"/>
      <c r="E36" s="764"/>
      <c r="F36" s="764"/>
      <c r="G36" s="764"/>
      <c r="H36" s="764"/>
      <c r="I36" s="764"/>
      <c r="J36" s="764"/>
      <c r="K36" s="764"/>
      <c r="L36" s="764"/>
      <c r="M36" s="764"/>
    </row>
    <row r="37" spans="1:13" ht="13.5">
      <c r="A37" s="799" t="s">
        <v>418</v>
      </c>
      <c r="B37" s="799"/>
      <c r="C37" s="799"/>
      <c r="D37" s="799"/>
      <c r="E37" s="799"/>
      <c r="F37" s="799"/>
      <c r="G37" s="799"/>
      <c r="H37" s="799"/>
      <c r="I37" s="799"/>
      <c r="J37" s="799"/>
      <c r="K37" s="799"/>
      <c r="L37" s="799"/>
      <c r="M37" s="799"/>
    </row>
  </sheetData>
  <sheetProtection/>
  <mergeCells count="16">
    <mergeCell ref="A36:M36"/>
    <mergeCell ref="A37:M37"/>
    <mergeCell ref="A19:A20"/>
    <mergeCell ref="B19:C19"/>
    <mergeCell ref="D19:E19"/>
    <mergeCell ref="F19:G19"/>
    <mergeCell ref="H19:I19"/>
    <mergeCell ref="J19:K19"/>
    <mergeCell ref="A1:M1"/>
    <mergeCell ref="A2:A3"/>
    <mergeCell ref="B2:C2"/>
    <mergeCell ref="D2:E2"/>
    <mergeCell ref="F2:G2"/>
    <mergeCell ref="H2:I2"/>
    <mergeCell ref="J2:K2"/>
    <mergeCell ref="L2:M2"/>
  </mergeCells>
  <printOptions/>
  <pageMargins left="0.7086614173228347" right="0.7086614173228347" top="0.984251968503937" bottom="0.984251968503937" header="0.5118110236220472" footer="0.511811023622047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2" sqref="A12:L12"/>
    </sheetView>
  </sheetViews>
  <sheetFormatPr defaultColWidth="9.00390625" defaultRowHeight="13.5"/>
  <cols>
    <col min="1" max="1" width="8.625" style="420" customWidth="1"/>
    <col min="2" max="12" width="7.75390625" style="420" customWidth="1"/>
    <col min="13" max="16384" width="9.00390625" style="420" customWidth="1"/>
  </cols>
  <sheetData>
    <row r="1" spans="1:12" ht="21" customHeight="1">
      <c r="A1" s="793" t="s">
        <v>782</v>
      </c>
      <c r="B1" s="793"/>
      <c r="C1" s="793"/>
      <c r="D1" s="793"/>
      <c r="E1" s="793"/>
      <c r="F1" s="793"/>
      <c r="G1" s="793"/>
      <c r="H1" s="793"/>
      <c r="I1" s="793"/>
      <c r="J1" s="793"/>
      <c r="K1" s="793"/>
      <c r="L1" s="793"/>
    </row>
    <row r="2" spans="1:10" ht="13.5">
      <c r="A2" s="799" t="s">
        <v>783</v>
      </c>
      <c r="B2" s="799"/>
      <c r="C2" s="799"/>
      <c r="D2" s="511"/>
      <c r="E2" s="511"/>
      <c r="F2" s="511"/>
      <c r="G2" s="511"/>
      <c r="H2" s="511"/>
      <c r="I2" s="511"/>
      <c r="J2" s="511"/>
    </row>
    <row r="3" spans="1:4" ht="13.5" customHeight="1" thickBot="1">
      <c r="A3" s="757" t="s">
        <v>784</v>
      </c>
      <c r="B3" s="757"/>
      <c r="C3" s="511"/>
      <c r="D3" s="511"/>
    </row>
    <row r="4" spans="1:12" ht="14.25" customHeight="1" thickTop="1">
      <c r="A4" s="754" t="s">
        <v>785</v>
      </c>
      <c r="B4" s="794" t="s">
        <v>786</v>
      </c>
      <c r="C4" s="797"/>
      <c r="D4" s="795"/>
      <c r="E4" s="794" t="s">
        <v>787</v>
      </c>
      <c r="F4" s="797"/>
      <c r="G4" s="797"/>
      <c r="H4" s="797"/>
      <c r="I4" s="795"/>
      <c r="J4" s="801" t="s">
        <v>788</v>
      </c>
      <c r="K4" s="801" t="s">
        <v>789</v>
      </c>
      <c r="L4" s="804" t="s">
        <v>790</v>
      </c>
    </row>
    <row r="5" spans="1:12" ht="13.5" customHeight="1">
      <c r="A5" s="755"/>
      <c r="B5" s="748" t="s">
        <v>791</v>
      </c>
      <c r="C5" s="748" t="s">
        <v>792</v>
      </c>
      <c r="D5" s="748" t="s">
        <v>793</v>
      </c>
      <c r="E5" s="805" t="s">
        <v>794</v>
      </c>
      <c r="F5" s="798"/>
      <c r="G5" s="806"/>
      <c r="H5" s="807" t="s">
        <v>795</v>
      </c>
      <c r="I5" s="808"/>
      <c r="J5" s="802"/>
      <c r="K5" s="802"/>
      <c r="L5" s="771"/>
    </row>
    <row r="6" spans="1:12" ht="22.5">
      <c r="A6" s="756"/>
      <c r="B6" s="751"/>
      <c r="C6" s="751"/>
      <c r="D6" s="751"/>
      <c r="E6" s="530" t="s">
        <v>796</v>
      </c>
      <c r="F6" s="530" t="s">
        <v>797</v>
      </c>
      <c r="G6" s="530" t="s">
        <v>798</v>
      </c>
      <c r="H6" s="530" t="s">
        <v>799</v>
      </c>
      <c r="I6" s="546" t="s">
        <v>800</v>
      </c>
      <c r="J6" s="803"/>
      <c r="K6" s="803"/>
      <c r="L6" s="800"/>
    </row>
    <row r="7" spans="1:14" s="549" customFormat="1" ht="15" customHeight="1">
      <c r="A7" s="334" t="s">
        <v>26</v>
      </c>
      <c r="B7" s="547">
        <v>177973</v>
      </c>
      <c r="C7" s="547">
        <v>145824</v>
      </c>
      <c r="D7" s="547">
        <v>32149</v>
      </c>
      <c r="E7" s="547">
        <v>108111</v>
      </c>
      <c r="F7" s="547">
        <v>4498</v>
      </c>
      <c r="G7" s="547">
        <v>3685</v>
      </c>
      <c r="H7" s="547">
        <v>14236</v>
      </c>
      <c r="I7" s="547">
        <v>385</v>
      </c>
      <c r="J7" s="547">
        <v>17183</v>
      </c>
      <c r="K7" s="547">
        <v>345</v>
      </c>
      <c r="L7" s="547">
        <v>29530</v>
      </c>
      <c r="M7" s="548"/>
      <c r="N7" s="548"/>
    </row>
    <row r="8" spans="1:13" ht="15" customHeight="1">
      <c r="A8" s="539" t="s">
        <v>27</v>
      </c>
      <c r="B8" s="547">
        <v>176125</v>
      </c>
      <c r="C8" s="547">
        <v>145173</v>
      </c>
      <c r="D8" s="547">
        <v>30952</v>
      </c>
      <c r="E8" s="547">
        <v>107747</v>
      </c>
      <c r="F8" s="547">
        <v>4343</v>
      </c>
      <c r="G8" s="547">
        <v>3774</v>
      </c>
      <c r="H8" s="547">
        <v>13866</v>
      </c>
      <c r="I8" s="547">
        <v>436</v>
      </c>
      <c r="J8" s="547">
        <v>16340</v>
      </c>
      <c r="K8" s="547">
        <v>310</v>
      </c>
      <c r="L8" s="547">
        <v>29309</v>
      </c>
      <c r="M8" s="548"/>
    </row>
    <row r="9" spans="1:13" s="554" customFormat="1" ht="15" customHeight="1">
      <c r="A9" s="550" t="s">
        <v>801</v>
      </c>
      <c r="B9" s="551">
        <v>173680</v>
      </c>
      <c r="C9" s="552">
        <v>143621</v>
      </c>
      <c r="D9" s="552">
        <v>30059</v>
      </c>
      <c r="E9" s="552">
        <v>106013</v>
      </c>
      <c r="F9" s="552">
        <v>4090</v>
      </c>
      <c r="G9" s="552">
        <v>3803</v>
      </c>
      <c r="H9" s="552">
        <v>13461</v>
      </c>
      <c r="I9" s="552">
        <v>430</v>
      </c>
      <c r="J9" s="552">
        <v>15868</v>
      </c>
      <c r="K9" s="552">
        <v>301</v>
      </c>
      <c r="L9" s="552">
        <v>29715</v>
      </c>
      <c r="M9" s="553"/>
    </row>
    <row r="10" spans="1:13" s="554" customFormat="1" ht="15" customHeight="1">
      <c r="A10" s="555" t="s">
        <v>802</v>
      </c>
      <c r="B10" s="551">
        <v>173436</v>
      </c>
      <c r="C10" s="552">
        <v>143283</v>
      </c>
      <c r="D10" s="552">
        <v>30153</v>
      </c>
      <c r="E10" s="552">
        <v>104861</v>
      </c>
      <c r="F10" s="552">
        <v>3870</v>
      </c>
      <c r="G10" s="552">
        <v>3889</v>
      </c>
      <c r="H10" s="552">
        <v>13707</v>
      </c>
      <c r="I10" s="552">
        <v>441</v>
      </c>
      <c r="J10" s="552">
        <v>15711</v>
      </c>
      <c r="K10" s="552">
        <v>294</v>
      </c>
      <c r="L10" s="552">
        <v>30663</v>
      </c>
      <c r="M10" s="553"/>
    </row>
    <row r="11" spans="1:13" ht="15" customHeight="1">
      <c r="A11" s="556" t="s">
        <v>803</v>
      </c>
      <c r="B11" s="557">
        <v>170161</v>
      </c>
      <c r="C11" s="315">
        <v>140909</v>
      </c>
      <c r="D11" s="315">
        <v>29252</v>
      </c>
      <c r="E11" s="315">
        <v>103453</v>
      </c>
      <c r="F11" s="315">
        <v>3632</v>
      </c>
      <c r="G11" s="315">
        <v>3657</v>
      </c>
      <c r="H11" s="315">
        <v>13461</v>
      </c>
      <c r="I11" s="315">
        <v>408</v>
      </c>
      <c r="J11" s="315">
        <v>15122</v>
      </c>
      <c r="K11" s="315">
        <v>261</v>
      </c>
      <c r="L11" s="315">
        <v>30167</v>
      </c>
      <c r="M11" s="548"/>
    </row>
    <row r="12" spans="1:12" ht="15" customHeight="1">
      <c r="A12" s="809" t="s">
        <v>804</v>
      </c>
      <c r="B12" s="752"/>
      <c r="C12" s="752"/>
      <c r="D12" s="752"/>
      <c r="E12" s="752"/>
      <c r="F12" s="752"/>
      <c r="G12" s="752"/>
      <c r="H12" s="752"/>
      <c r="I12" s="752"/>
      <c r="J12" s="752"/>
      <c r="K12" s="752"/>
      <c r="L12" s="752"/>
    </row>
    <row r="13" spans="1:10" ht="15" customHeight="1">
      <c r="A13" s="799" t="s">
        <v>805</v>
      </c>
      <c r="B13" s="799"/>
      <c r="C13" s="799"/>
      <c r="D13" s="799"/>
      <c r="E13" s="799"/>
      <c r="F13" s="799"/>
      <c r="G13" s="517"/>
      <c r="H13" s="517"/>
      <c r="I13" s="517"/>
      <c r="J13" s="517"/>
    </row>
    <row r="14" ht="13.5">
      <c r="E14" s="558"/>
    </row>
  </sheetData>
  <sheetProtection/>
  <mergeCells count="16">
    <mergeCell ref="C5:C6"/>
    <mergeCell ref="D5:D6"/>
    <mergeCell ref="E5:G5"/>
    <mergeCell ref="H5:I5"/>
    <mergeCell ref="A12:L12"/>
    <mergeCell ref="A13:F13"/>
    <mergeCell ref="A1:L1"/>
    <mergeCell ref="A2:C2"/>
    <mergeCell ref="A3:B3"/>
    <mergeCell ref="A4:A6"/>
    <mergeCell ref="B4:D4"/>
    <mergeCell ref="E4:I4"/>
    <mergeCell ref="J4:J6"/>
    <mergeCell ref="K4:K6"/>
    <mergeCell ref="L4:L6"/>
    <mergeCell ref="B5:B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0" width="8.875" style="559" customWidth="1"/>
    <col min="11" max="13" width="8.625" style="559" customWidth="1"/>
    <col min="14" max="16384" width="9.00390625" style="559" customWidth="1"/>
  </cols>
  <sheetData>
    <row r="1" spans="1:10" ht="13.5">
      <c r="A1" s="812" t="s">
        <v>806</v>
      </c>
      <c r="B1" s="812"/>
      <c r="C1" s="812"/>
      <c r="D1" s="812"/>
      <c r="E1" s="812"/>
      <c r="F1" s="812"/>
      <c r="G1" s="812"/>
      <c r="H1" s="812"/>
      <c r="I1" s="812"/>
      <c r="J1" s="812"/>
    </row>
    <row r="2" spans="1:2" ht="13.5" customHeight="1" thickBot="1">
      <c r="A2" s="560" t="s">
        <v>784</v>
      </c>
      <c r="B2" s="560"/>
    </row>
    <row r="3" spans="1:12" ht="24" customHeight="1" thickTop="1">
      <c r="A3" s="813" t="s">
        <v>807</v>
      </c>
      <c r="B3" s="815" t="s">
        <v>808</v>
      </c>
      <c r="C3" s="816"/>
      <c r="D3" s="816"/>
      <c r="E3" s="817"/>
      <c r="F3" s="818" t="s">
        <v>809</v>
      </c>
      <c r="G3" s="819"/>
      <c r="H3" s="819"/>
      <c r="I3" s="819"/>
      <c r="J3" s="561" t="s">
        <v>810</v>
      </c>
      <c r="K3" s="562"/>
      <c r="L3" s="563"/>
    </row>
    <row r="4" spans="1:12" ht="24" customHeight="1">
      <c r="A4" s="814"/>
      <c r="B4" s="564" t="s">
        <v>811</v>
      </c>
      <c r="C4" s="564" t="s">
        <v>812</v>
      </c>
      <c r="D4" s="564" t="s">
        <v>813</v>
      </c>
      <c r="E4" s="564" t="s">
        <v>814</v>
      </c>
      <c r="F4" s="565" t="s">
        <v>815</v>
      </c>
      <c r="G4" s="564" t="s">
        <v>816</v>
      </c>
      <c r="H4" s="564" t="s">
        <v>817</v>
      </c>
      <c r="I4" s="566" t="s">
        <v>818</v>
      </c>
      <c r="J4" s="567" t="s">
        <v>815</v>
      </c>
      <c r="L4" s="568"/>
    </row>
    <row r="5" spans="1:10" s="572" customFormat="1" ht="13.5" customHeight="1">
      <c r="A5" s="569" t="s">
        <v>26</v>
      </c>
      <c r="B5" s="570">
        <v>5585</v>
      </c>
      <c r="C5" s="571">
        <v>4725</v>
      </c>
      <c r="D5" s="571">
        <v>2043</v>
      </c>
      <c r="E5" s="571">
        <v>1883</v>
      </c>
      <c r="F5" s="571">
        <v>16712</v>
      </c>
      <c r="G5" s="571">
        <v>317</v>
      </c>
      <c r="H5" s="571">
        <v>153</v>
      </c>
      <c r="I5" s="571">
        <v>1</v>
      </c>
      <c r="J5" s="571">
        <v>345</v>
      </c>
    </row>
    <row r="6" spans="1:10" ht="13.5">
      <c r="A6" s="573" t="s">
        <v>109</v>
      </c>
      <c r="B6" s="570">
        <v>5025</v>
      </c>
      <c r="C6" s="571">
        <v>4777</v>
      </c>
      <c r="D6" s="571">
        <v>2019</v>
      </c>
      <c r="E6" s="571">
        <v>2046</v>
      </c>
      <c r="F6" s="571">
        <v>15822</v>
      </c>
      <c r="G6" s="571">
        <v>367</v>
      </c>
      <c r="H6" s="571">
        <v>151</v>
      </c>
      <c r="I6" s="571">
        <v>0</v>
      </c>
      <c r="J6" s="571">
        <v>310</v>
      </c>
    </row>
    <row r="7" spans="1:10" s="575" customFormat="1" ht="13.5">
      <c r="A7" s="574" t="s">
        <v>779</v>
      </c>
      <c r="B7" s="570">
        <v>4810</v>
      </c>
      <c r="C7" s="571">
        <v>4724</v>
      </c>
      <c r="D7" s="571">
        <v>1926</v>
      </c>
      <c r="E7" s="571">
        <v>2000</v>
      </c>
      <c r="F7" s="571">
        <v>15375</v>
      </c>
      <c r="G7" s="571">
        <v>342</v>
      </c>
      <c r="H7" s="571">
        <v>151</v>
      </c>
      <c r="I7" s="571">
        <v>0</v>
      </c>
      <c r="J7" s="571">
        <v>301</v>
      </c>
    </row>
    <row r="8" spans="1:10" s="575" customFormat="1" ht="13.5">
      <c r="A8" s="574" t="s">
        <v>819</v>
      </c>
      <c r="B8" s="570">
        <v>4990</v>
      </c>
      <c r="C8" s="571">
        <v>4776</v>
      </c>
      <c r="D8" s="571">
        <v>1909</v>
      </c>
      <c r="E8" s="571">
        <v>2032</v>
      </c>
      <c r="F8" s="571">
        <v>15233</v>
      </c>
      <c r="G8" s="571">
        <v>331</v>
      </c>
      <c r="H8" s="571">
        <v>146</v>
      </c>
      <c r="I8" s="576" t="s">
        <v>820</v>
      </c>
      <c r="J8" s="571">
        <v>294</v>
      </c>
    </row>
    <row r="9" spans="1:10" ht="14.25" thickBot="1">
      <c r="A9" s="577" t="s">
        <v>821</v>
      </c>
      <c r="B9" s="578">
        <v>4897</v>
      </c>
      <c r="C9" s="579">
        <v>4740</v>
      </c>
      <c r="D9" s="579">
        <v>1832</v>
      </c>
      <c r="E9" s="579">
        <v>1992</v>
      </c>
      <c r="F9" s="579">
        <v>14638</v>
      </c>
      <c r="G9" s="579">
        <v>326</v>
      </c>
      <c r="H9" s="579">
        <v>158</v>
      </c>
      <c r="I9" s="580" t="s">
        <v>820</v>
      </c>
      <c r="J9" s="581">
        <v>261</v>
      </c>
    </row>
    <row r="10" spans="1:9" ht="24" customHeight="1" thickTop="1">
      <c r="A10" s="813" t="s">
        <v>807</v>
      </c>
      <c r="B10" s="820" t="s">
        <v>822</v>
      </c>
      <c r="C10" s="821"/>
      <c r="D10" s="821"/>
      <c r="E10" s="821"/>
      <c r="F10" s="821"/>
      <c r="G10" s="821"/>
      <c r="H10" s="821"/>
      <c r="I10" s="821"/>
    </row>
    <row r="11" spans="1:9" ht="24" customHeight="1">
      <c r="A11" s="814"/>
      <c r="B11" s="567" t="s">
        <v>823</v>
      </c>
      <c r="C11" s="564" t="s">
        <v>824</v>
      </c>
      <c r="D11" s="564" t="s">
        <v>814</v>
      </c>
      <c r="E11" s="582" t="s">
        <v>825</v>
      </c>
      <c r="F11" s="567" t="s">
        <v>826</v>
      </c>
      <c r="G11" s="567" t="s">
        <v>827</v>
      </c>
      <c r="H11" s="583" t="s">
        <v>828</v>
      </c>
      <c r="I11" s="584" t="s">
        <v>829</v>
      </c>
    </row>
    <row r="12" spans="1:9" s="572" customFormat="1" ht="13.5" customHeight="1">
      <c r="A12" s="569" t="s">
        <v>26</v>
      </c>
      <c r="B12" s="570">
        <v>61</v>
      </c>
      <c r="C12" s="571">
        <v>60</v>
      </c>
      <c r="D12" s="571">
        <v>245</v>
      </c>
      <c r="E12" s="571">
        <v>8</v>
      </c>
      <c r="F12" s="571">
        <v>11</v>
      </c>
      <c r="G12" s="585" t="s">
        <v>78</v>
      </c>
      <c r="H12" s="576" t="s">
        <v>78</v>
      </c>
      <c r="I12" s="576" t="s">
        <v>78</v>
      </c>
    </row>
    <row r="13" spans="1:10" ht="13.5">
      <c r="A13" s="573" t="s">
        <v>109</v>
      </c>
      <c r="B13" s="570">
        <v>59</v>
      </c>
      <c r="C13" s="571">
        <v>71</v>
      </c>
      <c r="D13" s="571">
        <v>242</v>
      </c>
      <c r="E13" s="571">
        <v>9</v>
      </c>
      <c r="F13" s="571">
        <v>10</v>
      </c>
      <c r="G13" s="585">
        <v>43</v>
      </c>
      <c r="H13" s="576">
        <v>2</v>
      </c>
      <c r="I13" s="576" t="s">
        <v>78</v>
      </c>
      <c r="J13" s="586"/>
    </row>
    <row r="14" spans="1:10" s="575" customFormat="1" ht="13.5">
      <c r="A14" s="573" t="s">
        <v>161</v>
      </c>
      <c r="B14" s="570">
        <v>55</v>
      </c>
      <c r="C14" s="571">
        <v>66</v>
      </c>
      <c r="D14" s="571">
        <v>237</v>
      </c>
      <c r="E14" s="571">
        <v>8</v>
      </c>
      <c r="F14" s="571">
        <v>10</v>
      </c>
      <c r="G14" s="587">
        <v>50</v>
      </c>
      <c r="H14" s="587">
        <v>2</v>
      </c>
      <c r="I14" s="576" t="s">
        <v>78</v>
      </c>
      <c r="J14" s="588"/>
    </row>
    <row r="15" spans="1:10" s="575" customFormat="1" ht="13.5">
      <c r="A15" s="574" t="s">
        <v>186</v>
      </c>
      <c r="B15" s="570">
        <v>55</v>
      </c>
      <c r="C15" s="571">
        <v>66</v>
      </c>
      <c r="D15" s="571">
        <v>234</v>
      </c>
      <c r="E15" s="571">
        <v>9</v>
      </c>
      <c r="F15" s="571">
        <v>10</v>
      </c>
      <c r="G15" s="587">
        <v>63</v>
      </c>
      <c r="H15" s="587">
        <v>3</v>
      </c>
      <c r="I15" s="588">
        <v>1</v>
      </c>
      <c r="J15" s="588"/>
    </row>
    <row r="16" spans="1:10" ht="13.5">
      <c r="A16" s="589" t="s">
        <v>830</v>
      </c>
      <c r="B16" s="590">
        <v>52</v>
      </c>
      <c r="C16" s="581">
        <v>64</v>
      </c>
      <c r="D16" s="581">
        <v>203</v>
      </c>
      <c r="E16" s="581">
        <v>8</v>
      </c>
      <c r="F16" s="581">
        <v>11</v>
      </c>
      <c r="G16" s="591">
        <v>64</v>
      </c>
      <c r="H16" s="591">
        <v>4</v>
      </c>
      <c r="I16" s="591">
        <v>2</v>
      </c>
      <c r="J16" s="586"/>
    </row>
    <row r="17" spans="1:10" ht="15" customHeight="1">
      <c r="A17" s="810" t="s">
        <v>831</v>
      </c>
      <c r="B17" s="810"/>
      <c r="C17" s="810"/>
      <c r="D17" s="810"/>
      <c r="E17" s="810"/>
      <c r="F17" s="810"/>
      <c r="G17" s="810"/>
      <c r="H17" s="810"/>
      <c r="I17" s="810"/>
      <c r="J17" s="810"/>
    </row>
    <row r="18" spans="1:12" ht="15" customHeight="1">
      <c r="A18" s="810" t="s">
        <v>832</v>
      </c>
      <c r="B18" s="810"/>
      <c r="C18" s="810"/>
      <c r="D18" s="810"/>
      <c r="E18" s="810"/>
      <c r="F18" s="810"/>
      <c r="G18" s="810"/>
      <c r="H18" s="810"/>
      <c r="I18" s="810"/>
      <c r="J18" s="810"/>
      <c r="K18" s="587"/>
      <c r="L18" s="587"/>
    </row>
    <row r="19" spans="1:12" ht="15" customHeight="1">
      <c r="A19" s="587" t="s">
        <v>833</v>
      </c>
      <c r="B19" s="587"/>
      <c r="C19" s="587"/>
      <c r="D19" s="587"/>
      <c r="E19" s="587"/>
      <c r="F19" s="587"/>
      <c r="G19" s="587"/>
      <c r="H19" s="587"/>
      <c r="I19" s="587"/>
      <c r="J19" s="587"/>
      <c r="K19" s="587"/>
      <c r="L19" s="587"/>
    </row>
    <row r="20" spans="1:10" ht="13.5">
      <c r="A20" s="811" t="s">
        <v>834</v>
      </c>
      <c r="B20" s="811"/>
      <c r="C20" s="811"/>
      <c r="D20" s="811"/>
      <c r="E20" s="811"/>
      <c r="F20" s="811"/>
      <c r="G20" s="811"/>
      <c r="H20" s="811"/>
      <c r="I20" s="811"/>
      <c r="J20" s="811"/>
    </row>
  </sheetData>
  <sheetProtection/>
  <mergeCells count="9">
    <mergeCell ref="A17:J17"/>
    <mergeCell ref="A18:J18"/>
    <mergeCell ref="A20:J20"/>
    <mergeCell ref="A1:J1"/>
    <mergeCell ref="A3:A4"/>
    <mergeCell ref="B3:E3"/>
    <mergeCell ref="F3:I3"/>
    <mergeCell ref="A10:A11"/>
    <mergeCell ref="B10:I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1" sqref="A11:K11"/>
    </sheetView>
  </sheetViews>
  <sheetFormatPr defaultColWidth="9.00390625" defaultRowHeight="13.5"/>
  <cols>
    <col min="1" max="11" width="8.125" style="0" customWidth="1"/>
  </cols>
  <sheetData>
    <row r="1" spans="1:11" ht="21" customHeight="1">
      <c r="A1" s="596" t="s">
        <v>35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1" ht="13.5" customHeight="1" thickBot="1">
      <c r="A2" s="625" t="s">
        <v>36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</row>
    <row r="3" spans="1:11" ht="15" customHeight="1" thickTop="1">
      <c r="A3" s="626" t="s">
        <v>3</v>
      </c>
      <c r="B3" s="600" t="s">
        <v>37</v>
      </c>
      <c r="C3" s="600" t="s">
        <v>38</v>
      </c>
      <c r="D3" s="19" t="s">
        <v>39</v>
      </c>
      <c r="E3" s="600" t="s">
        <v>40</v>
      </c>
      <c r="F3" s="600" t="s">
        <v>41</v>
      </c>
      <c r="G3" s="600" t="s">
        <v>42</v>
      </c>
      <c r="H3" s="600" t="s">
        <v>43</v>
      </c>
      <c r="I3" s="600" t="s">
        <v>44</v>
      </c>
      <c r="J3" s="19" t="s">
        <v>39</v>
      </c>
      <c r="K3" s="47" t="s">
        <v>39</v>
      </c>
    </row>
    <row r="4" spans="1:11" ht="15" customHeight="1">
      <c r="A4" s="627"/>
      <c r="B4" s="601"/>
      <c r="C4" s="601"/>
      <c r="D4" s="20" t="s">
        <v>45</v>
      </c>
      <c r="E4" s="601"/>
      <c r="F4" s="601"/>
      <c r="G4" s="601"/>
      <c r="H4" s="601"/>
      <c r="I4" s="601"/>
      <c r="J4" s="20" t="s">
        <v>46</v>
      </c>
      <c r="K4" s="49" t="s">
        <v>47</v>
      </c>
    </row>
    <row r="5" spans="1:12" s="52" customFormat="1" ht="18" customHeight="1">
      <c r="A5" s="50" t="s">
        <v>48</v>
      </c>
      <c r="B5" s="7">
        <v>10052</v>
      </c>
      <c r="C5" s="7">
        <v>1896</v>
      </c>
      <c r="D5" s="7">
        <v>448</v>
      </c>
      <c r="E5" s="7">
        <v>1549</v>
      </c>
      <c r="F5" s="630">
        <v>5757</v>
      </c>
      <c r="G5" s="630"/>
      <c r="H5" s="630"/>
      <c r="I5" s="630"/>
      <c r="J5" s="7">
        <v>167</v>
      </c>
      <c r="K5" s="7">
        <v>235</v>
      </c>
      <c r="L5" s="51"/>
    </row>
    <row r="6" spans="1:12" s="52" customFormat="1" ht="18" customHeight="1">
      <c r="A6" s="53" t="s">
        <v>49</v>
      </c>
      <c r="B6" s="7">
        <v>10404</v>
      </c>
      <c r="C6" s="7">
        <v>2156</v>
      </c>
      <c r="D6" s="7">
        <v>484</v>
      </c>
      <c r="E6" s="7">
        <v>1601</v>
      </c>
      <c r="F6" s="630">
        <v>5705</v>
      </c>
      <c r="G6" s="630"/>
      <c r="H6" s="630"/>
      <c r="I6" s="630"/>
      <c r="J6" s="7">
        <v>181</v>
      </c>
      <c r="K6" s="7">
        <v>277</v>
      </c>
      <c r="L6" s="51"/>
    </row>
    <row r="7" spans="1:12" s="52" customFormat="1" ht="18" customHeight="1">
      <c r="A7" s="53" t="s">
        <v>50</v>
      </c>
      <c r="B7" s="7">
        <v>11147</v>
      </c>
      <c r="C7" s="7">
        <v>2200</v>
      </c>
      <c r="D7" s="7">
        <v>464</v>
      </c>
      <c r="E7" s="7">
        <v>1620</v>
      </c>
      <c r="F7" s="630">
        <v>6353</v>
      </c>
      <c r="G7" s="630"/>
      <c r="H7" s="630"/>
      <c r="I7" s="630"/>
      <c r="J7" s="7">
        <v>180</v>
      </c>
      <c r="K7" s="7">
        <v>330</v>
      </c>
      <c r="L7" s="51"/>
    </row>
    <row r="8" spans="1:12" s="56" customFormat="1" ht="18" customHeight="1">
      <c r="A8" s="54" t="s">
        <v>51</v>
      </c>
      <c r="B8" s="11">
        <f>SUM(C8:K8)</f>
        <v>12047</v>
      </c>
      <c r="C8" s="23">
        <v>2119</v>
      </c>
      <c r="D8" s="23">
        <v>480</v>
      </c>
      <c r="E8" s="23">
        <v>1710</v>
      </c>
      <c r="F8" s="631">
        <v>7244</v>
      </c>
      <c r="G8" s="631"/>
      <c r="H8" s="631"/>
      <c r="I8" s="631"/>
      <c r="J8" s="23">
        <v>162</v>
      </c>
      <c r="K8" s="23">
        <v>332</v>
      </c>
      <c r="L8" s="55"/>
    </row>
    <row r="9" spans="1:12" s="52" customFormat="1" ht="18" customHeight="1">
      <c r="A9" s="57" t="s">
        <v>52</v>
      </c>
      <c r="B9" s="17">
        <f>SUM(C9:K9)</f>
        <v>11666</v>
      </c>
      <c r="C9" s="16">
        <v>2296</v>
      </c>
      <c r="D9" s="16">
        <v>435</v>
      </c>
      <c r="E9" s="16">
        <v>1540</v>
      </c>
      <c r="F9" s="632">
        <v>6928</v>
      </c>
      <c r="G9" s="632"/>
      <c r="H9" s="632"/>
      <c r="I9" s="632"/>
      <c r="J9" s="16">
        <v>155</v>
      </c>
      <c r="K9" s="16">
        <v>312</v>
      </c>
      <c r="L9" s="51"/>
    </row>
    <row r="10" spans="1:11" ht="18" customHeight="1">
      <c r="A10" s="633" t="s">
        <v>53</v>
      </c>
      <c r="B10" s="628"/>
      <c r="C10" s="628"/>
      <c r="D10" s="628"/>
      <c r="E10" s="628"/>
      <c r="F10" s="628"/>
      <c r="G10" s="628"/>
      <c r="H10" s="628"/>
      <c r="I10" s="628"/>
      <c r="J10" s="628"/>
      <c r="K10" s="628"/>
    </row>
    <row r="11" spans="1:11" ht="18" customHeight="1">
      <c r="A11" s="628" t="s">
        <v>54</v>
      </c>
      <c r="B11" s="628"/>
      <c r="C11" s="628"/>
      <c r="D11" s="628"/>
      <c r="E11" s="628"/>
      <c r="F11" s="628"/>
      <c r="G11" s="628"/>
      <c r="H11" s="628"/>
      <c r="I11" s="628"/>
      <c r="J11" s="628"/>
      <c r="K11" s="628"/>
    </row>
    <row r="12" spans="1:11" ht="18" customHeight="1">
      <c r="A12" s="629" t="s">
        <v>55</v>
      </c>
      <c r="B12" s="629"/>
      <c r="C12" s="629"/>
      <c r="D12" s="629"/>
      <c r="E12" s="629"/>
      <c r="F12" s="629"/>
      <c r="G12" s="629"/>
      <c r="H12" s="629"/>
      <c r="I12" s="629"/>
      <c r="J12" s="629"/>
      <c r="K12" s="629"/>
    </row>
    <row r="15" spans="8:9" ht="13.5">
      <c r="H15" s="61"/>
      <c r="I15" s="61"/>
    </row>
  </sheetData>
  <sheetProtection/>
  <mergeCells count="18">
    <mergeCell ref="A11:K11"/>
    <mergeCell ref="A12:K12"/>
    <mergeCell ref="F5:I5"/>
    <mergeCell ref="F6:I6"/>
    <mergeCell ref="F7:I7"/>
    <mergeCell ref="F8:I8"/>
    <mergeCell ref="F9:I9"/>
    <mergeCell ref="A10:K10"/>
    <mergeCell ref="A1:K1"/>
    <mergeCell ref="A2:K2"/>
    <mergeCell ref="A3:A4"/>
    <mergeCell ref="B3:B4"/>
    <mergeCell ref="C3:C4"/>
    <mergeCell ref="E3:E4"/>
    <mergeCell ref="F3:F4"/>
    <mergeCell ref="G3:G4"/>
    <mergeCell ref="H3:H4"/>
    <mergeCell ref="I3:I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21" sqref="B21"/>
    </sheetView>
  </sheetViews>
  <sheetFormatPr defaultColWidth="9.00390625" defaultRowHeight="13.5"/>
  <cols>
    <col min="1" max="7" width="12.75390625" style="0" customWidth="1"/>
  </cols>
  <sheetData>
    <row r="1" spans="1:7" ht="21" customHeight="1">
      <c r="A1" s="596" t="s">
        <v>56</v>
      </c>
      <c r="B1" s="596"/>
      <c r="C1" s="596"/>
      <c r="D1" s="596"/>
      <c r="E1" s="596"/>
      <c r="F1" s="596"/>
      <c r="G1" s="596"/>
    </row>
    <row r="2" spans="1:7" ht="13.5" customHeight="1" thickBot="1">
      <c r="A2" s="62"/>
      <c r="B2" s="62"/>
      <c r="C2" s="62"/>
      <c r="D2" s="62"/>
      <c r="E2" s="62"/>
      <c r="F2" s="62"/>
      <c r="G2" s="62"/>
    </row>
    <row r="3" spans="1:7" ht="14.25" customHeight="1" thickTop="1">
      <c r="A3" s="598" t="s">
        <v>57</v>
      </c>
      <c r="B3" s="598" t="s">
        <v>58</v>
      </c>
      <c r="C3" s="604" t="s">
        <v>59</v>
      </c>
      <c r="D3" s="63" t="s">
        <v>60</v>
      </c>
      <c r="E3" s="598" t="s">
        <v>61</v>
      </c>
      <c r="F3" s="604"/>
      <c r="G3" s="47" t="s">
        <v>62</v>
      </c>
    </row>
    <row r="4" spans="1:7" ht="14.25" customHeight="1">
      <c r="A4" s="634"/>
      <c r="B4" s="634"/>
      <c r="C4" s="635"/>
      <c r="D4" s="65" t="s">
        <v>63</v>
      </c>
      <c r="E4" s="64" t="s">
        <v>64</v>
      </c>
      <c r="F4" s="1" t="s">
        <v>65</v>
      </c>
      <c r="G4" s="49" t="s">
        <v>66</v>
      </c>
    </row>
    <row r="5" spans="1:7" s="68" customFormat="1" ht="14.25" customHeight="1">
      <c r="A5" s="50" t="s">
        <v>67</v>
      </c>
      <c r="B5" s="66">
        <v>18140</v>
      </c>
      <c r="C5" s="67">
        <v>1110</v>
      </c>
      <c r="D5" s="67">
        <v>12971</v>
      </c>
      <c r="E5" s="67">
        <v>10</v>
      </c>
      <c r="F5" s="67">
        <v>10</v>
      </c>
      <c r="G5" s="67">
        <v>67</v>
      </c>
    </row>
    <row r="6" spans="1:7" s="68" customFormat="1" ht="14.25" customHeight="1">
      <c r="A6" s="53" t="s">
        <v>27</v>
      </c>
      <c r="B6" s="67">
        <v>18625</v>
      </c>
      <c r="C6" s="67">
        <v>1014</v>
      </c>
      <c r="D6" s="67">
        <v>11683</v>
      </c>
      <c r="E6" s="67">
        <v>11</v>
      </c>
      <c r="F6" s="67">
        <v>11</v>
      </c>
      <c r="G6" s="67">
        <v>375</v>
      </c>
    </row>
    <row r="7" spans="1:7" s="71" customFormat="1" ht="14.25" customHeight="1">
      <c r="A7" s="54" t="s">
        <v>28</v>
      </c>
      <c r="B7" s="69">
        <v>18521</v>
      </c>
      <c r="C7" s="70">
        <v>1685</v>
      </c>
      <c r="D7" s="70">
        <v>11749</v>
      </c>
      <c r="E7" s="70">
        <v>6</v>
      </c>
      <c r="F7" s="70">
        <v>6</v>
      </c>
      <c r="G7" s="70">
        <v>364</v>
      </c>
    </row>
    <row r="8" spans="1:7" s="56" customFormat="1" ht="14.25" customHeight="1">
      <c r="A8" s="72" t="s">
        <v>14</v>
      </c>
      <c r="B8" s="69">
        <v>17374</v>
      </c>
      <c r="C8" s="70">
        <v>1519</v>
      </c>
      <c r="D8" s="70">
        <v>12499</v>
      </c>
      <c r="E8" s="70">
        <v>17</v>
      </c>
      <c r="F8" s="70">
        <v>17</v>
      </c>
      <c r="G8" s="70">
        <v>468</v>
      </c>
    </row>
    <row r="9" spans="1:7" s="52" customFormat="1" ht="14.25" customHeight="1">
      <c r="A9" s="73" t="s">
        <v>11</v>
      </c>
      <c r="B9" s="74">
        <v>17392</v>
      </c>
      <c r="C9" s="75">
        <v>1446</v>
      </c>
      <c r="D9" s="75">
        <v>12972</v>
      </c>
      <c r="E9" s="75">
        <v>18</v>
      </c>
      <c r="F9" s="75">
        <v>18</v>
      </c>
      <c r="G9" s="75">
        <v>665</v>
      </c>
    </row>
    <row r="10" spans="1:7" ht="15" customHeight="1">
      <c r="A10" s="636" t="s">
        <v>68</v>
      </c>
      <c r="B10" s="629"/>
      <c r="C10" s="629"/>
      <c r="D10" s="629"/>
      <c r="E10" s="60"/>
      <c r="F10" s="62"/>
      <c r="G10" s="62"/>
    </row>
  </sheetData>
  <sheetProtection/>
  <mergeCells count="6">
    <mergeCell ref="A1:G1"/>
    <mergeCell ref="A3:A4"/>
    <mergeCell ref="B3:B4"/>
    <mergeCell ref="C3:C4"/>
    <mergeCell ref="E3:F3"/>
    <mergeCell ref="A10:D10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18" sqref="F18"/>
    </sheetView>
  </sheetViews>
  <sheetFormatPr defaultColWidth="9.00390625" defaultRowHeight="16.5" customHeight="1"/>
  <cols>
    <col min="1" max="1" width="2.375" style="77" customWidth="1"/>
    <col min="2" max="2" width="34.00390625" style="77" customWidth="1"/>
    <col min="3" max="3" width="3.625" style="77" customWidth="1"/>
    <col min="4" max="4" width="10.50390625" style="104" bestFit="1" customWidth="1"/>
    <col min="5" max="5" width="10.50390625" style="104" customWidth="1"/>
    <col min="6" max="7" width="10.50390625" style="105" customWidth="1"/>
    <col min="8" max="8" width="10.50390625" style="77" customWidth="1"/>
    <col min="9" max="9" width="4.875" style="100" customWidth="1"/>
    <col min="10" max="16384" width="9.00390625" style="77" customWidth="1"/>
  </cols>
  <sheetData>
    <row r="1" spans="1:9" ht="21" customHeight="1">
      <c r="A1" s="638" t="s">
        <v>69</v>
      </c>
      <c r="B1" s="638"/>
      <c r="C1" s="638"/>
      <c r="D1" s="638"/>
      <c r="E1" s="638"/>
      <c r="F1" s="638"/>
      <c r="G1" s="638"/>
      <c r="H1" s="638"/>
      <c r="I1" s="76"/>
    </row>
    <row r="2" spans="1:9" ht="13.5" customHeight="1" thickBot="1">
      <c r="A2" s="78"/>
      <c r="B2" s="78"/>
      <c r="C2" s="78"/>
      <c r="D2" s="78"/>
      <c r="E2" s="79"/>
      <c r="F2" s="79"/>
      <c r="G2" s="79"/>
      <c r="H2" s="79"/>
      <c r="I2" s="80"/>
    </row>
    <row r="3" spans="1:9" ht="16.5" customHeight="1" thickTop="1">
      <c r="A3" s="639" t="s">
        <v>70</v>
      </c>
      <c r="B3" s="639"/>
      <c r="C3" s="81"/>
      <c r="D3" s="81" t="s">
        <v>71</v>
      </c>
      <c r="E3" s="82" t="s">
        <v>72</v>
      </c>
      <c r="F3" s="82" t="s">
        <v>73</v>
      </c>
      <c r="G3" s="82" t="s">
        <v>74</v>
      </c>
      <c r="H3" s="83" t="s">
        <v>75</v>
      </c>
      <c r="I3" s="84"/>
    </row>
    <row r="4" spans="1:9" ht="16.5" customHeight="1">
      <c r="A4" s="637" t="s">
        <v>76</v>
      </c>
      <c r="B4" s="637"/>
      <c r="C4" s="86"/>
      <c r="D4" s="23"/>
      <c r="E4" s="23"/>
      <c r="F4" s="23"/>
      <c r="G4" s="23"/>
      <c r="H4" s="87"/>
      <c r="I4" s="88"/>
    </row>
    <row r="5" spans="1:9" ht="16.5" customHeight="1">
      <c r="A5" s="85"/>
      <c r="B5" s="89" t="s">
        <v>77</v>
      </c>
      <c r="C5" s="90"/>
      <c r="D5" s="23" t="s">
        <v>78</v>
      </c>
      <c r="E5" s="23" t="s">
        <v>78</v>
      </c>
      <c r="F5" s="23" t="s">
        <v>78</v>
      </c>
      <c r="G5" s="23" t="s">
        <v>78</v>
      </c>
      <c r="H5" s="87">
        <f>SUM(H6:H7)</f>
        <v>3498</v>
      </c>
      <c r="I5" s="88"/>
    </row>
    <row r="6" spans="1:9" ht="16.5" customHeight="1">
      <c r="A6" s="91"/>
      <c r="B6" s="59" t="s">
        <v>79</v>
      </c>
      <c r="C6" s="92"/>
      <c r="D6" s="23" t="s">
        <v>78</v>
      </c>
      <c r="E6" s="23" t="s">
        <v>78</v>
      </c>
      <c r="F6" s="23" t="s">
        <v>78</v>
      </c>
      <c r="G6" s="23" t="s">
        <v>78</v>
      </c>
      <c r="H6" s="87">
        <v>3154</v>
      </c>
      <c r="I6" s="88"/>
    </row>
    <row r="7" spans="1:9" ht="16.5" customHeight="1">
      <c r="A7" s="85"/>
      <c r="B7" s="59" t="s">
        <v>80</v>
      </c>
      <c r="C7" s="92" t="s">
        <v>81</v>
      </c>
      <c r="D7" s="23" t="s">
        <v>78</v>
      </c>
      <c r="E7" s="23" t="s">
        <v>78</v>
      </c>
      <c r="F7" s="23" t="s">
        <v>78</v>
      </c>
      <c r="G7" s="23" t="s">
        <v>78</v>
      </c>
      <c r="H7" s="87">
        <v>344</v>
      </c>
      <c r="I7" s="88"/>
    </row>
    <row r="8" spans="1:9" ht="16.5" customHeight="1">
      <c r="A8" s="637" t="s">
        <v>82</v>
      </c>
      <c r="B8" s="637"/>
      <c r="C8" s="86"/>
      <c r="D8" s="23"/>
      <c r="E8" s="23"/>
      <c r="F8" s="23"/>
      <c r="G8" s="23"/>
      <c r="H8" s="87"/>
      <c r="I8" s="88"/>
    </row>
    <row r="9" spans="1:9" ht="16.5" customHeight="1">
      <c r="A9" s="85" t="s">
        <v>83</v>
      </c>
      <c r="B9" s="89" t="s">
        <v>77</v>
      </c>
      <c r="C9" s="90"/>
      <c r="D9" s="23" t="s">
        <v>78</v>
      </c>
      <c r="E9" s="23" t="s">
        <v>78</v>
      </c>
      <c r="F9" s="23" t="s">
        <v>78</v>
      </c>
      <c r="G9" s="23" t="s">
        <v>78</v>
      </c>
      <c r="H9" s="87">
        <v>15</v>
      </c>
      <c r="I9" s="88"/>
    </row>
    <row r="10" spans="1:9" ht="16.5" customHeight="1">
      <c r="A10" s="637" t="s">
        <v>84</v>
      </c>
      <c r="B10" s="637"/>
      <c r="C10" s="86"/>
      <c r="D10" s="23"/>
      <c r="E10" s="23"/>
      <c r="F10" s="23"/>
      <c r="G10" s="23"/>
      <c r="H10" s="87"/>
      <c r="I10" s="88"/>
    </row>
    <row r="11" spans="1:9" ht="16.5" customHeight="1">
      <c r="A11" s="85"/>
      <c r="B11" s="89" t="s">
        <v>77</v>
      </c>
      <c r="C11" s="92"/>
      <c r="D11" s="23">
        <f>SUM(D12:D13)</f>
        <v>1174</v>
      </c>
      <c r="E11" s="23">
        <f>SUM(E12:E13)</f>
        <v>1173</v>
      </c>
      <c r="F11" s="23">
        <f>SUM(F12:F13)</f>
        <v>1177</v>
      </c>
      <c r="G11" s="23">
        <f>SUM(G12:G13)</f>
        <v>1192</v>
      </c>
      <c r="H11" s="87">
        <f>SUM(H12:H13)</f>
        <v>1088</v>
      </c>
      <c r="I11" s="88"/>
    </row>
    <row r="12" spans="1:9" ht="16.5" customHeight="1">
      <c r="A12" s="85"/>
      <c r="B12" s="89" t="s">
        <v>85</v>
      </c>
      <c r="C12" s="90"/>
      <c r="D12" s="23">
        <v>22</v>
      </c>
      <c r="E12" s="23">
        <v>21</v>
      </c>
      <c r="F12" s="23">
        <v>25</v>
      </c>
      <c r="G12" s="23">
        <v>30</v>
      </c>
      <c r="H12" s="87">
        <v>25</v>
      </c>
      <c r="I12" s="88"/>
    </row>
    <row r="13" spans="1:9" ht="16.5" customHeight="1">
      <c r="A13" s="85"/>
      <c r="B13" s="89" t="s">
        <v>86</v>
      </c>
      <c r="C13" s="92" t="s">
        <v>87</v>
      </c>
      <c r="D13" s="23">
        <v>1152</v>
      </c>
      <c r="E13" s="23">
        <v>1152</v>
      </c>
      <c r="F13" s="23">
        <v>1152</v>
      </c>
      <c r="G13" s="23">
        <v>1162</v>
      </c>
      <c r="H13" s="87">
        <v>1063</v>
      </c>
      <c r="I13" s="88"/>
    </row>
    <row r="14" spans="1:9" ht="16.5" customHeight="1">
      <c r="A14" s="637" t="s">
        <v>88</v>
      </c>
      <c r="B14" s="637"/>
      <c r="C14" s="86"/>
      <c r="D14" s="23"/>
      <c r="E14" s="23"/>
      <c r="F14" s="23"/>
      <c r="G14" s="23"/>
      <c r="H14" s="87"/>
      <c r="I14" s="88"/>
    </row>
    <row r="15" spans="1:9" ht="16.5" customHeight="1">
      <c r="A15" s="85"/>
      <c r="B15" s="89" t="s">
        <v>77</v>
      </c>
      <c r="C15" s="90"/>
      <c r="D15" s="23">
        <v>237</v>
      </c>
      <c r="E15" s="23">
        <v>174</v>
      </c>
      <c r="F15" s="23">
        <v>174</v>
      </c>
      <c r="G15" s="23">
        <v>225</v>
      </c>
      <c r="H15" s="87">
        <v>283</v>
      </c>
      <c r="I15" s="88"/>
    </row>
    <row r="16" spans="1:9" ht="16.5" customHeight="1">
      <c r="A16" s="637" t="s">
        <v>89</v>
      </c>
      <c r="B16" s="637"/>
      <c r="C16" s="86"/>
      <c r="D16" s="93"/>
      <c r="E16" s="93"/>
      <c r="F16" s="93"/>
      <c r="G16" s="93"/>
      <c r="H16" s="87"/>
      <c r="I16" s="84"/>
    </row>
    <row r="17" spans="1:9" ht="16.5" customHeight="1">
      <c r="A17" s="94"/>
      <c r="B17" s="89" t="s">
        <v>77</v>
      </c>
      <c r="C17" s="95"/>
      <c r="D17" s="23">
        <v>322</v>
      </c>
      <c r="E17" s="23">
        <v>292</v>
      </c>
      <c r="F17" s="96">
        <v>312</v>
      </c>
      <c r="G17" s="96">
        <v>293</v>
      </c>
      <c r="H17" s="16">
        <v>235</v>
      </c>
      <c r="I17" s="88"/>
    </row>
    <row r="18" spans="1:9" ht="16.5" customHeight="1">
      <c r="A18" s="59" t="s">
        <v>90</v>
      </c>
      <c r="B18" s="58"/>
      <c r="C18" s="58"/>
      <c r="D18" s="58"/>
      <c r="E18" s="58"/>
      <c r="F18" s="59"/>
      <c r="G18" s="59"/>
      <c r="H18" s="59"/>
      <c r="I18" s="97"/>
    </row>
    <row r="19" spans="1:9" ht="16.5" customHeight="1">
      <c r="A19" s="59" t="s">
        <v>91</v>
      </c>
      <c r="B19" s="59"/>
      <c r="C19" s="59"/>
      <c r="D19" s="59"/>
      <c r="E19" s="59"/>
      <c r="F19" s="59"/>
      <c r="G19" s="59"/>
      <c r="H19" s="59"/>
      <c r="I19" s="97"/>
    </row>
    <row r="20" spans="1:9" ht="16.5" customHeight="1">
      <c r="A20" s="59" t="s">
        <v>92</v>
      </c>
      <c r="B20" s="59"/>
      <c r="C20" s="59"/>
      <c r="D20" s="59"/>
      <c r="E20" s="59"/>
      <c r="F20" s="59"/>
      <c r="G20" s="59"/>
      <c r="H20" s="59"/>
      <c r="I20" s="97"/>
    </row>
    <row r="21" spans="1:9" s="98" customFormat="1" ht="16.5" customHeight="1">
      <c r="A21" s="59" t="s">
        <v>93</v>
      </c>
      <c r="B21" s="59"/>
      <c r="C21" s="59"/>
      <c r="D21" s="59"/>
      <c r="E21" s="59"/>
      <c r="F21" s="59"/>
      <c r="G21" s="59"/>
      <c r="H21" s="59"/>
      <c r="I21" s="97"/>
    </row>
    <row r="22" spans="1:9" s="98" customFormat="1" ht="16.5" customHeight="1">
      <c r="A22" s="99" t="s">
        <v>94</v>
      </c>
      <c r="B22" s="59"/>
      <c r="C22" s="59"/>
      <c r="D22" s="59"/>
      <c r="E22" s="59"/>
      <c r="F22" s="59"/>
      <c r="G22" s="59"/>
      <c r="H22" s="59"/>
      <c r="I22" s="100"/>
    </row>
    <row r="23" spans="1:9" s="98" customFormat="1" ht="13.5" customHeight="1">
      <c r="A23" s="101"/>
      <c r="B23" s="101"/>
      <c r="C23" s="101"/>
      <c r="D23" s="101"/>
      <c r="E23" s="101"/>
      <c r="F23" s="101"/>
      <c r="G23" s="101"/>
      <c r="H23" s="101"/>
      <c r="I23" s="102"/>
    </row>
    <row r="24" spans="1:9" s="98" customFormat="1" ht="13.5" customHeight="1">
      <c r="A24" s="77"/>
      <c r="B24" s="103"/>
      <c r="C24" s="103"/>
      <c r="D24" s="104"/>
      <c r="E24" s="104"/>
      <c r="F24" s="105"/>
      <c r="G24" s="105"/>
      <c r="H24" s="77"/>
      <c r="I24" s="100"/>
    </row>
    <row r="25" spans="1:9" s="98" customFormat="1" ht="13.5" customHeight="1">
      <c r="A25" s="77"/>
      <c r="B25" s="103"/>
      <c r="C25" s="103"/>
      <c r="D25" s="103"/>
      <c r="E25" s="103"/>
      <c r="F25" s="103"/>
      <c r="G25" s="103"/>
      <c r="H25" s="103"/>
      <c r="I25" s="103"/>
    </row>
    <row r="26" spans="1:9" s="98" customFormat="1" ht="13.5" customHeight="1">
      <c r="A26" s="77"/>
      <c r="B26" s="77"/>
      <c r="C26" s="77"/>
      <c r="D26" s="77"/>
      <c r="E26" s="77"/>
      <c r="F26" s="105"/>
      <c r="G26" s="105"/>
      <c r="H26" s="77"/>
      <c r="I26" s="77"/>
    </row>
    <row r="27" spans="1:9" s="98" customFormat="1" ht="13.5" customHeight="1">
      <c r="A27" s="77"/>
      <c r="B27" s="77"/>
      <c r="C27" s="77"/>
      <c r="D27" s="104"/>
      <c r="E27" s="104"/>
      <c r="F27" s="105"/>
      <c r="G27" s="105"/>
      <c r="H27" s="77"/>
      <c r="I27" s="100"/>
    </row>
    <row r="28" spans="1:9" s="103" customFormat="1" ht="13.5" customHeight="1">
      <c r="A28" s="77"/>
      <c r="B28" s="77"/>
      <c r="C28" s="77"/>
      <c r="D28" s="104"/>
      <c r="E28" s="104"/>
      <c r="F28" s="105"/>
      <c r="G28" s="105"/>
      <c r="H28" s="77"/>
      <c r="I28" s="100"/>
    </row>
    <row r="29" spans="1:9" s="103" customFormat="1" ht="13.5" customHeight="1">
      <c r="A29" s="77"/>
      <c r="B29" s="77"/>
      <c r="C29" s="77"/>
      <c r="D29" s="104"/>
      <c r="E29" s="104"/>
      <c r="F29" s="105"/>
      <c r="G29" s="105"/>
      <c r="H29" s="77"/>
      <c r="I29" s="100"/>
    </row>
  </sheetData>
  <sheetProtection/>
  <mergeCells count="7">
    <mergeCell ref="A16:B16"/>
    <mergeCell ref="A1:H1"/>
    <mergeCell ref="A3:B3"/>
    <mergeCell ref="A4:B4"/>
    <mergeCell ref="A8:B8"/>
    <mergeCell ref="A10:B10"/>
    <mergeCell ref="A14:B1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B22" sqref="B22"/>
    </sheetView>
  </sheetViews>
  <sheetFormatPr defaultColWidth="9.00390625" defaultRowHeight="13.5"/>
  <cols>
    <col min="1" max="1" width="8.125" style="106" customWidth="1"/>
    <col min="2" max="4" width="5.625" style="106" customWidth="1"/>
    <col min="5" max="7" width="6.125" style="106" customWidth="1"/>
    <col min="8" max="8" width="8.125" style="106" customWidth="1"/>
    <col min="9" max="9" width="7.125" style="106" customWidth="1"/>
    <col min="10" max="10" width="7.375" style="106" customWidth="1"/>
    <col min="11" max="11" width="7.25390625" style="106" customWidth="1"/>
    <col min="12" max="12" width="6.75390625" style="106" customWidth="1"/>
    <col min="13" max="13" width="8.125" style="106" customWidth="1"/>
    <col min="14" max="16384" width="9.00390625" style="106" customWidth="1"/>
  </cols>
  <sheetData>
    <row r="1" spans="1:13" ht="21" customHeight="1">
      <c r="A1" s="596" t="s">
        <v>95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</row>
    <row r="2" spans="1:13" ht="13.5" customHeight="1" thickBot="1">
      <c r="A2" s="625" t="s">
        <v>96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</row>
    <row r="3" spans="1:13" s="3" customFormat="1" ht="13.5" customHeight="1" thickTop="1">
      <c r="A3" s="626" t="s">
        <v>3</v>
      </c>
      <c r="B3" s="600" t="s">
        <v>97</v>
      </c>
      <c r="C3" s="644" t="s">
        <v>98</v>
      </c>
      <c r="D3" s="645"/>
      <c r="E3" s="645"/>
      <c r="F3" s="645"/>
      <c r="G3" s="645"/>
      <c r="H3" s="645"/>
      <c r="I3" s="645"/>
      <c r="J3" s="646"/>
      <c r="K3" s="647" t="s">
        <v>99</v>
      </c>
      <c r="L3" s="650" t="s">
        <v>100</v>
      </c>
      <c r="M3" s="653" t="s">
        <v>101</v>
      </c>
    </row>
    <row r="4" spans="1:13" s="3" customFormat="1" ht="13.5" customHeight="1">
      <c r="A4" s="640"/>
      <c r="B4" s="642"/>
      <c r="C4" s="656" t="s">
        <v>97</v>
      </c>
      <c r="D4" s="658" t="s">
        <v>102</v>
      </c>
      <c r="E4" s="659"/>
      <c r="F4" s="659"/>
      <c r="G4" s="659"/>
      <c r="H4" s="659"/>
      <c r="I4" s="634"/>
      <c r="J4" s="661" t="s">
        <v>103</v>
      </c>
      <c r="K4" s="648"/>
      <c r="L4" s="651"/>
      <c r="M4" s="654"/>
    </row>
    <row r="5" spans="1:13" s="3" customFormat="1" ht="13.5" customHeight="1">
      <c r="A5" s="640"/>
      <c r="B5" s="642"/>
      <c r="C5" s="657"/>
      <c r="D5" s="656" t="s">
        <v>97</v>
      </c>
      <c r="E5" s="635" t="s">
        <v>104</v>
      </c>
      <c r="F5" s="635"/>
      <c r="G5" s="635"/>
      <c r="H5" s="664" t="s">
        <v>105</v>
      </c>
      <c r="I5" s="664" t="s">
        <v>106</v>
      </c>
      <c r="J5" s="662"/>
      <c r="K5" s="648"/>
      <c r="L5" s="651"/>
      <c r="M5" s="654"/>
    </row>
    <row r="6" spans="1:13" s="3" customFormat="1" ht="13.5" customHeight="1">
      <c r="A6" s="640"/>
      <c r="B6" s="642"/>
      <c r="C6" s="657"/>
      <c r="D6" s="657"/>
      <c r="E6" s="635" t="s">
        <v>37</v>
      </c>
      <c r="F6" s="635" t="s">
        <v>107</v>
      </c>
      <c r="G6" s="635" t="s">
        <v>108</v>
      </c>
      <c r="H6" s="665"/>
      <c r="I6" s="667"/>
      <c r="J6" s="662"/>
      <c r="K6" s="648"/>
      <c r="L6" s="651"/>
      <c r="M6" s="654"/>
    </row>
    <row r="7" spans="1:13" s="3" customFormat="1" ht="13.5" customHeight="1">
      <c r="A7" s="641"/>
      <c r="B7" s="643"/>
      <c r="C7" s="601"/>
      <c r="D7" s="601"/>
      <c r="E7" s="635"/>
      <c r="F7" s="635"/>
      <c r="G7" s="635"/>
      <c r="H7" s="666"/>
      <c r="I7" s="668"/>
      <c r="J7" s="663"/>
      <c r="K7" s="649"/>
      <c r="L7" s="652"/>
      <c r="M7" s="655"/>
    </row>
    <row r="8" spans="1:13" s="112" customFormat="1" ht="13.5" customHeight="1">
      <c r="A8" s="109" t="s">
        <v>67</v>
      </c>
      <c r="B8" s="110">
        <v>331</v>
      </c>
      <c r="C8" s="111">
        <v>100</v>
      </c>
      <c r="D8" s="111">
        <v>85</v>
      </c>
      <c r="E8" s="111">
        <v>38</v>
      </c>
      <c r="F8" s="111">
        <v>34</v>
      </c>
      <c r="G8" s="111">
        <v>4</v>
      </c>
      <c r="H8" s="111">
        <v>37</v>
      </c>
      <c r="I8" s="111">
        <v>10</v>
      </c>
      <c r="J8" s="111">
        <v>15</v>
      </c>
      <c r="K8" s="111">
        <v>168</v>
      </c>
      <c r="L8" s="111">
        <v>63</v>
      </c>
      <c r="M8" s="111">
        <v>144</v>
      </c>
    </row>
    <row r="9" spans="1:13" ht="13.5" customHeight="1">
      <c r="A9" s="113" t="s">
        <v>109</v>
      </c>
      <c r="B9" s="12">
        <v>363</v>
      </c>
      <c r="C9" s="12">
        <v>106</v>
      </c>
      <c r="D9" s="12">
        <v>77</v>
      </c>
      <c r="E9" s="12">
        <v>30</v>
      </c>
      <c r="F9" s="12">
        <v>30</v>
      </c>
      <c r="G9" s="12">
        <v>0</v>
      </c>
      <c r="H9" s="12">
        <v>29</v>
      </c>
      <c r="I9" s="12">
        <v>18</v>
      </c>
      <c r="J9" s="12">
        <v>29</v>
      </c>
      <c r="K9" s="12">
        <v>211</v>
      </c>
      <c r="L9" s="12">
        <v>46</v>
      </c>
      <c r="M9" s="12">
        <v>144</v>
      </c>
    </row>
    <row r="10" spans="1:13" s="3" customFormat="1" ht="13.5" customHeight="1">
      <c r="A10" s="113" t="s">
        <v>110</v>
      </c>
      <c r="B10" s="12">
        <f>SUM(C10,K10:L10)</f>
        <v>347</v>
      </c>
      <c r="C10" s="12">
        <f>SUM(D10,J10)</f>
        <v>103</v>
      </c>
      <c r="D10" s="12">
        <f>SUM(E10,H10:I10)</f>
        <v>83</v>
      </c>
      <c r="E10" s="12">
        <f>SUM(F10:G10)</f>
        <v>35</v>
      </c>
      <c r="F10" s="12">
        <v>34</v>
      </c>
      <c r="G10" s="12">
        <v>1</v>
      </c>
      <c r="H10" s="12">
        <v>31</v>
      </c>
      <c r="I10" s="12">
        <v>17</v>
      </c>
      <c r="J10" s="12">
        <v>20</v>
      </c>
      <c r="K10" s="12">
        <v>193</v>
      </c>
      <c r="L10" s="12">
        <v>51</v>
      </c>
      <c r="M10" s="12">
        <v>140</v>
      </c>
    </row>
    <row r="11" spans="1:13" s="3" customFormat="1" ht="13.5" customHeight="1">
      <c r="A11" s="113" t="s">
        <v>112</v>
      </c>
      <c r="B11" s="12">
        <f>SUM(C11,K11:L11)</f>
        <v>331</v>
      </c>
      <c r="C11" s="12">
        <f>SUM(D11,J11)</f>
        <v>105</v>
      </c>
      <c r="D11" s="12">
        <f>SUM(E11,H11:I11)</f>
        <v>85</v>
      </c>
      <c r="E11" s="12">
        <f>SUM(F11:G11)</f>
        <v>47</v>
      </c>
      <c r="F11" s="12">
        <v>44</v>
      </c>
      <c r="G11" s="12">
        <v>3</v>
      </c>
      <c r="H11" s="12">
        <v>21</v>
      </c>
      <c r="I11" s="12">
        <v>17</v>
      </c>
      <c r="J11" s="12">
        <v>20</v>
      </c>
      <c r="K11" s="12">
        <v>176</v>
      </c>
      <c r="L11" s="12">
        <v>50</v>
      </c>
      <c r="M11" s="12">
        <v>139</v>
      </c>
    </row>
    <row r="12" spans="1:13" ht="13.5" customHeight="1">
      <c r="A12" s="114" t="s">
        <v>113</v>
      </c>
      <c r="B12" s="115">
        <f>SUM(C12,K12:L12)</f>
        <v>335</v>
      </c>
      <c r="C12" s="115">
        <f>SUM(D12,J12)</f>
        <v>97</v>
      </c>
      <c r="D12" s="115">
        <f>SUM(E12,H12:I12)</f>
        <v>72</v>
      </c>
      <c r="E12" s="115">
        <f>SUM(F12:G12)</f>
        <v>32</v>
      </c>
      <c r="F12" s="115">
        <v>32</v>
      </c>
      <c r="G12" s="115">
        <v>0</v>
      </c>
      <c r="H12" s="115">
        <v>28</v>
      </c>
      <c r="I12" s="115">
        <v>12</v>
      </c>
      <c r="J12" s="115">
        <v>25</v>
      </c>
      <c r="K12" s="115">
        <v>208</v>
      </c>
      <c r="L12" s="115">
        <v>30</v>
      </c>
      <c r="M12" s="115">
        <v>119</v>
      </c>
    </row>
    <row r="13" spans="1:13" ht="13.5" customHeight="1">
      <c r="A13" s="660" t="s">
        <v>114</v>
      </c>
      <c r="B13" s="660"/>
      <c r="C13" s="660"/>
      <c r="D13" s="660"/>
      <c r="E13" s="660"/>
      <c r="F13" s="660"/>
      <c r="G13" s="116"/>
      <c r="H13" s="116"/>
      <c r="I13" s="116"/>
      <c r="J13" s="116"/>
      <c r="K13" s="117"/>
      <c r="L13" s="117"/>
      <c r="M13" s="117"/>
    </row>
    <row r="14" spans="1:10" ht="13.5" customHeight="1">
      <c r="A14" s="594" t="s">
        <v>115</v>
      </c>
      <c r="B14" s="594"/>
      <c r="C14" s="594"/>
      <c r="D14" s="594"/>
      <c r="E14" s="594"/>
      <c r="F14" s="594"/>
      <c r="G14" s="594"/>
      <c r="H14" s="594"/>
      <c r="I14" s="594"/>
      <c r="J14" s="594"/>
    </row>
  </sheetData>
  <sheetProtection/>
  <mergeCells count="20">
    <mergeCell ref="A13:F13"/>
    <mergeCell ref="A14:J14"/>
    <mergeCell ref="J4:J7"/>
    <mergeCell ref="D5:D7"/>
    <mergeCell ref="E5:G5"/>
    <mergeCell ref="H5:H7"/>
    <mergeCell ref="I5:I7"/>
    <mergeCell ref="E6:E7"/>
    <mergeCell ref="F6:F7"/>
    <mergeCell ref="G6:G7"/>
    <mergeCell ref="A1:M1"/>
    <mergeCell ref="A2:M2"/>
    <mergeCell ref="A3:A7"/>
    <mergeCell ref="B3:B7"/>
    <mergeCell ref="C3:J3"/>
    <mergeCell ref="K3:K7"/>
    <mergeCell ref="L3:L7"/>
    <mergeCell ref="M3:M7"/>
    <mergeCell ref="C4:C7"/>
    <mergeCell ref="D4:I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17.625" style="119" customWidth="1"/>
    <col min="2" max="2" width="14.25390625" style="119" customWidth="1"/>
    <col min="3" max="3" width="14.25390625" style="139" customWidth="1"/>
    <col min="4" max="5" width="14.25390625" style="140" customWidth="1"/>
    <col min="6" max="6" width="14.25390625" style="139" customWidth="1"/>
    <col min="7" max="7" width="13.625" style="119" customWidth="1"/>
    <col min="8" max="16384" width="9.00390625" style="119" customWidth="1"/>
  </cols>
  <sheetData>
    <row r="1" spans="1:9" ht="21" customHeight="1">
      <c r="A1" s="616" t="s">
        <v>116</v>
      </c>
      <c r="B1" s="616"/>
      <c r="C1" s="616"/>
      <c r="D1" s="616"/>
      <c r="E1" s="616"/>
      <c r="F1" s="616"/>
      <c r="G1" s="26"/>
      <c r="H1" s="118"/>
      <c r="I1" s="118"/>
    </row>
    <row r="2" spans="1:7" ht="13.5" customHeight="1" thickBot="1">
      <c r="A2" s="669"/>
      <c r="B2" s="669"/>
      <c r="C2" s="669"/>
      <c r="D2" s="121"/>
      <c r="E2" s="121"/>
      <c r="F2" s="120"/>
      <c r="G2" s="122"/>
    </row>
    <row r="3" spans="1:6" ht="15" customHeight="1" thickTop="1">
      <c r="A3" s="29" t="s">
        <v>117</v>
      </c>
      <c r="B3" s="123" t="s">
        <v>71</v>
      </c>
      <c r="C3" s="123" t="s">
        <v>72</v>
      </c>
      <c r="D3" s="124" t="s">
        <v>73</v>
      </c>
      <c r="E3" s="124" t="s">
        <v>74</v>
      </c>
      <c r="F3" s="125" t="s">
        <v>75</v>
      </c>
    </row>
    <row r="4" spans="1:6" ht="15" customHeight="1">
      <c r="A4" s="126" t="s">
        <v>118</v>
      </c>
      <c r="B4" s="34">
        <v>6725</v>
      </c>
      <c r="C4" s="34">
        <v>6467</v>
      </c>
      <c r="D4" s="127">
        <v>6417</v>
      </c>
      <c r="E4" s="127">
        <v>6099</v>
      </c>
      <c r="F4" s="128">
        <v>5178</v>
      </c>
    </row>
    <row r="5" spans="1:6" ht="15" customHeight="1">
      <c r="A5" s="129" t="s">
        <v>119</v>
      </c>
      <c r="B5" s="34">
        <v>11559</v>
      </c>
      <c r="C5" s="34">
        <v>10763</v>
      </c>
      <c r="D5" s="39">
        <v>11435</v>
      </c>
      <c r="E5" s="39">
        <v>10768</v>
      </c>
      <c r="F5" s="130">
        <v>9046</v>
      </c>
    </row>
    <row r="6" spans="1:6" ht="15" customHeight="1">
      <c r="A6" s="129" t="s">
        <v>120</v>
      </c>
      <c r="B6" s="34">
        <v>6125</v>
      </c>
      <c r="C6" s="34">
        <v>5858</v>
      </c>
      <c r="D6" s="39">
        <v>5855</v>
      </c>
      <c r="E6" s="39">
        <v>5532</v>
      </c>
      <c r="F6" s="130">
        <v>5097</v>
      </c>
    </row>
    <row r="7" spans="1:6" ht="15" customHeight="1">
      <c r="A7" s="129" t="s">
        <v>121</v>
      </c>
      <c r="B7" s="34">
        <v>7854</v>
      </c>
      <c r="C7" s="34">
        <v>8017</v>
      </c>
      <c r="D7" s="39">
        <v>8139</v>
      </c>
      <c r="E7" s="39">
        <v>7483</v>
      </c>
      <c r="F7" s="130">
        <v>6198</v>
      </c>
    </row>
    <row r="8" spans="1:6" ht="15" customHeight="1">
      <c r="A8" s="129" t="s">
        <v>122</v>
      </c>
      <c r="B8" s="131">
        <v>2121</v>
      </c>
      <c r="C8" s="131">
        <v>3750</v>
      </c>
      <c r="D8" s="132">
        <v>4155</v>
      </c>
      <c r="E8" s="132">
        <v>4409</v>
      </c>
      <c r="F8" s="133">
        <v>4356</v>
      </c>
    </row>
    <row r="9" spans="1:6" ht="15" customHeight="1">
      <c r="A9" s="129" t="s">
        <v>123</v>
      </c>
      <c r="B9" s="131">
        <v>73372</v>
      </c>
      <c r="C9" s="131">
        <v>76123</v>
      </c>
      <c r="D9" s="132">
        <v>76843</v>
      </c>
      <c r="E9" s="132">
        <v>78137</v>
      </c>
      <c r="F9" s="133">
        <v>80249</v>
      </c>
    </row>
    <row r="10" spans="1:6" ht="15" customHeight="1">
      <c r="A10" s="129" t="s">
        <v>124</v>
      </c>
      <c r="B10" s="131">
        <v>1269</v>
      </c>
      <c r="C10" s="131">
        <v>1231</v>
      </c>
      <c r="D10" s="132">
        <v>1144</v>
      </c>
      <c r="E10" s="132">
        <v>1183</v>
      </c>
      <c r="F10" s="133">
        <v>1074</v>
      </c>
    </row>
    <row r="11" spans="1:6" s="118" customFormat="1" ht="15" customHeight="1">
      <c r="A11" s="134" t="s">
        <v>125</v>
      </c>
      <c r="B11" s="135" t="s">
        <v>126</v>
      </c>
      <c r="C11" s="135" t="s">
        <v>126</v>
      </c>
      <c r="D11" s="136" t="s">
        <v>127</v>
      </c>
      <c r="E11" s="136" t="s">
        <v>127</v>
      </c>
      <c r="F11" s="45">
        <v>4094</v>
      </c>
    </row>
    <row r="12" spans="1:6" s="46" customFormat="1" ht="15" customHeight="1">
      <c r="A12" s="614" t="s">
        <v>128</v>
      </c>
      <c r="B12" s="614"/>
      <c r="C12" s="614"/>
      <c r="D12" s="614"/>
      <c r="E12" s="614"/>
      <c r="F12" s="614"/>
    </row>
    <row r="13" spans="1:7" ht="15" customHeight="1">
      <c r="A13" s="137" t="s">
        <v>34</v>
      </c>
      <c r="C13" s="137"/>
      <c r="D13" s="138"/>
      <c r="E13" s="138"/>
      <c r="F13" s="137"/>
      <c r="G13" s="137"/>
    </row>
    <row r="14" ht="15" customHeight="1"/>
  </sheetData>
  <sheetProtection/>
  <mergeCells count="3">
    <mergeCell ref="A1:F1"/>
    <mergeCell ref="A2:C2"/>
    <mergeCell ref="A12:F12"/>
  </mergeCells>
  <printOptions horizontalCentered="1"/>
  <pageMargins left="0.3937007874015748" right="0.3937007874015748" top="0.7874015748031497" bottom="0.7874015748031497" header="0.5118110236220472" footer="0.5118110236220472"/>
  <pageSetup firstPageNumber="98" useFirstPageNumber="1" horizontalDpi="300" verticalDpi="300" orientation="portrait" paperSize="9" scale="95" r:id="rId1"/>
  <headerFooter alignWithMargins="0">
    <oddHeader>&amp;L&amp;10&amp;P&amp;11　&amp;"ＭＳ 明朝,標準"&amp;10衛生・環境&amp;"ＭＳ Ｐゴシック,標準"&amp;11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zoomScalePageLayoutView="0" workbookViewId="0" topLeftCell="A1">
      <selection activeCell="B16" sqref="B16"/>
    </sheetView>
  </sheetViews>
  <sheetFormatPr defaultColWidth="9.00390625" defaultRowHeight="13.5"/>
  <cols>
    <col min="1" max="1" width="9.625" style="141" customWidth="1"/>
    <col min="2" max="2" width="9.75390625" style="141" bestFit="1" customWidth="1"/>
    <col min="3" max="3" width="10.50390625" style="141" bestFit="1" customWidth="1"/>
    <col min="4" max="4" width="9.75390625" style="141" bestFit="1" customWidth="1"/>
    <col min="5" max="6" width="10.50390625" style="141" bestFit="1" customWidth="1"/>
    <col min="7" max="7" width="9.75390625" style="141" bestFit="1" customWidth="1"/>
    <col min="8" max="8" width="10.50390625" style="141" bestFit="1" customWidth="1"/>
    <col min="9" max="9" width="11.125" style="141" customWidth="1"/>
    <col min="10" max="10" width="11.375" style="141" bestFit="1" customWidth="1"/>
    <col min="11" max="11" width="9.625" style="141" customWidth="1"/>
    <col min="12" max="16384" width="9.00390625" style="141" customWidth="1"/>
  </cols>
  <sheetData>
    <row r="1" spans="1:11" ht="21" customHeight="1">
      <c r="A1" s="670" t="s">
        <v>129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</row>
    <row r="2" spans="1:11" ht="13.5" customHeight="1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2" ht="18" customHeight="1" thickTop="1">
      <c r="A3" s="671" t="s">
        <v>3</v>
      </c>
      <c r="B3" s="673" t="s">
        <v>130</v>
      </c>
      <c r="C3" s="675" t="s">
        <v>131</v>
      </c>
      <c r="D3" s="639"/>
      <c r="E3" s="639"/>
      <c r="F3" s="639"/>
      <c r="G3" s="639"/>
      <c r="H3" s="639"/>
      <c r="I3" s="676"/>
      <c r="J3" s="675" t="s">
        <v>132</v>
      </c>
      <c r="K3" s="677"/>
      <c r="L3" s="80"/>
    </row>
    <row r="4" spans="1:12" ht="24" customHeight="1">
      <c r="A4" s="672"/>
      <c r="B4" s="674"/>
      <c r="C4" s="143" t="s">
        <v>133</v>
      </c>
      <c r="D4" s="144" t="s">
        <v>134</v>
      </c>
      <c r="E4" s="144" t="s">
        <v>135</v>
      </c>
      <c r="F4" s="144" t="s">
        <v>136</v>
      </c>
      <c r="G4" s="143" t="s">
        <v>137</v>
      </c>
      <c r="H4" s="143" t="s">
        <v>138</v>
      </c>
      <c r="I4" s="143" t="s">
        <v>139</v>
      </c>
      <c r="J4" s="143" t="s">
        <v>140</v>
      </c>
      <c r="K4" s="145" t="s">
        <v>141</v>
      </c>
      <c r="L4" s="146"/>
    </row>
    <row r="5" spans="1:11" s="150" customFormat="1" ht="13.5" customHeight="1">
      <c r="A5" s="147" t="s">
        <v>67</v>
      </c>
      <c r="B5" s="148">
        <v>284</v>
      </c>
      <c r="C5" s="149" t="s">
        <v>142</v>
      </c>
      <c r="D5" s="149" t="s">
        <v>142</v>
      </c>
      <c r="E5" s="149" t="s">
        <v>142</v>
      </c>
      <c r="F5" s="149" t="s">
        <v>142</v>
      </c>
      <c r="G5" s="149" t="s">
        <v>142</v>
      </c>
      <c r="H5" s="149" t="s">
        <v>142</v>
      </c>
      <c r="I5" s="149" t="s">
        <v>142</v>
      </c>
      <c r="J5" s="149" t="s">
        <v>142</v>
      </c>
      <c r="K5" s="149">
        <v>233</v>
      </c>
    </row>
    <row r="6" spans="1:11" ht="13.5">
      <c r="A6" s="113" t="s">
        <v>109</v>
      </c>
      <c r="B6" s="148">
        <v>312</v>
      </c>
      <c r="C6" s="149">
        <v>0</v>
      </c>
      <c r="D6" s="149">
        <v>0</v>
      </c>
      <c r="E6" s="149">
        <v>0</v>
      </c>
      <c r="F6" s="149">
        <v>0</v>
      </c>
      <c r="G6" s="149">
        <v>0</v>
      </c>
      <c r="H6" s="149">
        <v>0</v>
      </c>
      <c r="I6" s="149">
        <v>0</v>
      </c>
      <c r="J6" s="149">
        <v>0</v>
      </c>
      <c r="K6" s="149">
        <v>250</v>
      </c>
    </row>
    <row r="7" spans="1:11" s="151" customFormat="1" ht="13.5">
      <c r="A7" s="113" t="s">
        <v>110</v>
      </c>
      <c r="B7" s="148">
        <f>SUM(C7:K7,B14:J14)</f>
        <v>309</v>
      </c>
      <c r="C7" s="149">
        <v>0</v>
      </c>
      <c r="D7" s="149">
        <v>0</v>
      </c>
      <c r="E7" s="149">
        <v>0</v>
      </c>
      <c r="F7" s="149">
        <v>0</v>
      </c>
      <c r="G7" s="149">
        <v>0</v>
      </c>
      <c r="H7" s="149">
        <v>0</v>
      </c>
      <c r="I7" s="149">
        <v>0</v>
      </c>
      <c r="J7" s="149">
        <v>0</v>
      </c>
      <c r="K7" s="149">
        <v>237</v>
      </c>
    </row>
    <row r="8" spans="1:11" s="150" customFormat="1" ht="11.25">
      <c r="A8" s="113" t="s">
        <v>143</v>
      </c>
      <c r="B8" s="148">
        <f>SUM(C8:K8,B15:J15)</f>
        <v>410</v>
      </c>
      <c r="C8" s="149" t="s">
        <v>145</v>
      </c>
      <c r="D8" s="149" t="s">
        <v>145</v>
      </c>
      <c r="E8" s="149" t="s">
        <v>144</v>
      </c>
      <c r="F8" s="149" t="s">
        <v>145</v>
      </c>
      <c r="G8" s="149" t="s">
        <v>146</v>
      </c>
      <c r="H8" s="149" t="s">
        <v>147</v>
      </c>
      <c r="I8" s="149" t="s">
        <v>144</v>
      </c>
      <c r="J8" s="149" t="s">
        <v>145</v>
      </c>
      <c r="K8" s="149">
        <v>198</v>
      </c>
    </row>
    <row r="9" spans="1:11" ht="14.25" thickBot="1">
      <c r="A9" s="57" t="s">
        <v>148</v>
      </c>
      <c r="B9" s="152">
        <f>SUM(C9:K9,B16:J16)</f>
        <v>317</v>
      </c>
      <c r="C9" s="153" t="s">
        <v>142</v>
      </c>
      <c r="D9" s="153" t="s">
        <v>142</v>
      </c>
      <c r="E9" s="153" t="s">
        <v>142</v>
      </c>
      <c r="F9" s="153" t="s">
        <v>142</v>
      </c>
      <c r="G9" s="153" t="s">
        <v>142</v>
      </c>
      <c r="H9" s="153" t="s">
        <v>142</v>
      </c>
      <c r="I9" s="153" t="s">
        <v>142</v>
      </c>
      <c r="J9" s="153" t="s">
        <v>142</v>
      </c>
      <c r="K9" s="154">
        <v>195</v>
      </c>
    </row>
    <row r="10" spans="1:11" ht="17.25" customHeight="1" thickTop="1">
      <c r="A10" s="671" t="s">
        <v>3</v>
      </c>
      <c r="B10" s="678" t="s">
        <v>132</v>
      </c>
      <c r="C10" s="679"/>
      <c r="D10" s="680" t="s">
        <v>149</v>
      </c>
      <c r="E10" s="681"/>
      <c r="F10" s="681"/>
      <c r="G10" s="681"/>
      <c r="H10" s="679"/>
      <c r="I10" s="155" t="s">
        <v>150</v>
      </c>
      <c r="J10" s="155" t="s">
        <v>151</v>
      </c>
      <c r="K10" s="156"/>
    </row>
    <row r="11" spans="1:11" ht="24" customHeight="1">
      <c r="A11" s="672"/>
      <c r="B11" s="157" t="s">
        <v>152</v>
      </c>
      <c r="C11" s="157" t="s">
        <v>153</v>
      </c>
      <c r="D11" s="158" t="s">
        <v>154</v>
      </c>
      <c r="E11" s="159" t="s">
        <v>155</v>
      </c>
      <c r="F11" s="157" t="s">
        <v>156</v>
      </c>
      <c r="G11" s="157" t="s">
        <v>157</v>
      </c>
      <c r="H11" s="160" t="s">
        <v>158</v>
      </c>
      <c r="I11" s="161" t="s">
        <v>159</v>
      </c>
      <c r="J11" s="161" t="s">
        <v>160</v>
      </c>
      <c r="K11" s="162"/>
    </row>
    <row r="12" spans="1:11" s="150" customFormat="1" ht="13.5" customHeight="1">
      <c r="A12" s="147" t="s">
        <v>67</v>
      </c>
      <c r="B12" s="149" t="s">
        <v>142</v>
      </c>
      <c r="C12" s="149" t="s">
        <v>142</v>
      </c>
      <c r="D12" s="149" t="s">
        <v>142</v>
      </c>
      <c r="E12" s="149">
        <v>2</v>
      </c>
      <c r="F12" s="149" t="s">
        <v>142</v>
      </c>
      <c r="G12" s="149" t="s">
        <v>142</v>
      </c>
      <c r="H12" s="149">
        <v>21</v>
      </c>
      <c r="I12" s="149">
        <v>4</v>
      </c>
      <c r="J12" s="149">
        <v>24</v>
      </c>
      <c r="K12" s="163"/>
    </row>
    <row r="13" spans="1:11" ht="13.5">
      <c r="A13" s="113" t="s">
        <v>109</v>
      </c>
      <c r="B13" s="148">
        <v>0</v>
      </c>
      <c r="C13" s="149">
        <v>0</v>
      </c>
      <c r="D13" s="149">
        <v>0</v>
      </c>
      <c r="E13" s="149">
        <v>2</v>
      </c>
      <c r="F13" s="149">
        <v>0</v>
      </c>
      <c r="G13" s="149">
        <v>1</v>
      </c>
      <c r="H13" s="149">
        <v>7</v>
      </c>
      <c r="I13" s="149">
        <v>6</v>
      </c>
      <c r="J13" s="149">
        <v>46</v>
      </c>
      <c r="K13" s="162"/>
    </row>
    <row r="14" spans="1:11" s="151" customFormat="1" ht="13.5">
      <c r="A14" s="113" t="s">
        <v>161</v>
      </c>
      <c r="B14" s="149">
        <v>0</v>
      </c>
      <c r="C14" s="149">
        <v>0</v>
      </c>
      <c r="D14" s="149">
        <v>0</v>
      </c>
      <c r="E14" s="149">
        <v>1</v>
      </c>
      <c r="F14" s="149">
        <v>1</v>
      </c>
      <c r="G14" s="149">
        <v>0</v>
      </c>
      <c r="H14" s="149">
        <v>12</v>
      </c>
      <c r="I14" s="149">
        <v>4</v>
      </c>
      <c r="J14" s="149">
        <v>54</v>
      </c>
      <c r="K14" s="164"/>
    </row>
    <row r="15" spans="1:11" s="151" customFormat="1" ht="13.5">
      <c r="A15" s="113" t="s">
        <v>111</v>
      </c>
      <c r="B15" s="149" t="s">
        <v>145</v>
      </c>
      <c r="C15" s="149" t="s">
        <v>144</v>
      </c>
      <c r="D15" s="149" t="s">
        <v>144</v>
      </c>
      <c r="E15" s="149">
        <v>1</v>
      </c>
      <c r="F15" s="149" t="s">
        <v>144</v>
      </c>
      <c r="G15" s="149" t="s">
        <v>144</v>
      </c>
      <c r="H15" s="149">
        <v>13</v>
      </c>
      <c r="I15" s="149">
        <v>10</v>
      </c>
      <c r="J15" s="149">
        <v>188</v>
      </c>
      <c r="K15" s="164"/>
    </row>
    <row r="16" spans="1:11" ht="13.5">
      <c r="A16" s="165" t="s">
        <v>113</v>
      </c>
      <c r="B16" s="166" t="s">
        <v>142</v>
      </c>
      <c r="C16" s="154" t="s">
        <v>142</v>
      </c>
      <c r="D16" s="154" t="s">
        <v>142</v>
      </c>
      <c r="E16" s="154" t="s">
        <v>142</v>
      </c>
      <c r="F16" s="154">
        <v>1</v>
      </c>
      <c r="G16" s="154" t="s">
        <v>142</v>
      </c>
      <c r="H16" s="154">
        <v>17</v>
      </c>
      <c r="I16" s="154">
        <v>15</v>
      </c>
      <c r="J16" s="154">
        <v>89</v>
      </c>
      <c r="K16" s="162"/>
    </row>
    <row r="17" spans="1:11" ht="15" customHeight="1">
      <c r="A17" s="99" t="s">
        <v>162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</row>
  </sheetData>
  <sheetProtection/>
  <mergeCells count="8">
    <mergeCell ref="A1:K1"/>
    <mergeCell ref="A3:A4"/>
    <mergeCell ref="B3:B4"/>
    <mergeCell ref="C3:I3"/>
    <mergeCell ref="J3:K3"/>
    <mergeCell ref="A10:A11"/>
    <mergeCell ref="B10:C10"/>
    <mergeCell ref="D10:H10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E21" sqref="E21"/>
    </sheetView>
  </sheetViews>
  <sheetFormatPr defaultColWidth="9.00390625" defaultRowHeight="13.5"/>
  <cols>
    <col min="1" max="1" width="8.125" style="28" customWidth="1"/>
    <col min="2" max="2" width="8.375" style="28" customWidth="1"/>
    <col min="3" max="3" width="8.875" style="28" customWidth="1"/>
    <col min="4" max="4" width="7.875" style="28" customWidth="1"/>
    <col min="5" max="7" width="7.625" style="28" customWidth="1"/>
    <col min="8" max="8" width="9.125" style="28" customWidth="1"/>
    <col min="9" max="9" width="7.625" style="28" customWidth="1"/>
    <col min="10" max="10" width="7.75390625" style="28" customWidth="1"/>
    <col min="11" max="11" width="8.125" style="28" customWidth="1"/>
    <col min="12" max="12" width="7.125" style="28" bestFit="1" customWidth="1"/>
    <col min="13" max="16384" width="9.00390625" style="28" customWidth="1"/>
  </cols>
  <sheetData>
    <row r="1" spans="1:21" ht="21" customHeight="1">
      <c r="A1" s="616" t="s">
        <v>163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167"/>
      <c r="M1" s="168"/>
      <c r="N1" s="168"/>
      <c r="O1" s="168"/>
      <c r="P1" s="168"/>
      <c r="Q1" s="168"/>
      <c r="R1" s="168"/>
      <c r="S1" s="168"/>
      <c r="T1" s="168"/>
      <c r="U1" s="168"/>
    </row>
    <row r="2" spans="1:21" ht="13.5" customHeight="1" thickBo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5" customHeight="1" thickTop="1">
      <c r="A3" s="685" t="s">
        <v>3</v>
      </c>
      <c r="B3" s="687" t="s">
        <v>164</v>
      </c>
      <c r="C3" s="688"/>
      <c r="D3" s="689"/>
      <c r="E3" s="690" t="s">
        <v>165</v>
      </c>
      <c r="F3" s="692" t="s">
        <v>166</v>
      </c>
      <c r="G3" s="694" t="s">
        <v>167</v>
      </c>
      <c r="H3" s="692" t="s">
        <v>168</v>
      </c>
      <c r="I3" s="694" t="s">
        <v>169</v>
      </c>
      <c r="J3" s="692" t="s">
        <v>170</v>
      </c>
      <c r="K3" s="682" t="s">
        <v>171</v>
      </c>
      <c r="L3" s="169"/>
      <c r="M3" s="170"/>
      <c r="N3" s="170"/>
      <c r="O3" s="170"/>
      <c r="P3" s="170"/>
      <c r="Q3" s="170"/>
      <c r="R3" s="170"/>
      <c r="S3" s="170"/>
      <c r="T3" s="170"/>
      <c r="U3" s="171"/>
    </row>
    <row r="4" spans="1:21" ht="13.5">
      <c r="A4" s="686"/>
      <c r="B4" s="173" t="s">
        <v>4</v>
      </c>
      <c r="C4" s="173" t="s">
        <v>172</v>
      </c>
      <c r="D4" s="173" t="s">
        <v>173</v>
      </c>
      <c r="E4" s="691"/>
      <c r="F4" s="693"/>
      <c r="G4" s="695"/>
      <c r="H4" s="695"/>
      <c r="I4" s="695"/>
      <c r="J4" s="695"/>
      <c r="K4" s="683"/>
      <c r="L4" s="169"/>
      <c r="M4" s="170"/>
      <c r="N4" s="170"/>
      <c r="O4" s="170"/>
      <c r="P4" s="170"/>
      <c r="Q4" s="170"/>
      <c r="R4" s="170"/>
      <c r="S4" s="170"/>
      <c r="T4" s="170"/>
      <c r="U4" s="175"/>
    </row>
    <row r="5" spans="1:20" s="35" customFormat="1" ht="15" customHeight="1">
      <c r="A5" s="33" t="s">
        <v>26</v>
      </c>
      <c r="B5" s="176">
        <v>4638</v>
      </c>
      <c r="C5" s="177">
        <v>2571</v>
      </c>
      <c r="D5" s="177">
        <v>2067</v>
      </c>
      <c r="E5" s="177">
        <v>16</v>
      </c>
      <c r="F5" s="177">
        <v>1420</v>
      </c>
      <c r="G5" s="177">
        <v>70</v>
      </c>
      <c r="H5" s="177">
        <v>32</v>
      </c>
      <c r="I5" s="177">
        <v>698</v>
      </c>
      <c r="J5" s="177">
        <v>446</v>
      </c>
      <c r="K5" s="178">
        <v>78</v>
      </c>
      <c r="L5" s="171"/>
      <c r="M5" s="171"/>
      <c r="N5" s="171"/>
      <c r="O5" s="171"/>
      <c r="P5" s="171"/>
      <c r="Q5" s="171"/>
      <c r="R5" s="171"/>
      <c r="S5" s="171"/>
      <c r="T5" s="171"/>
    </row>
    <row r="6" spans="1:20" s="37" customFormat="1" ht="15" customHeight="1">
      <c r="A6" s="36" t="s">
        <v>109</v>
      </c>
      <c r="B6" s="176">
        <v>4506</v>
      </c>
      <c r="C6" s="177">
        <v>2454</v>
      </c>
      <c r="D6" s="177">
        <v>2052</v>
      </c>
      <c r="E6" s="177">
        <v>8</v>
      </c>
      <c r="F6" s="177">
        <v>1336</v>
      </c>
      <c r="G6" s="177">
        <v>49</v>
      </c>
      <c r="H6" s="177">
        <v>39</v>
      </c>
      <c r="I6" s="177">
        <v>677</v>
      </c>
      <c r="J6" s="177">
        <v>493</v>
      </c>
      <c r="K6" s="178">
        <v>77</v>
      </c>
      <c r="L6" s="179"/>
      <c r="M6" s="179"/>
      <c r="N6" s="179"/>
      <c r="O6" s="179"/>
      <c r="P6" s="179"/>
      <c r="Q6" s="179"/>
      <c r="R6" s="179"/>
      <c r="S6" s="179"/>
      <c r="T6" s="179"/>
    </row>
    <row r="7" spans="1:20" s="40" customFormat="1" ht="15" customHeight="1">
      <c r="A7" s="41" t="s">
        <v>174</v>
      </c>
      <c r="B7" s="180">
        <f>SUM(C7:D7)</f>
        <v>4897</v>
      </c>
      <c r="C7" s="181">
        <v>2727</v>
      </c>
      <c r="D7" s="181">
        <v>2170</v>
      </c>
      <c r="E7" s="181">
        <v>12</v>
      </c>
      <c r="F7" s="181">
        <v>1450</v>
      </c>
      <c r="G7" s="181">
        <v>69</v>
      </c>
      <c r="H7" s="181">
        <v>33</v>
      </c>
      <c r="I7" s="181">
        <v>731</v>
      </c>
      <c r="J7" s="181">
        <v>451</v>
      </c>
      <c r="K7" s="182">
        <v>78</v>
      </c>
      <c r="L7" s="183"/>
      <c r="M7" s="183"/>
      <c r="N7" s="183"/>
      <c r="O7" s="183"/>
      <c r="P7" s="183"/>
      <c r="Q7" s="183"/>
      <c r="R7" s="183"/>
      <c r="S7" s="183"/>
      <c r="T7" s="183"/>
    </row>
    <row r="8" spans="1:20" s="40" customFormat="1" ht="15" customHeight="1">
      <c r="A8" s="41" t="s">
        <v>175</v>
      </c>
      <c r="B8" s="180">
        <v>4770</v>
      </c>
      <c r="C8" s="181">
        <v>2585</v>
      </c>
      <c r="D8" s="181">
        <v>2185</v>
      </c>
      <c r="E8" s="181">
        <v>14</v>
      </c>
      <c r="F8" s="181">
        <v>1374</v>
      </c>
      <c r="G8" s="181">
        <v>69</v>
      </c>
      <c r="H8" s="181">
        <v>31</v>
      </c>
      <c r="I8" s="181">
        <v>739</v>
      </c>
      <c r="J8" s="181">
        <v>393</v>
      </c>
      <c r="K8" s="182">
        <v>60</v>
      </c>
      <c r="L8" s="183"/>
      <c r="M8" s="183"/>
      <c r="N8" s="183"/>
      <c r="O8" s="183"/>
      <c r="P8" s="183"/>
      <c r="Q8" s="183"/>
      <c r="R8" s="183"/>
      <c r="S8" s="183"/>
      <c r="T8" s="183"/>
    </row>
    <row r="9" spans="1:20" s="37" customFormat="1" ht="15" customHeight="1" thickBot="1">
      <c r="A9" s="184" t="s">
        <v>176</v>
      </c>
      <c r="B9" s="185">
        <f>SUM(E9:K9,B15:J15)</f>
        <v>4813</v>
      </c>
      <c r="C9" s="186">
        <v>2588</v>
      </c>
      <c r="D9" s="186">
        <v>2225</v>
      </c>
      <c r="E9" s="186">
        <v>10</v>
      </c>
      <c r="F9" s="186">
        <v>1493</v>
      </c>
      <c r="G9" s="186">
        <v>55</v>
      </c>
      <c r="H9" s="186">
        <v>19</v>
      </c>
      <c r="I9" s="186">
        <v>719</v>
      </c>
      <c r="J9" s="186">
        <v>432</v>
      </c>
      <c r="K9" s="187">
        <v>60</v>
      </c>
      <c r="L9" s="179"/>
      <c r="M9" s="179"/>
      <c r="N9" s="179"/>
      <c r="O9" s="179"/>
      <c r="P9" s="179"/>
      <c r="Q9" s="179"/>
      <c r="R9" s="179"/>
      <c r="S9" s="179"/>
      <c r="T9" s="179"/>
    </row>
    <row r="10" spans="1:21" s="192" customFormat="1" ht="23.25" thickTop="1">
      <c r="A10" s="29" t="s">
        <v>3</v>
      </c>
      <c r="B10" s="174" t="s">
        <v>177</v>
      </c>
      <c r="C10" s="188" t="s">
        <v>178</v>
      </c>
      <c r="D10" s="189" t="s">
        <v>179</v>
      </c>
      <c r="E10" s="189" t="s">
        <v>180</v>
      </c>
      <c r="F10" s="189" t="s">
        <v>181</v>
      </c>
      <c r="G10" s="189" t="s">
        <v>182</v>
      </c>
      <c r="H10" s="189" t="s">
        <v>183</v>
      </c>
      <c r="I10" s="189" t="s">
        <v>184</v>
      </c>
      <c r="J10" s="190" t="s">
        <v>185</v>
      </c>
      <c r="K10" s="191"/>
      <c r="L10" s="46"/>
      <c r="M10" s="46"/>
      <c r="N10" s="46"/>
      <c r="O10" s="46"/>
      <c r="P10" s="46"/>
      <c r="Q10" s="46"/>
      <c r="R10" s="46"/>
      <c r="S10" s="46"/>
      <c r="T10" s="46"/>
      <c r="U10" s="170"/>
    </row>
    <row r="11" spans="1:21" s="194" customFormat="1" ht="15" customHeight="1">
      <c r="A11" s="33" t="s">
        <v>26</v>
      </c>
      <c r="B11" s="176">
        <v>439</v>
      </c>
      <c r="C11" s="177">
        <v>65</v>
      </c>
      <c r="D11" s="177">
        <v>6</v>
      </c>
      <c r="E11" s="177">
        <v>90</v>
      </c>
      <c r="F11" s="177">
        <v>61</v>
      </c>
      <c r="G11" s="177">
        <v>150</v>
      </c>
      <c r="H11" s="177">
        <v>114</v>
      </c>
      <c r="I11" s="177">
        <v>147</v>
      </c>
      <c r="J11" s="177">
        <v>806</v>
      </c>
      <c r="K11" s="193"/>
      <c r="L11" s="35"/>
      <c r="M11" s="35"/>
      <c r="N11" s="35"/>
      <c r="O11" s="35"/>
      <c r="P11" s="35"/>
      <c r="Q11" s="35"/>
      <c r="R11" s="35"/>
      <c r="S11" s="35"/>
      <c r="T11" s="35"/>
      <c r="U11" s="171"/>
    </row>
    <row r="12" spans="1:21" s="196" customFormat="1" ht="15" customHeight="1">
      <c r="A12" s="36" t="s">
        <v>109</v>
      </c>
      <c r="B12" s="176">
        <v>399</v>
      </c>
      <c r="C12" s="177">
        <v>66</v>
      </c>
      <c r="D12" s="177">
        <v>6</v>
      </c>
      <c r="E12" s="177">
        <v>82</v>
      </c>
      <c r="F12" s="177">
        <v>57</v>
      </c>
      <c r="G12" s="177">
        <v>179</v>
      </c>
      <c r="H12" s="177">
        <v>109</v>
      </c>
      <c r="I12" s="177">
        <v>121</v>
      </c>
      <c r="J12" s="177">
        <v>808</v>
      </c>
      <c r="K12" s="195"/>
      <c r="L12" s="37"/>
      <c r="M12" s="37"/>
      <c r="N12" s="37"/>
      <c r="O12" s="37"/>
      <c r="P12" s="37"/>
      <c r="Q12" s="37"/>
      <c r="R12" s="37"/>
      <c r="S12" s="37"/>
      <c r="T12" s="37"/>
      <c r="U12" s="179"/>
    </row>
    <row r="13" spans="1:21" s="198" customFormat="1" ht="15" customHeight="1">
      <c r="A13" s="41" t="s">
        <v>161</v>
      </c>
      <c r="B13" s="180">
        <v>434</v>
      </c>
      <c r="C13" s="181">
        <v>56</v>
      </c>
      <c r="D13" s="181">
        <v>9</v>
      </c>
      <c r="E13" s="181">
        <v>115</v>
      </c>
      <c r="F13" s="181">
        <v>68</v>
      </c>
      <c r="G13" s="181">
        <v>227</v>
      </c>
      <c r="H13" s="181">
        <v>139</v>
      </c>
      <c r="I13" s="181">
        <v>136</v>
      </c>
      <c r="J13" s="181">
        <v>889</v>
      </c>
      <c r="K13" s="197"/>
      <c r="L13" s="40"/>
      <c r="M13" s="40"/>
      <c r="N13" s="40"/>
      <c r="O13" s="40"/>
      <c r="P13" s="40"/>
      <c r="Q13" s="40"/>
      <c r="R13" s="40"/>
      <c r="S13" s="40"/>
      <c r="T13" s="40"/>
      <c r="U13" s="183"/>
    </row>
    <row r="14" spans="1:21" s="198" customFormat="1" ht="15" customHeight="1">
      <c r="A14" s="38" t="s">
        <v>186</v>
      </c>
      <c r="B14" s="180">
        <v>464</v>
      </c>
      <c r="C14" s="181">
        <v>56</v>
      </c>
      <c r="D14" s="181">
        <v>13</v>
      </c>
      <c r="E14" s="181">
        <v>99</v>
      </c>
      <c r="F14" s="181">
        <v>100</v>
      </c>
      <c r="G14" s="181">
        <v>265</v>
      </c>
      <c r="H14" s="181">
        <v>135</v>
      </c>
      <c r="I14" s="181">
        <v>127</v>
      </c>
      <c r="J14" s="181">
        <v>831</v>
      </c>
      <c r="K14" s="197"/>
      <c r="L14" s="40"/>
      <c r="M14" s="40"/>
      <c r="N14" s="40"/>
      <c r="O14" s="40"/>
      <c r="P14" s="40"/>
      <c r="Q14" s="40"/>
      <c r="R14" s="40"/>
      <c r="S14" s="40"/>
      <c r="T14" s="40"/>
      <c r="U14" s="183"/>
    </row>
    <row r="15" spans="1:21" s="196" customFormat="1" ht="15" customHeight="1">
      <c r="A15" s="199" t="s">
        <v>176</v>
      </c>
      <c r="B15" s="200">
        <v>423</v>
      </c>
      <c r="C15" s="201">
        <v>48</v>
      </c>
      <c r="D15" s="201">
        <v>4</v>
      </c>
      <c r="E15" s="201">
        <v>82</v>
      </c>
      <c r="F15" s="201">
        <v>86</v>
      </c>
      <c r="G15" s="201">
        <v>271</v>
      </c>
      <c r="H15" s="201">
        <v>130</v>
      </c>
      <c r="I15" s="201">
        <v>121</v>
      </c>
      <c r="J15" s="201">
        <v>860</v>
      </c>
      <c r="K15" s="195"/>
      <c r="L15" s="37"/>
      <c r="M15" s="37"/>
      <c r="N15" s="37"/>
      <c r="O15" s="37"/>
      <c r="P15" s="37"/>
      <c r="Q15" s="37"/>
      <c r="R15" s="37"/>
      <c r="S15" s="37"/>
      <c r="T15" s="37"/>
      <c r="U15" s="179"/>
    </row>
    <row r="16" spans="1:11" ht="15" customHeight="1">
      <c r="A16" s="684" t="s">
        <v>34</v>
      </c>
      <c r="B16" s="684"/>
      <c r="C16" s="684"/>
      <c r="D16" s="684"/>
      <c r="E16" s="684"/>
      <c r="F16" s="684"/>
      <c r="G16" s="139"/>
      <c r="H16" s="139"/>
      <c r="I16" s="139"/>
      <c r="J16" s="139"/>
      <c r="K16" s="46"/>
    </row>
  </sheetData>
  <sheetProtection/>
  <mergeCells count="11">
    <mergeCell ref="J3:J4"/>
    <mergeCell ref="K3:K4"/>
    <mergeCell ref="A16:F16"/>
    <mergeCell ref="A1:K1"/>
    <mergeCell ref="A3:A4"/>
    <mergeCell ref="B3:D3"/>
    <mergeCell ref="E3:E4"/>
    <mergeCell ref="F3:F4"/>
    <mergeCell ref="G3:G4"/>
    <mergeCell ref="H3:H4"/>
    <mergeCell ref="I3:I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357</dc:creator>
  <cp:keywords/>
  <dc:description/>
  <cp:lastModifiedBy>ita_sys</cp:lastModifiedBy>
  <cp:lastPrinted>2008-02-15T08:34:52Z</cp:lastPrinted>
  <dcterms:created xsi:type="dcterms:W3CDTF">1999-01-21T10:31:07Z</dcterms:created>
  <dcterms:modified xsi:type="dcterms:W3CDTF">2016-03-25T01:49:09Z</dcterms:modified>
  <cp:category/>
  <cp:version/>
  <cp:contentType/>
  <cp:contentStatus/>
</cp:coreProperties>
</file>