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7235" windowHeight="8940" activeTab="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 name="018(1)" sheetId="18" r:id="rId18"/>
    <sheet name="018(2)" sheetId="19" r:id="rId19"/>
    <sheet name="018(3)" sheetId="20" r:id="rId20"/>
    <sheet name="019" sheetId="21" r:id="rId21"/>
    <sheet name="020" sheetId="22" r:id="rId22"/>
    <sheet name="021" sheetId="23" r:id="rId23"/>
    <sheet name="022" sheetId="24" r:id="rId24"/>
  </sheets>
  <externalReferences>
    <externalReference r:id="rId27"/>
    <externalReference r:id="rId28"/>
    <externalReference r:id="rId29"/>
    <externalReference r:id="rId30"/>
    <externalReference r:id="rId31"/>
  </externalReferences>
  <definedNames>
    <definedName name="_xlfn.IFERROR" hidden="1">#NAME?</definedName>
    <definedName name="code" localSheetId="22">#REF!</definedName>
    <definedName name="code">#REF!</definedName>
    <definedName name="Data" localSheetId="22">#REF!</definedName>
    <definedName name="Data" localSheetId="23">#REF!</definedName>
    <definedName name="Data">#REF!</definedName>
    <definedName name="DataEnd" localSheetId="22">#REF!</definedName>
    <definedName name="DataEnd" localSheetId="23">#REF!</definedName>
    <definedName name="DataEnd">#REF!</definedName>
    <definedName name="Hyousoku" localSheetId="22">#REF!</definedName>
    <definedName name="Hyousoku" localSheetId="23">#REF!</definedName>
    <definedName name="Hyousoku">#REF!</definedName>
    <definedName name="HyousokuArea" localSheetId="22">#REF!</definedName>
    <definedName name="HyousokuArea" localSheetId="23">#REF!</definedName>
    <definedName name="HyousokuArea">#REF!</definedName>
    <definedName name="HyousokuEnd" localSheetId="22">#REF!</definedName>
    <definedName name="HyousokuEnd" localSheetId="23">#REF!</definedName>
    <definedName name="HyousokuEnd">#REF!</definedName>
    <definedName name="Hyoutou" localSheetId="22">#REF!</definedName>
    <definedName name="Hyoutou" localSheetId="23">#REF!</definedName>
    <definedName name="Hyoutou">#REF!</definedName>
    <definedName name="_xlnm.Print_Area" localSheetId="6">'007'!$A$1:$L$48</definedName>
    <definedName name="Rangai" localSheetId="22">#REF!</definedName>
    <definedName name="Rangai">#REF!</definedName>
    <definedName name="Rangai0" localSheetId="22">#REF!</definedName>
    <definedName name="Rangai0" localSheetId="23">#REF!</definedName>
    <definedName name="Rangai0">#REF!</definedName>
    <definedName name="RangaiEng" localSheetId="22">#REF!</definedName>
    <definedName name="RangaiEng">#REF!</definedName>
    <definedName name="Title" localSheetId="22">#REF!</definedName>
    <definedName name="Title" localSheetId="23">#REF!</definedName>
    <definedName name="Title">#REF!</definedName>
    <definedName name="TitleEnglish" localSheetId="22">#REF!</definedName>
    <definedName name="TitleEnglish" localSheetId="23">#REF!</definedName>
    <definedName name="TitleEnglish">#REF!</definedName>
    <definedName name="ｱ1" localSheetId="2">#REF!</definedName>
    <definedName name="ｱ1">#REF!</definedName>
    <definedName name="あ１" localSheetId="2">#REF!</definedName>
    <definedName name="あ１">#REF!</definedName>
    <definedName name="あａ１" localSheetId="2">#REF!</definedName>
    <definedName name="あａ１">#REF!</definedName>
  </definedNames>
  <calcPr fullCalcOnLoad="1"/>
</workbook>
</file>

<file path=xl/sharedStrings.xml><?xml version="1.0" encoding="utf-8"?>
<sst xmlns="http://schemas.openxmlformats.org/spreadsheetml/2006/main" count="2120" uniqueCount="1153">
  <si>
    <t>１．東京都地域別土地面積</t>
  </si>
  <si>
    <t>地      域</t>
  </si>
  <si>
    <t>面  積（k㎡）</t>
  </si>
  <si>
    <t>千 分 比（‰）</t>
  </si>
  <si>
    <t>千 分 比（‰）</t>
  </si>
  <si>
    <t>総         数</t>
  </si>
  <si>
    <t>東村山市</t>
  </si>
  <si>
    <t/>
  </si>
  <si>
    <t>国分寺市</t>
  </si>
  <si>
    <t>区部</t>
  </si>
  <si>
    <t>国立市</t>
  </si>
  <si>
    <t>福生市</t>
  </si>
  <si>
    <t>千代田区</t>
  </si>
  <si>
    <t>狛江市</t>
  </si>
  <si>
    <t>中央区</t>
  </si>
  <si>
    <t>東大和市</t>
  </si>
  <si>
    <t>港区</t>
  </si>
  <si>
    <t>清瀬市</t>
  </si>
  <si>
    <t>新宿区</t>
  </si>
  <si>
    <t>東久留米市</t>
  </si>
  <si>
    <t>文京区</t>
  </si>
  <si>
    <t>武蔵村山市</t>
  </si>
  <si>
    <t>台東区</t>
  </si>
  <si>
    <t xml:space="preserve">多摩市 </t>
  </si>
  <si>
    <t>墨田区</t>
  </si>
  <si>
    <t>稲城市</t>
  </si>
  <si>
    <t>江東区</t>
  </si>
  <si>
    <t>羽村市</t>
  </si>
  <si>
    <t>品川区</t>
  </si>
  <si>
    <t>あきる野市</t>
  </si>
  <si>
    <t>目黒区</t>
  </si>
  <si>
    <t>西東京市</t>
  </si>
  <si>
    <t>大田区</t>
  </si>
  <si>
    <t>世田谷区</t>
  </si>
  <si>
    <t>渋谷区</t>
  </si>
  <si>
    <t>中野区</t>
  </si>
  <si>
    <t>郡部</t>
  </si>
  <si>
    <t>杉並区</t>
  </si>
  <si>
    <t>豊島区</t>
  </si>
  <si>
    <t>北区</t>
  </si>
  <si>
    <t>瑞穂町</t>
  </si>
  <si>
    <t>荒川区</t>
  </si>
  <si>
    <t>日の出町</t>
  </si>
  <si>
    <t>板橋区</t>
  </si>
  <si>
    <t xml:space="preserve">檜原村 </t>
  </si>
  <si>
    <t>練馬区</t>
  </si>
  <si>
    <t>奥多摩町</t>
  </si>
  <si>
    <t>足立区</t>
  </si>
  <si>
    <t>葛飾区</t>
  </si>
  <si>
    <t>島部</t>
  </si>
  <si>
    <t>江戸川区</t>
  </si>
  <si>
    <t>荒川河口部</t>
  </si>
  <si>
    <t>大島支庁</t>
  </si>
  <si>
    <t>中央防波堤埋立地</t>
  </si>
  <si>
    <t>大島町</t>
  </si>
  <si>
    <t>利島村</t>
  </si>
  <si>
    <t>新島村</t>
  </si>
  <si>
    <t>市部</t>
  </si>
  <si>
    <t>神津島村</t>
  </si>
  <si>
    <t>八王子市</t>
  </si>
  <si>
    <t>三宅支庁</t>
  </si>
  <si>
    <t>立川市</t>
  </si>
  <si>
    <t>三宅村</t>
  </si>
  <si>
    <t>武蔵野市</t>
  </si>
  <si>
    <t>御蔵島村</t>
  </si>
  <si>
    <t>三鷹市</t>
  </si>
  <si>
    <t>青梅市</t>
  </si>
  <si>
    <t>八丈支庁</t>
  </si>
  <si>
    <t>府中市</t>
  </si>
  <si>
    <t>八丈町</t>
  </si>
  <si>
    <t>昭島市</t>
  </si>
  <si>
    <t>青ヶ島村</t>
  </si>
  <si>
    <t>調布市</t>
  </si>
  <si>
    <t>その他</t>
  </si>
  <si>
    <t>町田市</t>
  </si>
  <si>
    <t>小金井市</t>
  </si>
  <si>
    <t>小笠原支庁</t>
  </si>
  <si>
    <t>小平市</t>
  </si>
  <si>
    <t>小笠原村</t>
  </si>
  <si>
    <t>日野市</t>
  </si>
  <si>
    <t>　（注）１．荒川河口部については，境界の未定部分の面積を載せている。</t>
  </si>
  <si>
    <t xml:space="preserve">        ３．境界未定部分のある千代田区，中央区，港区，葛飾区，江戸川区，区部及び総数については，</t>
  </si>
  <si>
    <t xml:space="preserve">           参考値を掲載している。</t>
  </si>
  <si>
    <t>２．基準地価格</t>
  </si>
  <si>
    <t>（単位：千円／㎡）</t>
  </si>
  <si>
    <t>（各年７月１日）</t>
  </si>
  <si>
    <t>番号</t>
  </si>
  <si>
    <t xml:space="preserve">    土地の所在（住居表示）</t>
  </si>
  <si>
    <t>建 築 制 限</t>
  </si>
  <si>
    <t>平成22年</t>
  </si>
  <si>
    <t>平成23年</t>
  </si>
  <si>
    <t>平成24年</t>
  </si>
  <si>
    <t>平成25年</t>
  </si>
  <si>
    <t>板橋4-3392-6 (4-37-2)</t>
  </si>
  <si>
    <t>１中専（60・300）</t>
  </si>
  <si>
    <t>向原2-1526-12 (2-25-4)</t>
  </si>
  <si>
    <t>１中専（60・200）</t>
  </si>
  <si>
    <t>…</t>
  </si>
  <si>
    <t>2</t>
  </si>
  <si>
    <t>3</t>
  </si>
  <si>
    <t>坂下2-39-8 (2-30-7)</t>
  </si>
  <si>
    <t>１住居（60・200）</t>
  </si>
  <si>
    <t>4</t>
  </si>
  <si>
    <t>高島平5-47-7 (5-47-7)</t>
  </si>
  <si>
    <t>１低専（50・100）</t>
  </si>
  <si>
    <t>5</t>
  </si>
  <si>
    <t>小茂根3-63-6 (3-6-1)</t>
  </si>
  <si>
    <t>6</t>
  </si>
  <si>
    <t>7</t>
  </si>
  <si>
    <t>上板橋1-4928-23 (1-9-8)</t>
  </si>
  <si>
    <t>8</t>
  </si>
  <si>
    <t>前野町6-21-7 (6-21-4)</t>
  </si>
  <si>
    <t>9</t>
  </si>
  <si>
    <t>桜川3-47 (3-16-5)</t>
  </si>
  <si>
    <t>10</t>
  </si>
  <si>
    <t>大山東町10-4 (10-2)</t>
  </si>
  <si>
    <t>２住居（60・300）</t>
  </si>
  <si>
    <t>11</t>
  </si>
  <si>
    <t>徳丸3-121-9 (3-18-6)</t>
  </si>
  <si>
    <r>
      <t>1</t>
    </r>
    <r>
      <rPr>
        <sz val="11"/>
        <rFont val="ＭＳ Ｐゴシック"/>
        <family val="3"/>
      </rPr>
      <t>2</t>
    </r>
  </si>
  <si>
    <t>志村2-10-5 (2-6-13)</t>
  </si>
  <si>
    <r>
      <t>1</t>
    </r>
    <r>
      <rPr>
        <sz val="11"/>
        <rFont val="ＭＳ Ｐゴシック"/>
        <family val="3"/>
      </rPr>
      <t>3</t>
    </r>
  </si>
  <si>
    <t>赤塚新町1-1028-12 (1-7-3)</t>
  </si>
  <si>
    <r>
      <t>1</t>
    </r>
    <r>
      <rPr>
        <sz val="11"/>
        <rFont val="ＭＳ Ｐゴシック"/>
        <family val="3"/>
      </rPr>
      <t>4</t>
    </r>
  </si>
  <si>
    <r>
      <t>1</t>
    </r>
    <r>
      <rPr>
        <sz val="11"/>
        <rFont val="ＭＳ Ｐゴシック"/>
        <family val="3"/>
      </rPr>
      <t>5</t>
    </r>
  </si>
  <si>
    <t>成増4-1522-1 (4-16-19)</t>
  </si>
  <si>
    <t>5-1</t>
  </si>
  <si>
    <t>板橋1-16-17 (1-16-9)</t>
  </si>
  <si>
    <t>商  業（80・600）</t>
  </si>
  <si>
    <r>
      <t>5-</t>
    </r>
    <r>
      <rPr>
        <sz val="11"/>
        <rFont val="ＭＳ Ｐゴシック"/>
        <family val="3"/>
      </rPr>
      <t>2</t>
    </r>
  </si>
  <si>
    <t>成増1-73-1 (1-28-13)</t>
  </si>
  <si>
    <t>商  業（80・500）</t>
  </si>
  <si>
    <t>5-3</t>
  </si>
  <si>
    <t>5-4</t>
  </si>
  <si>
    <t>大谷口北町64-6 (64-6)</t>
  </si>
  <si>
    <t>近  商（80・300）</t>
  </si>
  <si>
    <t>5-5</t>
  </si>
  <si>
    <t>徳丸3-115-6 (3-1-20)</t>
  </si>
  <si>
    <t>5-6</t>
  </si>
  <si>
    <t>商  業（80・400）</t>
  </si>
  <si>
    <t>5-7</t>
  </si>
  <si>
    <t>中板橋20-36 (20-3)</t>
  </si>
  <si>
    <r>
      <t>5-8</t>
    </r>
    <r>
      <rPr>
        <sz val="11"/>
        <rFont val="ＭＳ Ｐゴシック"/>
        <family val="3"/>
      </rPr>
      <t xml:space="preserve"> </t>
    </r>
  </si>
  <si>
    <t>5-9</t>
  </si>
  <si>
    <t>常盤台4-31-6 (4-31-3)</t>
  </si>
  <si>
    <t>5-10</t>
  </si>
  <si>
    <t>志村2-4-29 (2-2-4)</t>
  </si>
  <si>
    <t>5-11</t>
  </si>
  <si>
    <t>双葉町2-10 (2-12)</t>
  </si>
  <si>
    <t>5-12</t>
  </si>
  <si>
    <t>蓮根2-5-75 (2-21-9)</t>
  </si>
  <si>
    <t>…</t>
  </si>
  <si>
    <t>5-12</t>
  </si>
  <si>
    <t>5-13</t>
  </si>
  <si>
    <t>常盤台2-6-7 (2-6-5)</t>
  </si>
  <si>
    <r>
      <t>1</t>
    </r>
    <r>
      <rPr>
        <sz val="11"/>
        <rFont val="ＭＳ Ｐゴシック"/>
        <family val="3"/>
      </rPr>
      <t>6</t>
    </r>
  </si>
  <si>
    <t>中丸町29-6 (29-8)</t>
  </si>
  <si>
    <t>準  工（60・300）</t>
  </si>
  <si>
    <r>
      <t>1</t>
    </r>
    <r>
      <rPr>
        <sz val="11"/>
        <rFont val="ＭＳ Ｐゴシック"/>
        <family val="3"/>
      </rPr>
      <t>7</t>
    </r>
  </si>
  <si>
    <t>高島平9-28-4 (9-28-5)</t>
  </si>
  <si>
    <r>
      <t>1</t>
    </r>
    <r>
      <rPr>
        <sz val="11"/>
        <rFont val="ＭＳ Ｐゴシック"/>
        <family val="3"/>
      </rPr>
      <t>8</t>
    </r>
  </si>
  <si>
    <t>新河岸1-1144-8 (1-17-16)</t>
  </si>
  <si>
    <t>準  工（60・200）</t>
  </si>
  <si>
    <r>
      <t>1</t>
    </r>
    <r>
      <rPr>
        <sz val="11"/>
        <rFont val="ＭＳ Ｐゴシック"/>
        <family val="3"/>
      </rPr>
      <t>9</t>
    </r>
  </si>
  <si>
    <t>宮本町43-60 (43-4)</t>
  </si>
  <si>
    <t>　（注）１．建築制限は用途地域（指定建ぺい率・指定容積率）を表わした。</t>
  </si>
  <si>
    <r>
      <t xml:space="preserve">        </t>
    </r>
    <r>
      <rPr>
        <sz val="9"/>
        <rFont val="ＭＳ 明朝"/>
        <family val="1"/>
      </rPr>
      <t>２．建築制限の基準日は各年７月１日である。</t>
    </r>
  </si>
  <si>
    <r>
      <t xml:space="preserve"> </t>
    </r>
    <r>
      <rPr>
        <sz val="11"/>
        <rFont val="ＭＳ Ｐゴシック"/>
        <family val="3"/>
      </rPr>
      <t xml:space="preserve"> </t>
    </r>
    <r>
      <rPr>
        <sz val="9"/>
        <rFont val="ＭＳ 明朝"/>
        <family val="1"/>
      </rPr>
      <t>資料：「東京都基準地価格」</t>
    </r>
  </si>
  <si>
    <t>３．地目別土地面積</t>
  </si>
  <si>
    <t>(単位：ヘクタール）</t>
  </si>
  <si>
    <t>　　　　　　　　（各年１月１日）</t>
  </si>
  <si>
    <t>区　　　　分</t>
  </si>
  <si>
    <t>平 成 ２１ 年</t>
  </si>
  <si>
    <t>平 成 ２２ 年</t>
  </si>
  <si>
    <t>平 成 ２３ 年</t>
  </si>
  <si>
    <t>平 成 ２４ 年</t>
  </si>
  <si>
    <t>総数</t>
  </si>
  <si>
    <t>宅</t>
  </si>
  <si>
    <t>商業地区</t>
  </si>
  <si>
    <t>工業地区</t>
  </si>
  <si>
    <t>地</t>
  </si>
  <si>
    <t>住宅地区</t>
  </si>
  <si>
    <t>その他</t>
  </si>
  <si>
    <t>-</t>
  </si>
  <si>
    <t>田</t>
  </si>
  <si>
    <t>畑</t>
  </si>
  <si>
    <t>山林</t>
  </si>
  <si>
    <t>原野</t>
  </si>
  <si>
    <t>池沼</t>
  </si>
  <si>
    <t>雑種地</t>
  </si>
  <si>
    <t>免税点未満</t>
  </si>
  <si>
    <t>（注）１．本表の数字は，固定資産税の対象となる土地面積である。雑種地とは宅地，田，畑，山林，原野及び</t>
  </si>
  <si>
    <t>　　　　　池沼以外の土地で，野球場，テニスコート，ゴルフ場，運動場，高圧鉄塔敷地及び軌道用地等をいう。</t>
  </si>
  <si>
    <r>
      <t xml:space="preserve">     </t>
    </r>
    <r>
      <rPr>
        <sz val="11"/>
        <rFont val="ＭＳ Ｐゴシック"/>
        <family val="3"/>
      </rPr>
      <t xml:space="preserve"> </t>
    </r>
    <r>
      <rPr>
        <sz val="9"/>
        <rFont val="ＭＳ 明朝"/>
        <family val="1"/>
      </rPr>
      <t>２．免税点未満とは，土地に対して課する固定資産税の課税標準となるべき額が３０万円に満たないもの</t>
    </r>
  </si>
  <si>
    <t>　資料：東京都総務局統計部「東京都統計年鑑」</t>
  </si>
  <si>
    <t>４．一級河川</t>
  </si>
  <si>
    <t>河  川  ・  区  域</t>
  </si>
  <si>
    <t>幅  員</t>
  </si>
  <si>
    <t>延  長  （ｍ）</t>
  </si>
  <si>
    <t>総 延 長</t>
  </si>
  <si>
    <t>護岸改修済</t>
  </si>
  <si>
    <t>石神井川</t>
  </si>
  <si>
    <t>右岸：</t>
  </si>
  <si>
    <t>小茂根五丁目（練馬区境）</t>
  </si>
  <si>
    <t>板橋四丁目（北区境）</t>
  </si>
  <si>
    <t>左岸：</t>
  </si>
  <si>
    <t>桜川一丁目（練馬区境）</t>
  </si>
  <si>
    <t>白 子 川</t>
  </si>
  <si>
    <t>成増三丁目（和光市境）</t>
  </si>
  <si>
    <t>三園二丁目（新河岸川合流点）</t>
  </si>
  <si>
    <t>　資料：土木部管理課</t>
  </si>
  <si>
    <t>５．人口の推移　    　</t>
  </si>
  <si>
    <t>５．人口の推移（つづき）</t>
  </si>
  <si>
    <t>（各年１０月１日）</t>
  </si>
  <si>
    <t>　</t>
  </si>
  <si>
    <t>年　　次</t>
  </si>
  <si>
    <t>世 帯 数</t>
  </si>
  <si>
    <t>人          口</t>
  </si>
  <si>
    <t>調   査   名   等</t>
  </si>
  <si>
    <t>総    数</t>
  </si>
  <si>
    <t>男</t>
  </si>
  <si>
    <t>女</t>
  </si>
  <si>
    <t>対 前 年</t>
  </si>
  <si>
    <t>増 加 数</t>
  </si>
  <si>
    <t>増加率(％)</t>
  </si>
  <si>
    <t>昭和</t>
  </si>
  <si>
    <t>　食糧配給台帳登録人口</t>
  </si>
  <si>
    <t>５６</t>
  </si>
  <si>
    <t>　※東京都の人口（推計）</t>
  </si>
  <si>
    <t xml:space="preserve"> 　          〃</t>
  </si>
  <si>
    <t>５７</t>
  </si>
  <si>
    <t xml:space="preserve">  　         〃</t>
  </si>
  <si>
    <t>３０</t>
  </si>
  <si>
    <t>　国勢調査（第８回）</t>
  </si>
  <si>
    <t>５８</t>
  </si>
  <si>
    <t xml:space="preserve">   　        〃</t>
  </si>
  <si>
    <t>３１</t>
  </si>
  <si>
    <t>５９</t>
  </si>
  <si>
    <t>３２</t>
  </si>
  <si>
    <t>６０</t>
  </si>
  <si>
    <t>　国勢調査（第１４回）</t>
  </si>
  <si>
    <t>３３</t>
  </si>
  <si>
    <t>６１</t>
  </si>
  <si>
    <t>３４</t>
  </si>
  <si>
    <t>６２</t>
  </si>
  <si>
    <t xml:space="preserve">    　       〃</t>
  </si>
  <si>
    <t>３５</t>
  </si>
  <si>
    <t>　国勢調査（第９回）</t>
  </si>
  <si>
    <t>６３</t>
  </si>
  <si>
    <t>３６</t>
  </si>
  <si>
    <t>平成 元 年</t>
  </si>
  <si>
    <t>３７</t>
  </si>
  <si>
    <t>２</t>
  </si>
  <si>
    <t>　国勢調査（第１５回）</t>
  </si>
  <si>
    <t>３８</t>
  </si>
  <si>
    <t>３</t>
  </si>
  <si>
    <t>３９</t>
  </si>
  <si>
    <t>４</t>
  </si>
  <si>
    <t>４０</t>
  </si>
  <si>
    <t>　国勢調査（第１０回）</t>
  </si>
  <si>
    <t>５</t>
  </si>
  <si>
    <t>４１</t>
  </si>
  <si>
    <t>６</t>
  </si>
  <si>
    <t>４２</t>
  </si>
  <si>
    <t>　           〃</t>
  </si>
  <si>
    <t>７</t>
  </si>
  <si>
    <t>　国勢調査（第１６回）</t>
  </si>
  <si>
    <t>４３</t>
  </si>
  <si>
    <t>８</t>
  </si>
  <si>
    <t>４４</t>
  </si>
  <si>
    <t>９</t>
  </si>
  <si>
    <t>４５</t>
  </si>
  <si>
    <t>　国勢調査（第１１回）</t>
  </si>
  <si>
    <t>１０</t>
  </si>
  <si>
    <t>４６</t>
  </si>
  <si>
    <t>１１</t>
  </si>
  <si>
    <t xml:space="preserve">     　      〃</t>
  </si>
  <si>
    <t>４７</t>
  </si>
  <si>
    <t>１２</t>
  </si>
  <si>
    <t>　国勢調査（第１７回）</t>
  </si>
  <si>
    <t>４８</t>
  </si>
  <si>
    <t>１３</t>
  </si>
  <si>
    <t>４９</t>
  </si>
  <si>
    <t>１４</t>
  </si>
  <si>
    <t xml:space="preserve">         　　〃</t>
  </si>
  <si>
    <t>５０</t>
  </si>
  <si>
    <t>　国勢調査（第１２回）</t>
  </si>
  <si>
    <t>１５</t>
  </si>
  <si>
    <t>５１</t>
  </si>
  <si>
    <t>△ 0.0</t>
  </si>
  <si>
    <t>１６</t>
  </si>
  <si>
    <t>５２</t>
  </si>
  <si>
    <t>１７</t>
  </si>
  <si>
    <t>　国勢調査（第１８回）</t>
  </si>
  <si>
    <t>５３</t>
  </si>
  <si>
    <t>１８</t>
  </si>
  <si>
    <t>５４</t>
  </si>
  <si>
    <t>１９</t>
  </si>
  <si>
    <t xml:space="preserve">         　  〃</t>
  </si>
  <si>
    <t>５５</t>
  </si>
  <si>
    <t>　国勢調査（第１３回）</t>
  </si>
  <si>
    <t>２０</t>
  </si>
  <si>
    <t>　（注）１．※印の世帯と人口は直前の国勢調査人口を基準として，これに毎月の住民基本台帳の登録増減数を</t>
  </si>
  <si>
    <t>２１</t>
  </si>
  <si>
    <t xml:space="preserve">       　   加減して推計したもので，東京都総務局統計部から公表されたものである。</t>
  </si>
  <si>
    <t>２２</t>
  </si>
  <si>
    <t>　国勢調査（第１９回）</t>
  </si>
  <si>
    <t xml:space="preserve">    　  ２．東京都の人口（推計）は，発表された数値が国勢調査人口の確定値により補正されることがある。</t>
  </si>
  <si>
    <t>２３</t>
  </si>
  <si>
    <t xml:space="preserve">      　３．昭和５６年以降は平成２３年次まで補正済の数値である。</t>
  </si>
  <si>
    <t>２４</t>
  </si>
  <si>
    <t>　　　　４．住民基本台帳法改正により、平成２４年から集計方法が変更となった。</t>
  </si>
  <si>
    <t>２５</t>
  </si>
  <si>
    <t>　資料：東京都総務局統計部</t>
  </si>
  <si>
    <t xml:space="preserve"> ６．住民基本台帳による町丁目別世帯数及び男女別人口</t>
  </si>
  <si>
    <t xml:space="preserve"> ６．住民基本台帳による町丁目別世帯数及び男女別人口（つづき）</t>
  </si>
  <si>
    <t>町  丁  目</t>
  </si>
  <si>
    <t>平成２６年１月１日現在</t>
  </si>
  <si>
    <t>世 帯 数</t>
  </si>
  <si>
    <t>人　　　　口</t>
  </si>
  <si>
    <t xml:space="preserve"> 総　 　数</t>
  </si>
  <si>
    <t>総　　数</t>
  </si>
  <si>
    <t xml:space="preserve"> 総　　 数</t>
  </si>
  <si>
    <t>総     数</t>
  </si>
  <si>
    <t>東新町２丁目</t>
  </si>
  <si>
    <t>赤塚６丁目</t>
  </si>
  <si>
    <t>上板橋１丁目</t>
  </si>
  <si>
    <t>赤塚７丁目</t>
  </si>
  <si>
    <t>板橋１丁目</t>
  </si>
  <si>
    <t>上板橋２丁目</t>
  </si>
  <si>
    <t>赤塚８丁目</t>
  </si>
  <si>
    <t>板橋２丁目</t>
  </si>
  <si>
    <t>上板橋３丁目</t>
  </si>
  <si>
    <t>赤塚新町１丁目</t>
  </si>
  <si>
    <t>板橋３丁目</t>
  </si>
  <si>
    <t>清水町</t>
  </si>
  <si>
    <t>板橋４丁目</t>
  </si>
  <si>
    <t>蓮沼町</t>
  </si>
  <si>
    <t>加賀１丁目</t>
  </si>
  <si>
    <t>大原町</t>
  </si>
  <si>
    <t>四葉１丁目</t>
  </si>
  <si>
    <t>加賀２丁目</t>
  </si>
  <si>
    <t>泉町</t>
  </si>
  <si>
    <t>四葉２丁目</t>
  </si>
  <si>
    <t>大山東町</t>
  </si>
  <si>
    <t>宮本町</t>
  </si>
  <si>
    <t>大門</t>
  </si>
  <si>
    <t>大山金井町</t>
  </si>
  <si>
    <t>志村１丁目</t>
  </si>
  <si>
    <t>三園１丁目</t>
  </si>
  <si>
    <t>熊野町</t>
  </si>
  <si>
    <t>志村２丁目</t>
  </si>
  <si>
    <t>三園２丁目</t>
  </si>
  <si>
    <t>中丸町</t>
  </si>
  <si>
    <t>志村３丁目</t>
  </si>
  <si>
    <t>成増１丁目</t>
  </si>
  <si>
    <t>南町</t>
  </si>
  <si>
    <t>坂下１丁目</t>
  </si>
  <si>
    <t>成増２丁目</t>
  </si>
  <si>
    <t>稲荷台</t>
  </si>
  <si>
    <t>坂下２丁目</t>
  </si>
  <si>
    <t>成増３丁目</t>
  </si>
  <si>
    <t>仲宿</t>
  </si>
  <si>
    <t>坂下３丁目</t>
  </si>
  <si>
    <t>成増４丁目</t>
  </si>
  <si>
    <t>氷川町</t>
  </si>
  <si>
    <t>東坂下１丁目</t>
  </si>
  <si>
    <t>成増５丁目</t>
  </si>
  <si>
    <t>栄町</t>
  </si>
  <si>
    <t>東坂下２丁目</t>
  </si>
  <si>
    <t>徳丸１丁目</t>
  </si>
  <si>
    <t>大山町</t>
  </si>
  <si>
    <t>小豆沢１丁目</t>
  </si>
  <si>
    <t>徳丸２丁目</t>
  </si>
  <si>
    <t>大山西町</t>
  </si>
  <si>
    <t>小豆沢２丁目</t>
  </si>
  <si>
    <t>徳丸３丁目</t>
  </si>
  <si>
    <t>幸町</t>
  </si>
  <si>
    <t>小豆沢３丁目</t>
  </si>
  <si>
    <t>徳丸４丁目</t>
  </si>
  <si>
    <t>中板橋</t>
  </si>
  <si>
    <t>小豆沢４丁目</t>
  </si>
  <si>
    <t>徳丸５丁目</t>
  </si>
  <si>
    <t>仲町</t>
  </si>
  <si>
    <t>西台１丁目</t>
  </si>
  <si>
    <t>徳丸６丁目</t>
  </si>
  <si>
    <t>弥生町</t>
  </si>
  <si>
    <t>西台２丁目</t>
  </si>
  <si>
    <t>徳丸７丁目</t>
  </si>
  <si>
    <t>本町</t>
  </si>
  <si>
    <t>西台３丁目</t>
  </si>
  <si>
    <t>徳丸８丁目</t>
  </si>
  <si>
    <t>大和町</t>
  </si>
  <si>
    <t>西台４丁目</t>
  </si>
  <si>
    <t>東山町</t>
  </si>
  <si>
    <t>双葉町</t>
  </si>
  <si>
    <t>中台１丁目</t>
  </si>
  <si>
    <t>桜川１丁目</t>
  </si>
  <si>
    <t>富士見町</t>
  </si>
  <si>
    <t>中台２丁目</t>
  </si>
  <si>
    <t>桜川２丁目</t>
  </si>
  <si>
    <t>大谷口上町</t>
  </si>
  <si>
    <t>中台３丁目</t>
  </si>
  <si>
    <t>桜川３丁目</t>
  </si>
  <si>
    <t>大谷口北町</t>
  </si>
  <si>
    <t>若木１丁目</t>
  </si>
  <si>
    <t>高島平１丁目</t>
  </si>
  <si>
    <t>大谷口１丁目</t>
  </si>
  <si>
    <t>若木２丁目</t>
  </si>
  <si>
    <t>高島平２丁目</t>
  </si>
  <si>
    <t>大谷口２丁目</t>
  </si>
  <si>
    <t>若木３丁目</t>
  </si>
  <si>
    <t>高島平３丁目</t>
  </si>
  <si>
    <t>向原１丁目</t>
  </si>
  <si>
    <t>蓮根１丁目</t>
  </si>
  <si>
    <t>高島平４丁目</t>
  </si>
  <si>
    <t>向原２丁目</t>
  </si>
  <si>
    <t>蓮根２丁目</t>
  </si>
  <si>
    <t>高島平５丁目</t>
  </si>
  <si>
    <t>向原３丁目</t>
  </si>
  <si>
    <t>蓮根３丁目</t>
  </si>
  <si>
    <t>高島平６丁目</t>
  </si>
  <si>
    <t>小茂根１丁目</t>
  </si>
  <si>
    <t>相生町</t>
  </si>
  <si>
    <t>高島平７丁目</t>
  </si>
  <si>
    <t>小茂根２丁目</t>
  </si>
  <si>
    <t>前野町１丁目</t>
  </si>
  <si>
    <t>高島平８丁目</t>
  </si>
  <si>
    <t>小茂根３丁目</t>
  </si>
  <si>
    <t>前野町２丁目</t>
  </si>
  <si>
    <t>高島平９丁目</t>
  </si>
  <si>
    <t>小茂根４丁目</t>
  </si>
  <si>
    <t>前野町３丁目</t>
  </si>
  <si>
    <t>新河岸１丁目</t>
  </si>
  <si>
    <t>小茂根５丁目</t>
  </si>
  <si>
    <t>前野町４丁目</t>
  </si>
  <si>
    <t>新河岸２丁目</t>
  </si>
  <si>
    <t>常盤台１丁目</t>
  </si>
  <si>
    <t>前野町５丁目</t>
  </si>
  <si>
    <t>新河岸３丁目</t>
  </si>
  <si>
    <t>常盤台２丁目</t>
  </si>
  <si>
    <t>前野町６丁目</t>
  </si>
  <si>
    <t>舟渡１丁目</t>
  </si>
  <si>
    <t>常盤台３丁目</t>
  </si>
  <si>
    <t>赤塚１丁目</t>
  </si>
  <si>
    <t>舟渡２丁目</t>
  </si>
  <si>
    <t>常盤台４丁目</t>
  </si>
  <si>
    <t>赤塚２丁目</t>
  </si>
  <si>
    <t>舟渡３丁目</t>
  </si>
  <si>
    <t>南常盤台１丁目</t>
  </si>
  <si>
    <t>赤塚３丁目</t>
  </si>
  <si>
    <t>舟渡４丁目</t>
  </si>
  <si>
    <t>赤塚４丁目</t>
  </si>
  <si>
    <t>東新町１丁目</t>
  </si>
  <si>
    <t>赤塚５丁目</t>
  </si>
  <si>
    <t>７．住民基本台帳による年齢別男女別人口</t>
  </si>
  <si>
    <t>（単位：人）</t>
  </si>
  <si>
    <t>年 齢</t>
  </si>
  <si>
    <t>総　数</t>
  </si>
  <si>
    <t>総数</t>
  </si>
  <si>
    <t>0～4歳</t>
  </si>
  <si>
    <t>35～39</t>
  </si>
  <si>
    <t>70～74</t>
  </si>
  <si>
    <t>5～9</t>
  </si>
  <si>
    <t>40～44</t>
  </si>
  <si>
    <t>75～79</t>
  </si>
  <si>
    <t>10～14</t>
  </si>
  <si>
    <t>45～49</t>
  </si>
  <si>
    <t>80～84</t>
  </si>
  <si>
    <t>12</t>
  </si>
  <si>
    <t>13</t>
  </si>
  <si>
    <t>14</t>
  </si>
  <si>
    <t>15～19</t>
  </si>
  <si>
    <t>50～54</t>
  </si>
  <si>
    <t>85～89</t>
  </si>
  <si>
    <t>15</t>
  </si>
  <si>
    <t>16</t>
  </si>
  <si>
    <t>17</t>
  </si>
  <si>
    <t>18</t>
  </si>
  <si>
    <t>19</t>
  </si>
  <si>
    <t>20～24</t>
  </si>
  <si>
    <t>55～59</t>
  </si>
  <si>
    <t>90～94</t>
  </si>
  <si>
    <t>20</t>
  </si>
  <si>
    <t>21</t>
  </si>
  <si>
    <t>22</t>
  </si>
  <si>
    <t>23</t>
  </si>
  <si>
    <t>24</t>
  </si>
  <si>
    <t>25～29</t>
  </si>
  <si>
    <t>60～64</t>
  </si>
  <si>
    <t>95～99</t>
  </si>
  <si>
    <t>25</t>
  </si>
  <si>
    <t>26</t>
  </si>
  <si>
    <t>27</t>
  </si>
  <si>
    <t>28</t>
  </si>
  <si>
    <t>29</t>
  </si>
  <si>
    <t>30～34</t>
  </si>
  <si>
    <t>65～69</t>
  </si>
  <si>
    <t>100～102</t>
  </si>
  <si>
    <t>30</t>
  </si>
  <si>
    <t>31</t>
  </si>
  <si>
    <t>32</t>
  </si>
  <si>
    <t>33</t>
  </si>
  <si>
    <t>103歳以上</t>
  </si>
  <si>
    <t>34</t>
  </si>
  <si>
    <t>不詳者</t>
  </si>
  <si>
    <t>　（注）法改正に伴い、外国人が含まれた数値となっている。</t>
  </si>
  <si>
    <t>　資料：区民文化部戸籍住民課</t>
  </si>
  <si>
    <t>８．住民基本台帳による町丁目別年齢（５歳階級）別人口</t>
  </si>
  <si>
    <t>８．住民基本台帳による町丁目別年齢（５歳階級）別人口（つづき）</t>
  </si>
  <si>
    <t>（単位：人）</t>
  </si>
  <si>
    <t xml:space="preserve"> </t>
  </si>
  <si>
    <t>年　齢</t>
  </si>
  <si>
    <t>区総数</t>
  </si>
  <si>
    <t>板　橋
１丁目</t>
  </si>
  <si>
    <t>板　橋
２丁目</t>
  </si>
  <si>
    <t>板　橋
３丁目</t>
  </si>
  <si>
    <t>板　橋
４丁目</t>
  </si>
  <si>
    <t>加　賀
１丁目</t>
  </si>
  <si>
    <t>加　賀
２丁目</t>
  </si>
  <si>
    <t>大山東町</t>
  </si>
  <si>
    <t>大　山
金井町</t>
  </si>
  <si>
    <t>南　町</t>
  </si>
  <si>
    <t>双葉町</t>
  </si>
  <si>
    <t>富士見町</t>
  </si>
  <si>
    <t>大谷口
上　町</t>
  </si>
  <si>
    <t>大谷口
北　町</t>
  </si>
  <si>
    <t>大谷口
１丁目</t>
  </si>
  <si>
    <t>大谷口
２丁目</t>
  </si>
  <si>
    <t>向　原
１丁目</t>
  </si>
  <si>
    <t>向　原
２丁目</t>
  </si>
  <si>
    <t>向　原
３丁目</t>
  </si>
  <si>
    <t>小茂根
１丁目</t>
  </si>
  <si>
    <t>小茂根
２丁目</t>
  </si>
  <si>
    <t>小茂根
３丁目</t>
  </si>
  <si>
    <t>上板橋
３丁目</t>
  </si>
  <si>
    <t>清水町</t>
  </si>
  <si>
    <t>蓮沼町</t>
  </si>
  <si>
    <t>泉　町</t>
  </si>
  <si>
    <t>宮本町</t>
  </si>
  <si>
    <t>志　村
１丁目</t>
  </si>
  <si>
    <t>志　村
２丁目</t>
  </si>
  <si>
    <t>志　村
３丁目</t>
  </si>
  <si>
    <t>坂　下
１丁目</t>
  </si>
  <si>
    <t>坂　下
２丁目</t>
  </si>
  <si>
    <t>坂　下
３丁目</t>
  </si>
  <si>
    <t>中　台
３丁目</t>
  </si>
  <si>
    <t>若　木
１丁目</t>
  </si>
  <si>
    <t>若　木
２丁目</t>
  </si>
  <si>
    <t>若　木
３丁目</t>
  </si>
  <si>
    <t>蓮　根
１丁目</t>
  </si>
  <si>
    <t>蓮　根
２丁目</t>
  </si>
  <si>
    <t>蓮　根
３丁目</t>
  </si>
  <si>
    <t>相生町</t>
  </si>
  <si>
    <t>前野町
１丁目</t>
  </si>
  <si>
    <t>前野町
２丁目</t>
  </si>
  <si>
    <t>前野町
３丁目</t>
  </si>
  <si>
    <t>前野町
４丁目</t>
  </si>
  <si>
    <t>赤塚新町
３ 丁 目</t>
  </si>
  <si>
    <t>四　葉
１丁目</t>
  </si>
  <si>
    <t>四　葉
２丁目</t>
  </si>
  <si>
    <t>大　門</t>
  </si>
  <si>
    <t>三　園
１丁目</t>
  </si>
  <si>
    <t>三　園
２丁目</t>
  </si>
  <si>
    <t>成　増
１丁目</t>
  </si>
  <si>
    <t>成　増
２丁目</t>
  </si>
  <si>
    <t>成　増
３丁目</t>
  </si>
  <si>
    <t>成　増
４丁目</t>
  </si>
  <si>
    <t>成　増
５丁目</t>
  </si>
  <si>
    <t>徳　丸
１丁目</t>
  </si>
  <si>
    <t>高島平
２丁目</t>
  </si>
  <si>
    <t>高島平
３丁目</t>
  </si>
  <si>
    <t>高島平
４丁目</t>
  </si>
  <si>
    <t>高島平
５丁目</t>
  </si>
  <si>
    <t>高島平
６丁目</t>
  </si>
  <si>
    <t>高島平
７丁目</t>
  </si>
  <si>
    <t>高島平
８丁目</t>
  </si>
  <si>
    <t>高島平
９丁目</t>
  </si>
  <si>
    <t>新河岸
１丁目</t>
  </si>
  <si>
    <t>新河岸
２丁目</t>
  </si>
  <si>
    <t>新河岸
３丁目</t>
  </si>
  <si>
    <t>舟  渡
１丁目</t>
  </si>
  <si>
    <t>総　　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</si>
  <si>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</si>
  <si>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</si>
  <si>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</si>
  <si>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</si>
  <si>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</si>
  <si>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</si>
  <si>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</si>
  <si>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</si>
  <si>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</si>
  <si>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</si>
  <si>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</si>
  <si>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</si>
  <si>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</si>
  <si>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</si>
  <si>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</si>
  <si>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</si>
  <si>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</si>
  <si>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</si>
  <si>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</si>
  <si>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</si>
  <si>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</si>
  <si>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仲　宿</t>
  </si>
  <si>
    <t>氷川町</t>
  </si>
  <si>
    <t>栄　町</t>
  </si>
  <si>
    <t>大山町</t>
  </si>
  <si>
    <t>幸　町</t>
  </si>
  <si>
    <t>中板橋</t>
  </si>
  <si>
    <t>仲　町</t>
  </si>
  <si>
    <t>弥生町</t>
  </si>
  <si>
    <t>本　町</t>
  </si>
  <si>
    <t>大和町</t>
  </si>
  <si>
    <t>小茂根
４丁目</t>
  </si>
  <si>
    <t>小茂根
５丁目</t>
  </si>
  <si>
    <t>常盤台
１丁目</t>
  </si>
  <si>
    <t>常盤台
２丁目</t>
  </si>
  <si>
    <t>常盤台
３丁目</t>
  </si>
  <si>
    <t>常盤台
４丁目</t>
  </si>
  <si>
    <t>南常盤台
１ 丁 目</t>
  </si>
  <si>
    <t>南常盤台
２ 丁 目</t>
  </si>
  <si>
    <t>東新町
１丁目</t>
  </si>
  <si>
    <t>東新町
２丁目</t>
  </si>
  <si>
    <t>上板橋
１丁目</t>
  </si>
  <si>
    <t>上板橋
２丁目</t>
  </si>
  <si>
    <t>東坂下
１丁目</t>
  </si>
  <si>
    <t>東坂下
２丁目</t>
  </si>
  <si>
    <t>小豆沢
１丁目</t>
  </si>
  <si>
    <t>小豆沢
２丁目</t>
  </si>
  <si>
    <t>小豆沢
３丁目</t>
  </si>
  <si>
    <t>小豆沢
４丁目</t>
  </si>
  <si>
    <t>西　台
１丁目</t>
  </si>
  <si>
    <t>西　台
２丁目</t>
  </si>
  <si>
    <t>西　台
３丁目</t>
  </si>
  <si>
    <t>西　台
４丁目</t>
  </si>
  <si>
    <t>中　台
１丁目</t>
  </si>
  <si>
    <t>中　台
２丁目</t>
  </si>
  <si>
    <t>前野町
５丁目</t>
  </si>
  <si>
    <t>前野町
６丁目</t>
  </si>
  <si>
    <t>赤　塚
１丁目</t>
  </si>
  <si>
    <t>赤　塚
２丁目</t>
  </si>
  <si>
    <t>赤　塚
３丁目</t>
  </si>
  <si>
    <t>赤　塚
４丁目</t>
  </si>
  <si>
    <t>赤　塚
５丁目</t>
  </si>
  <si>
    <t>赤　塚
６丁目</t>
  </si>
  <si>
    <t>赤　塚
７丁目</t>
  </si>
  <si>
    <t>赤　塚
８丁目</t>
  </si>
  <si>
    <t>赤塚新町
１ 丁 目</t>
  </si>
  <si>
    <t>赤塚新町
２ 丁 目</t>
  </si>
  <si>
    <t>徳　丸
２丁目</t>
  </si>
  <si>
    <t>徳　丸
３丁目</t>
  </si>
  <si>
    <t>徳　丸
４丁目</t>
  </si>
  <si>
    <t>徳　丸
５丁目</t>
  </si>
  <si>
    <t>徳　丸
６丁目</t>
  </si>
  <si>
    <t>徳　丸
７丁目</t>
  </si>
  <si>
    <t>徳　丸
８丁目</t>
  </si>
  <si>
    <t>東山町</t>
  </si>
  <si>
    <t>桜　川
１丁目</t>
  </si>
  <si>
    <t>桜　川
２丁目</t>
  </si>
  <si>
    <t>桜　川
３丁目</t>
  </si>
  <si>
    <t>高島平
１丁目</t>
  </si>
  <si>
    <t>舟　渡
２丁目</t>
  </si>
  <si>
    <t>舟　渡
３丁目</t>
  </si>
  <si>
    <t>舟　渡
４丁目</t>
  </si>
  <si>
    <t>　（注）法改正に伴い、外国人が含まれた数値となっている。</t>
  </si>
  <si>
    <t>　資料：区民文化部戸籍住民課</t>
  </si>
  <si>
    <t xml:space="preserve">９．住民基本台帳による東京都地域別世帯数及び男女別人口 </t>
  </si>
  <si>
    <t>９．住民基本台帳による東京都地域別世帯数及び男女別人口（つづき）</t>
  </si>
  <si>
    <t>地　　域</t>
  </si>
  <si>
    <t>平成２６年１月１日現在</t>
  </si>
  <si>
    <t>人　　　　口</t>
  </si>
  <si>
    <t>総数</t>
  </si>
  <si>
    <t>多摩市</t>
  </si>
  <si>
    <t>西東京市</t>
  </si>
  <si>
    <t>町村部</t>
  </si>
  <si>
    <t>西多摩郡</t>
  </si>
  <si>
    <t>檜原村</t>
  </si>
  <si>
    <t>大島支庁</t>
  </si>
  <si>
    <t>三宅支庁</t>
  </si>
  <si>
    <t>八丈支庁</t>
  </si>
  <si>
    <t>小笠原支庁</t>
  </si>
  <si>
    <t>　資料：東京都総務局統計部「住民基本台帳による世帯と人口」</t>
  </si>
  <si>
    <t>１０．住民基本台帳による世帯数，男女別人口及び人口密度</t>
  </si>
  <si>
    <t>（各年１月１日）</t>
  </si>
  <si>
    <t>世　帯　数</t>
  </si>
  <si>
    <t>対  前  年  増  加  数</t>
  </si>
  <si>
    <t>人 口 密 度
(１k㎡につき)</t>
  </si>
  <si>
    <t>総　　　数</t>
  </si>
  <si>
    <t>世　帯　数</t>
  </si>
  <si>
    <t>人　　　口</t>
  </si>
  <si>
    <t>平成１７年</t>
  </si>
  <si>
    <t>　１９</t>
  </si>
  <si>
    <t>　２０</t>
  </si>
  <si>
    <t>　２１</t>
  </si>
  <si>
    <t>　２２</t>
  </si>
  <si>
    <t>　２３</t>
  </si>
  <si>
    <t>　２４</t>
  </si>
  <si>
    <t>　２５</t>
  </si>
  <si>
    <t>１１．住民基本台帳による年齢（３区分）別男女別人口の推移</t>
  </si>
  <si>
    <t>年 　次</t>
  </si>
  <si>
    <t>幼年人口（０～１４歳）</t>
  </si>
  <si>
    <t>生産年齢人口（１５～６４歳）</t>
  </si>
  <si>
    <t>老年人口（６５歳以上）</t>
  </si>
  <si>
    <t>構 成 比 （％）</t>
  </si>
  <si>
    <t>幼年
人口</t>
  </si>
  <si>
    <t>生産
年齢
人口</t>
  </si>
  <si>
    <t>老年
人口</t>
  </si>
  <si>
    <t>　　１９　</t>
  </si>
  <si>
    <t>　　２０　</t>
  </si>
  <si>
    <t>　　２１　</t>
  </si>
  <si>
    <t>　　２２　</t>
  </si>
  <si>
    <t>　　２３　</t>
  </si>
  <si>
    <t>　　２４　</t>
  </si>
  <si>
    <t>　　２５　</t>
  </si>
  <si>
    <t>　（注）法改正に伴い、平成２５年から外国人が含まれた数値となっている。</t>
  </si>
  <si>
    <t xml:space="preserve"> </t>
  </si>
  <si>
    <t>１２．人口動態</t>
  </si>
  <si>
    <t>年次・月次</t>
  </si>
  <si>
    <t>出　　生</t>
  </si>
  <si>
    <t>死　　亡</t>
  </si>
  <si>
    <t>自　然　増　減</t>
  </si>
  <si>
    <t>婚 姻
（件）</t>
  </si>
  <si>
    <t>離 婚
（件）</t>
  </si>
  <si>
    <t>総　数</t>
  </si>
  <si>
    <t xml:space="preserve"> 　２２</t>
  </si>
  <si>
    <t xml:space="preserve"> 　２３</t>
  </si>
  <si>
    <t>１</t>
  </si>
  <si>
    <t>月</t>
  </si>
  <si>
    <t>２</t>
  </si>
  <si>
    <t>３</t>
  </si>
  <si>
    <t>４</t>
  </si>
  <si>
    <t>５</t>
  </si>
  <si>
    <t>６</t>
  </si>
  <si>
    <t>７</t>
  </si>
  <si>
    <t>８</t>
  </si>
  <si>
    <t>９</t>
  </si>
  <si>
    <t>１０</t>
  </si>
  <si>
    <t>１１</t>
  </si>
  <si>
    <t>１２</t>
  </si>
  <si>
    <t>転　　入</t>
  </si>
  <si>
    <t>転　　出</t>
  </si>
  <si>
    <t>社　会　増　減</t>
  </si>
  <si>
    <t xml:space="preserve"> 　２４</t>
  </si>
  <si>
    <t>　（注）法改正に伴い、平成２４年７月より，「転入」と「転出」の項目のみ外国人が含まれた数値となっている。</t>
  </si>
  <si>
    <t>　資料：健康生きがい部健康推進課，区民文化部戸籍住民課</t>
  </si>
  <si>
    <t>１３．従前の住所地（都道府県）別転入者数</t>
  </si>
  <si>
    <t>従　前　の</t>
  </si>
  <si>
    <t>転　　入　　者　　数</t>
  </si>
  <si>
    <t>住　所　地</t>
  </si>
  <si>
    <t>総　　  数</t>
  </si>
  <si>
    <t>滋賀県</t>
  </si>
  <si>
    <t>北海道</t>
  </si>
  <si>
    <t>京都府</t>
  </si>
  <si>
    <t>青森県</t>
  </si>
  <si>
    <t>大阪府</t>
  </si>
  <si>
    <t>岩手県</t>
  </si>
  <si>
    <t>兵庫県</t>
  </si>
  <si>
    <t>宮城県</t>
  </si>
  <si>
    <t>奈良県</t>
  </si>
  <si>
    <t>秋田県</t>
  </si>
  <si>
    <t>和歌山県</t>
  </si>
  <si>
    <t>山形県</t>
  </si>
  <si>
    <t>鳥取県</t>
  </si>
  <si>
    <t>福島県</t>
  </si>
  <si>
    <t>島根県</t>
  </si>
  <si>
    <t>茨城県</t>
  </si>
  <si>
    <t>岡山県</t>
  </si>
  <si>
    <t>栃木県</t>
  </si>
  <si>
    <t>広島県</t>
  </si>
  <si>
    <t>群馬県</t>
  </si>
  <si>
    <t>山口県</t>
  </si>
  <si>
    <t>埼玉県</t>
  </si>
  <si>
    <t>徳島県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</si>
  <si>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</si>
  <si>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</si>
  <si>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</si>
  <si>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</si>
  <si>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</si>
  <si>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</si>
  <si>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</si>
  <si>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</si>
  <si>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</si>
  <si>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</si>
  <si>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</si>
  <si>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</si>
  <si>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</si>
  <si>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</si>
  <si>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</si>
  <si>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</si>
  <si>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</si>
  <si>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</si>
  <si>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</si>
  <si>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</si>
  <si>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</si>
  <si>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</si>
  <si>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</si>
  <si>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国外</t>
  </si>
  <si>
    <t>三重県</t>
  </si>
  <si>
    <t>従前の住所なし</t>
  </si>
  <si>
    <t>１４．国籍別外国人数</t>
  </si>
  <si>
    <t>（各年１月１日）</t>
  </si>
  <si>
    <t>年　次</t>
  </si>
  <si>
    <t>世帯数</t>
  </si>
  <si>
    <t>オーストラリア</t>
  </si>
  <si>
    <t>ブラジル</t>
  </si>
  <si>
    <t>カナダ</t>
  </si>
  <si>
    <t>中国</t>
  </si>
  <si>
    <t>フランス</t>
  </si>
  <si>
    <t>ドイツ</t>
  </si>
  <si>
    <t>インド
ネシア</t>
  </si>
  <si>
    <t>イタリア</t>
  </si>
  <si>
    <t>　　　２４　　</t>
  </si>
  <si>
    <t>　　　２５　　</t>
  </si>
  <si>
    <t>　　　２６　　</t>
  </si>
  <si>
    <t>韓国又は朝鮮</t>
  </si>
  <si>
    <t>ラオス</t>
  </si>
  <si>
    <t>パキス
タン</t>
  </si>
  <si>
    <t>フィリ
ピン</t>
  </si>
  <si>
    <t>タイ</t>
  </si>
  <si>
    <t>イギリス</t>
  </si>
  <si>
    <t>アメリカ</t>
  </si>
  <si>
    <t>ベトナム</t>
  </si>
  <si>
    <t>ナイジェ
リア</t>
  </si>
  <si>
    <t>　（注）法改正に伴い、平成２５年から外国人のみ世帯数を表示している。</t>
  </si>
  <si>
    <t>　資料：区民文化部戸籍住民課</t>
  </si>
  <si>
    <t>１５．国勢調査による町丁目別面積，世帯数，人口及び人口密度</t>
  </si>
  <si>
    <t>（各年１０月１日）</t>
  </si>
  <si>
    <t>年 次 ・ 町 丁 目</t>
  </si>
  <si>
    <t>面積（k㎡）</t>
  </si>
  <si>
    <t>人 口 密 度</t>
  </si>
  <si>
    <t>平成１７年に対する増減</t>
  </si>
  <si>
    <t>(1ｋ㎡につき)</t>
  </si>
  <si>
    <t>人　　口</t>
  </si>
  <si>
    <t xml:space="preserve"> 平 成  １２  年</t>
  </si>
  <si>
    <t>板橋３丁目</t>
  </si>
  <si>
    <t>板橋４丁目</t>
  </si>
  <si>
    <t>大谷口２丁目</t>
  </si>
  <si>
    <t>向原２丁目</t>
  </si>
  <si>
    <t>向原３丁目</t>
  </si>
  <si>
    <t>小茂根２丁目</t>
  </si>
  <si>
    <t>小茂根３丁目</t>
  </si>
  <si>
    <t>小茂根４丁目</t>
  </si>
  <si>
    <t>小茂根５丁目</t>
  </si>
  <si>
    <t>南常盤台２丁目</t>
  </si>
  <si>
    <t>　（注）面積については端数処理を行っているため，内訳と合計は一致しない。</t>
  </si>
  <si>
    <t>　　　　総務省統計局「平成２２年国勢調査報告」</t>
  </si>
  <si>
    <t>１５．国勢調査による町丁目別面積，世帯数，人口及び人口密度（つづき）</t>
  </si>
  <si>
    <t>町 　丁　 目</t>
  </si>
  <si>
    <t>東新町２丁目</t>
  </si>
  <si>
    <t>上板橋２丁目</t>
  </si>
  <si>
    <t>上板橋３丁目</t>
  </si>
  <si>
    <t>東坂下２丁目</t>
  </si>
  <si>
    <t>小豆沢２丁目</t>
  </si>
  <si>
    <t>小豆沢３丁目</t>
  </si>
  <si>
    <t>小豆沢４丁目</t>
  </si>
  <si>
    <t>西台２丁目</t>
  </si>
  <si>
    <t>西台４丁目</t>
  </si>
  <si>
    <t>前野町２丁目</t>
  </si>
  <si>
    <t>前野町３丁目</t>
  </si>
  <si>
    <t>前野町４丁目</t>
  </si>
  <si>
    <t>前野町５丁目</t>
  </si>
  <si>
    <t>前野町６丁目</t>
  </si>
  <si>
    <t>町 丁 目</t>
  </si>
  <si>
    <t xml:space="preserve"> </t>
  </si>
  <si>
    <t>赤塚新町２丁目</t>
  </si>
  <si>
    <t>赤塚新町３丁目</t>
  </si>
  <si>
    <t>四葉２丁目</t>
  </si>
  <si>
    <t>桜川３丁目</t>
  </si>
  <si>
    <t>高島平２丁目</t>
  </si>
  <si>
    <t>高島平３丁目</t>
  </si>
  <si>
    <t>高島平４丁目</t>
  </si>
  <si>
    <t>高島平５丁目</t>
  </si>
  <si>
    <t>高島平６丁目</t>
  </si>
  <si>
    <t>高島平７丁目</t>
  </si>
  <si>
    <t>高島平８丁目</t>
  </si>
  <si>
    <t>高島平９丁目</t>
  </si>
  <si>
    <t>新河岸２丁目</t>
  </si>
  <si>
    <t>新河岸３丁目</t>
  </si>
  <si>
    <t>舟渡２丁目</t>
  </si>
  <si>
    <t>舟渡３丁目</t>
  </si>
  <si>
    <t>舟渡４丁目</t>
  </si>
  <si>
    <t>１６．国勢調査による東京都地域別世帯数，人口及び人口密度</t>
  </si>
  <si>
    <t>年次・地域</t>
  </si>
  <si>
    <t>平成７年</t>
  </si>
  <si>
    <t>多摩市</t>
  </si>
  <si>
    <t>西多摩郡</t>
  </si>
  <si>
    <t>小笠原支庁</t>
  </si>
  <si>
    <t>　（注）１．人口密度の面積は，国土交通省国土地理院「平成２２年全国都道府県市区町村別面積調」による。</t>
  </si>
  <si>
    <t>　　　　２．世帯数には，世帯の種類「不詳」を含む。</t>
  </si>
  <si>
    <t>　資料：総務省統計局「平成２２年国勢調査報告」</t>
  </si>
  <si>
    <t>１７．国勢調査による年齢別男女別人口</t>
  </si>
  <si>
    <t>（平成２２年１０月１日）</t>
  </si>
  <si>
    <t>総    数</t>
  </si>
  <si>
    <t xml:space="preserve">  0～4歳</t>
  </si>
  <si>
    <t xml:space="preserve">  資料：総務省統計局「平成２２年国勢調査報告」</t>
  </si>
  <si>
    <t>１８. 国勢調査による世帯の分類</t>
  </si>
  <si>
    <t>（１）世帯人員別一般世帯数，一般世帯人員及び１世帯当たり人員</t>
  </si>
  <si>
    <t>（平成２２年１０月１日）</t>
  </si>
  <si>
    <t>区　　分</t>
  </si>
  <si>
    <t>　　　　　　　　　　　世　　　　　帯　　　　　数　　　　　　　　　　</t>
  </si>
  <si>
    <t>世帯人員</t>
  </si>
  <si>
    <t>１世帯
当たり
人　員</t>
  </si>
  <si>
    <t>１人世帯</t>
  </si>
  <si>
    <t>２人世帯</t>
  </si>
  <si>
    <t>３人世帯</t>
  </si>
  <si>
    <t>４人世帯</t>
  </si>
  <si>
    <t>５人世帯</t>
  </si>
  <si>
    <t>６人世帯</t>
  </si>
  <si>
    <t>７人以上
の 世 帯</t>
  </si>
  <si>
    <t>平成２２年</t>
  </si>
  <si>
    <t>平成１７年に
対する増減</t>
  </si>
  <si>
    <t>　資料：総務省統計局「平成２２年国勢調査報告」</t>
  </si>
  <si>
    <t>（２）家族類型別一般世帯数</t>
  </si>
  <si>
    <t>（平成２２年１０月１日）</t>
  </si>
  <si>
    <t>総　 数</t>
  </si>
  <si>
    <t>親　　　族　　　世　　　帯</t>
  </si>
  <si>
    <t>非親族　世　帯</t>
  </si>
  <si>
    <t>単独世帯</t>
  </si>
  <si>
    <t>核　　　家　　　族　　　世　　　帯</t>
  </si>
  <si>
    <t>その他の親族世帯</t>
  </si>
  <si>
    <t>夫婦のみの世帯</t>
  </si>
  <si>
    <t>夫婦と　　子供から　成る世帯</t>
  </si>
  <si>
    <t>男親と　子供から成る世帯</t>
  </si>
  <si>
    <t>女親と　子供から成る世帯</t>
  </si>
  <si>
    <t>65歳以上世帯員</t>
  </si>
  <si>
    <t>再</t>
  </si>
  <si>
    <t>がいる世帯</t>
  </si>
  <si>
    <t>掲</t>
  </si>
  <si>
    <t>65歳以上</t>
  </si>
  <si>
    <t>　（注）総数に不詳を含む。</t>
  </si>
  <si>
    <t>　資料：総務省統計局「平成２２年国勢調査報告」</t>
  </si>
  <si>
    <t>（３）延べ面積，住宅の所有の関係別住宅に住む一般世帯数及び一般世帯人員</t>
  </si>
  <si>
    <t>（平成２２年１０月１日）</t>
  </si>
  <si>
    <t>主　　　　　　世　　　　　　帯</t>
  </si>
  <si>
    <t>間 借 り</t>
  </si>
  <si>
    <t>持 ち 家</t>
  </si>
  <si>
    <t>公営の
借　家</t>
  </si>
  <si>
    <t>都市機構・公社の借家</t>
  </si>
  <si>
    <t>民営の借家</t>
  </si>
  <si>
    <t>給与住宅</t>
  </si>
  <si>
    <t>住宅に住む一般世帯数</t>
  </si>
  <si>
    <t>０</t>
  </si>
  <si>
    <t>～　１９㎡</t>
  </si>
  <si>
    <t>２０</t>
  </si>
  <si>
    <t>～　２９</t>
  </si>
  <si>
    <t>３０</t>
  </si>
  <si>
    <t>～　３９</t>
  </si>
  <si>
    <t>４０</t>
  </si>
  <si>
    <t>～　４９</t>
  </si>
  <si>
    <t>５０</t>
  </si>
  <si>
    <t>～　５９</t>
  </si>
  <si>
    <t>６０</t>
  </si>
  <si>
    <t>～　６９</t>
  </si>
  <si>
    <t>７０</t>
  </si>
  <si>
    <t>～　７９</t>
  </si>
  <si>
    <t>８０</t>
  </si>
  <si>
    <t>～　８９</t>
  </si>
  <si>
    <t>９０</t>
  </si>
  <si>
    <t>～　９９</t>
  </si>
  <si>
    <t>１００</t>
  </si>
  <si>
    <t>～１１９</t>
  </si>
  <si>
    <t>１２０</t>
  </si>
  <si>
    <t>～１４９</t>
  </si>
  <si>
    <t>１５０</t>
  </si>
  <si>
    <t>～１９９</t>
  </si>
  <si>
    <t>２００</t>
  </si>
  <si>
    <t>～２４９</t>
  </si>
  <si>
    <t>２５０</t>
  </si>
  <si>
    <t>㎡以上</t>
  </si>
  <si>
    <t>住宅に住む一般世帯人員</t>
  </si>
  <si>
    <t xml:space="preserve">  資料：総務省統計局「平成２２年国勢調査報告」</t>
  </si>
  <si>
    <t>１９．国勢調査による国籍，男女別外国人数</t>
  </si>
  <si>
    <t>（単位：人）</t>
  </si>
  <si>
    <t>（平成２２年１０月１日）</t>
  </si>
  <si>
    <t>区　分</t>
  </si>
  <si>
    <t>韓　国
朝　鮮</t>
  </si>
  <si>
    <t>中　国</t>
  </si>
  <si>
    <t>フィリ
ピ　ン</t>
  </si>
  <si>
    <t>タ　イ</t>
  </si>
  <si>
    <t>インド
ネシア</t>
  </si>
  <si>
    <t>ベ　ト
ナ　ム</t>
  </si>
  <si>
    <t>イ　ギ
リ　ス</t>
  </si>
  <si>
    <t>ア　メ
リ　カ</t>
  </si>
  <si>
    <t>ブ　ラ
ジ　ル</t>
  </si>
  <si>
    <t>ペルー</t>
  </si>
  <si>
    <t xml:space="preserve">  （注）その他には，「無国籍」及び国名「不詳」を含む。</t>
  </si>
  <si>
    <t>２０．東京都地域別昼間人口</t>
  </si>
  <si>
    <t>（平成２２年１０月１日）</t>
  </si>
  <si>
    <t>夜 間 人 口</t>
  </si>
  <si>
    <t>流　　入　　人　　口</t>
  </si>
  <si>
    <t>流　　出　　人　　口</t>
  </si>
  <si>
    <t>昼 間 人 口</t>
  </si>
  <si>
    <t>昼間人口
指　　数</t>
  </si>
  <si>
    <t>通勤者</t>
  </si>
  <si>
    <t>通学者</t>
  </si>
  <si>
    <t>区部</t>
  </si>
  <si>
    <t>市部</t>
  </si>
  <si>
    <t>郡部</t>
  </si>
  <si>
    <t>島部</t>
  </si>
  <si>
    <t xml:space="preserve">  （注）１．昼間人口には買物や行楽などのための一時的理由による流入，流出人口は含まれない。</t>
  </si>
  <si>
    <t xml:space="preserve"> 　 　  ２．夜間人口には「年齢不詳者」は含まれない。</t>
  </si>
  <si>
    <t>　　　　３．昼 間 人 口 指 数　＝</t>
  </si>
  <si>
    <t>昼間人口</t>
  </si>
  <si>
    <t>×１００</t>
  </si>
  <si>
    <t>夜間人口</t>
  </si>
  <si>
    <t>　資料：東京都総務局統計部「平成２２年国勢調査による東京都の昼間人口」</t>
  </si>
  <si>
    <t>２１．板橋区と各地域相互間の流出入人口</t>
  </si>
  <si>
    <t>地　　  域</t>
  </si>
  <si>
    <t>流　　　　　　　　　　入</t>
  </si>
  <si>
    <t>流　　　　　　　　　　出</t>
  </si>
  <si>
    <t>通　　　勤</t>
  </si>
  <si>
    <t>通　　　学</t>
  </si>
  <si>
    <t>総数（全国）</t>
  </si>
  <si>
    <t>市部</t>
  </si>
  <si>
    <t>他道府県</t>
  </si>
  <si>
    <t>その他の道府県</t>
  </si>
  <si>
    <t xml:space="preserve"> 資料：東京都総務局統計部「平成２２年国勢調査による東京都の昼間人口」</t>
  </si>
  <si>
    <t>２２．男女，年齢(５歳階級)別人口推移と予測(平成１２年～平成４７年)</t>
  </si>
  <si>
    <t>男女・年齢</t>
  </si>
  <si>
    <t>平成１２年</t>
  </si>
  <si>
    <t>平成２７年</t>
  </si>
  <si>
    <t>平成３２年</t>
  </si>
  <si>
    <t>平成３７年</t>
  </si>
  <si>
    <t>平成４２年</t>
  </si>
  <si>
    <t>平成４７年</t>
  </si>
  <si>
    <t xml:space="preserve"> 0～ 4歳</t>
  </si>
  <si>
    <t xml:space="preserve"> 5～ 9  </t>
  </si>
  <si>
    <t xml:space="preserve">10～14  </t>
  </si>
  <si>
    <t xml:space="preserve">15～19  </t>
  </si>
  <si>
    <t xml:space="preserve">20～24  </t>
  </si>
  <si>
    <t>総</t>
  </si>
  <si>
    <t xml:space="preserve">25～29  </t>
  </si>
  <si>
    <t xml:space="preserve">30～34  </t>
  </si>
  <si>
    <t xml:space="preserve">35～39  </t>
  </si>
  <si>
    <t xml:space="preserve">40～44  </t>
  </si>
  <si>
    <t xml:space="preserve">45～49  </t>
  </si>
  <si>
    <t xml:space="preserve">50～54  </t>
  </si>
  <si>
    <t>数</t>
  </si>
  <si>
    <t xml:space="preserve">55～59  </t>
  </si>
  <si>
    <t xml:space="preserve">60～64  </t>
  </si>
  <si>
    <t>80歳以上</t>
  </si>
  <si>
    <t xml:space="preserve">  （注）１．平成２２年以前の数値は国勢調査結果である。</t>
  </si>
  <si>
    <t xml:space="preserve">        ２．総数には「年齢不詳」を含むため，内訳とは必ずしも一致しない。</t>
  </si>
  <si>
    <t xml:space="preserve">  資料：東京都総務局統計部「東京都男女年齢（５歳階級）別人口の予測」（平成２５年３月発行）</t>
  </si>
  <si>
    <t xml:space="preserve">        （平成２６年１０月１日）</t>
  </si>
  <si>
    <t>西多摩郡</t>
  </si>
  <si>
    <t>　　　　２．八丈支庁の「その他」は，鳥島，ベヨネース列岩，須美寿島及び孀婦岩である。</t>
  </si>
  <si>
    <t>　資料：国土地理院「平成２６年 全国都道府県市区町村別面積調」</t>
  </si>
  <si>
    <t>平成26年</t>
  </si>
  <si>
    <t>向原2-1513-10外 (2-12-11)</t>
  </si>
  <si>
    <t>双葉町22-6外 (22-3)</t>
  </si>
  <si>
    <t>赤塚6-1845-2外(6-4-14)</t>
  </si>
  <si>
    <t>板橋2-65-9外 (2-65-8)</t>
  </si>
  <si>
    <t>高島平1-79-2外(1-79-3)</t>
  </si>
  <si>
    <t xml:space="preserve">大山町24-13外(24-3) </t>
  </si>
  <si>
    <t>蓮根2-5-30 (2-20-12)</t>
  </si>
  <si>
    <t>１低専（40・ 80）</t>
  </si>
  <si>
    <t>商  業（80・400）</t>
  </si>
  <si>
    <t>…</t>
  </si>
  <si>
    <t>平成２５年</t>
  </si>
  <si>
    <t>1 847.41</t>
  </si>
  <si>
    <t>1 798.69</t>
  </si>
  <si>
    <t>1 641.16</t>
  </si>
  <si>
    <t>⁻</t>
  </si>
  <si>
    <t>⁻</t>
  </si>
  <si>
    <r>
      <t xml:space="preserve">       　 で</t>
    </r>
    <r>
      <rPr>
        <sz val="9"/>
        <rFont val="ＭＳ 明朝"/>
        <family val="1"/>
      </rPr>
      <t>ある。</t>
    </r>
  </si>
  <si>
    <t>（平成２６年４月１日）</t>
  </si>
  <si>
    <t>（ｍ）</t>
  </si>
  <si>
    <t>～</t>
  </si>
  <si>
    <t>２９</t>
  </si>
  <si>
    <t>２６</t>
  </si>
  <si>
    <t>平成２７年１月１日現在</t>
  </si>
  <si>
    <t>平成２７年１月１日現在</t>
  </si>
  <si>
    <t>世 帯 数</t>
  </si>
  <si>
    <t>人　　　　口</t>
  </si>
  <si>
    <t>（平成２７年１月１日）</t>
  </si>
  <si>
    <t>（平成２７年１月１日）</t>
  </si>
  <si>
    <t>（平成２７年１月１日）</t>
  </si>
  <si>
    <t>平成２７年１月１日現在</t>
  </si>
  <si>
    <t>人　　　　　　　　口</t>
  </si>
  <si>
    <t>平成１８年</t>
  </si>
  <si>
    <t>　２６</t>
  </si>
  <si>
    <t>　２７</t>
  </si>
  <si>
    <t>　平成１８年　</t>
  </si>
  <si>
    <t>　　２７　</t>
  </si>
  <si>
    <t>　 資料：区民文化部戸籍住民課</t>
  </si>
  <si>
    <t xml:space="preserve"> </t>
  </si>
  <si>
    <t xml:space="preserve"> 平成２１年</t>
  </si>
  <si>
    <t xml:space="preserve"> 　２５</t>
  </si>
  <si>
    <t>（平成２５年）</t>
  </si>
  <si>
    <t>　（注）法改正に伴い、外国人が含まれた数値となっている。</t>
  </si>
  <si>
    <t>　　平成２３年　　</t>
  </si>
  <si>
    <t>　　　２７　　</t>
  </si>
  <si>
    <t>　（注）法改正に伴い、平成２５年１月１日から外国人が含まれた数値となっている。</t>
  </si>
  <si>
    <t xml:space="preserve">  資料：区民文化部戸籍住民課</t>
  </si>
  <si>
    <t>南常盤台２丁目</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</si>
  <si>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</si>
  <si>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</si>
  <si>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</si>
  <si>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</si>
  <si>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</si>
  <si>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</si>
  <si>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</si>
  <si>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</si>
  <si>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</si>
  <si>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</si>
  <si>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</si>
  <si>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</si>
  <si>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</si>
  <si>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</si>
  <si>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</si>
  <si>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</si>
  <si>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</si>
  <si>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</si>
  <si>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</si>
  <si>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</si>
  <si>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</si>
  <si>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</si>
  <si>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</si>
  <si>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</si>
  <si>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</si>
  <si>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</si>
  <si>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</si>
  <si>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</si>
  <si>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　　２６　</t>
  </si>
  <si>
    <t>　資料：区民文化部戸籍住民課</t>
  </si>
  <si>
    <t>　（注）法改正に伴い、平成２５年から外国人が含まれた数値となっている。</t>
  </si>
  <si>
    <t>人　　　　口</t>
  </si>
  <si>
    <t>(1ｋ㎡につき)</t>
  </si>
  <si>
    <t>　　１７</t>
  </si>
  <si>
    <t>…</t>
  </si>
  <si>
    <t>　　２２</t>
  </si>
  <si>
    <t>２２</t>
  </si>
  <si>
    <t xml:space="preserve">65～69  </t>
  </si>
  <si>
    <t xml:space="preserve">70～74  </t>
  </si>
  <si>
    <t xml:space="preserve">75～79  </t>
  </si>
  <si>
    <t xml:space="preserve"> 5～ 9  </t>
  </si>
  <si>
    <t xml:space="preserve">10～14  </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</si>
  <si>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</si>
  <si>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</si>
  <si>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</si>
  <si>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</si>
  <si>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</si>
  <si>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</si>
  <si>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</si>
  <si>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</si>
  <si>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</si>
  <si>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</si>
  <si>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資料：東京都総務局「平成２２年国勢調査 東京都区市町村町丁別報告」</t>
  </si>
  <si>
    <t>(１ｋ㎡につき)</t>
  </si>
  <si>
    <t>１２</t>
  </si>
  <si>
    <t>１７</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</si>
</sst>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numFmt numFmtId="177" formatCode="#,##0.00;&quot;△ &quot;#,##0.00"/>
    <numFmt numFmtId="178" formatCode="[=0]\-;###\ ##0"/>
    <numFmt numFmtId="179" formatCode="[=0]\-;###\ ##0.00"/>
    <numFmt numFmtId="180" formatCode="#\ ##0.00;\ \-#\ ##0.00;\ &quot;－&quot;"/>
    <numFmt numFmtId="181" formatCode="0.0_ "/>
    <numFmt numFmtId="182" formatCode="[=0]\-;###\ ###\ ###\ ##0"/>
    <numFmt numFmtId="183" formatCode="#,##0.0;&quot;△ &quot;#,##0.0"/>
    <numFmt numFmtId="184" formatCode="[&lt;0]&quot;△ &quot;###\ ##0;"/>
    <numFmt numFmtId="185" formatCode="0;&quot;△ &quot;0"/>
    <numFmt numFmtId="186" formatCode="[&lt;0]&quot;△&quot;###\ ##0;[=0]\-;###\ ##0"/>
    <numFmt numFmtId="187" formatCode="#,##0_ "/>
    <numFmt numFmtId="188" formatCode="#,##0_);[Red]\(#,##0\)"/>
    <numFmt numFmtId="189" formatCode="[=0]\-;###\ ###\ ##0"/>
    <numFmt numFmtId="190" formatCode="###\ ###\ ##0;&quot;△&quot;###\ ##0"/>
    <numFmt numFmtId="191" formatCode="###\ ###\ ##0;&quot;△&quot;###\ ###\ ##0;&quot;-&quot;"/>
    <numFmt numFmtId="192" formatCode="[=0]\-;###\ ##0.0"/>
    <numFmt numFmtId="193" formatCode="[=0]\-;[&lt;0]&quot;△&quot;###\ ###\ ##0;###\ ###\ ##0"/>
    <numFmt numFmtId="194" formatCode="[=0]\-;[&lt;0]&quot;△&quot;###\ ##0;###\ ##0"/>
    <numFmt numFmtId="195" formatCode="[=0]\-;###\ ##0\ "/>
    <numFmt numFmtId="196" formatCode="[=0]\-;###\ ###\ ###\ ##0\ "/>
    <numFmt numFmtId="197" formatCode="###\ ###\ ###\ ##0;&quot;△&quot;###\ ###\ ###\ ##0;&quot;-&quot;"/>
    <numFmt numFmtId="198" formatCode="#\ ##0;&quot;△ &quot;#\ ##0"/>
    <numFmt numFmtId="199" formatCode="#\ ##0.00;&quot;△ &quot;#\ ##0.00"/>
    <numFmt numFmtId="200" formatCode="[=0]\-;#\ ###.0\ "/>
    <numFmt numFmtId="201" formatCode="[=0]\-;#\ ###.0"/>
    <numFmt numFmtId="202" formatCode="[&lt;0]&quot;△&quot;###\ ###\ ###\ ##0;"/>
    <numFmt numFmtId="203" formatCode="0.00;&quot;△ &quot;0.00"/>
    <numFmt numFmtId="204" formatCode="#,##0.0;[Red]\-#,##0.0"/>
    <numFmt numFmtId="205" formatCode="[=0]\-;###\ ###\ ###\ ##0.0"/>
    <numFmt numFmtId="206" formatCode="[&lt;0]&quot;△&quot;###\ ###\ ###\ ##0;[=0]\,\-;###\ ###\ ###\ ##0"/>
    <numFmt numFmtId="207" formatCode="###\ ###\ ###"/>
  </numFmts>
  <fonts count="64">
    <font>
      <sz val="11"/>
      <name val="ＭＳ Ｐゴシック"/>
      <family val="3"/>
    </font>
    <font>
      <sz val="11"/>
      <color indexed="8"/>
      <name val="ＭＳ Ｐゴシック"/>
      <family val="3"/>
    </font>
    <font>
      <sz val="14"/>
      <name val="ＭＳ 明朝"/>
      <family val="1"/>
    </font>
    <font>
      <sz val="6"/>
      <name val="ＭＳ Ｐゴシック"/>
      <family val="3"/>
    </font>
    <font>
      <sz val="11"/>
      <name val="ＭＳ 明朝"/>
      <family val="1"/>
    </font>
    <font>
      <sz val="9"/>
      <name val="ＭＳ 明朝"/>
      <family val="1"/>
    </font>
    <font>
      <b/>
      <sz val="9"/>
      <name val="ＭＳ ゴシック"/>
      <family val="3"/>
    </font>
    <font>
      <b/>
      <sz val="10"/>
      <name val="ＭＳ Ｐゴシック"/>
      <family val="3"/>
    </font>
    <font>
      <sz val="9"/>
      <name val="ＭＳ ゴシック"/>
      <family val="3"/>
    </font>
    <font>
      <sz val="6"/>
      <name val="ＭＳ Ｐ明朝"/>
      <family val="1"/>
    </font>
    <font>
      <b/>
      <sz val="9"/>
      <name val="ＭＳ 明朝"/>
      <family val="1"/>
    </font>
    <font>
      <sz val="10"/>
      <name val="ＭＳ Ｐゴシック"/>
      <family val="3"/>
    </font>
    <font>
      <b/>
      <sz val="9"/>
      <color indexed="8"/>
      <name val="ＭＳ ゴシック"/>
      <family val="3"/>
    </font>
    <font>
      <sz val="9"/>
      <color indexed="8"/>
      <name val="ＭＳ 明朝"/>
      <family val="1"/>
    </font>
    <font>
      <sz val="8"/>
      <name val="ＭＳ 明朝"/>
      <family val="1"/>
    </font>
    <font>
      <sz val="7"/>
      <name val="ＭＳ 明朝"/>
      <family val="1"/>
    </font>
    <font>
      <sz val="11"/>
      <name val="ＭＳ Ｐ明朝"/>
      <family val="1"/>
    </font>
    <font>
      <b/>
      <sz val="9"/>
      <name val="ＭＳ Ｐゴシック"/>
      <family val="3"/>
    </font>
    <font>
      <sz val="9"/>
      <name val="ＭＳ Ｐゴシック"/>
      <family val="3"/>
    </font>
    <font>
      <b/>
      <sz val="10"/>
      <name val="ＭＳ ゴシック"/>
      <family val="3"/>
    </font>
    <font>
      <sz val="6"/>
      <name val="ＭＳ 明朝"/>
      <family val="1"/>
    </font>
    <font>
      <b/>
      <sz val="10"/>
      <name val="HG丸ｺﾞｼｯｸM-PRO"/>
      <family val="3"/>
    </font>
    <font>
      <sz val="9"/>
      <name val="ＭＳ Ｐ明朝"/>
      <family val="1"/>
    </font>
    <font>
      <sz val="8.5"/>
      <name val="ＭＳ 明朝"/>
      <family val="1"/>
    </font>
    <font>
      <sz val="10"/>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1"/>
      <name val="ＭＳ Ｐ明朝"/>
      <family val="1"/>
    </font>
    <font>
      <sz val="9"/>
      <color theme="1"/>
      <name val="ＭＳ Ｐ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double"/>
      <right>
        <color indexed="63"/>
      </right>
      <top>
        <color indexed="63"/>
      </top>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double"/>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hair"/>
    </border>
    <border>
      <left style="hair"/>
      <right>
        <color indexed="63"/>
      </right>
      <top>
        <color indexed="63"/>
      </top>
      <bottom style="hair"/>
    </border>
    <border>
      <left>
        <color indexed="63"/>
      </left>
      <right>
        <color indexed="63"/>
      </right>
      <top>
        <color indexed="63"/>
      </top>
      <bottom style="double"/>
    </border>
    <border>
      <left>
        <color indexed="63"/>
      </left>
      <right style="hair"/>
      <top>
        <color indexed="63"/>
      </top>
      <bottom style="hair"/>
    </border>
    <border>
      <left style="hair"/>
      <right style="hair"/>
      <top>
        <color indexed="63"/>
      </top>
      <bottom style="hair"/>
    </border>
    <border>
      <left>
        <color indexed="63"/>
      </left>
      <right style="hair"/>
      <top style="double"/>
      <bottom style="hair"/>
    </border>
    <border>
      <left style="hair"/>
      <right>
        <color indexed="63"/>
      </right>
      <top style="double"/>
      <bottom style="hair"/>
    </border>
    <border>
      <left>
        <color indexed="63"/>
      </left>
      <right>
        <color indexed="63"/>
      </right>
      <top style="double"/>
      <bottom style="hair"/>
    </border>
    <border>
      <left style="double"/>
      <right style="hair"/>
      <top style="double"/>
      <bottom style="hair"/>
    </border>
    <border>
      <left style="double"/>
      <right style="hair"/>
      <top style="hair"/>
      <bottom>
        <color indexed="63"/>
      </bottom>
    </border>
    <border>
      <left style="double"/>
      <right style="hair"/>
      <top>
        <color indexed="63"/>
      </top>
      <bottom>
        <color indexed="63"/>
      </bottom>
    </border>
    <border>
      <left style="hair"/>
      <right style="hair"/>
      <top style="double"/>
      <bottom style="hair"/>
    </border>
    <border>
      <left style="hair"/>
      <right style="hair"/>
      <top style="hair"/>
      <bottom style="hair"/>
    </border>
    <border>
      <left>
        <color indexed="63"/>
      </left>
      <right style="hair"/>
      <top style="double"/>
      <bottom>
        <color indexed="63"/>
      </bottom>
    </border>
    <border>
      <left style="hair"/>
      <right style="hair"/>
      <top style="double"/>
      <bottom>
        <color indexed="63"/>
      </bottom>
    </border>
    <border>
      <left style="hair"/>
      <right>
        <color indexed="63"/>
      </right>
      <top style="double"/>
      <bottom>
        <color indexed="63"/>
      </bottom>
    </border>
    <border>
      <left>
        <color indexed="63"/>
      </left>
      <right>
        <color indexed="63"/>
      </right>
      <top style="hair"/>
      <bottom style="hair"/>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double"/>
      <bottom>
        <color indexed="63"/>
      </bottom>
    </border>
    <border>
      <left style="hair"/>
      <right style="double"/>
      <top style="hair"/>
      <bottom style="hair"/>
    </border>
    <border>
      <left style="hair"/>
      <right>
        <color indexed="63"/>
      </right>
      <top>
        <color indexed="63"/>
      </top>
      <bottom style="double"/>
    </border>
    <border>
      <left style="double"/>
      <right style="hair"/>
      <top>
        <color indexed="63"/>
      </top>
      <bottom style="hair"/>
    </border>
    <border>
      <left style="hair"/>
      <right style="double"/>
      <top style="double"/>
      <bottom>
        <color indexed="63"/>
      </bottom>
    </border>
    <border>
      <left style="hair"/>
      <right style="double"/>
      <top>
        <color indexed="63"/>
      </top>
      <bottom style="hair"/>
    </border>
    <border>
      <left>
        <color indexed="63"/>
      </left>
      <right style="double"/>
      <top style="double"/>
      <bottom style="hair"/>
    </border>
    <border>
      <left style="double"/>
      <right>
        <color indexed="63"/>
      </right>
      <top style="double"/>
      <bottom style="hair"/>
    </border>
    <border>
      <left style="hair"/>
      <right style="double"/>
      <top style="double"/>
      <bottom style="hair"/>
    </border>
    <border>
      <left style="double"/>
      <right style="hair"/>
      <top style="double"/>
      <bottom>
        <color indexed="63"/>
      </bottom>
    </border>
    <border>
      <left style="hair"/>
      <right style="hair"/>
      <top>
        <color indexed="63"/>
      </top>
      <bottom>
        <color indexed="63"/>
      </bottom>
    </border>
  </borders>
  <cellStyleXfs count="7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9" fontId="5"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protection/>
    </xf>
    <xf numFmtId="0" fontId="1" fillId="0" borderId="0">
      <alignment/>
      <protection/>
    </xf>
    <xf numFmtId="0" fontId="60" fillId="32" borderId="0" applyNumberFormat="0" applyBorder="0" applyAlignment="0" applyProtection="0"/>
  </cellStyleXfs>
  <cellXfs count="932">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176" fontId="6" fillId="0" borderId="0" xfId="0" applyNumberFormat="1" applyFont="1" applyAlignment="1">
      <alignment horizontal="right" vertical="center"/>
    </xf>
    <xf numFmtId="177" fontId="6" fillId="0" borderId="0" xfId="0" applyNumberFormat="1" applyFont="1" applyAlignment="1">
      <alignment horizontal="right" vertical="center"/>
    </xf>
    <xf numFmtId="176" fontId="6" fillId="0" borderId="10" xfId="0" applyNumberFormat="1" applyFont="1" applyBorder="1" applyAlignment="1">
      <alignment horizontal="right" vertical="center"/>
    </xf>
    <xf numFmtId="177" fontId="7" fillId="0" borderId="0" xfId="0" applyNumberFormat="1" applyFont="1" applyAlignment="1">
      <alignment horizontal="right" vertical="center"/>
    </xf>
    <xf numFmtId="0" fontId="5" fillId="0" borderId="11" xfId="0" applyFont="1" applyBorder="1" applyAlignment="1">
      <alignment vertical="center"/>
    </xf>
    <xf numFmtId="0" fontId="5" fillId="0" borderId="12" xfId="0" applyFont="1" applyBorder="1" applyAlignment="1">
      <alignment horizontal="distributed" vertical="center"/>
    </xf>
    <xf numFmtId="176" fontId="5" fillId="0" borderId="13" xfId="0" applyNumberFormat="1" applyFont="1" applyBorder="1" applyAlignment="1">
      <alignment horizontal="right" vertical="center"/>
    </xf>
    <xf numFmtId="177" fontId="5" fillId="0" borderId="10" xfId="0" applyNumberFormat="1" applyFont="1" applyBorder="1" applyAlignment="1">
      <alignment horizontal="right" vertical="center"/>
    </xf>
    <xf numFmtId="176" fontId="5" fillId="0" borderId="10" xfId="0" applyNumberFormat="1" applyFont="1" applyBorder="1" applyAlignment="1">
      <alignment horizontal="right" vertical="center"/>
    </xf>
    <xf numFmtId="177" fontId="5" fillId="0" borderId="0" xfId="0" applyNumberFormat="1" applyFont="1" applyBorder="1" applyAlignment="1">
      <alignment horizontal="right" vertical="center"/>
    </xf>
    <xf numFmtId="0" fontId="5" fillId="0" borderId="0" xfId="0" applyFont="1" applyBorder="1" applyAlignment="1">
      <alignment vertical="center"/>
    </xf>
    <xf numFmtId="0" fontId="5" fillId="0" borderId="14" xfId="0" applyFont="1" applyBorder="1" applyAlignment="1">
      <alignment vertical="center"/>
    </xf>
    <xf numFmtId="176" fontId="5" fillId="0" borderId="0" xfId="0" applyNumberFormat="1" applyFont="1" applyAlignment="1">
      <alignment horizontal="right" vertical="center"/>
    </xf>
    <xf numFmtId="177" fontId="5" fillId="0" borderId="0" xfId="0" applyNumberFormat="1" applyFont="1" applyAlignment="1">
      <alignment horizontal="right" vertical="center"/>
    </xf>
    <xf numFmtId="176" fontId="5" fillId="0" borderId="0" xfId="0" applyNumberFormat="1" applyFont="1" applyBorder="1" applyAlignment="1">
      <alignment horizontal="right" vertical="center"/>
    </xf>
    <xf numFmtId="177" fontId="5" fillId="0" borderId="15" xfId="0" applyNumberFormat="1" applyFont="1" applyBorder="1" applyAlignment="1">
      <alignment horizontal="right" vertical="center"/>
    </xf>
    <xf numFmtId="0" fontId="5" fillId="0" borderId="0" xfId="0" applyFont="1" applyBorder="1" applyAlignment="1">
      <alignment horizontal="distributed" vertical="center"/>
    </xf>
    <xf numFmtId="176" fontId="5" fillId="0" borderId="16"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176" fontId="6" fillId="0" borderId="0"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4" fillId="0" borderId="0" xfId="0" applyNumberFormat="1" applyFont="1" applyAlignment="1">
      <alignment vertical="center"/>
    </xf>
    <xf numFmtId="0" fontId="5" fillId="0" borderId="14" xfId="0" applyFont="1" applyBorder="1" applyAlignment="1">
      <alignment horizontal="distributed" vertical="center"/>
    </xf>
    <xf numFmtId="177" fontId="7" fillId="0" borderId="0" xfId="0" applyNumberFormat="1" applyFont="1" applyBorder="1" applyAlignment="1">
      <alignment horizontal="right" vertical="center"/>
    </xf>
    <xf numFmtId="0" fontId="4" fillId="0" borderId="11" xfId="0" applyFont="1" applyBorder="1" applyAlignment="1">
      <alignment vertical="center"/>
    </xf>
    <xf numFmtId="0" fontId="4" fillId="0" borderId="14" xfId="0" applyFont="1" applyBorder="1" applyAlignment="1">
      <alignment vertical="center"/>
    </xf>
    <xf numFmtId="176" fontId="4" fillId="0" borderId="0" xfId="0" applyNumberFormat="1" applyFont="1" applyAlignment="1">
      <alignment vertical="center"/>
    </xf>
    <xf numFmtId="177" fontId="6" fillId="0" borderId="0" xfId="0" applyNumberFormat="1" applyFont="1" applyBorder="1" applyAlignment="1">
      <alignment horizontal="right" vertical="center"/>
    </xf>
    <xf numFmtId="0" fontId="7" fillId="0" borderId="11" xfId="0" applyFont="1" applyBorder="1" applyAlignment="1">
      <alignment vertical="center"/>
    </xf>
    <xf numFmtId="0" fontId="8" fillId="0" borderId="0" xfId="0" applyFont="1" applyBorder="1" applyAlignment="1">
      <alignment vertical="center"/>
    </xf>
    <xf numFmtId="0" fontId="0" fillId="0" borderId="14" xfId="0" applyBorder="1" applyAlignment="1">
      <alignment vertical="center"/>
    </xf>
    <xf numFmtId="176" fontId="7" fillId="0" borderId="0" xfId="0" applyNumberFormat="1" applyFont="1" applyBorder="1" applyAlignment="1">
      <alignment horizontal="right" vertical="center"/>
    </xf>
    <xf numFmtId="176" fontId="6" fillId="0" borderId="16" xfId="0" applyNumberFormat="1" applyFont="1" applyBorder="1" applyAlignment="1">
      <alignment horizontal="right" vertical="center"/>
    </xf>
    <xf numFmtId="0" fontId="5" fillId="0" borderId="11" xfId="0" applyFont="1" applyBorder="1" applyAlignment="1">
      <alignment horizontal="left" vertical="center"/>
    </xf>
    <xf numFmtId="0" fontId="5" fillId="0" borderId="17" xfId="0" applyFont="1" applyBorder="1" applyAlignment="1">
      <alignment vertical="center"/>
    </xf>
    <xf numFmtId="177" fontId="5" fillId="0" borderId="18" xfId="0" applyNumberFormat="1" applyFont="1" applyBorder="1" applyAlignment="1">
      <alignment horizontal="right" vertical="center"/>
    </xf>
    <xf numFmtId="0" fontId="4" fillId="0" borderId="19" xfId="0" applyFont="1" applyBorder="1" applyAlignment="1">
      <alignment vertical="center"/>
    </xf>
    <xf numFmtId="0" fontId="5" fillId="0" borderId="17" xfId="0" applyFont="1" applyBorder="1" applyAlignment="1">
      <alignment horizontal="distributed" vertical="center"/>
    </xf>
    <xf numFmtId="176" fontId="5" fillId="0" borderId="20" xfId="0" applyNumberFormat="1" applyFont="1" applyBorder="1" applyAlignment="1">
      <alignment horizontal="right" vertical="center"/>
    </xf>
    <xf numFmtId="177" fontId="5" fillId="0" borderId="17"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left" vertical="center"/>
    </xf>
    <xf numFmtId="178" fontId="5" fillId="0" borderId="0" xfId="53" applyNumberFormat="1" applyFont="1" applyBorder="1" applyAlignment="1" applyProtection="1">
      <alignment horizontal="right" vertical="center"/>
      <protection locked="0"/>
    </xf>
    <xf numFmtId="0" fontId="5" fillId="0" borderId="0" xfId="69" applyFont="1">
      <alignment/>
      <protection/>
    </xf>
    <xf numFmtId="179" fontId="5" fillId="0" borderId="0" xfId="53" applyNumberFormat="1" applyFont="1" applyBorder="1" applyAlignment="1">
      <alignment vertical="center"/>
    </xf>
    <xf numFmtId="179" fontId="5" fillId="0" borderId="0" xfId="53" applyNumberFormat="1" applyFont="1" applyBorder="1" applyAlignment="1">
      <alignment horizontal="right" vertical="center"/>
    </xf>
    <xf numFmtId="179" fontId="5" fillId="0" borderId="17" xfId="53" applyNumberFormat="1" applyFont="1" applyBorder="1" applyAlignment="1">
      <alignment horizontal="right" vertical="center"/>
    </xf>
    <xf numFmtId="0" fontId="5" fillId="0" borderId="0" xfId="69">
      <alignment/>
      <protection/>
    </xf>
    <xf numFmtId="0" fontId="5" fillId="0" borderId="0" xfId="69" applyAlignment="1">
      <alignment shrinkToFit="1"/>
      <protection/>
    </xf>
    <xf numFmtId="0" fontId="5" fillId="0" borderId="0" xfId="69" applyBorder="1" applyAlignment="1">
      <alignment horizontal="center" vertical="center"/>
      <protection/>
    </xf>
    <xf numFmtId="0" fontId="5" fillId="0" borderId="17" xfId="69" applyBorder="1" applyAlignment="1">
      <alignment horizontal="center" vertical="center"/>
      <protection/>
    </xf>
    <xf numFmtId="0" fontId="5" fillId="0" borderId="0" xfId="69" applyAlignment="1">
      <alignment vertical="center"/>
      <protection/>
    </xf>
    <xf numFmtId="182" fontId="5" fillId="0" borderId="0" xfId="69" applyNumberFormat="1" applyFont="1" applyBorder="1" applyAlignment="1">
      <alignment horizontal="right" vertical="center"/>
      <protection/>
    </xf>
    <xf numFmtId="183" fontId="5" fillId="0" borderId="0" xfId="52" applyNumberFormat="1" applyFont="1" applyBorder="1" applyAlignment="1">
      <alignment horizontal="right" vertical="center"/>
    </xf>
    <xf numFmtId="0" fontId="2" fillId="0" borderId="0" xfId="64" applyFont="1" applyFill="1" applyBorder="1" applyAlignment="1">
      <alignment horizontal="center" vertical="center"/>
      <protection/>
    </xf>
    <xf numFmtId="0" fontId="0" fillId="0" borderId="0" xfId="64" applyFont="1" applyFill="1" applyBorder="1">
      <alignment vertical="center"/>
      <protection/>
    </xf>
    <xf numFmtId="0" fontId="0" fillId="0" borderId="0" xfId="64" applyFont="1" applyFill="1">
      <alignment vertical="center"/>
      <protection/>
    </xf>
    <xf numFmtId="0" fontId="0" fillId="0" borderId="0" xfId="64" applyFont="1">
      <alignment vertical="center"/>
      <protection/>
    </xf>
    <xf numFmtId="182" fontId="5" fillId="0" borderId="21" xfId="64" applyNumberFormat="1" applyFont="1" applyFill="1" applyBorder="1" applyAlignment="1">
      <alignment horizontal="left" vertical="center"/>
      <protection/>
    </xf>
    <xf numFmtId="182" fontId="5" fillId="0" borderId="21" xfId="64" applyNumberFormat="1" applyFont="1" applyFill="1" applyBorder="1" applyAlignment="1">
      <alignment horizontal="center" vertical="center"/>
      <protection/>
    </xf>
    <xf numFmtId="182" fontId="5" fillId="0" borderId="21" xfId="64" applyNumberFormat="1" applyFont="1" applyFill="1" applyBorder="1" applyAlignment="1">
      <alignment horizontal="right" vertical="center"/>
      <protection/>
    </xf>
    <xf numFmtId="182" fontId="5" fillId="0" borderId="0" xfId="64" applyNumberFormat="1" applyFont="1" applyFill="1" applyBorder="1" applyAlignment="1">
      <alignment horizontal="right" vertical="center"/>
      <protection/>
    </xf>
    <xf numFmtId="182" fontId="5" fillId="0" borderId="22" xfId="64" applyNumberFormat="1" applyFont="1" applyFill="1" applyBorder="1" applyAlignment="1">
      <alignment horizontal="center" vertical="center"/>
      <protection/>
    </xf>
    <xf numFmtId="182" fontId="5" fillId="0" borderId="23" xfId="64" applyNumberFormat="1" applyFont="1" applyFill="1" applyBorder="1" applyAlignment="1">
      <alignment horizontal="center" vertical="center"/>
      <protection/>
    </xf>
    <xf numFmtId="49" fontId="5" fillId="0" borderId="23" xfId="64" applyNumberFormat="1" applyFont="1" applyFill="1" applyBorder="1" applyAlignment="1">
      <alignment horizontal="center" vertical="center" wrapText="1"/>
      <protection/>
    </xf>
    <xf numFmtId="182" fontId="5" fillId="0" borderId="23" xfId="64" applyNumberFormat="1" applyFont="1" applyFill="1" applyBorder="1" applyAlignment="1">
      <alignment horizontal="center" vertical="center" wrapText="1"/>
      <protection/>
    </xf>
    <xf numFmtId="0" fontId="5" fillId="0" borderId="23" xfId="64" applyFont="1" applyFill="1" applyBorder="1" applyAlignment="1">
      <alignment horizontal="center" vertical="center"/>
      <protection/>
    </xf>
    <xf numFmtId="182" fontId="5" fillId="0" borderId="20" xfId="64" applyNumberFormat="1" applyFont="1" applyFill="1" applyBorder="1" applyAlignment="1">
      <alignment horizontal="center" vertical="center"/>
      <protection/>
    </xf>
    <xf numFmtId="182" fontId="5" fillId="0" borderId="0" xfId="64" applyNumberFormat="1" applyFont="1" applyFill="1" applyBorder="1" applyAlignment="1">
      <alignment horizontal="center" vertical="center"/>
      <protection/>
    </xf>
    <xf numFmtId="49" fontId="5" fillId="0" borderId="23" xfId="64" applyNumberFormat="1" applyFont="1" applyFill="1" applyBorder="1" applyAlignment="1">
      <alignment horizontal="center" vertical="center"/>
      <protection/>
    </xf>
    <xf numFmtId="182" fontId="5" fillId="0" borderId="20" xfId="64" applyNumberFormat="1" applyFont="1" applyFill="1" applyBorder="1" applyAlignment="1">
      <alignment horizontal="center" vertical="center" wrapText="1"/>
      <protection/>
    </xf>
    <xf numFmtId="0" fontId="5" fillId="0" borderId="23" xfId="64" applyFont="1" applyFill="1" applyBorder="1" applyAlignment="1">
      <alignment horizontal="center" vertical="center" wrapText="1"/>
      <protection/>
    </xf>
    <xf numFmtId="182" fontId="5" fillId="0" borderId="14" xfId="64" applyNumberFormat="1" applyFont="1" applyFill="1" applyBorder="1" applyAlignment="1">
      <alignment horizontal="center" vertical="center"/>
      <protection/>
    </xf>
    <xf numFmtId="178" fontId="5" fillId="0" borderId="16" xfId="64" applyNumberFormat="1" applyFont="1" applyFill="1" applyBorder="1" applyAlignment="1">
      <alignment horizontal="right" vertical="center"/>
      <protection/>
    </xf>
    <xf numFmtId="178" fontId="5" fillId="0" borderId="0" xfId="64" applyNumberFormat="1" applyFont="1" applyFill="1" applyBorder="1">
      <alignment vertical="center"/>
      <protection/>
    </xf>
    <xf numFmtId="178" fontId="10" fillId="0" borderId="0" xfId="64" applyNumberFormat="1" applyFont="1" applyFill="1" applyBorder="1">
      <alignment vertical="center"/>
      <protection/>
    </xf>
    <xf numFmtId="182" fontId="5" fillId="0" borderId="14" xfId="64" applyNumberFormat="1" applyFont="1" applyFill="1" applyBorder="1" applyAlignment="1">
      <alignment horizontal="right" vertical="center"/>
      <protection/>
    </xf>
    <xf numFmtId="178" fontId="5" fillId="0" borderId="0" xfId="64" applyNumberFormat="1" applyFont="1" applyFill="1" applyAlignment="1">
      <alignment vertical="center"/>
      <protection/>
    </xf>
    <xf numFmtId="178" fontId="5" fillId="0" borderId="0" xfId="64" applyNumberFormat="1" applyFont="1" applyFill="1">
      <alignment vertical="center"/>
      <protection/>
    </xf>
    <xf numFmtId="0" fontId="5" fillId="0" borderId="14" xfId="64" applyNumberFormat="1" applyFont="1" applyFill="1" applyBorder="1" applyAlignment="1">
      <alignment horizontal="right" vertical="center"/>
      <protection/>
    </xf>
    <xf numFmtId="178" fontId="5" fillId="0" borderId="20" xfId="64" applyNumberFormat="1" applyFont="1" applyFill="1" applyBorder="1">
      <alignment vertical="center"/>
      <protection/>
    </xf>
    <xf numFmtId="178" fontId="5" fillId="0" borderId="17" xfId="64" applyNumberFormat="1" applyFont="1" applyFill="1" applyBorder="1">
      <alignment vertical="center"/>
      <protection/>
    </xf>
    <xf numFmtId="0" fontId="5" fillId="0" borderId="20" xfId="64" applyFont="1" applyFill="1" applyBorder="1" applyAlignment="1">
      <alignment horizontal="center" vertical="center" wrapText="1"/>
      <protection/>
    </xf>
    <xf numFmtId="0" fontId="5" fillId="0" borderId="0" xfId="64" applyFont="1" applyFill="1" applyBorder="1" applyAlignment="1">
      <alignment horizontal="center" vertical="center"/>
      <protection/>
    </xf>
    <xf numFmtId="0" fontId="0" fillId="0" borderId="0" xfId="64" applyFont="1" applyBorder="1">
      <alignment vertical="center"/>
      <protection/>
    </xf>
    <xf numFmtId="189" fontId="6" fillId="0" borderId="0" xfId="53" applyNumberFormat="1" applyFont="1" applyFill="1" applyBorder="1" applyAlignment="1">
      <alignment horizontal="right" vertical="center"/>
    </xf>
    <xf numFmtId="190" fontId="5" fillId="0" borderId="0" xfId="52" applyNumberFormat="1" applyFont="1" applyFill="1" applyBorder="1" applyAlignment="1">
      <alignment horizontal="right" vertical="center"/>
    </xf>
    <xf numFmtId="182" fontId="5" fillId="0" borderId="0" xfId="53" applyNumberFormat="1" applyFont="1" applyFill="1" applyBorder="1" applyAlignment="1">
      <alignment horizontal="right" vertical="center"/>
    </xf>
    <xf numFmtId="190" fontId="16" fillId="0" borderId="0" xfId="52" applyNumberFormat="1" applyFont="1" applyFill="1" applyBorder="1" applyAlignment="1">
      <alignment horizontal="right" vertical="center"/>
    </xf>
    <xf numFmtId="182" fontId="6" fillId="0" borderId="0" xfId="53" applyNumberFormat="1" applyFont="1" applyFill="1" applyBorder="1" applyAlignment="1">
      <alignment horizontal="right" vertical="center"/>
    </xf>
    <xf numFmtId="190" fontId="6" fillId="0" borderId="0" xfId="52" applyNumberFormat="1" applyFont="1" applyFill="1" applyBorder="1" applyAlignment="1">
      <alignment horizontal="right" vertical="center"/>
    </xf>
    <xf numFmtId="182" fontId="17" fillId="0" borderId="0" xfId="53" applyNumberFormat="1" applyFont="1" applyFill="1" applyBorder="1" applyAlignment="1">
      <alignment horizontal="right" vertical="center"/>
    </xf>
    <xf numFmtId="190" fontId="5" fillId="0" borderId="17" xfId="52" applyNumberFormat="1" applyFont="1" applyFill="1" applyBorder="1" applyAlignment="1">
      <alignment horizontal="right" vertical="center"/>
    </xf>
    <xf numFmtId="182" fontId="5" fillId="0" borderId="17" xfId="53" applyNumberFormat="1" applyFont="1" applyFill="1" applyBorder="1" applyAlignment="1">
      <alignment horizontal="right" vertical="center"/>
    </xf>
    <xf numFmtId="182" fontId="5" fillId="0" borderId="16" xfId="53" applyNumberFormat="1" applyFont="1" applyBorder="1" applyAlignment="1">
      <alignment vertical="center"/>
    </xf>
    <xf numFmtId="182" fontId="5" fillId="0" borderId="0" xfId="53" applyNumberFormat="1" applyFont="1" applyBorder="1" applyAlignment="1">
      <alignment vertical="center"/>
    </xf>
    <xf numFmtId="182" fontId="6" fillId="0" borderId="16" xfId="53" applyNumberFormat="1" applyFont="1" applyFill="1" applyBorder="1" applyAlignment="1">
      <alignment vertical="center"/>
    </xf>
    <xf numFmtId="182" fontId="5" fillId="0" borderId="10" xfId="53" applyNumberFormat="1" applyFont="1" applyFill="1" applyBorder="1" applyAlignment="1">
      <alignment vertical="center"/>
    </xf>
    <xf numFmtId="195" fontId="6" fillId="0" borderId="0" xfId="53" applyNumberFormat="1" applyFont="1" applyFill="1" applyBorder="1" applyAlignment="1">
      <alignment vertical="center"/>
    </xf>
    <xf numFmtId="195" fontId="5" fillId="0" borderId="0" xfId="53" applyNumberFormat="1" applyFont="1" applyFill="1" applyBorder="1" applyAlignment="1">
      <alignment vertical="center"/>
    </xf>
    <xf numFmtId="195" fontId="5" fillId="0" borderId="17" xfId="53" applyNumberFormat="1" applyFont="1" applyFill="1" applyBorder="1" applyAlignment="1">
      <alignment vertical="center"/>
    </xf>
    <xf numFmtId="182" fontId="7" fillId="0" borderId="0" xfId="53" applyNumberFormat="1" applyFont="1" applyBorder="1" applyAlignment="1">
      <alignment vertical="center"/>
    </xf>
    <xf numFmtId="200" fontId="0" fillId="0" borderId="15" xfId="52" applyNumberFormat="1" applyFont="1" applyBorder="1" applyAlignment="1">
      <alignment horizontal="right" vertical="center"/>
    </xf>
    <xf numFmtId="201" fontId="0" fillId="0" borderId="0" xfId="52" applyNumberFormat="1" applyFont="1" applyBorder="1" applyAlignment="1">
      <alignment horizontal="right" vertical="center"/>
    </xf>
    <xf numFmtId="182" fontId="6" fillId="0" borderId="16" xfId="69" applyNumberFormat="1" applyFont="1" applyBorder="1" applyAlignment="1">
      <alignment horizontal="right" vertical="center"/>
      <protection/>
    </xf>
    <xf numFmtId="200" fontId="6" fillId="0" borderId="15" xfId="52" applyNumberFormat="1" applyFont="1" applyBorder="1" applyAlignment="1">
      <alignment horizontal="right" vertical="center"/>
    </xf>
    <xf numFmtId="201" fontId="6" fillId="0" borderId="0" xfId="52" applyNumberFormat="1" applyFont="1" applyBorder="1" applyAlignment="1">
      <alignment horizontal="right" vertical="center"/>
    </xf>
    <xf numFmtId="0" fontId="0" fillId="0" borderId="0" xfId="64" applyFont="1" applyAlignment="1">
      <alignment vertical="center"/>
      <protection/>
    </xf>
    <xf numFmtId="0" fontId="5" fillId="0" borderId="24" xfId="64" applyFont="1" applyBorder="1" applyAlignment="1">
      <alignment horizontal="distributed" vertical="center"/>
      <protection/>
    </xf>
    <xf numFmtId="0" fontId="5" fillId="0" borderId="25" xfId="64" applyFont="1" applyBorder="1" applyAlignment="1">
      <alignment horizontal="distributed" vertical="center"/>
      <protection/>
    </xf>
    <xf numFmtId="0" fontId="5" fillId="0" borderId="25" xfId="64" applyFont="1" applyBorder="1" applyAlignment="1">
      <alignment horizontal="center" vertical="center"/>
      <protection/>
    </xf>
    <xf numFmtId="0" fontId="5" fillId="0" borderId="26" xfId="64" applyFont="1" applyBorder="1" applyAlignment="1">
      <alignment horizontal="center" vertical="center"/>
      <protection/>
    </xf>
    <xf numFmtId="0" fontId="5" fillId="0" borderId="27" xfId="64" applyFont="1" applyBorder="1" applyAlignment="1">
      <alignment horizontal="distributed" vertical="center"/>
      <protection/>
    </xf>
    <xf numFmtId="49" fontId="6" fillId="0" borderId="10" xfId="64" applyNumberFormat="1" applyFont="1" applyBorder="1" applyAlignment="1">
      <alignment vertical="center"/>
      <protection/>
    </xf>
    <xf numFmtId="182" fontId="6" fillId="0" borderId="13" xfId="64" applyNumberFormat="1" applyFont="1" applyBorder="1">
      <alignment vertical="center"/>
      <protection/>
    </xf>
    <xf numFmtId="182" fontId="6" fillId="0" borderId="0" xfId="64" applyNumberFormat="1" applyFont="1" applyBorder="1">
      <alignment vertical="center"/>
      <protection/>
    </xf>
    <xf numFmtId="182" fontId="6" fillId="0" borderId="10" xfId="64" applyNumberFormat="1" applyFont="1" applyBorder="1">
      <alignment vertical="center"/>
      <protection/>
    </xf>
    <xf numFmtId="188" fontId="11" fillId="0" borderId="28" xfId="64" applyNumberFormat="1" applyFont="1" applyBorder="1" applyAlignment="1">
      <alignment horizontal="center" vertical="center"/>
      <protection/>
    </xf>
    <xf numFmtId="187" fontId="11" fillId="0" borderId="10" xfId="64" applyNumberFormat="1" applyFont="1" applyBorder="1" applyAlignment="1">
      <alignment horizontal="center" vertical="center"/>
      <protection/>
    </xf>
    <xf numFmtId="187" fontId="11" fillId="0" borderId="0" xfId="64" applyNumberFormat="1" applyFont="1" applyAlignment="1">
      <alignment horizontal="center" vertical="center"/>
      <protection/>
    </xf>
    <xf numFmtId="49" fontId="11" fillId="0" borderId="28" xfId="64" applyNumberFormat="1" applyFont="1" applyBorder="1" applyAlignment="1">
      <alignment horizontal="center" vertical="center"/>
      <protection/>
    </xf>
    <xf numFmtId="187" fontId="11" fillId="0" borderId="13" xfId="64" applyNumberFormat="1" applyFont="1" applyBorder="1" applyAlignment="1">
      <alignment vertical="center"/>
      <protection/>
    </xf>
    <xf numFmtId="187" fontId="11" fillId="0" borderId="10" xfId="64" applyNumberFormat="1" applyFont="1" applyBorder="1" applyAlignment="1">
      <alignment vertical="center"/>
      <protection/>
    </xf>
    <xf numFmtId="49" fontId="6" fillId="0" borderId="0" xfId="64" applyNumberFormat="1" applyFont="1" applyBorder="1" applyAlignment="1">
      <alignment horizontal="center" vertical="center"/>
      <protection/>
    </xf>
    <xf numFmtId="182" fontId="6" fillId="0" borderId="16" xfId="64" applyNumberFormat="1" applyFont="1" applyBorder="1">
      <alignment vertical="center"/>
      <protection/>
    </xf>
    <xf numFmtId="0" fontId="5" fillId="0" borderId="0" xfId="64" applyNumberFormat="1" applyFont="1" applyBorder="1" applyAlignment="1">
      <alignment horizontal="center" vertical="center"/>
      <protection/>
    </xf>
    <xf numFmtId="182" fontId="5" fillId="0" borderId="16" xfId="64" applyNumberFormat="1" applyFont="1" applyBorder="1">
      <alignment vertical="center"/>
      <protection/>
    </xf>
    <xf numFmtId="182" fontId="5" fillId="0" borderId="0" xfId="64" applyNumberFormat="1" applyFont="1" applyBorder="1">
      <alignment vertical="center"/>
      <protection/>
    </xf>
    <xf numFmtId="0" fontId="5" fillId="0" borderId="11" xfId="64" applyNumberFormat="1" applyFont="1" applyBorder="1" applyAlignment="1">
      <alignment horizontal="center" vertical="center"/>
      <protection/>
    </xf>
    <xf numFmtId="0" fontId="5" fillId="0" borderId="29" xfId="64" applyNumberFormat="1" applyFont="1" applyBorder="1" applyAlignment="1">
      <alignment horizontal="center" vertical="center"/>
      <protection/>
    </xf>
    <xf numFmtId="41" fontId="0" fillId="0" borderId="0" xfId="64" applyNumberFormat="1" applyFont="1" applyAlignment="1">
      <alignment vertical="center"/>
      <protection/>
    </xf>
    <xf numFmtId="0" fontId="21" fillId="0" borderId="0" xfId="64" applyFont="1" applyAlignment="1">
      <alignment vertical="center"/>
      <protection/>
    </xf>
    <xf numFmtId="182" fontId="0" fillId="0" borderId="0" xfId="64" applyNumberFormat="1" applyFont="1" applyAlignment="1">
      <alignment vertical="center"/>
      <protection/>
    </xf>
    <xf numFmtId="182" fontId="5" fillId="0" borderId="20" xfId="64" applyNumberFormat="1" applyFont="1" applyBorder="1">
      <alignment vertical="center"/>
      <protection/>
    </xf>
    <xf numFmtId="182" fontId="5" fillId="0" borderId="17" xfId="64" applyNumberFormat="1" applyFont="1" applyBorder="1">
      <alignment vertical="center"/>
      <protection/>
    </xf>
    <xf numFmtId="0" fontId="5" fillId="0" borderId="14" xfId="64" applyNumberFormat="1" applyFont="1" applyBorder="1" applyAlignment="1">
      <alignment horizontal="center" vertical="center"/>
      <protection/>
    </xf>
    <xf numFmtId="49" fontId="0" fillId="0" borderId="0" xfId="64" applyNumberFormat="1" applyFont="1" applyAlignment="1">
      <alignment horizontal="center" vertical="center"/>
      <protection/>
    </xf>
    <xf numFmtId="0" fontId="0" fillId="0" borderId="0" xfId="64" applyFont="1" applyBorder="1" applyAlignment="1">
      <alignment vertical="center"/>
      <protection/>
    </xf>
    <xf numFmtId="182" fontId="6" fillId="0" borderId="13" xfId="69" applyNumberFormat="1" applyFont="1" applyBorder="1" applyAlignment="1">
      <alignment horizontal="right" vertical="center"/>
      <protection/>
    </xf>
    <xf numFmtId="182" fontId="61" fillId="0" borderId="0" xfId="69" applyNumberFormat="1" applyFont="1" applyBorder="1" applyAlignment="1">
      <alignment vertical="center"/>
      <protection/>
    </xf>
    <xf numFmtId="182" fontId="62" fillId="0" borderId="0" xfId="69" applyNumberFormat="1" applyFont="1" applyAlignment="1">
      <alignment vertical="center"/>
      <protection/>
    </xf>
    <xf numFmtId="182" fontId="22" fillId="0" borderId="0" xfId="65" applyNumberFormat="1" applyFont="1" applyBorder="1" applyAlignment="1">
      <alignment horizontal="right" vertical="center"/>
      <protection/>
    </xf>
    <xf numFmtId="0" fontId="5" fillId="0" borderId="0" xfId="65">
      <alignment/>
      <protection/>
    </xf>
    <xf numFmtId="0" fontId="5" fillId="0" borderId="30" xfId="65" applyBorder="1" applyAlignment="1">
      <alignment horizontal="center" vertical="center"/>
      <protection/>
    </xf>
    <xf numFmtId="0" fontId="5" fillId="0" borderId="25" xfId="65" applyBorder="1" applyAlignment="1">
      <alignment horizontal="center" vertical="center"/>
      <protection/>
    </xf>
    <xf numFmtId="0" fontId="5" fillId="0" borderId="31" xfId="65" applyBorder="1" applyAlignment="1">
      <alignment horizontal="center" vertical="center"/>
      <protection/>
    </xf>
    <xf numFmtId="0" fontId="5" fillId="0" borderId="0" xfId="65" applyBorder="1" applyAlignment="1">
      <alignment horizontal="center" vertical="center"/>
      <protection/>
    </xf>
    <xf numFmtId="182" fontId="6" fillId="0" borderId="13" xfId="65" applyNumberFormat="1" applyFont="1" applyBorder="1" applyAlignment="1">
      <alignment horizontal="right" vertical="center"/>
      <protection/>
    </xf>
    <xf numFmtId="182" fontId="5" fillId="0" borderId="10" xfId="65" applyNumberFormat="1" applyFont="1" applyBorder="1" applyAlignment="1">
      <alignment horizontal="right" vertical="center"/>
      <protection/>
    </xf>
    <xf numFmtId="49" fontId="5" fillId="0" borderId="0" xfId="65" applyNumberFormat="1" applyBorder="1" applyAlignment="1">
      <alignment horizontal="right" vertical="center"/>
      <protection/>
    </xf>
    <xf numFmtId="0" fontId="5" fillId="0" borderId="0" xfId="65" applyBorder="1" applyAlignment="1">
      <alignment vertical="center"/>
      <protection/>
    </xf>
    <xf numFmtId="182" fontId="6" fillId="0" borderId="16" xfId="65" applyNumberFormat="1" applyFont="1" applyBorder="1" applyAlignment="1">
      <alignment horizontal="right" vertical="center"/>
      <protection/>
    </xf>
    <xf numFmtId="182" fontId="5" fillId="0" borderId="0" xfId="65" applyNumberFormat="1" applyFont="1" applyBorder="1" applyAlignment="1">
      <alignment horizontal="right" vertical="center"/>
      <protection/>
    </xf>
    <xf numFmtId="182" fontId="6" fillId="0" borderId="20" xfId="65" applyNumberFormat="1" applyFont="1" applyBorder="1" applyAlignment="1">
      <alignment horizontal="right" vertical="center"/>
      <protection/>
    </xf>
    <xf numFmtId="182" fontId="5" fillId="0" borderId="17" xfId="65" applyNumberFormat="1" applyFont="1" applyBorder="1" applyAlignment="1">
      <alignment horizontal="right" vertical="center"/>
      <protection/>
    </xf>
    <xf numFmtId="0" fontId="2" fillId="0" borderId="0" xfId="65" applyFont="1" applyAlignment="1">
      <alignment horizontal="center" vertical="center"/>
      <protection/>
    </xf>
    <xf numFmtId="0" fontId="5" fillId="0" borderId="0" xfId="65" applyAlignment="1">
      <alignment vertical="center"/>
      <protection/>
    </xf>
    <xf numFmtId="0" fontId="5" fillId="0" borderId="32" xfId="65" applyBorder="1" applyAlignment="1">
      <alignment horizontal="center" vertical="center"/>
      <protection/>
    </xf>
    <xf numFmtId="0" fontId="5" fillId="0" borderId="33" xfId="65" applyBorder="1" applyAlignment="1">
      <alignment horizontal="center" vertical="center"/>
      <protection/>
    </xf>
    <xf numFmtId="0" fontId="5" fillId="0" borderId="33" xfId="65" applyBorder="1" applyAlignment="1">
      <alignment horizontal="center" vertical="center" wrapText="1"/>
      <protection/>
    </xf>
    <xf numFmtId="0" fontId="14" fillId="0" borderId="33" xfId="65" applyFont="1" applyBorder="1" applyAlignment="1">
      <alignment horizontal="center" vertical="center" wrapText="1"/>
      <protection/>
    </xf>
    <xf numFmtId="0" fontId="14" fillId="0" borderId="33" xfId="65" applyFont="1" applyBorder="1" applyAlignment="1">
      <alignment horizontal="center" vertical="center" wrapText="1"/>
      <protection/>
    </xf>
    <xf numFmtId="0" fontId="5" fillId="0" borderId="33" xfId="65" applyBorder="1" applyAlignment="1">
      <alignment horizontal="center" vertical="center"/>
      <protection/>
    </xf>
    <xf numFmtId="0" fontId="5" fillId="0" borderId="34" xfId="65" applyBorder="1" applyAlignment="1">
      <alignment horizontal="center" vertical="center"/>
      <protection/>
    </xf>
    <xf numFmtId="0" fontId="6" fillId="0" borderId="10" xfId="65" applyFont="1" applyBorder="1" applyAlignment="1">
      <alignment horizontal="center" vertical="center"/>
      <protection/>
    </xf>
    <xf numFmtId="182" fontId="6" fillId="0" borderId="13" xfId="53" applyNumberFormat="1" applyFont="1" applyBorder="1" applyAlignment="1">
      <alignment vertical="center"/>
    </xf>
    <xf numFmtId="182" fontId="6" fillId="0" borderId="10" xfId="53" applyNumberFormat="1" applyFont="1" applyBorder="1" applyAlignment="1">
      <alignment vertical="center"/>
    </xf>
    <xf numFmtId="0" fontId="5" fillId="0" borderId="17" xfId="65" applyBorder="1" applyAlignment="1">
      <alignment horizontal="center" vertical="center"/>
      <protection/>
    </xf>
    <xf numFmtId="182" fontId="5" fillId="0" borderId="20" xfId="53" applyNumberFormat="1" applyFont="1" applyBorder="1" applyAlignment="1">
      <alignment vertical="center"/>
    </xf>
    <xf numFmtId="182" fontId="5" fillId="0" borderId="17" xfId="53" applyNumberFormat="1" applyFont="1" applyBorder="1" applyAlignment="1">
      <alignment vertical="center"/>
    </xf>
    <xf numFmtId="0" fontId="5" fillId="0" borderId="0" xfId="65" applyAlignment="1">
      <alignment vertical="distributed"/>
      <protection/>
    </xf>
    <xf numFmtId="0" fontId="5" fillId="0" borderId="31" xfId="65" applyBorder="1" applyAlignment="1">
      <alignment horizontal="distributed" vertical="center"/>
      <protection/>
    </xf>
    <xf numFmtId="0" fontId="6" fillId="0" borderId="0" xfId="65" applyFont="1" applyBorder="1" applyAlignment="1">
      <alignment horizontal="distributed" vertical="distributed"/>
      <protection/>
    </xf>
    <xf numFmtId="204" fontId="6" fillId="0" borderId="10" xfId="52" applyNumberFormat="1" applyFont="1" applyBorder="1" applyAlignment="1">
      <alignment vertical="center"/>
    </xf>
    <xf numFmtId="0" fontId="10" fillId="0" borderId="0" xfId="65" applyFont="1" applyAlignment="1">
      <alignment vertical="distributed"/>
      <protection/>
    </xf>
    <xf numFmtId="0" fontId="5" fillId="0" borderId="0" xfId="65" applyBorder="1" applyAlignment="1">
      <alignment horizontal="distributed" vertical="distributed"/>
      <protection/>
    </xf>
    <xf numFmtId="187" fontId="5" fillId="0" borderId="16" xfId="65" applyNumberFormat="1" applyBorder="1" applyAlignment="1">
      <alignment horizontal="right" vertical="distributed"/>
      <protection/>
    </xf>
    <xf numFmtId="187" fontId="5" fillId="0" borderId="0" xfId="65" applyNumberFormat="1" applyBorder="1" applyAlignment="1">
      <alignment horizontal="right" vertical="distributed"/>
      <protection/>
    </xf>
    <xf numFmtId="204" fontId="0" fillId="0" borderId="0" xfId="52" applyNumberFormat="1" applyFont="1" applyBorder="1" applyAlignment="1">
      <alignment horizontal="right" vertical="distributed"/>
    </xf>
    <xf numFmtId="182" fontId="6" fillId="0" borderId="16" xfId="53" applyNumberFormat="1" applyFont="1" applyBorder="1" applyAlignment="1">
      <alignment vertical="center"/>
    </xf>
    <xf numFmtId="182" fontId="6" fillId="0" borderId="0" xfId="53" applyNumberFormat="1" applyFont="1" applyBorder="1" applyAlignment="1">
      <alignment vertical="center"/>
    </xf>
    <xf numFmtId="204" fontId="6" fillId="0" borderId="0" xfId="52" applyNumberFormat="1" applyFont="1" applyBorder="1" applyAlignment="1">
      <alignment vertical="center"/>
    </xf>
    <xf numFmtId="0" fontId="5" fillId="0" borderId="0" xfId="65" applyFont="1" applyBorder="1" applyAlignment="1">
      <alignment horizontal="distributed" vertical="distributed"/>
      <protection/>
    </xf>
    <xf numFmtId="205" fontId="5" fillId="0" borderId="0" xfId="53" applyNumberFormat="1" applyFont="1" applyBorder="1" applyAlignment="1">
      <alignment vertical="center"/>
    </xf>
    <xf numFmtId="204" fontId="5" fillId="0" borderId="0" xfId="52" applyNumberFormat="1" applyFont="1" applyBorder="1" applyAlignment="1">
      <alignment horizontal="right" vertical="center"/>
    </xf>
    <xf numFmtId="204" fontId="5" fillId="0" borderId="0" xfId="52" applyNumberFormat="1" applyFont="1" applyBorder="1" applyAlignment="1">
      <alignment vertical="center"/>
    </xf>
    <xf numFmtId="0" fontId="10" fillId="0" borderId="0" xfId="65" applyFont="1" applyBorder="1" applyAlignment="1">
      <alignment horizontal="distributed" vertical="distributed"/>
      <protection/>
    </xf>
    <xf numFmtId="0" fontId="5" fillId="0" borderId="0" xfId="65" applyBorder="1" applyAlignment="1">
      <alignment vertical="distributed"/>
      <protection/>
    </xf>
    <xf numFmtId="182" fontId="23" fillId="0" borderId="16" xfId="53" applyNumberFormat="1" applyFont="1" applyBorder="1" applyAlignment="1">
      <alignment vertical="center"/>
    </xf>
    <xf numFmtId="182" fontId="23" fillId="0" borderId="0" xfId="53" applyNumberFormat="1" applyFont="1" applyBorder="1" applyAlignment="1">
      <alignment vertical="center"/>
    </xf>
    <xf numFmtId="204" fontId="23" fillId="0" borderId="0" xfId="52" applyNumberFormat="1" applyFont="1" applyBorder="1" applyAlignment="1">
      <alignment vertical="center"/>
    </xf>
    <xf numFmtId="0" fontId="18" fillId="0" borderId="0" xfId="65" applyFont="1" applyBorder="1" applyAlignment="1">
      <alignment horizontal="distributed" vertical="distributed"/>
      <protection/>
    </xf>
    <xf numFmtId="182" fontId="6" fillId="0" borderId="20" xfId="53" applyNumberFormat="1" applyFont="1" applyBorder="1" applyAlignment="1">
      <alignment vertical="center"/>
    </xf>
    <xf numFmtId="182" fontId="6" fillId="0" borderId="17" xfId="53" applyNumberFormat="1" applyFont="1" applyBorder="1" applyAlignment="1">
      <alignment vertical="center"/>
    </xf>
    <xf numFmtId="204" fontId="6" fillId="0" borderId="17" xfId="52" applyNumberFormat="1" applyFont="1" applyBorder="1" applyAlignment="1">
      <alignment vertical="center"/>
    </xf>
    <xf numFmtId="0" fontId="5" fillId="0" borderId="0" xfId="65" applyBorder="1" applyAlignment="1">
      <alignment horizontal="left" vertical="center"/>
      <protection/>
    </xf>
    <xf numFmtId="0" fontId="5" fillId="0" borderId="0" xfId="65" applyAlignment="1">
      <alignment horizontal="left" vertical="center"/>
      <protection/>
    </xf>
    <xf numFmtId="0" fontId="5" fillId="0" borderId="0" xfId="65" applyAlignment="1">
      <alignment horizontal="center" vertical="center"/>
      <protection/>
    </xf>
    <xf numFmtId="0" fontId="5" fillId="0" borderId="10" xfId="65" applyBorder="1" applyAlignment="1">
      <alignment horizontal="center" vertical="center"/>
      <protection/>
    </xf>
    <xf numFmtId="41" fontId="5" fillId="0" borderId="0" xfId="65" applyNumberFormat="1" applyAlignment="1">
      <alignment vertical="center"/>
      <protection/>
    </xf>
    <xf numFmtId="41" fontId="5" fillId="0" borderId="31" xfId="65" applyNumberFormat="1" applyBorder="1" applyAlignment="1">
      <alignment horizontal="center" vertical="center"/>
      <protection/>
    </xf>
    <xf numFmtId="41" fontId="5" fillId="0" borderId="35" xfId="65" applyNumberFormat="1" applyBorder="1" applyAlignment="1">
      <alignment horizontal="center" vertical="center"/>
      <protection/>
    </xf>
    <xf numFmtId="182" fontId="6" fillId="0" borderId="13" xfId="53" applyNumberFormat="1" applyFont="1" applyBorder="1" applyAlignment="1">
      <alignment horizontal="right" vertical="center"/>
    </xf>
    <xf numFmtId="182" fontId="6" fillId="0" borderId="10" xfId="53" applyNumberFormat="1" applyFont="1" applyBorder="1" applyAlignment="1">
      <alignment horizontal="right" vertical="center"/>
    </xf>
    <xf numFmtId="49" fontId="5" fillId="0" borderId="0" xfId="65" applyNumberFormat="1" applyBorder="1" applyAlignment="1">
      <alignment horizontal="distributed" vertical="center"/>
      <protection/>
    </xf>
    <xf numFmtId="182" fontId="5" fillId="0" borderId="16" xfId="53" applyNumberFormat="1" applyFont="1" applyBorder="1" applyAlignment="1">
      <alignment horizontal="right" vertical="center"/>
    </xf>
    <xf numFmtId="182" fontId="5" fillId="0" borderId="0" xfId="53" applyNumberFormat="1" applyFont="1" applyBorder="1" applyAlignment="1">
      <alignment horizontal="right" vertical="center"/>
    </xf>
    <xf numFmtId="182" fontId="6" fillId="0" borderId="16" xfId="53" applyNumberFormat="1" applyFont="1" applyBorder="1" applyAlignment="1">
      <alignment horizontal="right" vertical="center"/>
    </xf>
    <xf numFmtId="182" fontId="6" fillId="0" borderId="0" xfId="53" applyNumberFormat="1" applyFont="1" applyBorder="1" applyAlignment="1">
      <alignment horizontal="right" vertical="center"/>
    </xf>
    <xf numFmtId="41" fontId="5" fillId="0" borderId="0" xfId="65" applyNumberFormat="1" applyBorder="1" applyAlignment="1">
      <alignment vertical="center"/>
      <protection/>
    </xf>
    <xf numFmtId="49" fontId="5" fillId="0" borderId="0" xfId="65" applyNumberFormat="1" applyFont="1" applyBorder="1" applyAlignment="1">
      <alignment horizontal="distributed" vertical="center"/>
      <protection/>
    </xf>
    <xf numFmtId="206" fontId="13" fillId="0" borderId="16" xfId="65" applyNumberFormat="1" applyFont="1" applyFill="1" applyBorder="1" applyAlignment="1" applyProtection="1">
      <alignment vertical="center"/>
      <protection/>
    </xf>
    <xf numFmtId="206" fontId="13" fillId="0" borderId="0" xfId="65" applyNumberFormat="1" applyFont="1" applyFill="1" applyBorder="1" applyAlignment="1" applyProtection="1">
      <alignment vertical="center"/>
      <protection/>
    </xf>
    <xf numFmtId="49" fontId="5" fillId="0" borderId="14" xfId="65" applyNumberFormat="1" applyFont="1" applyBorder="1" applyAlignment="1">
      <alignment horizontal="distributed" vertical="center"/>
      <protection/>
    </xf>
    <xf numFmtId="49" fontId="10" fillId="0" borderId="0" xfId="65" applyNumberFormat="1" applyFont="1" applyBorder="1" applyAlignment="1">
      <alignment horizontal="distributed" vertical="center"/>
      <protection/>
    </xf>
    <xf numFmtId="41" fontId="5" fillId="0" borderId="0" xfId="65" applyNumberFormat="1" applyBorder="1" applyAlignment="1">
      <alignment horizontal="distributed" vertical="center"/>
      <protection/>
    </xf>
    <xf numFmtId="206" fontId="12" fillId="0" borderId="16" xfId="65" applyNumberFormat="1" applyFont="1" applyFill="1" applyBorder="1" applyAlignment="1" applyProtection="1">
      <alignment vertical="center"/>
      <protection/>
    </xf>
    <xf numFmtId="206" fontId="12" fillId="0" borderId="0" xfId="65" applyNumberFormat="1" applyFont="1" applyFill="1" applyBorder="1" applyAlignment="1" applyProtection="1">
      <alignment vertical="center"/>
      <protection/>
    </xf>
    <xf numFmtId="182" fontId="12" fillId="0" borderId="16" xfId="65" applyNumberFormat="1" applyFont="1" applyFill="1" applyBorder="1" applyAlignment="1" applyProtection="1">
      <alignment vertical="center"/>
      <protection/>
    </xf>
    <xf numFmtId="182" fontId="12" fillId="0" borderId="0" xfId="65" applyNumberFormat="1" applyFont="1" applyFill="1" applyBorder="1" applyAlignment="1" applyProtection="1">
      <alignment vertical="center"/>
      <protection/>
    </xf>
    <xf numFmtId="41" fontId="5" fillId="0" borderId="17" xfId="65" applyNumberFormat="1" applyBorder="1" applyAlignment="1">
      <alignment vertical="center"/>
      <protection/>
    </xf>
    <xf numFmtId="49" fontId="5" fillId="0" borderId="17" xfId="65" applyNumberFormat="1" applyBorder="1" applyAlignment="1">
      <alignment horizontal="center" vertical="center" shrinkToFit="1"/>
      <protection/>
    </xf>
    <xf numFmtId="182" fontId="5" fillId="0" borderId="20" xfId="53" applyNumberFormat="1" applyFont="1" applyBorder="1" applyAlignment="1">
      <alignment horizontal="right" vertical="center"/>
    </xf>
    <xf numFmtId="182" fontId="5" fillId="0" borderId="17" xfId="53" applyNumberFormat="1" applyFont="1" applyBorder="1" applyAlignment="1">
      <alignment horizontal="right" vertical="center"/>
    </xf>
    <xf numFmtId="0" fontId="5" fillId="0" borderId="0" xfId="65" applyFill="1" applyAlignment="1">
      <alignment vertical="center"/>
      <protection/>
    </xf>
    <xf numFmtId="0" fontId="5" fillId="0" borderId="0" xfId="65" applyBorder="1" applyAlignment="1">
      <alignment horizontal="right" vertical="center"/>
      <protection/>
    </xf>
    <xf numFmtId="0" fontId="5" fillId="0" borderId="30" xfId="65" applyFill="1" applyBorder="1" applyAlignment="1">
      <alignment horizontal="center" vertical="center"/>
      <protection/>
    </xf>
    <xf numFmtId="0" fontId="6" fillId="0" borderId="0" xfId="65" applyNumberFormat="1" applyFont="1" applyBorder="1" applyAlignment="1">
      <alignment horizontal="left" vertical="center"/>
      <protection/>
    </xf>
    <xf numFmtId="0" fontId="6" fillId="0" borderId="0" xfId="65" applyFont="1" applyBorder="1" applyAlignment="1">
      <alignment horizontal="distributed" vertical="center"/>
      <protection/>
    </xf>
    <xf numFmtId="182" fontId="6" fillId="0" borderId="0" xfId="65" applyNumberFormat="1" applyFont="1" applyBorder="1" applyAlignment="1">
      <alignment vertical="center"/>
      <protection/>
    </xf>
    <xf numFmtId="0" fontId="6" fillId="0" borderId="0" xfId="65" applyFont="1" applyAlignment="1">
      <alignment vertical="center"/>
      <protection/>
    </xf>
    <xf numFmtId="0" fontId="5" fillId="0" borderId="0" xfId="65" applyNumberFormat="1" applyBorder="1" applyAlignment="1">
      <alignment horizontal="left" vertical="center"/>
      <protection/>
    </xf>
    <xf numFmtId="182" fontId="5" fillId="0" borderId="0" xfId="65" applyNumberFormat="1" applyBorder="1" applyAlignment="1">
      <alignment vertical="center"/>
      <protection/>
    </xf>
    <xf numFmtId="187" fontId="5" fillId="0" borderId="0" xfId="65" applyNumberFormat="1" applyAlignment="1">
      <alignment horizontal="right" vertical="center"/>
      <protection/>
    </xf>
    <xf numFmtId="187" fontId="5" fillId="0" borderId="0" xfId="65" applyNumberFormat="1" applyFill="1" applyAlignment="1">
      <alignment horizontal="right" vertical="center"/>
      <protection/>
    </xf>
    <xf numFmtId="0" fontId="6" fillId="0" borderId="0" xfId="65" applyFont="1" applyBorder="1" applyAlignment="1">
      <alignment horizontal="left" vertical="center"/>
      <protection/>
    </xf>
    <xf numFmtId="0" fontId="5" fillId="0" borderId="17" xfId="65" applyBorder="1" applyAlignment="1">
      <alignment horizontal="left" vertical="center"/>
      <protection/>
    </xf>
    <xf numFmtId="0" fontId="5" fillId="0" borderId="24" xfId="65" applyBorder="1" applyAlignment="1">
      <alignment horizontal="center" vertical="center"/>
      <protection/>
    </xf>
    <xf numFmtId="0" fontId="5" fillId="0" borderId="17" xfId="65" applyBorder="1" applyAlignment="1">
      <alignment vertical="center"/>
      <protection/>
    </xf>
    <xf numFmtId="0" fontId="5" fillId="0" borderId="31" xfId="65" applyBorder="1" applyAlignment="1">
      <alignment horizontal="center" vertical="center" wrapText="1"/>
      <protection/>
    </xf>
    <xf numFmtId="0" fontId="5" fillId="0" borderId="21" xfId="65" applyBorder="1" applyAlignment="1">
      <alignment vertical="center"/>
      <protection/>
    </xf>
    <xf numFmtId="0" fontId="5" fillId="0" borderId="10" xfId="65" applyBorder="1" applyAlignment="1">
      <alignment vertical="center"/>
      <protection/>
    </xf>
    <xf numFmtId="0" fontId="5" fillId="0" borderId="0" xfId="65" applyAlignment="1" applyProtection="1">
      <alignment vertical="center"/>
      <protection locked="0"/>
    </xf>
    <xf numFmtId="0" fontId="5" fillId="0" borderId="0" xfId="65" applyFont="1" applyAlignment="1" applyProtection="1">
      <alignment vertical="center"/>
      <protection locked="0"/>
    </xf>
    <xf numFmtId="0" fontId="5" fillId="0" borderId="21" xfId="65" applyFont="1" applyBorder="1" applyAlignment="1" applyProtection="1">
      <alignment vertical="center"/>
      <protection locked="0"/>
    </xf>
    <xf numFmtId="0" fontId="5" fillId="0" borderId="24" xfId="65" applyFont="1" applyBorder="1" applyAlignment="1" applyProtection="1">
      <alignment horizontal="center" vertical="center"/>
      <protection locked="0"/>
    </xf>
    <xf numFmtId="0" fontId="5" fillId="0" borderId="30" xfId="65" applyFont="1" applyBorder="1" applyAlignment="1" applyProtection="1">
      <alignment vertical="center"/>
      <protection locked="0"/>
    </xf>
    <xf numFmtId="0" fontId="5" fillId="0" borderId="30" xfId="65" applyFont="1" applyBorder="1" applyAlignment="1" applyProtection="1">
      <alignment horizontal="center" vertical="center"/>
      <protection locked="0"/>
    </xf>
    <xf numFmtId="0" fontId="5" fillId="0" borderId="26" xfId="65" applyFont="1" applyBorder="1" applyAlignment="1" applyProtection="1">
      <alignment vertical="center"/>
      <protection locked="0"/>
    </xf>
    <xf numFmtId="0" fontId="5" fillId="0" borderId="25" xfId="65" applyFont="1" applyBorder="1" applyAlignment="1" applyProtection="1">
      <alignment vertical="center"/>
      <protection locked="0"/>
    </xf>
    <xf numFmtId="0" fontId="6" fillId="0" borderId="25" xfId="65" applyFont="1" applyBorder="1" applyAlignment="1" applyProtection="1">
      <alignment vertical="center"/>
      <protection locked="0"/>
    </xf>
    <xf numFmtId="49" fontId="5" fillId="0" borderId="0" xfId="65" applyNumberFormat="1" applyFont="1" applyAlignment="1" applyProtection="1">
      <alignment horizontal="center" vertical="center"/>
      <protection locked="0"/>
    </xf>
    <xf numFmtId="0" fontId="5" fillId="0" borderId="12" xfId="65" applyFont="1" applyBorder="1" applyAlignment="1" applyProtection="1">
      <alignment horizontal="right" vertical="center"/>
      <protection locked="0"/>
    </xf>
    <xf numFmtId="178" fontId="5" fillId="0" borderId="0" xfId="65" applyNumberFormat="1" applyFont="1" applyAlignment="1" applyProtection="1">
      <alignment vertical="center"/>
      <protection locked="0"/>
    </xf>
    <xf numFmtId="0" fontId="6" fillId="0" borderId="0" xfId="65" applyFont="1" applyAlignment="1" applyProtection="1">
      <alignment vertical="center"/>
      <protection locked="0"/>
    </xf>
    <xf numFmtId="0" fontId="5" fillId="0" borderId="14" xfId="65" applyFont="1" applyBorder="1" applyAlignment="1" applyProtection="1">
      <alignment horizontal="right" vertical="center"/>
      <protection locked="0"/>
    </xf>
    <xf numFmtId="178" fontId="5" fillId="0" borderId="0" xfId="65" applyNumberFormat="1" applyFont="1" applyAlignment="1" applyProtection="1">
      <alignment horizontal="right" vertical="center"/>
      <protection locked="0"/>
    </xf>
    <xf numFmtId="0" fontId="6" fillId="0" borderId="0" xfId="65" applyFont="1" applyAlignment="1" applyProtection="1">
      <alignment horizontal="right" vertical="center"/>
      <protection locked="0"/>
    </xf>
    <xf numFmtId="49" fontId="5" fillId="0" borderId="0" xfId="65" applyNumberFormat="1" applyAlignment="1" applyProtection="1">
      <alignment horizontal="center" vertical="center"/>
      <protection locked="0"/>
    </xf>
    <xf numFmtId="49" fontId="5" fillId="0" borderId="0" xfId="65" applyNumberFormat="1" applyBorder="1" applyAlignment="1" applyProtection="1">
      <alignment horizontal="center" vertical="center"/>
      <protection locked="0"/>
    </xf>
    <xf numFmtId="0" fontId="5" fillId="0" borderId="0" xfId="65" applyFont="1" applyBorder="1" applyAlignment="1" applyProtection="1">
      <alignment vertical="center"/>
      <protection locked="0"/>
    </xf>
    <xf numFmtId="49" fontId="5" fillId="0" borderId="17" xfId="65" applyNumberFormat="1" applyBorder="1" applyAlignment="1" applyProtection="1">
      <alignment horizontal="center" vertical="center"/>
      <protection locked="0"/>
    </xf>
    <xf numFmtId="0" fontId="5" fillId="0" borderId="17" xfId="65" applyFont="1" applyBorder="1" applyAlignment="1" applyProtection="1">
      <alignment vertical="center"/>
      <protection locked="0"/>
    </xf>
    <xf numFmtId="0" fontId="5" fillId="0" borderId="22" xfId="65" applyFont="1" applyBorder="1" applyAlignment="1" applyProtection="1">
      <alignment horizontal="right" vertical="center"/>
      <protection locked="0"/>
    </xf>
    <xf numFmtId="178" fontId="5" fillId="0" borderId="17" xfId="65" applyNumberFormat="1" applyFont="1" applyBorder="1" applyAlignment="1" applyProtection="1">
      <alignment vertical="center"/>
      <protection locked="0"/>
    </xf>
    <xf numFmtId="0" fontId="2" fillId="0" borderId="0" xfId="65" applyFont="1" applyBorder="1" applyAlignment="1">
      <alignment horizontal="center" vertical="center"/>
      <protection/>
    </xf>
    <xf numFmtId="0" fontId="5" fillId="0" borderId="0" xfId="65" applyFont="1">
      <alignment/>
      <protection/>
    </xf>
    <xf numFmtId="0" fontId="5" fillId="0" borderId="21" xfId="65" applyFont="1" applyBorder="1">
      <alignment/>
      <protection/>
    </xf>
    <xf numFmtId="0" fontId="5" fillId="0" borderId="21" xfId="65" applyFont="1" applyBorder="1" applyAlignment="1">
      <alignment vertical="center"/>
      <protection/>
    </xf>
    <xf numFmtId="0" fontId="5" fillId="0" borderId="30"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26"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0" xfId="65" applyFont="1" applyAlignment="1">
      <alignment horizontal="right"/>
      <protection/>
    </xf>
    <xf numFmtId="180" fontId="5" fillId="0" borderId="0" xfId="65" applyNumberFormat="1" applyFont="1">
      <alignment/>
      <protection/>
    </xf>
    <xf numFmtId="0" fontId="5" fillId="0" borderId="0" xfId="65" applyFont="1" applyBorder="1" applyAlignment="1">
      <alignment vertical="center"/>
      <protection/>
    </xf>
    <xf numFmtId="0" fontId="5" fillId="0" borderId="14" xfId="65" applyFont="1" applyBorder="1" applyAlignment="1">
      <alignment horizontal="distributed" vertical="center"/>
      <protection/>
    </xf>
    <xf numFmtId="180" fontId="5" fillId="0" borderId="0" xfId="65" applyNumberFormat="1" applyFont="1" applyAlignment="1">
      <alignment horizontal="center"/>
      <protection/>
    </xf>
    <xf numFmtId="179" fontId="5" fillId="0" borderId="0" xfId="65" applyNumberFormat="1" applyFont="1" applyBorder="1" applyAlignment="1">
      <alignment horizontal="right" vertical="center"/>
      <protection/>
    </xf>
    <xf numFmtId="0" fontId="5" fillId="0" borderId="17" xfId="65" applyFont="1" applyBorder="1" applyAlignment="1">
      <alignment vertical="center"/>
      <protection/>
    </xf>
    <xf numFmtId="0" fontId="5" fillId="0" borderId="22" xfId="65" applyFont="1" applyBorder="1" applyAlignment="1">
      <alignment horizontal="distributed" vertical="center"/>
      <protection/>
    </xf>
    <xf numFmtId="0" fontId="5" fillId="0" borderId="0" xfId="65" applyFont="1" applyAlignment="1">
      <alignment vertical="center"/>
      <protection/>
    </xf>
    <xf numFmtId="0" fontId="19" fillId="0" borderId="0" xfId="65" applyFont="1">
      <alignment/>
      <protection/>
    </xf>
    <xf numFmtId="179" fontId="5" fillId="0" borderId="0" xfId="71" applyNumberFormat="1" applyFont="1" applyFill="1" applyAlignment="1" applyProtection="1">
      <alignment horizontal="right" vertical="center"/>
      <protection locked="0"/>
    </xf>
    <xf numFmtId="182" fontId="5" fillId="0" borderId="10" xfId="53" applyNumberFormat="1" applyFont="1" applyFill="1" applyBorder="1" applyAlignment="1">
      <alignment horizontal="center" vertical="center"/>
    </xf>
    <xf numFmtId="182" fontId="5" fillId="0" borderId="0" xfId="53" applyNumberFormat="1" applyFont="1" applyFill="1" applyBorder="1" applyAlignment="1">
      <alignment horizontal="center" vertical="center" shrinkToFit="1"/>
    </xf>
    <xf numFmtId="182" fontId="5" fillId="0" borderId="0" xfId="53" applyNumberFormat="1" applyFont="1" applyFill="1" applyBorder="1" applyAlignment="1">
      <alignment horizontal="center" vertical="center"/>
    </xf>
    <xf numFmtId="182" fontId="5" fillId="0" borderId="17" xfId="53"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181" fontId="5" fillId="0" borderId="10" xfId="0" applyNumberFormat="1" applyFont="1" applyFill="1" applyBorder="1" applyAlignment="1">
      <alignment horizontal="center"/>
    </xf>
    <xf numFmtId="181" fontId="5" fillId="0" borderId="0" xfId="0" applyNumberFormat="1" applyFont="1" applyFill="1" applyBorder="1" applyAlignment="1">
      <alignment horizontal="center" vertical="center" textRotation="90" shrinkToFit="1"/>
    </xf>
    <xf numFmtId="181" fontId="5" fillId="0" borderId="0" xfId="0" applyNumberFormat="1" applyFont="1" applyFill="1" applyBorder="1" applyAlignment="1">
      <alignment horizontal="center" vertical="top"/>
    </xf>
    <xf numFmtId="0" fontId="5" fillId="0" borderId="10" xfId="0" applyFont="1" applyBorder="1" applyAlignment="1">
      <alignment/>
    </xf>
    <xf numFmtId="49" fontId="5" fillId="0" borderId="10" xfId="0" applyNumberFormat="1" applyFont="1" applyBorder="1" applyAlignment="1">
      <alignment/>
    </xf>
    <xf numFmtId="0" fontId="5" fillId="0" borderId="12" xfId="0" applyFont="1" applyBorder="1" applyAlignment="1">
      <alignment/>
    </xf>
    <xf numFmtId="0" fontId="5" fillId="0" borderId="0" xfId="0" applyFont="1" applyBorder="1" applyAlignment="1">
      <alignment vertical="center" shrinkToFit="1"/>
    </xf>
    <xf numFmtId="49" fontId="5" fillId="0" borderId="0" xfId="0" applyNumberFormat="1" applyFont="1" applyBorder="1" applyAlignment="1">
      <alignment vertical="center" shrinkToFit="1"/>
    </xf>
    <xf numFmtId="0" fontId="5" fillId="0" borderId="14" xfId="0" applyFont="1" applyBorder="1" applyAlignment="1">
      <alignment vertical="center" shrinkToFit="1"/>
    </xf>
    <xf numFmtId="0" fontId="5" fillId="0" borderId="0" xfId="0" applyFont="1" applyBorder="1" applyAlignment="1">
      <alignment vertical="top"/>
    </xf>
    <xf numFmtId="49" fontId="5" fillId="0" borderId="0" xfId="0" applyNumberFormat="1" applyFont="1" applyBorder="1" applyAlignment="1">
      <alignment vertical="top"/>
    </xf>
    <xf numFmtId="0" fontId="5" fillId="0" borderId="14" xfId="0" applyFont="1" applyBorder="1" applyAlignment="1">
      <alignment vertical="top"/>
    </xf>
    <xf numFmtId="0" fontId="5" fillId="0" borderId="0" xfId="0" applyFont="1" applyBorder="1" applyAlignment="1">
      <alignment/>
    </xf>
    <xf numFmtId="49" fontId="5" fillId="0" borderId="0" xfId="0" applyNumberFormat="1" applyFont="1" applyBorder="1" applyAlignment="1">
      <alignment/>
    </xf>
    <xf numFmtId="0" fontId="5" fillId="0" borderId="14" xfId="0" applyFont="1" applyBorder="1" applyAlignment="1">
      <alignment/>
    </xf>
    <xf numFmtId="49" fontId="5" fillId="0" borderId="0" xfId="0" applyNumberFormat="1" applyFont="1" applyBorder="1" applyAlignment="1">
      <alignment vertical="center"/>
    </xf>
    <xf numFmtId="0" fontId="5" fillId="0" borderId="17" xfId="0" applyFont="1" applyBorder="1" applyAlignment="1">
      <alignment vertical="top"/>
    </xf>
    <xf numFmtId="49" fontId="5" fillId="0" borderId="17" xfId="0" applyNumberFormat="1" applyFont="1" applyBorder="1" applyAlignment="1">
      <alignment vertical="top"/>
    </xf>
    <xf numFmtId="0" fontId="5" fillId="0" borderId="22" xfId="0" applyFont="1" applyBorder="1" applyAlignment="1">
      <alignment vertical="top"/>
    </xf>
    <xf numFmtId="0" fontId="5" fillId="0" borderId="0" xfId="65" applyAlignment="1">
      <alignment horizontal="right" vertical="top"/>
      <protection/>
    </xf>
    <xf numFmtId="0" fontId="5" fillId="0" borderId="0" xfId="65" applyAlignment="1">
      <alignment horizontal="right" vertical="center"/>
      <protection/>
    </xf>
    <xf numFmtId="0" fontId="5" fillId="0" borderId="36" xfId="65" applyBorder="1" applyAlignment="1">
      <alignment horizontal="center" vertical="center"/>
      <protection/>
    </xf>
    <xf numFmtId="0" fontId="5" fillId="0" borderId="36" xfId="65" applyBorder="1" applyAlignment="1">
      <alignment horizontal="distributed" vertical="center"/>
      <protection/>
    </xf>
    <xf numFmtId="0" fontId="5" fillId="0" borderId="23" xfId="65" applyBorder="1" applyAlignment="1">
      <alignment horizontal="center" vertical="center"/>
      <protection/>
    </xf>
    <xf numFmtId="0" fontId="5" fillId="0" borderId="23" xfId="65" applyBorder="1" applyAlignment="1">
      <alignment horizontal="distributed" vertical="center"/>
      <protection/>
    </xf>
    <xf numFmtId="49" fontId="5" fillId="0" borderId="0" xfId="65" applyNumberFormat="1" applyAlignment="1">
      <alignment horizontal="center" vertical="center"/>
      <protection/>
    </xf>
    <xf numFmtId="182" fontId="5" fillId="0" borderId="16" xfId="65" applyNumberFormat="1" applyFont="1" applyBorder="1" applyAlignment="1">
      <alignment horizontal="right" vertical="center"/>
      <protection/>
    </xf>
    <xf numFmtId="49" fontId="5" fillId="0" borderId="0" xfId="65" applyNumberFormat="1" applyBorder="1" applyAlignment="1">
      <alignment horizontal="center" vertical="center"/>
      <protection/>
    </xf>
    <xf numFmtId="0" fontId="5" fillId="0" borderId="14" xfId="65" applyBorder="1" applyAlignment="1">
      <alignment vertical="center"/>
      <protection/>
    </xf>
    <xf numFmtId="184" fontId="5" fillId="0" borderId="0" xfId="65" applyNumberFormat="1" applyFont="1" applyBorder="1" applyAlignment="1">
      <alignment horizontal="right" vertical="center"/>
      <protection/>
    </xf>
    <xf numFmtId="182" fontId="5" fillId="0" borderId="0" xfId="65" applyNumberFormat="1" applyAlignment="1">
      <alignment vertical="center"/>
      <protection/>
    </xf>
    <xf numFmtId="49" fontId="5" fillId="0" borderId="0" xfId="65" applyNumberFormat="1" applyBorder="1" applyAlignment="1">
      <alignment vertical="center"/>
      <protection/>
    </xf>
    <xf numFmtId="49" fontId="5" fillId="0" borderId="14" xfId="65" applyNumberFormat="1" applyBorder="1" applyAlignment="1">
      <alignment vertical="center"/>
      <protection/>
    </xf>
    <xf numFmtId="0" fontId="5" fillId="0" borderId="0" xfId="65" applyFill="1" applyBorder="1" applyAlignment="1">
      <alignment vertical="center"/>
      <protection/>
    </xf>
    <xf numFmtId="0" fontId="5" fillId="0" borderId="14" xfId="65" applyFill="1" applyBorder="1" applyAlignment="1">
      <alignment vertical="center"/>
      <protection/>
    </xf>
    <xf numFmtId="182" fontId="5" fillId="0" borderId="0" xfId="65" applyNumberFormat="1" applyFont="1" applyFill="1" applyBorder="1" applyAlignment="1">
      <alignment horizontal="right" vertical="center"/>
      <protection/>
    </xf>
    <xf numFmtId="0" fontId="11" fillId="0" borderId="0" xfId="65" applyFont="1" applyBorder="1" applyAlignment="1">
      <alignment vertical="center"/>
      <protection/>
    </xf>
    <xf numFmtId="49" fontId="5" fillId="0" borderId="14" xfId="65" applyNumberFormat="1" applyFont="1" applyBorder="1" applyAlignment="1">
      <alignment vertical="center"/>
      <protection/>
    </xf>
    <xf numFmtId="49" fontId="5" fillId="0" borderId="0" xfId="65" applyNumberFormat="1" applyFont="1" applyBorder="1" applyAlignment="1">
      <alignment vertical="center"/>
      <protection/>
    </xf>
    <xf numFmtId="185" fontId="5" fillId="0" borderId="0" xfId="65" applyNumberFormat="1" applyFont="1" applyBorder="1" applyAlignment="1">
      <alignment horizontal="right" vertical="center"/>
      <protection/>
    </xf>
    <xf numFmtId="182" fontId="5" fillId="0" borderId="0" xfId="65" applyNumberFormat="1" applyFont="1" applyBorder="1" applyAlignment="1">
      <alignment vertical="center"/>
      <protection/>
    </xf>
    <xf numFmtId="0" fontId="5" fillId="0" borderId="0" xfId="65" applyFont="1" applyBorder="1" applyAlignment="1">
      <alignment horizontal="right" vertical="center"/>
      <protection/>
    </xf>
    <xf numFmtId="186" fontId="5" fillId="0" borderId="0" xfId="65" applyNumberFormat="1" applyFont="1" applyBorder="1" applyAlignment="1">
      <alignment vertical="center"/>
      <protection/>
    </xf>
    <xf numFmtId="186" fontId="5" fillId="0" borderId="0" xfId="65" applyNumberFormat="1" applyFont="1" applyBorder="1" applyAlignment="1">
      <alignment horizontal="right" vertical="center"/>
      <protection/>
    </xf>
    <xf numFmtId="186" fontId="5" fillId="0" borderId="16" xfId="65" applyNumberFormat="1" applyFont="1" applyBorder="1" applyAlignment="1">
      <alignment vertical="center"/>
      <protection/>
    </xf>
    <xf numFmtId="49" fontId="5" fillId="0" borderId="0" xfId="65" applyNumberFormat="1" applyFont="1" applyBorder="1" applyAlignment="1">
      <alignment horizontal="center" vertical="center"/>
      <protection/>
    </xf>
    <xf numFmtId="186" fontId="5" fillId="0" borderId="16" xfId="65" applyNumberFormat="1" applyFont="1" applyFill="1" applyBorder="1" applyAlignment="1">
      <alignment vertical="center"/>
      <protection/>
    </xf>
    <xf numFmtId="186" fontId="5" fillId="0" borderId="0" xfId="65" applyNumberFormat="1" applyFont="1" applyFill="1" applyBorder="1" applyAlignment="1">
      <alignment vertical="center"/>
      <protection/>
    </xf>
    <xf numFmtId="0" fontId="5" fillId="0" borderId="0" xfId="65" applyFont="1" applyFill="1" applyBorder="1" applyAlignment="1">
      <alignment vertical="center"/>
      <protection/>
    </xf>
    <xf numFmtId="0" fontId="10" fillId="0" borderId="17" xfId="65" applyFont="1" applyBorder="1" applyAlignment="1">
      <alignment vertical="center"/>
      <protection/>
    </xf>
    <xf numFmtId="49" fontId="6" fillId="0" borderId="17" xfId="65" applyNumberFormat="1" applyFont="1" applyBorder="1" applyAlignment="1">
      <alignment horizontal="center" vertical="center"/>
      <protection/>
    </xf>
    <xf numFmtId="0" fontId="6" fillId="0" borderId="22" xfId="65" applyFont="1" applyBorder="1" applyAlignment="1">
      <alignment vertical="center"/>
      <protection/>
    </xf>
    <xf numFmtId="207" fontId="6" fillId="0" borderId="17" xfId="65" applyNumberFormat="1" applyFont="1" applyBorder="1" applyAlignment="1">
      <alignment vertical="center"/>
      <protection/>
    </xf>
    <xf numFmtId="0" fontId="6" fillId="0" borderId="17" xfId="65" applyFont="1" applyBorder="1" applyAlignment="1">
      <alignment vertical="center"/>
      <protection/>
    </xf>
    <xf numFmtId="186" fontId="5" fillId="0" borderId="0" xfId="65" applyNumberFormat="1" applyAlignment="1">
      <alignment vertical="center"/>
      <protection/>
    </xf>
    <xf numFmtId="0" fontId="7" fillId="0" borderId="0" xfId="65" applyFont="1" applyAlignment="1">
      <alignment vertical="center"/>
      <protection/>
    </xf>
    <xf numFmtId="49" fontId="7" fillId="0" borderId="0" xfId="65" applyNumberFormat="1" applyFont="1" applyAlignment="1">
      <alignment horizontal="center" vertical="center"/>
      <protection/>
    </xf>
    <xf numFmtId="183" fontId="5" fillId="0" borderId="0" xfId="52" applyNumberFormat="1" applyFont="1" applyFill="1" applyBorder="1" applyAlignment="1">
      <alignment horizontal="right" vertical="center"/>
    </xf>
    <xf numFmtId="187" fontId="5" fillId="0" borderId="0" xfId="65" applyNumberFormat="1" applyBorder="1" applyAlignment="1">
      <alignment horizontal="center" vertical="center"/>
      <protection/>
    </xf>
    <xf numFmtId="187" fontId="5" fillId="0" borderId="0" xfId="65" applyNumberFormat="1" applyAlignment="1">
      <alignment vertical="center"/>
      <protection/>
    </xf>
    <xf numFmtId="182" fontId="5" fillId="0" borderId="21" xfId="65" applyNumberFormat="1" applyBorder="1" applyAlignment="1">
      <alignment vertical="center"/>
      <protection/>
    </xf>
    <xf numFmtId="187" fontId="5" fillId="0" borderId="0" xfId="65" applyNumberFormat="1" applyBorder="1" applyAlignment="1">
      <alignment vertical="center"/>
      <protection/>
    </xf>
    <xf numFmtId="187" fontId="5" fillId="0" borderId="21" xfId="65" applyNumberFormat="1" applyBorder="1" applyAlignment="1">
      <alignment vertical="center"/>
      <protection/>
    </xf>
    <xf numFmtId="187" fontId="5" fillId="0" borderId="17" xfId="65" applyNumberFormat="1" applyBorder="1" applyAlignment="1">
      <alignment horizontal="center" vertical="center"/>
      <protection/>
    </xf>
    <xf numFmtId="187" fontId="5" fillId="0" borderId="37" xfId="65" applyNumberFormat="1" applyBorder="1" applyAlignment="1">
      <alignment horizontal="center" vertical="center"/>
      <protection/>
    </xf>
    <xf numFmtId="187" fontId="5" fillId="0" borderId="38" xfId="65" applyNumberFormat="1" applyBorder="1" applyAlignment="1">
      <alignment horizontal="center" vertical="center"/>
      <protection/>
    </xf>
    <xf numFmtId="187" fontId="5" fillId="0" borderId="31" xfId="65" applyNumberFormat="1" applyBorder="1" applyAlignment="1">
      <alignment vertical="center"/>
      <protection/>
    </xf>
    <xf numFmtId="182" fontId="5" fillId="0" borderId="37" xfId="65" applyNumberFormat="1" applyBorder="1" applyAlignment="1">
      <alignment vertical="center"/>
      <protection/>
    </xf>
    <xf numFmtId="182" fontId="5" fillId="0" borderId="37" xfId="65" applyNumberFormat="1" applyBorder="1" applyAlignment="1">
      <alignment horizontal="center" vertical="center"/>
      <protection/>
    </xf>
    <xf numFmtId="182" fontId="5" fillId="0" borderId="38" xfId="65" applyNumberFormat="1" applyBorder="1" applyAlignment="1">
      <alignment horizontal="center" vertical="center"/>
      <protection/>
    </xf>
    <xf numFmtId="187" fontId="5" fillId="0" borderId="31" xfId="65" applyNumberFormat="1" applyBorder="1" applyAlignment="1">
      <alignment horizontal="center" vertical="center"/>
      <protection/>
    </xf>
    <xf numFmtId="187" fontId="5" fillId="0" borderId="38" xfId="65" applyNumberFormat="1" applyBorder="1" applyAlignment="1">
      <alignment vertical="center"/>
      <protection/>
    </xf>
    <xf numFmtId="187" fontId="6" fillId="0" borderId="12" xfId="65" applyNumberFormat="1" applyFont="1" applyBorder="1" applyAlignment="1">
      <alignment horizontal="distributed" vertical="center"/>
      <protection/>
    </xf>
    <xf numFmtId="182" fontId="6" fillId="0" borderId="0" xfId="65" applyNumberFormat="1" applyFont="1" applyFill="1" applyAlignment="1">
      <alignment vertical="center"/>
      <protection/>
    </xf>
    <xf numFmtId="182" fontId="6" fillId="0" borderId="0" xfId="65" applyNumberFormat="1" applyFont="1" applyAlignment="1">
      <alignment vertical="center"/>
      <protection/>
    </xf>
    <xf numFmtId="187" fontId="7" fillId="0" borderId="0" xfId="65" applyNumberFormat="1" applyFont="1" applyFill="1" applyBorder="1" applyAlignment="1">
      <alignment horizontal="right" vertical="center"/>
      <protection/>
    </xf>
    <xf numFmtId="187" fontId="5" fillId="0" borderId="12" xfId="65" applyNumberFormat="1" applyFont="1" applyFill="1" applyBorder="1" applyAlignment="1">
      <alignment horizontal="distributed" vertical="center"/>
      <protection/>
    </xf>
    <xf numFmtId="182" fontId="5" fillId="0" borderId="0" xfId="65" applyNumberFormat="1" applyFont="1" applyFill="1" applyAlignment="1">
      <alignment vertical="center"/>
      <protection/>
    </xf>
    <xf numFmtId="187" fontId="5" fillId="0" borderId="0" xfId="65" applyNumberFormat="1" applyFont="1" applyFill="1" applyAlignment="1">
      <alignment vertical="center"/>
      <protection/>
    </xf>
    <xf numFmtId="187" fontId="5" fillId="0" borderId="0" xfId="65" applyNumberFormat="1" applyFont="1" applyAlignment="1">
      <alignment vertical="center"/>
      <protection/>
    </xf>
    <xf numFmtId="187" fontId="5" fillId="0" borderId="14" xfId="65" applyNumberFormat="1" applyFont="1" applyBorder="1" applyAlignment="1">
      <alignment horizontal="distributed" vertical="center"/>
      <protection/>
    </xf>
    <xf numFmtId="182" fontId="5" fillId="0" borderId="0" xfId="65" applyNumberFormat="1" applyFill="1" applyAlignment="1">
      <alignment vertical="center"/>
      <protection/>
    </xf>
    <xf numFmtId="187" fontId="5" fillId="0" borderId="0" xfId="65" applyNumberFormat="1" applyFill="1" applyBorder="1" applyAlignment="1">
      <alignment horizontal="right" vertical="center"/>
      <protection/>
    </xf>
    <xf numFmtId="187" fontId="5" fillId="0" borderId="14" xfId="65" applyNumberFormat="1" applyFont="1" applyFill="1" applyBorder="1" applyAlignment="1">
      <alignment horizontal="distributed" vertical="center"/>
      <protection/>
    </xf>
    <xf numFmtId="187" fontId="5" fillId="0" borderId="10" xfId="65" applyNumberFormat="1" applyFont="1" applyFill="1" applyBorder="1" applyAlignment="1">
      <alignment vertical="center"/>
      <protection/>
    </xf>
    <xf numFmtId="187" fontId="5" fillId="0" borderId="22" xfId="65" applyNumberFormat="1" applyFont="1" applyBorder="1" applyAlignment="1">
      <alignment horizontal="distributed" vertical="center"/>
      <protection/>
    </xf>
    <xf numFmtId="187" fontId="5" fillId="0" borderId="22" xfId="65" applyNumberFormat="1" applyFont="1" applyFill="1" applyBorder="1" applyAlignment="1">
      <alignment horizontal="distributed" vertical="center"/>
      <protection/>
    </xf>
    <xf numFmtId="182" fontId="5" fillId="0" borderId="17" xfId="65" applyNumberFormat="1" applyFont="1" applyFill="1" applyBorder="1" applyAlignment="1">
      <alignment vertical="center"/>
      <protection/>
    </xf>
    <xf numFmtId="187" fontId="5" fillId="0" borderId="0" xfId="65" applyNumberFormat="1" applyFont="1" applyFill="1" applyBorder="1" applyAlignment="1">
      <alignment vertical="center"/>
      <protection/>
    </xf>
    <xf numFmtId="182" fontId="5" fillId="0" borderId="0" xfId="65" applyNumberFormat="1" applyFill="1" applyBorder="1" applyAlignment="1">
      <alignment vertical="center"/>
      <protection/>
    </xf>
    <xf numFmtId="187" fontId="5" fillId="0" borderId="0" xfId="65" applyNumberFormat="1" applyFont="1" applyFill="1" applyBorder="1" applyAlignment="1">
      <alignment horizontal="distributed" vertical="center"/>
      <protection/>
    </xf>
    <xf numFmtId="182" fontId="5" fillId="0" borderId="0" xfId="65" applyNumberFormat="1" applyFont="1" applyFill="1" applyBorder="1" applyAlignment="1">
      <alignment vertical="center"/>
      <protection/>
    </xf>
    <xf numFmtId="187" fontId="5" fillId="0" borderId="0" xfId="65" applyNumberFormat="1" applyAlignment="1">
      <alignment horizontal="center" vertical="center"/>
      <protection/>
    </xf>
    <xf numFmtId="0" fontId="5" fillId="0" borderId="27" xfId="65" applyBorder="1" applyAlignment="1">
      <alignment horizontal="center" vertical="center"/>
      <protection/>
    </xf>
    <xf numFmtId="49" fontId="6" fillId="0" borderId="12" xfId="65" applyNumberFormat="1" applyFont="1" applyBorder="1" applyAlignment="1">
      <alignment horizontal="distributed" vertical="center"/>
      <protection/>
    </xf>
    <xf numFmtId="178" fontId="12" fillId="0" borderId="0" xfId="72" applyNumberFormat="1" applyFont="1" applyBorder="1" applyAlignment="1">
      <alignment horizontal="right" vertical="center"/>
      <protection/>
    </xf>
    <xf numFmtId="188" fontId="11" fillId="0" borderId="28" xfId="65" applyNumberFormat="1" applyFont="1" applyBorder="1" applyAlignment="1">
      <alignment horizontal="center" vertical="center"/>
      <protection/>
    </xf>
    <xf numFmtId="187" fontId="11" fillId="0" borderId="10" xfId="65" applyNumberFormat="1" applyFont="1" applyBorder="1" applyAlignment="1">
      <alignment horizontal="center" vertical="center"/>
      <protection/>
    </xf>
    <xf numFmtId="187" fontId="11" fillId="0" borderId="0" xfId="65" applyNumberFormat="1" applyFont="1" applyAlignment="1">
      <alignment horizontal="center" vertical="center"/>
      <protection/>
    </xf>
    <xf numFmtId="49" fontId="11" fillId="0" borderId="28" xfId="65" applyNumberFormat="1" applyFont="1" applyBorder="1" applyAlignment="1">
      <alignment horizontal="center" vertical="center"/>
      <protection/>
    </xf>
    <xf numFmtId="187" fontId="11" fillId="0" borderId="10" xfId="65" applyNumberFormat="1" applyFont="1" applyBorder="1" applyAlignment="1">
      <alignment vertical="center"/>
      <protection/>
    </xf>
    <xf numFmtId="187" fontId="11" fillId="0" borderId="0" xfId="65" applyNumberFormat="1" applyFont="1" applyAlignment="1">
      <alignment vertical="center"/>
      <protection/>
    </xf>
    <xf numFmtId="49" fontId="6" fillId="0" borderId="14" xfId="65" applyNumberFormat="1" applyFont="1" applyBorder="1" applyAlignment="1">
      <alignment horizontal="center" vertical="center"/>
      <protection/>
    </xf>
    <xf numFmtId="182" fontId="12" fillId="0" borderId="29" xfId="72" applyNumberFormat="1" applyFont="1" applyBorder="1" applyAlignment="1">
      <alignment horizontal="center" vertical="center"/>
      <protection/>
    </xf>
    <xf numFmtId="178" fontId="13" fillId="0" borderId="0" xfId="72" applyNumberFormat="1" applyFont="1" applyBorder="1" applyAlignment="1">
      <alignment horizontal="right" vertical="center"/>
      <protection/>
    </xf>
    <xf numFmtId="178" fontId="13" fillId="0" borderId="0" xfId="72" applyNumberFormat="1" applyFont="1" applyAlignment="1">
      <alignment vertical="center"/>
      <protection/>
    </xf>
    <xf numFmtId="0" fontId="5" fillId="0" borderId="29" xfId="65" applyNumberFormat="1" applyBorder="1" applyAlignment="1">
      <alignment horizontal="center" vertical="center"/>
      <protection/>
    </xf>
    <xf numFmtId="49" fontId="5" fillId="0" borderId="14" xfId="65" applyNumberFormat="1" applyBorder="1" applyAlignment="1">
      <alignment horizontal="center" vertical="center"/>
      <protection/>
    </xf>
    <xf numFmtId="49" fontId="5" fillId="0" borderId="14" xfId="65" applyNumberFormat="1" applyFont="1" applyBorder="1" applyAlignment="1">
      <alignment horizontal="center" vertical="center"/>
      <protection/>
    </xf>
    <xf numFmtId="182" fontId="12" fillId="0" borderId="11" xfId="72" applyNumberFormat="1" applyFont="1" applyBorder="1" applyAlignment="1">
      <alignment horizontal="center" vertical="center"/>
      <protection/>
    </xf>
    <xf numFmtId="178" fontId="12" fillId="0" borderId="16" xfId="72" applyNumberFormat="1" applyFont="1" applyBorder="1" applyAlignment="1">
      <alignment horizontal="right" vertical="center"/>
      <protection/>
    </xf>
    <xf numFmtId="178" fontId="13" fillId="0" borderId="0" xfId="72" applyNumberFormat="1" applyFont="1" applyBorder="1" applyAlignment="1">
      <alignment vertical="center"/>
      <protection/>
    </xf>
    <xf numFmtId="178" fontId="13" fillId="0" borderId="16" xfId="72" applyNumberFormat="1" applyFont="1" applyBorder="1" applyAlignment="1">
      <alignment horizontal="right" vertical="center"/>
      <protection/>
    </xf>
    <xf numFmtId="182" fontId="13" fillId="0" borderId="29" xfId="72" applyNumberFormat="1" applyFont="1" applyBorder="1" applyAlignment="1">
      <alignment horizontal="center" vertical="center"/>
      <protection/>
    </xf>
    <xf numFmtId="0" fontId="2" fillId="0" borderId="0" xfId="65" applyFont="1" applyAlignment="1">
      <alignment vertical="center"/>
      <protection/>
    </xf>
    <xf numFmtId="0" fontId="2" fillId="0" borderId="0" xfId="65" applyFont="1" applyAlignment="1">
      <alignment horizontal="left" vertical="center"/>
      <protection/>
    </xf>
    <xf numFmtId="0" fontId="5" fillId="0" borderId="0" xfId="65" applyAlignment="1">
      <alignment/>
      <protection/>
    </xf>
    <xf numFmtId="0" fontId="5" fillId="0" borderId="39" xfId="65" applyBorder="1" applyAlignment="1">
      <alignment horizontal="center" vertical="center"/>
      <protection/>
    </xf>
    <xf numFmtId="0" fontId="5" fillId="0" borderId="32" xfId="65" applyBorder="1" applyAlignment="1">
      <alignment horizontal="center" vertical="center"/>
      <protection/>
    </xf>
    <xf numFmtId="0" fontId="5" fillId="0" borderId="14" xfId="65" applyBorder="1" applyAlignment="1">
      <alignment horizontal="center" vertical="center"/>
      <protection/>
    </xf>
    <xf numFmtId="0" fontId="5" fillId="0" borderId="22" xfId="65" applyBorder="1" applyAlignment="1">
      <alignment horizontal="center" vertical="center"/>
      <protection/>
    </xf>
    <xf numFmtId="0" fontId="5" fillId="0" borderId="0" xfId="65" applyFill="1">
      <alignment/>
      <protection/>
    </xf>
    <xf numFmtId="0" fontId="5" fillId="0" borderId="10" xfId="65" applyFont="1" applyFill="1" applyBorder="1" applyAlignment="1">
      <alignment vertical="center"/>
      <protection/>
    </xf>
    <xf numFmtId="0" fontId="5" fillId="0" borderId="12" xfId="65" applyFont="1" applyFill="1" applyBorder="1" applyAlignment="1">
      <alignment horizontal="distributed" vertical="center"/>
      <protection/>
    </xf>
    <xf numFmtId="0" fontId="8" fillId="0" borderId="0" xfId="65" applyFont="1" applyFill="1" applyBorder="1" applyAlignment="1">
      <alignment vertical="center"/>
      <protection/>
    </xf>
    <xf numFmtId="0" fontId="8" fillId="0" borderId="14" xfId="65" applyFont="1" applyFill="1" applyBorder="1" applyAlignment="1">
      <alignment vertical="center"/>
      <protection/>
    </xf>
    <xf numFmtId="189" fontId="6" fillId="0" borderId="0" xfId="65" applyNumberFormat="1" applyFont="1" applyFill="1" applyAlignment="1">
      <alignment horizontal="right" vertical="center"/>
      <protection/>
    </xf>
    <xf numFmtId="0" fontId="5" fillId="0" borderId="14" xfId="65" applyFont="1" applyFill="1" applyBorder="1" applyAlignment="1">
      <alignment horizontal="distributed" vertical="center"/>
      <protection/>
    </xf>
    <xf numFmtId="0" fontId="5" fillId="0" borderId="14" xfId="65" applyFont="1" applyFill="1" applyBorder="1" applyAlignment="1">
      <alignment vertical="center"/>
      <protection/>
    </xf>
    <xf numFmtId="187" fontId="14" fillId="0" borderId="0" xfId="65" applyNumberFormat="1" applyFont="1" applyFill="1" applyAlignment="1">
      <alignment horizontal="right" vertical="center"/>
      <protection/>
    </xf>
    <xf numFmtId="0" fontId="5" fillId="0" borderId="0" xfId="65" applyFont="1" applyFill="1" applyAlignment="1">
      <alignment horizontal="right" vertical="center"/>
      <protection/>
    </xf>
    <xf numFmtId="0" fontId="15" fillId="0" borderId="14" xfId="65" applyFont="1" applyFill="1" applyBorder="1" applyAlignment="1">
      <alignment horizontal="distributed" vertical="center"/>
      <protection/>
    </xf>
    <xf numFmtId="0" fontId="10" fillId="0" borderId="0" xfId="65" applyFont="1" applyFill="1" applyBorder="1" applyAlignment="1">
      <alignment horizontal="center" vertical="center"/>
      <protection/>
    </xf>
    <xf numFmtId="0" fontId="5" fillId="0" borderId="14" xfId="65" applyFill="1" applyBorder="1">
      <alignment/>
      <protection/>
    </xf>
    <xf numFmtId="0" fontId="5" fillId="0" borderId="0" xfId="65" applyFill="1" applyAlignment="1">
      <alignment horizontal="right" vertical="center"/>
      <protection/>
    </xf>
    <xf numFmtId="0" fontId="17" fillId="0" borderId="0" xfId="65" applyFont="1" applyFill="1" applyBorder="1" applyAlignment="1">
      <alignment horizontal="distributed" vertical="center"/>
      <protection/>
    </xf>
    <xf numFmtId="0" fontId="6" fillId="0" borderId="14" xfId="65" applyFont="1" applyFill="1" applyBorder="1" applyAlignment="1">
      <alignment horizontal="distributed" vertical="center"/>
      <protection/>
    </xf>
    <xf numFmtId="0" fontId="18" fillId="0" borderId="0" xfId="65" applyFont="1" applyFill="1" applyBorder="1" applyAlignment="1">
      <alignment vertical="center"/>
      <protection/>
    </xf>
    <xf numFmtId="0" fontId="18" fillId="0" borderId="14" xfId="65" applyFont="1" applyFill="1" applyBorder="1" applyAlignment="1">
      <alignment horizontal="distributed" vertical="center"/>
      <protection/>
    </xf>
    <xf numFmtId="0" fontId="17" fillId="0" borderId="0" xfId="65" applyFont="1" applyFill="1" applyBorder="1" applyAlignment="1">
      <alignment horizontal="center" vertical="center"/>
      <protection/>
    </xf>
    <xf numFmtId="0" fontId="10" fillId="0" borderId="0" xfId="65" applyFont="1" applyFill="1">
      <alignment/>
      <protection/>
    </xf>
    <xf numFmtId="0" fontId="17" fillId="0" borderId="0" xfId="65" applyFont="1" applyFill="1" applyBorder="1" applyAlignment="1">
      <alignment vertical="center"/>
      <protection/>
    </xf>
    <xf numFmtId="0" fontId="6" fillId="0" borderId="14" xfId="65" applyNumberFormat="1" applyFont="1" applyFill="1" applyBorder="1" applyAlignment="1">
      <alignment horizontal="centerContinuous" vertical="center"/>
      <protection/>
    </xf>
    <xf numFmtId="0" fontId="5" fillId="0" borderId="17" xfId="65" applyFont="1" applyFill="1" applyBorder="1" applyAlignment="1">
      <alignment vertical="center"/>
      <protection/>
    </xf>
    <xf numFmtId="0" fontId="5" fillId="0" borderId="22" xfId="65" applyFont="1" applyFill="1" applyBorder="1" applyAlignment="1">
      <alignment horizontal="distributed" vertical="center"/>
      <protection/>
    </xf>
    <xf numFmtId="0" fontId="5" fillId="0" borderId="0" xfId="65" applyFont="1" applyFill="1" applyBorder="1" applyAlignment="1">
      <alignment horizontal="distributed" vertical="center"/>
      <protection/>
    </xf>
    <xf numFmtId="0" fontId="5" fillId="0" borderId="0" xfId="65" applyFill="1" applyBorder="1">
      <alignment/>
      <protection/>
    </xf>
    <xf numFmtId="0" fontId="5" fillId="0" borderId="0" xfId="65" applyBorder="1">
      <alignment/>
      <protection/>
    </xf>
    <xf numFmtId="187" fontId="5" fillId="0" borderId="31" xfId="65" applyNumberFormat="1" applyFont="1" applyFill="1" applyBorder="1" applyAlignment="1">
      <alignment horizontal="center" vertical="center"/>
      <protection/>
    </xf>
    <xf numFmtId="0" fontId="5" fillId="0" borderId="31" xfId="65" applyFill="1" applyBorder="1" applyAlignment="1">
      <alignment horizontal="center" vertical="center"/>
      <protection/>
    </xf>
    <xf numFmtId="49" fontId="5" fillId="0" borderId="14" xfId="65" applyNumberFormat="1" applyFill="1" applyBorder="1" applyAlignment="1">
      <alignment horizontal="center" vertical="center"/>
      <protection/>
    </xf>
    <xf numFmtId="191" fontId="5" fillId="0" borderId="0" xfId="65" applyNumberFormat="1" applyFont="1" applyFill="1" applyBorder="1" applyAlignment="1">
      <alignment vertical="center"/>
      <protection/>
    </xf>
    <xf numFmtId="191" fontId="5" fillId="0" borderId="0" xfId="65" applyNumberFormat="1" applyFont="1" applyFill="1" applyBorder="1" applyAlignment="1">
      <alignment horizontal="right" vertical="center"/>
      <protection/>
    </xf>
    <xf numFmtId="191" fontId="5" fillId="0" borderId="16" xfId="65" applyNumberFormat="1" applyFont="1" applyFill="1" applyBorder="1" applyAlignment="1">
      <alignment horizontal="right" vertical="center"/>
      <protection/>
    </xf>
    <xf numFmtId="49" fontId="5" fillId="0" borderId="14" xfId="65" applyNumberFormat="1" applyFont="1" applyFill="1" applyBorder="1" applyAlignment="1">
      <alignment horizontal="center" vertical="center"/>
      <protection/>
    </xf>
    <xf numFmtId="0" fontId="10" fillId="0" borderId="0" xfId="65" applyFont="1" applyAlignment="1">
      <alignment vertical="center"/>
      <protection/>
    </xf>
    <xf numFmtId="49" fontId="5" fillId="0" borderId="0" xfId="65" applyNumberFormat="1" applyFont="1" applyFill="1" applyBorder="1" applyAlignment="1">
      <alignment horizontal="center" vertical="center"/>
      <protection/>
    </xf>
    <xf numFmtId="182" fontId="5" fillId="0" borderId="16" xfId="65" applyNumberFormat="1" applyFont="1" applyFill="1" applyBorder="1" applyAlignment="1">
      <alignment vertical="center"/>
      <protection/>
    </xf>
    <xf numFmtId="49" fontId="6" fillId="0" borderId="17" xfId="65" applyNumberFormat="1" applyFont="1" applyFill="1" applyBorder="1" applyAlignment="1">
      <alignment horizontal="center" vertical="center"/>
      <protection/>
    </xf>
    <xf numFmtId="182" fontId="6" fillId="0" borderId="20" xfId="65" applyNumberFormat="1" applyFont="1" applyFill="1" applyBorder="1" applyAlignment="1">
      <alignment vertical="center"/>
      <protection/>
    </xf>
    <xf numFmtId="182" fontId="6" fillId="0" borderId="17" xfId="65" applyNumberFormat="1" applyFont="1" applyFill="1" applyBorder="1" applyAlignment="1">
      <alignment vertical="center"/>
      <protection/>
    </xf>
    <xf numFmtId="191" fontId="6" fillId="0" borderId="17" xfId="65" applyNumberFormat="1" applyFont="1" applyFill="1" applyBorder="1" applyAlignment="1">
      <alignment horizontal="right" vertical="center"/>
      <protection/>
    </xf>
    <xf numFmtId="0" fontId="5" fillId="0" borderId="21" xfId="65" applyFill="1" applyBorder="1" applyAlignment="1">
      <alignment vertical="center"/>
      <protection/>
    </xf>
    <xf numFmtId="0" fontId="5" fillId="0" borderId="40" xfId="65" applyFill="1" applyBorder="1" applyAlignment="1">
      <alignment horizontal="center" vertical="center"/>
      <protection/>
    </xf>
    <xf numFmtId="0" fontId="5" fillId="0" borderId="17" xfId="65" applyFill="1" applyBorder="1" applyAlignment="1">
      <alignment horizontal="center" vertical="center" wrapText="1"/>
      <protection/>
    </xf>
    <xf numFmtId="0" fontId="5" fillId="0" borderId="31" xfId="65" applyFill="1" applyBorder="1" applyAlignment="1">
      <alignment horizontal="center" vertical="center" wrapText="1"/>
      <protection/>
    </xf>
    <xf numFmtId="0" fontId="5" fillId="0" borderId="35" xfId="65" applyFill="1" applyBorder="1" applyAlignment="1">
      <alignment horizontal="center" vertical="center" wrapText="1"/>
      <protection/>
    </xf>
    <xf numFmtId="182" fontId="5" fillId="0" borderId="16" xfId="53" applyNumberFormat="1" applyFont="1" applyFill="1" applyBorder="1" applyAlignment="1">
      <alignment vertical="center"/>
    </xf>
    <xf numFmtId="182" fontId="5" fillId="0" borderId="0" xfId="53" applyNumberFormat="1" applyFont="1" applyFill="1" applyBorder="1" applyAlignment="1">
      <alignment vertical="center"/>
    </xf>
    <xf numFmtId="192" fontId="5" fillId="0" borderId="0" xfId="53" applyNumberFormat="1" applyFont="1" applyFill="1" applyBorder="1" applyAlignment="1">
      <alignment vertical="center"/>
    </xf>
    <xf numFmtId="0" fontId="7" fillId="0" borderId="0" xfId="65" applyFont="1" applyBorder="1" applyAlignment="1">
      <alignment vertical="center"/>
      <protection/>
    </xf>
    <xf numFmtId="182" fontId="5" fillId="0" borderId="0" xfId="65" applyNumberFormat="1" applyFont="1" applyAlignment="1">
      <alignment vertical="center"/>
      <protection/>
    </xf>
    <xf numFmtId="178" fontId="5" fillId="0" borderId="0" xfId="65" applyNumberFormat="1" applyFont="1" applyFill="1" applyBorder="1" applyAlignment="1">
      <alignment vertical="center"/>
      <protection/>
    </xf>
    <xf numFmtId="182" fontId="8" fillId="0" borderId="0" xfId="65" applyNumberFormat="1" applyFont="1" applyAlignment="1">
      <alignment vertical="center"/>
      <protection/>
    </xf>
    <xf numFmtId="0" fontId="19" fillId="0" borderId="0" xfId="65" applyFont="1" applyAlignment="1">
      <alignment vertical="center"/>
      <protection/>
    </xf>
    <xf numFmtId="0" fontId="24" fillId="0" borderId="0" xfId="65" applyFont="1" applyAlignment="1">
      <alignment vertical="center"/>
      <protection/>
    </xf>
    <xf numFmtId="49" fontId="6" fillId="0" borderId="14" xfId="65" applyNumberFormat="1" applyFont="1" applyFill="1" applyBorder="1" applyAlignment="1">
      <alignment horizontal="center" vertical="center"/>
      <protection/>
    </xf>
    <xf numFmtId="178" fontId="6" fillId="0" borderId="17" xfId="65" applyNumberFormat="1" applyFont="1" applyFill="1" applyBorder="1" applyAlignment="1">
      <alignment vertical="center"/>
      <protection/>
    </xf>
    <xf numFmtId="182" fontId="6" fillId="0" borderId="17" xfId="53" applyNumberFormat="1" applyFont="1" applyFill="1" applyBorder="1" applyAlignment="1">
      <alignment vertical="center"/>
    </xf>
    <xf numFmtId="192" fontId="6" fillId="0" borderId="17" xfId="53" applyNumberFormat="1" applyFont="1" applyFill="1" applyBorder="1" applyAlignment="1">
      <alignment vertical="center"/>
    </xf>
    <xf numFmtId="182" fontId="8" fillId="0" borderId="0" xfId="65" applyNumberFormat="1" applyFont="1" applyFill="1" applyAlignment="1">
      <alignment vertical="center"/>
      <protection/>
    </xf>
    <xf numFmtId="49" fontId="5" fillId="0" borderId="10" xfId="65" applyNumberFormat="1" applyFont="1" applyFill="1" applyBorder="1" applyAlignment="1">
      <alignment vertical="center"/>
      <protection/>
    </xf>
    <xf numFmtId="0" fontId="5" fillId="0" borderId="40" xfId="65" applyBorder="1" applyAlignment="1">
      <alignment horizontal="center" vertical="center"/>
      <protection/>
    </xf>
    <xf numFmtId="193" fontId="5" fillId="0" borderId="0" xfId="65" applyNumberFormat="1" applyFont="1" applyBorder="1" applyAlignment="1">
      <alignment vertical="center"/>
      <protection/>
    </xf>
    <xf numFmtId="193" fontId="5" fillId="0" borderId="0" xfId="65" applyNumberFormat="1" applyFont="1" applyFill="1" applyAlignment="1">
      <alignment horizontal="right" vertical="center"/>
      <protection/>
    </xf>
    <xf numFmtId="0" fontId="25" fillId="0" borderId="0" xfId="65" applyFont="1" applyAlignment="1">
      <alignment vertical="center"/>
      <protection/>
    </xf>
    <xf numFmtId="49" fontId="6" fillId="0" borderId="0" xfId="65" applyNumberFormat="1" applyFont="1" applyBorder="1" applyAlignment="1">
      <alignment horizontal="center" vertical="center"/>
      <protection/>
    </xf>
    <xf numFmtId="193" fontId="6" fillId="0" borderId="0" xfId="65" applyNumberFormat="1" applyFont="1" applyFill="1" applyAlignment="1">
      <alignment horizontal="right" vertical="center"/>
      <protection/>
    </xf>
    <xf numFmtId="193" fontId="5" fillId="0" borderId="0" xfId="65" applyNumberFormat="1" applyFill="1" applyBorder="1" applyAlignment="1">
      <alignment horizontal="center" vertical="center"/>
      <protection/>
    </xf>
    <xf numFmtId="193" fontId="5" fillId="0" borderId="0" xfId="65" applyNumberFormat="1" applyFill="1" applyBorder="1" applyAlignment="1">
      <alignment horizontal="right" vertical="center"/>
      <protection/>
    </xf>
    <xf numFmtId="193" fontId="5" fillId="0" borderId="0" xfId="65" applyNumberFormat="1" applyFill="1" applyBorder="1" applyAlignment="1">
      <alignment vertical="center"/>
      <protection/>
    </xf>
    <xf numFmtId="193" fontId="5" fillId="0" borderId="0" xfId="65" applyNumberFormat="1" applyFill="1" applyAlignment="1">
      <alignment vertical="center"/>
      <protection/>
    </xf>
    <xf numFmtId="193" fontId="5" fillId="0" borderId="16" xfId="65" applyNumberFormat="1" applyFill="1" applyBorder="1" applyAlignment="1">
      <alignment vertical="center"/>
      <protection/>
    </xf>
    <xf numFmtId="49" fontId="5" fillId="0" borderId="17" xfId="65" applyNumberFormat="1" applyBorder="1" applyAlignment="1">
      <alignment horizontal="center" vertical="center"/>
      <protection/>
    </xf>
    <xf numFmtId="193" fontId="5" fillId="0" borderId="20" xfId="65" applyNumberFormat="1" applyFill="1" applyBorder="1" applyAlignment="1">
      <alignment vertical="center"/>
      <protection/>
    </xf>
    <xf numFmtId="193" fontId="5" fillId="0" borderId="21" xfId="65" applyNumberFormat="1" applyFill="1" applyBorder="1" applyAlignment="1">
      <alignment vertical="center"/>
      <protection/>
    </xf>
    <xf numFmtId="193" fontId="5" fillId="0" borderId="17" xfId="65" applyNumberFormat="1" applyFill="1" applyBorder="1" applyAlignment="1">
      <alignment vertical="center"/>
      <protection/>
    </xf>
    <xf numFmtId="0" fontId="5" fillId="0" borderId="31" xfId="65" applyFont="1" applyBorder="1" applyAlignment="1">
      <alignment horizontal="center" vertical="center"/>
      <protection/>
    </xf>
    <xf numFmtId="0" fontId="5" fillId="0" borderId="38" xfId="65" applyFont="1" applyBorder="1" applyAlignment="1">
      <alignment horizontal="center" vertical="center"/>
      <protection/>
    </xf>
    <xf numFmtId="194" fontId="5" fillId="0" borderId="0" xfId="65" applyNumberFormat="1" applyFont="1" applyBorder="1" applyAlignment="1">
      <alignment horizontal="right" vertical="center"/>
      <protection/>
    </xf>
    <xf numFmtId="194" fontId="5" fillId="0" borderId="0" xfId="65" applyNumberFormat="1" applyFont="1" applyFill="1" applyBorder="1" applyAlignment="1">
      <alignment horizontal="right" vertical="center"/>
      <protection/>
    </xf>
    <xf numFmtId="194" fontId="6" fillId="0" borderId="0" xfId="65" applyNumberFormat="1" applyFont="1" applyFill="1" applyBorder="1" applyAlignment="1">
      <alignment horizontal="right" vertical="center"/>
      <protection/>
    </xf>
    <xf numFmtId="0" fontId="6" fillId="0" borderId="0" xfId="65" applyFont="1" applyBorder="1" applyAlignment="1">
      <alignment vertical="center"/>
      <protection/>
    </xf>
    <xf numFmtId="0" fontId="5" fillId="0" borderId="0" xfId="65" applyFont="1" applyBorder="1" applyAlignment="1">
      <alignment horizontal="center" vertical="center"/>
      <protection/>
    </xf>
    <xf numFmtId="0" fontId="5" fillId="0" borderId="14" xfId="65" applyFont="1" applyBorder="1" applyAlignment="1">
      <alignment horizontal="center" vertical="center"/>
      <protection/>
    </xf>
    <xf numFmtId="193" fontId="5" fillId="0" borderId="0" xfId="65" applyNumberFormat="1" applyFont="1" applyFill="1" applyBorder="1" applyAlignment="1">
      <alignment horizontal="center" vertical="center"/>
      <protection/>
    </xf>
    <xf numFmtId="193" fontId="5" fillId="0" borderId="0" xfId="65" applyNumberFormat="1" applyFont="1" applyFill="1" applyBorder="1" applyAlignment="1">
      <alignment horizontal="right" vertical="center"/>
      <protection/>
    </xf>
    <xf numFmtId="193" fontId="5" fillId="0" borderId="16" xfId="65" applyNumberFormat="1" applyFont="1" applyFill="1" applyBorder="1" applyAlignment="1">
      <alignment horizontal="right" vertical="center"/>
      <protection/>
    </xf>
    <xf numFmtId="49" fontId="5" fillId="0" borderId="17" xfId="65" applyNumberFormat="1" applyFont="1" applyBorder="1" applyAlignment="1">
      <alignment horizontal="center" vertical="center"/>
      <protection/>
    </xf>
    <xf numFmtId="193" fontId="5" fillId="0" borderId="20" xfId="65" applyNumberFormat="1" applyFont="1" applyFill="1" applyBorder="1" applyAlignment="1">
      <alignment horizontal="right" vertical="center"/>
      <protection/>
    </xf>
    <xf numFmtId="193" fontId="5" fillId="0" borderId="17" xfId="65" applyNumberFormat="1" applyFont="1" applyFill="1" applyBorder="1" applyAlignment="1">
      <alignment horizontal="right" vertical="center"/>
      <protection/>
    </xf>
    <xf numFmtId="0" fontId="5" fillId="0" borderId="39" xfId="65" applyBorder="1">
      <alignment/>
      <protection/>
    </xf>
    <xf numFmtId="0" fontId="5" fillId="0" borderId="31" xfId="65" applyBorder="1" applyAlignment="1">
      <alignment horizontal="distributed" vertical="center"/>
      <protection/>
    </xf>
    <xf numFmtId="0" fontId="5" fillId="0" borderId="13" xfId="65" applyBorder="1" applyAlignment="1">
      <alignment horizontal="center" vertical="center"/>
      <protection/>
    </xf>
    <xf numFmtId="0" fontId="6" fillId="0" borderId="12" xfId="65" applyFont="1" applyBorder="1" applyAlignment="1">
      <alignment horizontal="distributed" vertical="center"/>
      <protection/>
    </xf>
    <xf numFmtId="196" fontId="7" fillId="0" borderId="10" xfId="53" applyNumberFormat="1" applyFont="1" applyFill="1" applyBorder="1" applyAlignment="1">
      <alignment vertical="center"/>
    </xf>
    <xf numFmtId="0" fontId="5" fillId="0" borderId="12" xfId="65" applyFill="1" applyBorder="1" applyAlignment="1">
      <alignment horizontal="distributed" vertical="center"/>
      <protection/>
    </xf>
    <xf numFmtId="195" fontId="5" fillId="0" borderId="10" xfId="53" applyNumberFormat="1" applyFont="1" applyFill="1" applyBorder="1" applyAlignment="1">
      <alignment vertical="center"/>
    </xf>
    <xf numFmtId="0" fontId="5" fillId="0" borderId="14" xfId="65" applyBorder="1" applyAlignment="1">
      <alignment horizontal="distributed" vertical="center"/>
      <protection/>
    </xf>
    <xf numFmtId="196" fontId="5" fillId="0" borderId="0" xfId="53" applyNumberFormat="1" applyFont="1" applyFill="1" applyBorder="1" applyAlignment="1">
      <alignment vertical="center"/>
    </xf>
    <xf numFmtId="0" fontId="5" fillId="0" borderId="14" xfId="65" applyFill="1" applyBorder="1" applyAlignment="1">
      <alignment horizontal="distributed" vertical="center"/>
      <protection/>
    </xf>
    <xf numFmtId="0" fontId="5" fillId="0" borderId="22" xfId="65" applyBorder="1" applyAlignment="1">
      <alignment horizontal="distributed" vertical="center"/>
      <protection/>
    </xf>
    <xf numFmtId="195" fontId="5" fillId="0" borderId="20" xfId="53" applyNumberFormat="1" applyFont="1" applyFill="1" applyBorder="1" applyAlignment="1">
      <alignment vertical="center"/>
    </xf>
    <xf numFmtId="196" fontId="5" fillId="0" borderId="17" xfId="53" applyNumberFormat="1" applyFont="1" applyFill="1" applyBorder="1" applyAlignment="1">
      <alignment vertical="center"/>
    </xf>
    <xf numFmtId="0" fontId="15" fillId="0" borderId="22" xfId="65" applyFont="1" applyFill="1" applyBorder="1" applyAlignment="1">
      <alignment horizontal="distributed" vertical="center" wrapText="1"/>
      <protection/>
    </xf>
    <xf numFmtId="0" fontId="5" fillId="0" borderId="0" xfId="65" applyAlignment="1">
      <alignment horizontal="left"/>
      <protection/>
    </xf>
    <xf numFmtId="0" fontId="2" fillId="0" borderId="21" xfId="65" applyFont="1" applyFill="1" applyBorder="1" applyAlignment="1">
      <alignment vertical="center"/>
      <protection/>
    </xf>
    <xf numFmtId="0" fontId="5" fillId="0" borderId="21" xfId="65" applyFill="1" applyBorder="1">
      <alignment/>
      <protection/>
    </xf>
    <xf numFmtId="0" fontId="5" fillId="0" borderId="21" xfId="65" applyFont="1" applyFill="1" applyBorder="1" applyAlignment="1">
      <alignment vertical="center"/>
      <protection/>
    </xf>
    <xf numFmtId="0" fontId="5" fillId="0" borderId="0" xfId="65" applyFill="1" applyBorder="1" applyAlignment="1">
      <alignment horizontal="distributed" vertical="center"/>
      <protection/>
    </xf>
    <xf numFmtId="0" fontId="5" fillId="0" borderId="0" xfId="65" applyBorder="1" applyAlignment="1">
      <alignment horizontal="distributed" vertical="center"/>
      <protection/>
    </xf>
    <xf numFmtId="0" fontId="5" fillId="0" borderId="31" xfId="65" applyFill="1" applyBorder="1" applyAlignment="1">
      <alignment horizontal="distributed" vertical="center"/>
      <protection/>
    </xf>
    <xf numFmtId="0" fontId="5" fillId="0" borderId="31" xfId="65" applyFill="1" applyBorder="1" applyAlignment="1">
      <alignment horizontal="distributed" vertical="center" wrapText="1"/>
      <protection/>
    </xf>
    <xf numFmtId="0" fontId="5" fillId="0" borderId="38" xfId="65" applyFill="1" applyBorder="1" applyAlignment="1">
      <alignment horizontal="distributed" vertical="center"/>
      <protection/>
    </xf>
    <xf numFmtId="197" fontId="5" fillId="0" borderId="0" xfId="53" applyNumberFormat="1" applyFont="1" applyFill="1" applyBorder="1" applyAlignment="1">
      <alignment vertical="center"/>
    </xf>
    <xf numFmtId="178" fontId="5" fillId="0" borderId="16" xfId="65" applyNumberFormat="1" applyFont="1" applyFill="1" applyBorder="1" applyAlignment="1">
      <alignment vertical="center"/>
      <protection/>
    </xf>
    <xf numFmtId="0" fontId="24" fillId="0" borderId="0" xfId="65" applyFont="1" applyBorder="1" applyAlignment="1">
      <alignment vertical="center"/>
      <protection/>
    </xf>
    <xf numFmtId="182" fontId="24" fillId="0" borderId="0" xfId="53" applyNumberFormat="1" applyFont="1" applyBorder="1" applyAlignment="1">
      <alignment vertical="center"/>
    </xf>
    <xf numFmtId="49" fontId="6" fillId="0" borderId="0" xfId="65" applyNumberFormat="1" applyFont="1" applyFill="1" applyBorder="1" applyAlignment="1">
      <alignment horizontal="center" vertical="center"/>
      <protection/>
    </xf>
    <xf numFmtId="178" fontId="6" fillId="0" borderId="41" xfId="65" applyNumberFormat="1" applyFont="1" applyFill="1" applyBorder="1" applyAlignment="1">
      <alignment vertical="center"/>
      <protection/>
    </xf>
    <xf numFmtId="178" fontId="6" fillId="0" borderId="21" xfId="65" applyNumberFormat="1" applyFont="1" applyFill="1" applyBorder="1" applyAlignment="1">
      <alignment vertical="center"/>
      <protection/>
    </xf>
    <xf numFmtId="0" fontId="7" fillId="0" borderId="20" xfId="65" applyFont="1" applyFill="1" applyBorder="1" applyAlignment="1">
      <alignment vertical="center"/>
      <protection/>
    </xf>
    <xf numFmtId="0" fontId="7" fillId="0" borderId="0" xfId="65" applyFont="1" applyFill="1" applyBorder="1" applyAlignment="1">
      <alignment vertical="center"/>
      <protection/>
    </xf>
    <xf numFmtId="0" fontId="5" fillId="0" borderId="0" xfId="65" applyFont="1" applyBorder="1">
      <alignment/>
      <protection/>
    </xf>
    <xf numFmtId="178" fontId="6" fillId="0" borderId="20" xfId="65" applyNumberFormat="1" applyFont="1" applyFill="1" applyBorder="1" applyAlignment="1">
      <alignment vertical="center"/>
      <protection/>
    </xf>
    <xf numFmtId="49" fontId="5" fillId="0" borderId="10" xfId="65" applyNumberFormat="1" applyFill="1" applyBorder="1" applyAlignment="1">
      <alignment vertical="center"/>
      <protection/>
    </xf>
    <xf numFmtId="178" fontId="6" fillId="0" borderId="0" xfId="65" applyNumberFormat="1" applyFont="1" applyFill="1" applyBorder="1" applyAlignment="1">
      <alignment vertical="center"/>
      <protection/>
    </xf>
    <xf numFmtId="0" fontId="8" fillId="0" borderId="0" xfId="65" applyFont="1">
      <alignment/>
      <protection/>
    </xf>
    <xf numFmtId="182" fontId="5" fillId="0" borderId="10" xfId="65" applyNumberFormat="1" applyFont="1" applyFill="1" applyBorder="1" applyAlignment="1">
      <alignment vertical="center"/>
      <protection/>
    </xf>
    <xf numFmtId="0" fontId="5" fillId="0" borderId="14" xfId="65" applyNumberFormat="1" applyFont="1" applyBorder="1" applyAlignment="1">
      <alignment horizontal="center" vertical="center"/>
      <protection/>
    </xf>
    <xf numFmtId="0" fontId="5" fillId="0" borderId="29" xfId="65" applyNumberFormat="1" applyFont="1" applyBorder="1" applyAlignment="1">
      <alignment horizontal="center" vertical="center"/>
      <protection/>
    </xf>
    <xf numFmtId="0" fontId="5" fillId="0" borderId="21" xfId="64" applyFont="1" applyFill="1" applyBorder="1">
      <alignment vertical="center"/>
      <protection/>
    </xf>
    <xf numFmtId="0" fontId="5" fillId="0" borderId="0" xfId="64" applyFont="1" applyFill="1" applyBorder="1">
      <alignment vertical="center"/>
      <protection/>
    </xf>
    <xf numFmtId="0" fontId="5" fillId="0" borderId="0" xfId="64" applyFont="1" applyFill="1">
      <alignment vertical="center"/>
      <protection/>
    </xf>
    <xf numFmtId="0" fontId="5" fillId="0" borderId="0" xfId="64" applyFont="1">
      <alignment vertical="center"/>
      <protection/>
    </xf>
    <xf numFmtId="0" fontId="5" fillId="0" borderId="0" xfId="64" applyFont="1" applyFill="1" applyAlignment="1">
      <alignment horizontal="center" vertical="center"/>
      <protection/>
    </xf>
    <xf numFmtId="0" fontId="5" fillId="0" borderId="0" xfId="64" applyFont="1" applyAlignment="1">
      <alignment horizontal="center" vertical="center"/>
      <protection/>
    </xf>
    <xf numFmtId="182" fontId="5" fillId="0" borderId="22" xfId="64" applyNumberFormat="1" applyFont="1" applyFill="1" applyBorder="1" applyAlignment="1">
      <alignment horizontal="right" vertical="center"/>
      <protection/>
    </xf>
    <xf numFmtId="0" fontId="5" fillId="0" borderId="0" xfId="64" applyFont="1" applyBorder="1">
      <alignment vertical="center"/>
      <protection/>
    </xf>
    <xf numFmtId="49" fontId="5" fillId="0" borderId="0" xfId="65" applyNumberFormat="1" applyFont="1" applyFill="1" applyAlignment="1">
      <alignment horizontal="center" vertical="center"/>
      <protection/>
    </xf>
    <xf numFmtId="198" fontId="5" fillId="0" borderId="0" xfId="65" applyNumberFormat="1" applyAlignment="1" applyProtection="1">
      <alignment vertical="center"/>
      <protection locked="0"/>
    </xf>
    <xf numFmtId="198" fontId="5" fillId="0" borderId="33" xfId="65" applyNumberFormat="1" applyBorder="1" applyAlignment="1" applyProtection="1">
      <alignment horizontal="center" vertical="center"/>
      <protection locked="0"/>
    </xf>
    <xf numFmtId="198" fontId="5" fillId="0" borderId="31" xfId="65" applyNumberFormat="1" applyBorder="1" applyAlignment="1" applyProtection="1">
      <alignment horizontal="center" vertical="center"/>
      <protection locked="0"/>
    </xf>
    <xf numFmtId="198" fontId="5" fillId="0" borderId="23" xfId="65" applyNumberFormat="1" applyBorder="1" applyAlignment="1" applyProtection="1">
      <alignment horizontal="center" vertical="center"/>
      <protection locked="0"/>
    </xf>
    <xf numFmtId="198" fontId="5" fillId="0" borderId="38" xfId="65" applyNumberFormat="1" applyBorder="1" applyAlignment="1" applyProtection="1">
      <alignment horizontal="center" vertical="center"/>
      <protection locked="0"/>
    </xf>
    <xf numFmtId="199" fontId="5" fillId="0" borderId="0" xfId="65" applyNumberFormat="1" applyBorder="1" applyAlignment="1" applyProtection="1">
      <alignment horizontal="right" vertical="center"/>
      <protection locked="0"/>
    </xf>
    <xf numFmtId="198" fontId="5" fillId="0" borderId="0" xfId="65" applyNumberFormat="1" applyBorder="1" applyAlignment="1" applyProtection="1">
      <alignment horizontal="right" vertical="center"/>
      <protection locked="0"/>
    </xf>
    <xf numFmtId="198" fontId="5" fillId="0" borderId="0" xfId="65" applyNumberFormat="1" applyAlignment="1" applyProtection="1">
      <alignment horizontal="right" vertical="center"/>
      <protection locked="0"/>
    </xf>
    <xf numFmtId="0" fontId="5" fillId="0" borderId="0" xfId="65" applyFill="1" applyBorder="1" applyAlignment="1" applyProtection="1">
      <alignment vertical="center"/>
      <protection locked="0"/>
    </xf>
    <xf numFmtId="0" fontId="5" fillId="0" borderId="0" xfId="65" applyFont="1" applyFill="1" applyBorder="1" applyAlignment="1" applyProtection="1">
      <alignment vertical="center"/>
      <protection locked="0"/>
    </xf>
    <xf numFmtId="0" fontId="5" fillId="0" borderId="0" xfId="65" applyFont="1" applyFill="1" applyAlignment="1" applyProtection="1">
      <alignment vertical="center"/>
      <protection locked="0"/>
    </xf>
    <xf numFmtId="0" fontId="10" fillId="0" borderId="0" xfId="65" applyFont="1" applyBorder="1" applyAlignment="1" applyProtection="1">
      <alignment vertical="center"/>
      <protection locked="0"/>
    </xf>
    <xf numFmtId="0" fontId="10" fillId="0" borderId="0" xfId="65" applyFont="1" applyAlignment="1" applyProtection="1">
      <alignment vertical="center"/>
      <protection locked="0"/>
    </xf>
    <xf numFmtId="199" fontId="6" fillId="0" borderId="0" xfId="65" applyNumberFormat="1" applyFont="1" applyBorder="1" applyAlignment="1" applyProtection="1">
      <alignment horizontal="right" vertical="center"/>
      <protection locked="0"/>
    </xf>
    <xf numFmtId="198" fontId="6" fillId="0" borderId="0" xfId="65" applyNumberFormat="1" applyFont="1" applyBorder="1" applyAlignment="1" applyProtection="1">
      <alignment horizontal="right" vertical="center"/>
      <protection locked="0"/>
    </xf>
    <xf numFmtId="198" fontId="5" fillId="0" borderId="0" xfId="65" applyNumberFormat="1" applyBorder="1" applyAlignment="1" applyProtection="1">
      <alignment vertical="center"/>
      <protection locked="0"/>
    </xf>
    <xf numFmtId="198" fontId="5" fillId="0" borderId="14" xfId="65" applyNumberFormat="1" applyFont="1" applyBorder="1" applyAlignment="1" applyProtection="1">
      <alignment horizontal="distributed" vertical="center"/>
      <protection locked="0"/>
    </xf>
    <xf numFmtId="198" fontId="5" fillId="0" borderId="22" xfId="65" applyNumberFormat="1" applyFont="1" applyBorder="1" applyAlignment="1" applyProtection="1">
      <alignment horizontal="distributed" vertical="center"/>
      <protection locked="0"/>
    </xf>
    <xf numFmtId="198" fontId="5" fillId="0" borderId="21" xfId="65" applyNumberFormat="1" applyFont="1" applyBorder="1" applyAlignment="1" applyProtection="1">
      <alignment horizontal="distributed" vertical="center"/>
      <protection locked="0"/>
    </xf>
    <xf numFmtId="198" fontId="5" fillId="0" borderId="12" xfId="65" applyNumberFormat="1" applyFont="1" applyBorder="1" applyAlignment="1" applyProtection="1">
      <alignment horizontal="distributed" vertical="center"/>
      <protection locked="0"/>
    </xf>
    <xf numFmtId="198" fontId="5" fillId="0" borderId="0" xfId="65" applyNumberFormat="1" applyFont="1" applyBorder="1" applyAlignment="1" applyProtection="1">
      <alignment horizontal="distributed" vertical="center"/>
      <protection locked="0"/>
    </xf>
    <xf numFmtId="198" fontId="63" fillId="0" borderId="12" xfId="65" applyNumberFormat="1" applyFont="1" applyBorder="1" applyAlignment="1" applyProtection="1">
      <alignment horizontal="distributed" vertical="center"/>
      <protection locked="0"/>
    </xf>
    <xf numFmtId="198" fontId="63" fillId="0" borderId="14" xfId="65" applyNumberFormat="1" applyFont="1" applyBorder="1" applyAlignment="1" applyProtection="1">
      <alignment horizontal="distributed" vertical="center"/>
      <protection locked="0"/>
    </xf>
    <xf numFmtId="198" fontId="63" fillId="0" borderId="22" xfId="65" applyNumberFormat="1" applyFont="1" applyBorder="1" applyAlignment="1" applyProtection="1">
      <alignment horizontal="distributed" vertical="center"/>
      <protection locked="0"/>
    </xf>
    <xf numFmtId="0" fontId="5" fillId="0" borderId="0" xfId="65" applyBorder="1" applyAlignment="1" applyProtection="1">
      <alignment vertical="center"/>
      <protection locked="0"/>
    </xf>
    <xf numFmtId="0" fontId="5" fillId="0" borderId="11" xfId="65" applyFont="1" applyBorder="1" applyAlignment="1">
      <alignment vertical="center"/>
      <protection/>
    </xf>
    <xf numFmtId="0" fontId="5" fillId="0" borderId="10" xfId="65" applyFont="1" applyBorder="1" applyAlignment="1">
      <alignment horizontal="distributed" vertical="center"/>
      <protection/>
    </xf>
    <xf numFmtId="182" fontId="5" fillId="0" borderId="16" xfId="65" applyNumberFormat="1" applyBorder="1" applyAlignment="1">
      <alignment horizontal="right" vertical="center"/>
      <protection/>
    </xf>
    <xf numFmtId="182" fontId="5" fillId="0" borderId="0" xfId="65" applyNumberFormat="1" applyBorder="1" applyAlignment="1">
      <alignment horizontal="right" vertical="center"/>
      <protection/>
    </xf>
    <xf numFmtId="0" fontId="5" fillId="0" borderId="0" xfId="65" applyFont="1" applyBorder="1" applyAlignment="1">
      <alignment horizontal="distributed" vertical="center"/>
      <protection/>
    </xf>
    <xf numFmtId="49" fontId="8" fillId="0" borderId="0" xfId="65" applyNumberFormat="1" applyFont="1" applyAlignment="1">
      <alignment vertical="center"/>
      <protection/>
    </xf>
    <xf numFmtId="182" fontId="6" fillId="0" borderId="0" xfId="65" applyNumberFormat="1" applyFont="1" applyBorder="1" applyAlignment="1">
      <alignment horizontal="right" vertical="center"/>
      <protection/>
    </xf>
    <xf numFmtId="0" fontId="10" fillId="0" borderId="11" xfId="65" applyFont="1" applyBorder="1" applyAlignment="1">
      <alignment horizontal="distributed" vertical="center"/>
      <protection/>
    </xf>
    <xf numFmtId="0" fontId="5" fillId="0" borderId="11" xfId="65" applyBorder="1" applyAlignment="1">
      <alignment vertical="center"/>
      <protection/>
    </xf>
    <xf numFmtId="0" fontId="6" fillId="0" borderId="14" xfId="65" applyFont="1" applyBorder="1" applyAlignment="1">
      <alignment horizontal="distributed" vertical="center"/>
      <protection/>
    </xf>
    <xf numFmtId="0" fontId="17" fillId="0" borderId="11" xfId="65" applyFont="1" applyBorder="1" applyAlignment="1">
      <alignment horizontal="distributed" vertical="center"/>
      <protection/>
    </xf>
    <xf numFmtId="0" fontId="5" fillId="0" borderId="19" xfId="65" applyFont="1" applyBorder="1" applyAlignment="1">
      <alignment vertical="center"/>
      <protection/>
    </xf>
    <xf numFmtId="182" fontId="12" fillId="0" borderId="0" xfId="72" applyNumberFormat="1" applyFont="1" applyBorder="1" applyAlignment="1">
      <alignment horizontal="right" vertical="center"/>
      <protection/>
    </xf>
    <xf numFmtId="182" fontId="13" fillId="0" borderId="0" xfId="72" applyNumberFormat="1" applyFont="1" applyAlignment="1">
      <alignment vertical="center"/>
      <protection/>
    </xf>
    <xf numFmtId="182" fontId="12" fillId="0" borderId="15" xfId="72" applyNumberFormat="1" applyFont="1" applyBorder="1" applyAlignment="1">
      <alignment horizontal="right" vertical="center"/>
      <protection/>
    </xf>
    <xf numFmtId="182" fontId="12" fillId="0" borderId="11" xfId="72" applyNumberFormat="1" applyFont="1" applyBorder="1" applyAlignment="1">
      <alignment horizontal="center" vertical="center" shrinkToFit="1"/>
      <protection/>
    </xf>
    <xf numFmtId="182" fontId="12" fillId="0" borderId="16" xfId="72" applyNumberFormat="1" applyFont="1" applyBorder="1" applyAlignment="1">
      <alignment horizontal="right" vertical="center"/>
      <protection/>
    </xf>
    <xf numFmtId="182" fontId="13" fillId="0" borderId="18" xfId="72" applyNumberFormat="1" applyFont="1" applyBorder="1" applyAlignment="1">
      <alignment vertical="center"/>
      <protection/>
    </xf>
    <xf numFmtId="182" fontId="13" fillId="0" borderId="42" xfId="72" applyNumberFormat="1" applyFont="1" applyBorder="1" applyAlignment="1">
      <alignment horizontal="center" vertical="center"/>
      <protection/>
    </xf>
    <xf numFmtId="0" fontId="6" fillId="0" borderId="36" xfId="65" applyFont="1" applyBorder="1" applyAlignment="1">
      <alignment horizontal="center" vertical="center"/>
      <protection/>
    </xf>
    <xf numFmtId="0" fontId="5" fillId="0" borderId="10" xfId="65" applyBorder="1" applyAlignment="1">
      <alignment horizontal="distributed" vertical="center"/>
      <protection/>
    </xf>
    <xf numFmtId="177" fontId="5" fillId="0" borderId="0" xfId="65" applyNumberFormat="1" applyFont="1" applyBorder="1" applyAlignment="1">
      <alignment vertical="center"/>
      <protection/>
    </xf>
    <xf numFmtId="0" fontId="5" fillId="0" borderId="14" xfId="65" applyBorder="1" applyAlignment="1">
      <alignment horizontal="center" wrapText="1"/>
      <protection/>
    </xf>
    <xf numFmtId="182" fontId="6" fillId="0" borderId="16" xfId="65" applyNumberFormat="1" applyFont="1" applyBorder="1" applyAlignment="1">
      <alignment vertical="center"/>
      <protection/>
    </xf>
    <xf numFmtId="202" fontId="5" fillId="0" borderId="0" xfId="65" applyNumberFormat="1" applyFont="1" applyBorder="1" applyAlignment="1">
      <alignment vertical="center"/>
      <protection/>
    </xf>
    <xf numFmtId="203" fontId="5" fillId="0" borderId="0" xfId="65" applyNumberFormat="1" applyFont="1" applyBorder="1" applyAlignment="1">
      <alignment vertical="center"/>
      <protection/>
    </xf>
    <xf numFmtId="198" fontId="5" fillId="0" borderId="0" xfId="65" applyNumberFormat="1" applyFont="1" applyBorder="1" applyAlignment="1" applyProtection="1">
      <alignment vertical="center"/>
      <protection locked="0"/>
    </xf>
    <xf numFmtId="198" fontId="5" fillId="0" borderId="14" xfId="65" applyNumberFormat="1" applyFont="1" applyBorder="1" applyAlignment="1" applyProtection="1">
      <alignment vertical="center"/>
      <protection locked="0"/>
    </xf>
    <xf numFmtId="199" fontId="5" fillId="0" borderId="0" xfId="65" applyNumberFormat="1" applyFont="1" applyBorder="1" applyAlignment="1" applyProtection="1">
      <alignment horizontal="right" vertical="center"/>
      <protection locked="0"/>
    </xf>
    <xf numFmtId="198" fontId="5" fillId="0" borderId="0" xfId="65" applyNumberFormat="1" applyFont="1" applyBorder="1" applyAlignment="1" applyProtection="1">
      <alignment horizontal="right" vertical="center"/>
      <protection locked="0"/>
    </xf>
    <xf numFmtId="198" fontId="5" fillId="0" borderId="0" xfId="65" applyNumberFormat="1" applyFont="1" applyAlignment="1" applyProtection="1">
      <alignment vertical="center"/>
      <protection locked="0"/>
    </xf>
    <xf numFmtId="198" fontId="5" fillId="0" borderId="17" xfId="65" applyNumberFormat="1" applyFont="1" applyBorder="1" applyAlignment="1" applyProtection="1">
      <alignment vertical="center"/>
      <protection locked="0"/>
    </xf>
    <xf numFmtId="199" fontId="5" fillId="0" borderId="17" xfId="65" applyNumberFormat="1" applyFont="1" applyBorder="1" applyAlignment="1" applyProtection="1">
      <alignment horizontal="right" vertical="center"/>
      <protection locked="0"/>
    </xf>
    <xf numFmtId="198" fontId="5" fillId="0" borderId="17" xfId="65" applyNumberFormat="1" applyFont="1" applyBorder="1" applyAlignment="1" applyProtection="1">
      <alignment horizontal="right" vertical="center"/>
      <protection locked="0"/>
    </xf>
    <xf numFmtId="198" fontId="5" fillId="0" borderId="33" xfId="65" applyNumberFormat="1" applyFont="1" applyBorder="1" applyAlignment="1" applyProtection="1">
      <alignment horizontal="center" vertical="center"/>
      <protection locked="0"/>
    </xf>
    <xf numFmtId="198" fontId="5" fillId="0" borderId="38" xfId="65" applyNumberFormat="1" applyFont="1" applyBorder="1" applyAlignment="1" applyProtection="1">
      <alignment horizontal="center" vertical="center"/>
      <protection locked="0"/>
    </xf>
    <xf numFmtId="198" fontId="5" fillId="0" borderId="23" xfId="65" applyNumberFormat="1" applyFont="1" applyBorder="1" applyAlignment="1" applyProtection="1">
      <alignment horizontal="center" vertical="center"/>
      <protection locked="0"/>
    </xf>
    <xf numFmtId="198" fontId="5" fillId="0" borderId="31" xfId="65" applyNumberFormat="1" applyFont="1" applyBorder="1" applyAlignment="1" applyProtection="1">
      <alignment horizontal="center" vertical="center"/>
      <protection locked="0"/>
    </xf>
    <xf numFmtId="0" fontId="5" fillId="0" borderId="43"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44" xfId="65" applyFont="1" applyBorder="1" applyAlignment="1">
      <alignment horizontal="center" vertical="center"/>
      <protection/>
    </xf>
    <xf numFmtId="0" fontId="5" fillId="0" borderId="20" xfId="65" applyFont="1" applyBorder="1" applyAlignment="1">
      <alignment horizontal="center" vertical="center"/>
      <protection/>
    </xf>
    <xf numFmtId="182" fontId="5" fillId="0" borderId="13" xfId="65" applyNumberFormat="1" applyFont="1" applyBorder="1" applyAlignment="1">
      <alignment horizontal="right" vertical="center"/>
      <protection/>
    </xf>
    <xf numFmtId="200" fontId="5" fillId="0" borderId="15" xfId="52" applyNumberFormat="1" applyFont="1" applyBorder="1" applyAlignment="1">
      <alignment horizontal="right" vertical="center"/>
    </xf>
    <xf numFmtId="201" fontId="5" fillId="0" borderId="10" xfId="52" applyNumberFormat="1" applyFont="1" applyBorder="1" applyAlignment="1">
      <alignment horizontal="right" vertical="center"/>
    </xf>
    <xf numFmtId="201" fontId="5" fillId="0" borderId="0" xfId="52" applyNumberFormat="1" applyFont="1" applyBorder="1" applyAlignment="1">
      <alignment horizontal="right" vertical="center"/>
    </xf>
    <xf numFmtId="0" fontId="5" fillId="0" borderId="14" xfId="65" applyFont="1" applyBorder="1" applyAlignment="1">
      <alignment vertical="center"/>
      <protection/>
    </xf>
    <xf numFmtId="200" fontId="5" fillId="0" borderId="0" xfId="65" applyNumberFormat="1" applyFont="1" applyAlignment="1">
      <alignment vertical="center"/>
      <protection/>
    </xf>
    <xf numFmtId="0" fontId="5" fillId="0" borderId="0" xfId="0" applyFont="1" applyBorder="1" applyAlignment="1">
      <alignment horizontal="left" vertical="center"/>
    </xf>
    <xf numFmtId="0" fontId="5" fillId="0" borderId="0" xfId="0" applyFont="1" applyAlignment="1">
      <alignment horizontal="left" vertical="center"/>
    </xf>
    <xf numFmtId="0" fontId="6" fillId="0" borderId="10" xfId="0" applyFont="1" applyBorder="1" applyAlignment="1">
      <alignment horizontal="distributed"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5" fillId="0" borderId="21" xfId="0" applyFont="1" applyBorder="1" applyAlignment="1">
      <alignment horizontal="right" vertical="center"/>
    </xf>
    <xf numFmtId="0" fontId="5" fillId="0" borderId="39"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2" fillId="0" borderId="0" xfId="65" applyFont="1" applyAlignment="1" applyProtection="1">
      <alignment horizontal="center" vertical="center"/>
      <protection locked="0"/>
    </xf>
    <xf numFmtId="0" fontId="5" fillId="0" borderId="21" xfId="65" applyFont="1" applyBorder="1" applyAlignment="1" applyProtection="1">
      <alignment horizontal="left" vertical="center"/>
      <protection locked="0"/>
    </xf>
    <xf numFmtId="0" fontId="5" fillId="0" borderId="21" xfId="65" applyFont="1" applyBorder="1" applyAlignment="1" applyProtection="1">
      <alignment horizontal="center" vertical="center"/>
      <protection locked="0"/>
    </xf>
    <xf numFmtId="49" fontId="5" fillId="0" borderId="10" xfId="65" applyNumberFormat="1" applyFont="1" applyBorder="1" applyAlignment="1" applyProtection="1">
      <alignment horizontal="left" vertical="center"/>
      <protection locked="0"/>
    </xf>
    <xf numFmtId="0" fontId="5" fillId="0" borderId="0" xfId="65" applyFill="1" applyBorder="1" applyAlignment="1" applyProtection="1">
      <alignment horizontal="left" vertical="center"/>
      <protection locked="0"/>
    </xf>
    <xf numFmtId="49" fontId="5" fillId="0" borderId="0" xfId="65" applyNumberFormat="1" applyFont="1" applyAlignment="1" applyProtection="1">
      <alignment horizontal="left" vertical="center"/>
      <protection locked="0"/>
    </xf>
    <xf numFmtId="0" fontId="5" fillId="0" borderId="0" xfId="65" applyFont="1" applyBorder="1" applyAlignment="1">
      <alignment vertical="center"/>
      <protection/>
    </xf>
    <xf numFmtId="0" fontId="5" fillId="0" borderId="0" xfId="65" applyBorder="1" applyAlignment="1">
      <alignment vertical="center"/>
      <protection/>
    </xf>
    <xf numFmtId="0" fontId="5" fillId="0" borderId="0" xfId="65" applyFont="1" applyBorder="1" applyAlignment="1">
      <alignment horizontal="left" vertical="center"/>
      <protection/>
    </xf>
    <xf numFmtId="0" fontId="2" fillId="0" borderId="0"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24" xfId="65" applyFont="1" applyBorder="1" applyAlignment="1">
      <alignment horizontal="center" vertical="center"/>
      <protection/>
    </xf>
    <xf numFmtId="0" fontId="5" fillId="0" borderId="30" xfId="65" applyFont="1" applyBorder="1" applyAlignment="1">
      <alignment horizontal="center" vertical="center"/>
      <protection/>
    </xf>
    <xf numFmtId="0" fontId="7" fillId="0" borderId="10" xfId="65" applyFont="1" applyBorder="1" applyAlignment="1">
      <alignment horizontal="distributed" vertical="center"/>
      <protection/>
    </xf>
    <xf numFmtId="0" fontId="7" fillId="0" borderId="12" xfId="65" applyFont="1" applyBorder="1" applyAlignment="1">
      <alignment horizontal="distributed" vertical="center"/>
      <protection/>
    </xf>
    <xf numFmtId="49" fontId="5" fillId="0" borderId="10" xfId="65" applyNumberFormat="1" applyFont="1" applyBorder="1" applyAlignment="1">
      <alignment vertical="center" wrapText="1"/>
      <protection/>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18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24"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5" fillId="0" borderId="34" xfId="0" applyFont="1" applyBorder="1" applyAlignment="1">
      <alignment horizontal="center"/>
    </xf>
    <xf numFmtId="0" fontId="5" fillId="0" borderId="32" xfId="0" applyFont="1" applyBorder="1" applyAlignment="1">
      <alignment horizontal="center"/>
    </xf>
    <xf numFmtId="0" fontId="5" fillId="0" borderId="30" xfId="0" applyFont="1" applyBorder="1" applyAlignment="1">
      <alignment horizontal="center" vertical="center"/>
    </xf>
    <xf numFmtId="0" fontId="5" fillId="0" borderId="14" xfId="0" applyFont="1" applyBorder="1" applyAlignment="1">
      <alignment horizontal="center" vertical="center"/>
    </xf>
    <xf numFmtId="49" fontId="5" fillId="0" borderId="10" xfId="65" applyNumberFormat="1" applyBorder="1" applyAlignment="1">
      <alignment horizontal="left" vertical="center"/>
      <protection/>
    </xf>
    <xf numFmtId="0" fontId="5" fillId="0" borderId="0" xfId="65" applyAlignment="1">
      <alignment horizontal="left" vertical="center"/>
      <protection/>
    </xf>
    <xf numFmtId="49" fontId="5" fillId="0" borderId="0" xfId="65" applyNumberFormat="1" applyAlignment="1">
      <alignment horizontal="left" vertical="center"/>
      <protection/>
    </xf>
    <xf numFmtId="49" fontId="5" fillId="0" borderId="0" xfId="65" applyNumberFormat="1" applyAlignment="1">
      <alignment vertical="center"/>
      <protection/>
    </xf>
    <xf numFmtId="0" fontId="5" fillId="0" borderId="0" xfId="65" applyNumberFormat="1" applyFont="1" applyAlignment="1">
      <alignment horizontal="left" vertical="center"/>
      <protection/>
    </xf>
    <xf numFmtId="0" fontId="5" fillId="0" borderId="31" xfId="65" applyBorder="1" applyAlignment="1">
      <alignment horizontal="center" vertical="center"/>
      <protection/>
    </xf>
    <xf numFmtId="0" fontId="5" fillId="0" borderId="36" xfId="65" applyBorder="1" applyAlignment="1">
      <alignment horizontal="center" vertical="center"/>
      <protection/>
    </xf>
    <xf numFmtId="0" fontId="5" fillId="0" borderId="23" xfId="65" applyBorder="1" applyAlignment="1">
      <alignment horizontal="center" vertical="center"/>
      <protection/>
    </xf>
    <xf numFmtId="0" fontId="2" fillId="0" borderId="0" xfId="65" applyFont="1" applyAlignment="1">
      <alignment horizontal="center" vertical="center"/>
      <protection/>
    </xf>
    <xf numFmtId="0" fontId="5" fillId="0" borderId="24" xfId="65" applyBorder="1" applyAlignment="1">
      <alignment horizontal="center" vertical="center"/>
      <protection/>
    </xf>
    <xf numFmtId="0" fontId="5" fillId="0" borderId="30" xfId="65" applyBorder="1" applyAlignment="1">
      <alignment horizontal="center" vertical="center"/>
      <protection/>
    </xf>
    <xf numFmtId="0" fontId="5" fillId="0" borderId="25" xfId="65" applyBorder="1" applyAlignment="1">
      <alignment horizontal="center" vertical="center"/>
      <protection/>
    </xf>
    <xf numFmtId="0" fontId="5" fillId="0" borderId="37" xfId="65" applyBorder="1" applyAlignment="1">
      <alignment horizontal="center" vertical="center"/>
      <protection/>
    </xf>
    <xf numFmtId="0" fontId="5" fillId="0" borderId="38" xfId="65" applyBorder="1" applyAlignment="1">
      <alignment horizontal="center" vertical="center"/>
      <protection/>
    </xf>
    <xf numFmtId="0" fontId="5" fillId="0" borderId="26" xfId="65" applyBorder="1" applyAlignment="1">
      <alignment horizontal="center" vertical="center"/>
      <protection/>
    </xf>
    <xf numFmtId="187" fontId="5" fillId="0" borderId="36" xfId="65" applyNumberFormat="1" applyBorder="1" applyAlignment="1">
      <alignment horizontal="center" vertical="center"/>
      <protection/>
    </xf>
    <xf numFmtId="187" fontId="5" fillId="0" borderId="23" xfId="65" applyNumberFormat="1" applyBorder="1" applyAlignment="1">
      <alignment horizontal="center" vertical="center"/>
      <protection/>
    </xf>
    <xf numFmtId="187" fontId="5" fillId="0" borderId="38" xfId="65" applyNumberFormat="1" applyBorder="1" applyAlignment="1">
      <alignment horizontal="center" vertical="center"/>
      <protection/>
    </xf>
    <xf numFmtId="187" fontId="5" fillId="0" borderId="35" xfId="65" applyNumberFormat="1" applyBorder="1" applyAlignment="1">
      <alignment horizontal="center" vertical="center"/>
      <protection/>
    </xf>
    <xf numFmtId="187" fontId="5" fillId="0" borderId="10" xfId="65" applyNumberFormat="1" applyFont="1" applyBorder="1" applyAlignment="1">
      <alignment vertical="center"/>
      <protection/>
    </xf>
    <xf numFmtId="187" fontId="5" fillId="0" borderId="0" xfId="65" applyNumberFormat="1" applyFont="1" applyBorder="1" applyAlignment="1">
      <alignment horizontal="left" vertical="center"/>
      <protection/>
    </xf>
    <xf numFmtId="187" fontId="5" fillId="0" borderId="0" xfId="65" applyNumberFormat="1" applyBorder="1" applyAlignment="1">
      <alignment horizontal="left" vertical="center"/>
      <protection/>
    </xf>
    <xf numFmtId="187" fontId="5" fillId="0" borderId="25" xfId="65" applyNumberFormat="1" applyBorder="1" applyAlignment="1">
      <alignment horizontal="center" vertical="center"/>
      <protection/>
    </xf>
    <xf numFmtId="187" fontId="5" fillId="0" borderId="26" xfId="65" applyNumberFormat="1" applyBorder="1" applyAlignment="1">
      <alignment horizontal="center" vertical="center"/>
      <protection/>
    </xf>
    <xf numFmtId="187" fontId="5" fillId="0" borderId="24" xfId="65" applyNumberFormat="1" applyBorder="1" applyAlignment="1">
      <alignment horizontal="center" vertical="center"/>
      <protection/>
    </xf>
    <xf numFmtId="187" fontId="5" fillId="0" borderId="20" xfId="65" applyNumberFormat="1" applyBorder="1" applyAlignment="1">
      <alignment horizontal="center" vertical="center"/>
      <protection/>
    </xf>
    <xf numFmtId="187" fontId="5" fillId="0" borderId="17" xfId="65" applyNumberFormat="1" applyBorder="1" applyAlignment="1">
      <alignment horizontal="center" vertical="center"/>
      <protection/>
    </xf>
    <xf numFmtId="182" fontId="5" fillId="0" borderId="36" xfId="65" applyNumberFormat="1" applyBorder="1" applyAlignment="1">
      <alignment horizontal="center" vertical="center"/>
      <protection/>
    </xf>
    <xf numFmtId="182" fontId="5" fillId="0" borderId="23" xfId="65" applyNumberFormat="1" applyBorder="1" applyAlignment="1">
      <alignment horizontal="center" vertical="center"/>
      <protection/>
    </xf>
    <xf numFmtId="182" fontId="5" fillId="0" borderId="0" xfId="65" applyNumberFormat="1" applyAlignment="1">
      <alignment horizontal="center" vertical="center"/>
      <protection/>
    </xf>
    <xf numFmtId="187" fontId="2" fillId="0" borderId="0" xfId="65" applyNumberFormat="1" applyFont="1" applyAlignment="1">
      <alignment horizontal="center" vertical="center"/>
      <protection/>
    </xf>
    <xf numFmtId="0" fontId="5" fillId="0" borderId="0" xfId="65" applyAlignment="1">
      <alignment horizontal="center" vertical="center"/>
      <protection/>
    </xf>
    <xf numFmtId="187" fontId="5" fillId="0" borderId="37" xfId="65" applyNumberFormat="1" applyBorder="1" applyAlignment="1">
      <alignment horizontal="center" vertical="center"/>
      <protection/>
    </xf>
    <xf numFmtId="182" fontId="5" fillId="0" borderId="25" xfId="65" applyNumberFormat="1" applyBorder="1" applyAlignment="1">
      <alignment horizontal="center" vertical="center"/>
      <protection/>
    </xf>
    <xf numFmtId="182" fontId="5" fillId="0" borderId="26" xfId="65" applyNumberFormat="1" applyBorder="1" applyAlignment="1">
      <alignment horizontal="center" vertical="center"/>
      <protection/>
    </xf>
    <xf numFmtId="187" fontId="5" fillId="0" borderId="32" xfId="65" applyNumberFormat="1" applyBorder="1" applyAlignment="1">
      <alignment horizontal="center" vertical="center"/>
      <protection/>
    </xf>
    <xf numFmtId="187" fontId="5" fillId="0" borderId="14" xfId="65" applyNumberFormat="1" applyBorder="1" applyAlignment="1">
      <alignment horizontal="center" vertical="center"/>
      <protection/>
    </xf>
    <xf numFmtId="187" fontId="5" fillId="0" borderId="22" xfId="65" applyNumberFormat="1" applyBorder="1" applyAlignment="1">
      <alignment horizontal="center" vertical="center"/>
      <protection/>
    </xf>
    <xf numFmtId="0" fontId="5" fillId="0" borderId="21" xfId="65" applyBorder="1" applyAlignment="1">
      <alignment horizontal="left" vertical="center"/>
      <protection/>
    </xf>
    <xf numFmtId="0" fontId="5" fillId="0" borderId="21" xfId="65" applyBorder="1" applyAlignment="1">
      <alignment horizontal="right" vertical="center"/>
      <protection/>
    </xf>
    <xf numFmtId="49" fontId="5" fillId="0" borderId="10" xfId="65" applyNumberFormat="1" applyBorder="1" applyAlignment="1">
      <alignment vertical="center"/>
      <protection/>
    </xf>
    <xf numFmtId="0" fontId="5" fillId="0" borderId="0" xfId="65" applyNumberFormat="1" applyBorder="1" applyAlignment="1">
      <alignment horizontal="left" vertical="center"/>
      <protection/>
    </xf>
    <xf numFmtId="182" fontId="5" fillId="0" borderId="0" xfId="64" applyNumberFormat="1" applyFont="1" applyFill="1" applyBorder="1" applyAlignment="1">
      <alignment horizontal="left" vertical="center"/>
      <protection/>
    </xf>
    <xf numFmtId="182" fontId="5" fillId="0" borderId="10" xfId="64" applyNumberFormat="1" applyFont="1" applyFill="1" applyBorder="1" applyAlignment="1">
      <alignment vertical="center"/>
      <protection/>
    </xf>
    <xf numFmtId="0" fontId="2" fillId="0" borderId="0" xfId="64" applyFont="1" applyFill="1" applyAlignment="1">
      <alignment horizontal="center" vertical="center"/>
      <protection/>
    </xf>
    <xf numFmtId="0" fontId="7" fillId="0" borderId="0" xfId="65" applyFont="1" applyFill="1" applyBorder="1" applyAlignment="1">
      <alignment horizontal="distributed" vertical="center"/>
      <protection/>
    </xf>
    <xf numFmtId="0" fontId="7" fillId="0" borderId="14" xfId="65" applyFont="1" applyFill="1" applyBorder="1" applyAlignment="1">
      <alignment horizontal="distributed" vertical="center"/>
      <protection/>
    </xf>
    <xf numFmtId="0" fontId="6" fillId="0" borderId="0" xfId="65" applyFont="1" applyFill="1" applyBorder="1" applyAlignment="1">
      <alignment horizontal="distributed" vertical="center"/>
      <protection/>
    </xf>
    <xf numFmtId="0" fontId="6" fillId="0" borderId="14" xfId="65" applyFont="1" applyFill="1" applyBorder="1" applyAlignment="1">
      <alignment horizontal="distributed" vertical="center"/>
      <protection/>
    </xf>
    <xf numFmtId="0" fontId="5" fillId="0" borderId="10" xfId="65" applyFill="1" applyBorder="1" applyAlignment="1">
      <alignment vertical="center"/>
      <protection/>
    </xf>
    <xf numFmtId="0" fontId="5" fillId="0" borderId="10" xfId="65" applyFont="1" applyFill="1" applyBorder="1" applyAlignment="1">
      <alignment vertical="center"/>
      <protection/>
    </xf>
    <xf numFmtId="0" fontId="5" fillId="0" borderId="0" xfId="65" applyFill="1" applyBorder="1" applyAlignment="1">
      <alignment horizontal="left" vertical="center"/>
      <protection/>
    </xf>
    <xf numFmtId="0" fontId="5" fillId="0" borderId="0" xfId="65" applyFill="1" applyBorder="1" applyAlignment="1">
      <alignment vertical="center"/>
      <protection/>
    </xf>
    <xf numFmtId="0" fontId="6" fillId="0" borderId="10" xfId="65" applyFont="1" applyFill="1" applyBorder="1" applyAlignment="1">
      <alignment horizontal="distributed" vertical="center" wrapText="1"/>
      <protection/>
    </xf>
    <xf numFmtId="0" fontId="6" fillId="0" borderId="12" xfId="65" applyFont="1" applyFill="1" applyBorder="1" applyAlignment="1">
      <alignment horizontal="distributed" vertical="center" wrapText="1"/>
      <protection/>
    </xf>
    <xf numFmtId="0" fontId="6" fillId="0" borderId="0" xfId="65" applyFont="1" applyFill="1" applyBorder="1" applyAlignment="1">
      <alignment horizontal="distributed" vertical="center" wrapText="1"/>
      <protection/>
    </xf>
    <xf numFmtId="0" fontId="6" fillId="0" borderId="14" xfId="65" applyFont="1" applyFill="1" applyBorder="1" applyAlignment="1">
      <alignment horizontal="distributed" vertical="center" wrapText="1"/>
      <protection/>
    </xf>
    <xf numFmtId="0" fontId="10" fillId="0" borderId="0" xfId="65" applyFont="1" applyFill="1" applyBorder="1" applyAlignment="1">
      <alignment horizontal="distributed" vertical="center"/>
      <protection/>
    </xf>
    <xf numFmtId="0" fontId="10" fillId="0" borderId="14" xfId="65" applyFont="1" applyFill="1" applyBorder="1" applyAlignment="1">
      <alignment horizontal="distributed" vertical="center"/>
      <protection/>
    </xf>
    <xf numFmtId="0" fontId="8" fillId="0" borderId="14" xfId="65" applyFont="1" applyFill="1" applyBorder="1" applyAlignment="1">
      <alignment/>
      <protection/>
    </xf>
    <xf numFmtId="0" fontId="5" fillId="0" borderId="31" xfId="65" applyBorder="1" applyAlignment="1">
      <alignment vertical="center"/>
      <protection/>
    </xf>
    <xf numFmtId="0" fontId="5" fillId="0" borderId="35" xfId="65" applyBorder="1" applyAlignment="1">
      <alignment horizontal="center" vertical="center"/>
      <protection/>
    </xf>
    <xf numFmtId="0" fontId="5" fillId="0" borderId="39" xfId="65" applyBorder="1" applyAlignment="1">
      <alignment horizontal="center" vertical="center"/>
      <protection/>
    </xf>
    <xf numFmtId="0" fontId="5" fillId="0" borderId="32" xfId="65" applyBorder="1" applyAlignment="1">
      <alignment horizontal="center" vertical="center"/>
      <protection/>
    </xf>
    <xf numFmtId="0" fontId="5" fillId="0" borderId="0" xfId="65" applyBorder="1" applyAlignment="1">
      <alignment horizontal="center" vertical="center"/>
      <protection/>
    </xf>
    <xf numFmtId="0" fontId="5" fillId="0" borderId="14" xfId="65" applyBorder="1" applyAlignment="1">
      <alignment horizontal="center" vertical="center"/>
      <protection/>
    </xf>
    <xf numFmtId="0" fontId="5" fillId="0" borderId="17" xfId="65" applyBorder="1" applyAlignment="1">
      <alignment horizontal="center" vertical="center"/>
      <protection/>
    </xf>
    <xf numFmtId="0" fontId="5" fillId="0" borderId="22" xfId="65" applyBorder="1" applyAlignment="1">
      <alignment horizontal="center" vertical="center"/>
      <protection/>
    </xf>
    <xf numFmtId="0" fontId="5" fillId="0" borderId="0" xfId="65" applyBorder="1" applyAlignment="1">
      <alignment horizontal="left" vertical="center"/>
      <protection/>
    </xf>
    <xf numFmtId="0" fontId="2" fillId="0" borderId="0" xfId="65" applyFont="1" applyFill="1" applyAlignment="1">
      <alignment horizontal="center" vertical="center"/>
      <protection/>
    </xf>
    <xf numFmtId="0" fontId="5" fillId="0" borderId="0" xfId="65" applyFill="1" applyAlignment="1">
      <alignment horizontal="center" vertical="center"/>
      <protection/>
    </xf>
    <xf numFmtId="0" fontId="5" fillId="0" borderId="21" xfId="65" applyFill="1" applyBorder="1" applyAlignment="1">
      <alignment horizontal="right" vertical="center"/>
      <protection/>
    </xf>
    <xf numFmtId="0" fontId="5" fillId="0" borderId="24" xfId="65" applyFill="1" applyBorder="1" applyAlignment="1">
      <alignment horizontal="center" vertical="center"/>
      <protection/>
    </xf>
    <xf numFmtId="0" fontId="5" fillId="0" borderId="37" xfId="65" applyFill="1" applyBorder="1" applyAlignment="1">
      <alignment horizontal="center" vertical="center"/>
      <protection/>
    </xf>
    <xf numFmtId="0" fontId="5" fillId="0" borderId="33" xfId="65" applyFill="1" applyBorder="1" applyAlignment="1">
      <alignment horizontal="center" vertical="center"/>
      <protection/>
    </xf>
    <xf numFmtId="0" fontId="5" fillId="0" borderId="23" xfId="65" applyFill="1" applyBorder="1" applyAlignment="1">
      <alignment horizontal="center" vertical="center"/>
      <protection/>
    </xf>
    <xf numFmtId="0" fontId="5" fillId="0" borderId="25" xfId="65" applyFill="1" applyBorder="1" applyAlignment="1">
      <alignment horizontal="center" vertical="center"/>
      <protection/>
    </xf>
    <xf numFmtId="0" fontId="5" fillId="0" borderId="26" xfId="65" applyFill="1" applyBorder="1" applyAlignment="1">
      <alignment horizontal="center" vertical="center"/>
      <protection/>
    </xf>
    <xf numFmtId="0" fontId="5" fillId="0" borderId="30" xfId="65" applyFill="1" applyBorder="1" applyAlignment="1">
      <alignment horizontal="center" vertical="center"/>
      <protection/>
    </xf>
    <xf numFmtId="0" fontId="14" fillId="0" borderId="34" xfId="65" applyFont="1" applyFill="1" applyBorder="1" applyAlignment="1">
      <alignment horizontal="center" vertical="center" wrapText="1"/>
      <protection/>
    </xf>
    <xf numFmtId="0" fontId="14" fillId="0" borderId="20" xfId="65" applyFont="1" applyFill="1" applyBorder="1" applyAlignment="1">
      <alignment horizontal="center" vertical="center" wrapText="1"/>
      <protection/>
    </xf>
    <xf numFmtId="49" fontId="5" fillId="0" borderId="0" xfId="65" applyNumberFormat="1" applyBorder="1" applyAlignment="1">
      <alignment horizontal="left" vertical="center"/>
      <protection/>
    </xf>
    <xf numFmtId="49" fontId="5" fillId="0" borderId="0" xfId="65" applyNumberFormat="1" applyFont="1" applyBorder="1" applyAlignment="1">
      <alignment horizontal="left" vertical="center"/>
      <protection/>
    </xf>
    <xf numFmtId="0" fontId="5" fillId="0" borderId="39" xfId="65" applyFill="1" applyBorder="1" applyAlignment="1">
      <alignment horizontal="center" vertical="center"/>
      <protection/>
    </xf>
    <xf numFmtId="0" fontId="5" fillId="0" borderId="17" xfId="65" applyFill="1" applyBorder="1" applyAlignment="1">
      <alignment horizontal="center" vertical="center"/>
      <protection/>
    </xf>
    <xf numFmtId="0" fontId="5" fillId="0" borderId="47" xfId="65" applyFill="1" applyBorder="1" applyAlignment="1">
      <alignment horizontal="center" vertical="center"/>
      <protection/>
    </xf>
    <xf numFmtId="49" fontId="5" fillId="0" borderId="0" xfId="65" applyNumberFormat="1" applyFont="1" applyBorder="1" applyAlignment="1">
      <alignment horizontal="center" vertical="center"/>
      <protection/>
    </xf>
    <xf numFmtId="49" fontId="5" fillId="0" borderId="14" xfId="65" applyNumberFormat="1" applyFont="1" applyBorder="1" applyAlignment="1">
      <alignment horizontal="center" vertical="center"/>
      <protection/>
    </xf>
    <xf numFmtId="49" fontId="6" fillId="0" borderId="0" xfId="65" applyNumberFormat="1" applyFont="1" applyBorder="1" applyAlignment="1">
      <alignment horizontal="center" vertical="center"/>
      <protection/>
    </xf>
    <xf numFmtId="49" fontId="6" fillId="0" borderId="14" xfId="65" applyNumberFormat="1" applyFont="1" applyBorder="1" applyAlignment="1">
      <alignment horizontal="center" vertical="center"/>
      <protection/>
    </xf>
    <xf numFmtId="0" fontId="5" fillId="0" borderId="0" xfId="65" applyFont="1" applyFill="1" applyBorder="1" applyAlignment="1">
      <alignment vertical="center"/>
      <protection/>
    </xf>
    <xf numFmtId="0" fontId="5" fillId="0" borderId="25" xfId="65" applyFont="1" applyBorder="1" applyAlignment="1">
      <alignment horizontal="center" vertical="center"/>
      <protection/>
    </xf>
    <xf numFmtId="0" fontId="5" fillId="0" borderId="26" xfId="65" applyFont="1" applyBorder="1" applyAlignment="1">
      <alignment horizontal="center" vertical="center"/>
      <protection/>
    </xf>
    <xf numFmtId="49" fontId="5" fillId="0" borderId="0" xfId="65" applyNumberFormat="1" applyBorder="1" applyAlignment="1">
      <alignment horizontal="center" vertical="center"/>
      <protection/>
    </xf>
    <xf numFmtId="49" fontId="5" fillId="0" borderId="0" xfId="65" applyNumberFormat="1" applyAlignment="1">
      <alignment horizontal="center" vertical="center"/>
      <protection/>
    </xf>
    <xf numFmtId="49" fontId="5" fillId="0" borderId="14" xfId="65" applyNumberFormat="1" applyBorder="1" applyAlignment="1">
      <alignment horizontal="center" vertical="center"/>
      <protection/>
    </xf>
    <xf numFmtId="49" fontId="5" fillId="0" borderId="0" xfId="65" applyNumberFormat="1" applyFont="1" applyFill="1" applyBorder="1" applyAlignment="1">
      <alignment horizontal="center" vertical="center"/>
      <protection/>
    </xf>
    <xf numFmtId="49" fontId="5" fillId="0" borderId="14" xfId="65" applyNumberFormat="1" applyFont="1" applyFill="1" applyBorder="1" applyAlignment="1">
      <alignment horizontal="center" vertical="center"/>
      <protection/>
    </xf>
    <xf numFmtId="0" fontId="5" fillId="0" borderId="39" xfId="65" applyFont="1" applyBorder="1" applyAlignment="1">
      <alignment horizontal="center" vertical="center" wrapText="1"/>
      <protection/>
    </xf>
    <xf numFmtId="0" fontId="5" fillId="0" borderId="32" xfId="65" applyFont="1" applyBorder="1" applyAlignment="1">
      <alignment horizontal="center" vertical="center" wrapText="1"/>
      <protection/>
    </xf>
    <xf numFmtId="0" fontId="5" fillId="0" borderId="17" xfId="65" applyFont="1" applyBorder="1" applyAlignment="1">
      <alignment horizontal="center" vertical="center" wrapText="1"/>
      <protection/>
    </xf>
    <xf numFmtId="0" fontId="5" fillId="0" borderId="22" xfId="65" applyFont="1" applyBorder="1" applyAlignment="1">
      <alignment horizontal="center" vertical="center" wrapText="1"/>
      <protection/>
    </xf>
    <xf numFmtId="0" fontId="5" fillId="0" borderId="21" xfId="65" applyFont="1" applyBorder="1" applyAlignment="1">
      <alignment horizontal="right" vertical="center"/>
      <protection/>
    </xf>
    <xf numFmtId="0" fontId="5" fillId="0" borderId="39" xfId="65" applyBorder="1" applyAlignment="1">
      <alignment horizontal="center" vertical="center" wrapText="1"/>
      <protection/>
    </xf>
    <xf numFmtId="0" fontId="5" fillId="0" borderId="32" xfId="65" applyBorder="1" applyAlignment="1">
      <alignment horizontal="center" vertical="center" wrapText="1"/>
      <protection/>
    </xf>
    <xf numFmtId="0" fontId="5" fillId="0" borderId="17" xfId="65" applyBorder="1" applyAlignment="1">
      <alignment horizontal="center" vertical="center" wrapText="1"/>
      <protection/>
    </xf>
    <xf numFmtId="0" fontId="5" fillId="0" borderId="22" xfId="65" applyBorder="1" applyAlignment="1">
      <alignment horizontal="center" vertical="center" wrapText="1"/>
      <protection/>
    </xf>
    <xf numFmtId="0" fontId="5" fillId="0" borderId="45" xfId="65" applyBorder="1" applyAlignment="1">
      <alignment horizontal="center" vertical="center"/>
      <protection/>
    </xf>
    <xf numFmtId="0" fontId="5" fillId="0" borderId="48" xfId="65" applyBorder="1" applyAlignment="1">
      <alignment horizontal="center" vertical="center" wrapText="1"/>
      <protection/>
    </xf>
    <xf numFmtId="0" fontId="5" fillId="0" borderId="42" xfId="65" applyBorder="1" applyAlignment="1">
      <alignment horizontal="center" vertical="center" wrapText="1"/>
      <protection/>
    </xf>
    <xf numFmtId="0" fontId="5" fillId="0" borderId="34" xfId="65" applyBorder="1" applyAlignment="1">
      <alignment horizontal="center" vertical="center" wrapText="1"/>
      <protection/>
    </xf>
    <xf numFmtId="0" fontId="5" fillId="0" borderId="20" xfId="65" applyBorder="1" applyAlignment="1">
      <alignment horizontal="center" vertical="center" wrapText="1"/>
      <protection/>
    </xf>
    <xf numFmtId="0" fontId="5" fillId="0" borderId="0" xfId="65">
      <alignment/>
      <protection/>
    </xf>
    <xf numFmtId="0" fontId="5" fillId="0" borderId="26" xfId="65" applyBorder="1">
      <alignment/>
      <protection/>
    </xf>
    <xf numFmtId="0" fontId="5" fillId="0" borderId="45" xfId="65" applyBorder="1">
      <alignment/>
      <protection/>
    </xf>
    <xf numFmtId="0" fontId="2" fillId="0" borderId="0" xfId="65" applyFont="1" applyFill="1" applyBorder="1" applyAlignment="1">
      <alignment horizontal="center" vertical="center"/>
      <protection/>
    </xf>
    <xf numFmtId="0" fontId="5" fillId="0" borderId="21" xfId="65" applyFont="1" applyFill="1" applyBorder="1" applyAlignment="1">
      <alignment horizontal="right" vertical="center"/>
      <protection/>
    </xf>
    <xf numFmtId="0" fontId="5" fillId="0" borderId="32" xfId="65" applyFill="1" applyBorder="1" applyAlignment="1">
      <alignment horizontal="center" vertical="center"/>
      <protection/>
    </xf>
    <xf numFmtId="0" fontId="5" fillId="0" borderId="22" xfId="65" applyFill="1" applyBorder="1" applyAlignment="1">
      <alignment horizontal="center" vertical="center"/>
      <protection/>
    </xf>
    <xf numFmtId="0" fontId="5" fillId="0" borderId="0" xfId="65" applyFill="1" applyBorder="1" applyAlignment="1">
      <alignment horizontal="center" vertical="center"/>
      <protection/>
    </xf>
    <xf numFmtId="0" fontId="5" fillId="0" borderId="32"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198" fontId="2" fillId="0" borderId="0" xfId="65" applyNumberFormat="1" applyFont="1" applyAlignment="1" applyProtection="1">
      <alignment horizontal="center" vertical="center"/>
      <protection locked="0"/>
    </xf>
    <xf numFmtId="198" fontId="5" fillId="0" borderId="21" xfId="65" applyNumberFormat="1" applyBorder="1" applyAlignment="1" applyProtection="1">
      <alignment horizontal="right" vertical="center"/>
      <protection locked="0"/>
    </xf>
    <xf numFmtId="198" fontId="5" fillId="0" borderId="24" xfId="65" applyNumberFormat="1" applyBorder="1" applyAlignment="1" applyProtection="1">
      <alignment horizontal="center" vertical="center"/>
      <protection locked="0"/>
    </xf>
    <xf numFmtId="198" fontId="5" fillId="0" borderId="30" xfId="65" applyNumberFormat="1" applyBorder="1" applyAlignment="1" applyProtection="1">
      <alignment horizontal="center" vertical="center"/>
      <protection locked="0"/>
    </xf>
    <xf numFmtId="198" fontId="5" fillId="0" borderId="37" xfId="65" applyNumberFormat="1" applyBorder="1" applyAlignment="1" applyProtection="1">
      <alignment horizontal="center" vertical="center"/>
      <protection locked="0"/>
    </xf>
    <xf numFmtId="198" fontId="5" fillId="0" borderId="31" xfId="65" applyNumberFormat="1" applyBorder="1" applyAlignment="1" applyProtection="1">
      <alignment horizontal="center" vertical="center"/>
      <protection locked="0"/>
    </xf>
    <xf numFmtId="198" fontId="5" fillId="0" borderId="33" xfId="65" applyNumberFormat="1" applyBorder="1" applyAlignment="1" applyProtection="1">
      <alignment horizontal="center" vertical="center"/>
      <protection locked="0"/>
    </xf>
    <xf numFmtId="198" fontId="5" fillId="0" borderId="23" xfId="65" applyNumberFormat="1" applyBorder="1" applyAlignment="1" applyProtection="1">
      <alignment horizontal="center" vertical="center"/>
      <protection locked="0"/>
    </xf>
    <xf numFmtId="198" fontId="5" fillId="0" borderId="25" xfId="65" applyNumberFormat="1" applyBorder="1" applyAlignment="1" applyProtection="1">
      <alignment horizontal="center" vertical="center"/>
      <protection locked="0"/>
    </xf>
    <xf numFmtId="198" fontId="5" fillId="0" borderId="26" xfId="65" applyNumberFormat="1" applyBorder="1" applyAlignment="1" applyProtection="1">
      <alignment horizontal="center" vertical="center"/>
      <protection locked="0"/>
    </xf>
    <xf numFmtId="198" fontId="5" fillId="0" borderId="10" xfId="65" applyNumberFormat="1" applyBorder="1" applyAlignment="1" applyProtection="1">
      <alignment horizontal="center" vertical="center"/>
      <protection locked="0"/>
    </xf>
    <xf numFmtId="198" fontId="5" fillId="0" borderId="12" xfId="65" applyNumberFormat="1" applyBorder="1" applyAlignment="1" applyProtection="1">
      <alignment horizontal="center" vertical="center"/>
      <protection locked="0"/>
    </xf>
    <xf numFmtId="49" fontId="5" fillId="0" borderId="0" xfId="65" applyNumberFormat="1" applyBorder="1" applyAlignment="1" applyProtection="1">
      <alignment horizontal="center" vertical="center"/>
      <protection locked="0"/>
    </xf>
    <xf numFmtId="49" fontId="5" fillId="0" borderId="14" xfId="65" applyNumberFormat="1" applyFont="1" applyBorder="1" applyAlignment="1" applyProtection="1">
      <alignment horizontal="center" vertical="center"/>
      <protection locked="0"/>
    </xf>
    <xf numFmtId="49" fontId="6" fillId="0" borderId="0" xfId="65" applyNumberFormat="1" applyFont="1" applyBorder="1" applyAlignment="1" applyProtection="1">
      <alignment horizontal="center" vertical="center"/>
      <protection locked="0"/>
    </xf>
    <xf numFmtId="49" fontId="6" fillId="0" borderId="14" xfId="65" applyNumberFormat="1" applyFont="1" applyBorder="1" applyAlignment="1" applyProtection="1">
      <alignment horizontal="center" vertical="center"/>
      <protection locked="0"/>
    </xf>
    <xf numFmtId="198" fontId="5" fillId="0" borderId="10" xfId="65" applyNumberFormat="1" applyFont="1" applyBorder="1" applyAlignment="1" applyProtection="1">
      <alignment vertical="center"/>
      <protection locked="0"/>
    </xf>
    <xf numFmtId="198" fontId="5" fillId="0" borderId="0" xfId="65" applyNumberFormat="1" applyFont="1" applyBorder="1" applyAlignment="1" applyProtection="1">
      <alignment vertical="center"/>
      <protection locked="0"/>
    </xf>
    <xf numFmtId="198" fontId="5" fillId="0" borderId="24" xfId="65" applyNumberFormat="1" applyFont="1" applyBorder="1" applyAlignment="1" applyProtection="1">
      <alignment horizontal="center" vertical="center"/>
      <protection locked="0"/>
    </xf>
    <xf numFmtId="198" fontId="5" fillId="0" borderId="25" xfId="65" applyNumberFormat="1" applyFont="1" applyBorder="1" applyAlignment="1" applyProtection="1">
      <alignment horizontal="center" vertical="center"/>
      <protection locked="0"/>
    </xf>
    <xf numFmtId="198" fontId="5" fillId="0" borderId="37" xfId="65" applyNumberFormat="1" applyFont="1" applyBorder="1" applyAlignment="1" applyProtection="1">
      <alignment horizontal="center" vertical="center"/>
      <protection locked="0"/>
    </xf>
    <xf numFmtId="198" fontId="5" fillId="0" borderId="38" xfId="65" applyNumberFormat="1" applyFont="1" applyBorder="1" applyAlignment="1" applyProtection="1">
      <alignment horizontal="center" vertical="center"/>
      <protection locked="0"/>
    </xf>
    <xf numFmtId="198" fontId="5" fillId="0" borderId="33" xfId="65" applyNumberFormat="1" applyFont="1" applyBorder="1" applyAlignment="1" applyProtection="1">
      <alignment horizontal="center" vertical="center"/>
      <protection locked="0"/>
    </xf>
    <xf numFmtId="198" fontId="5" fillId="0" borderId="23" xfId="65" applyNumberFormat="1" applyFont="1" applyBorder="1" applyAlignment="1" applyProtection="1">
      <alignment horizontal="center" vertical="center"/>
      <protection locked="0"/>
    </xf>
    <xf numFmtId="198" fontId="5" fillId="0" borderId="26" xfId="65" applyNumberFormat="1" applyFont="1" applyBorder="1" applyAlignment="1" applyProtection="1">
      <alignment horizontal="center" vertical="center"/>
      <protection locked="0"/>
    </xf>
    <xf numFmtId="198" fontId="5" fillId="0" borderId="30" xfId="65" applyNumberFormat="1" applyFont="1" applyBorder="1" applyAlignment="1" applyProtection="1">
      <alignment horizontal="center" vertical="center"/>
      <protection locked="0"/>
    </xf>
    <xf numFmtId="0" fontId="5" fillId="0" borderId="39"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33" xfId="65" applyFont="1" applyBorder="1" applyAlignment="1">
      <alignment horizontal="distributed" vertical="center"/>
      <protection/>
    </xf>
    <xf numFmtId="0" fontId="5" fillId="0" borderId="23" xfId="65" applyFont="1" applyBorder="1" applyAlignment="1">
      <alignment horizontal="distributed" vertical="center"/>
      <protection/>
    </xf>
    <xf numFmtId="0" fontId="5" fillId="0" borderId="48" xfId="65" applyFont="1" applyBorder="1" applyAlignment="1">
      <alignment horizontal="distributed" vertical="center"/>
      <protection/>
    </xf>
    <xf numFmtId="0" fontId="5" fillId="0" borderId="42" xfId="65" applyFont="1" applyBorder="1" applyAlignment="1">
      <alignment horizontal="distributed" vertical="center"/>
      <protection/>
    </xf>
    <xf numFmtId="0" fontId="5" fillId="0" borderId="10" xfId="65" applyBorder="1" applyAlignment="1">
      <alignment horizontal="left" vertical="center"/>
      <protection/>
    </xf>
    <xf numFmtId="0" fontId="10" fillId="0" borderId="0" xfId="65" applyFont="1" applyBorder="1" applyAlignment="1">
      <alignment horizontal="distributed" vertical="center"/>
      <protection/>
    </xf>
    <xf numFmtId="0" fontId="6" fillId="0" borderId="0" xfId="65" applyFont="1" applyBorder="1" applyAlignment="1">
      <alignment horizontal="distributed" vertical="center"/>
      <protection/>
    </xf>
    <xf numFmtId="0" fontId="6" fillId="0" borderId="11" xfId="65" applyFont="1" applyBorder="1" applyAlignment="1">
      <alignment horizontal="distributed" vertical="center"/>
      <protection/>
    </xf>
    <xf numFmtId="0" fontId="8" fillId="0" borderId="14" xfId="65" applyFont="1" applyBorder="1" applyAlignment="1">
      <alignment horizontal="distributed" vertical="center"/>
      <protection/>
    </xf>
    <xf numFmtId="0" fontId="10" fillId="0" borderId="11" xfId="65" applyFont="1" applyBorder="1" applyAlignment="1">
      <alignment horizontal="distributed" vertical="center"/>
      <protection/>
    </xf>
    <xf numFmtId="0" fontId="10" fillId="0" borderId="14" xfId="65" applyFont="1" applyBorder="1" applyAlignment="1">
      <alignment horizontal="distributed" vertical="center"/>
      <protection/>
    </xf>
    <xf numFmtId="0" fontId="6" fillId="0" borderId="14" xfId="65" applyFont="1" applyBorder="1" applyAlignment="1">
      <alignment horizontal="distributed" vertical="center"/>
      <protection/>
    </xf>
    <xf numFmtId="0" fontId="2" fillId="0" borderId="0" xfId="64" applyFont="1" applyAlignment="1">
      <alignment horizontal="center" vertical="center"/>
      <protection/>
    </xf>
    <xf numFmtId="0" fontId="5" fillId="0" borderId="21" xfId="64" applyFont="1" applyBorder="1" applyAlignment="1">
      <alignment horizontal="left" vertical="center"/>
      <protection/>
    </xf>
    <xf numFmtId="0" fontId="5" fillId="0" borderId="21" xfId="64" applyFont="1" applyBorder="1" applyAlignment="1">
      <alignment horizontal="right" vertical="center"/>
      <protection/>
    </xf>
    <xf numFmtId="0" fontId="5" fillId="0" borderId="10" xfId="64" applyNumberFormat="1" applyFont="1" applyBorder="1" applyAlignment="1">
      <alignment horizontal="left" vertical="center"/>
      <protection/>
    </xf>
    <xf numFmtId="0" fontId="5" fillId="0" borderId="10" xfId="64" applyFont="1" applyBorder="1" applyAlignment="1">
      <alignment vertical="center"/>
      <protection/>
    </xf>
    <xf numFmtId="0" fontId="5" fillId="0" borderId="0" xfId="64" applyFont="1" applyBorder="1" applyAlignment="1">
      <alignment vertical="center"/>
      <protection/>
    </xf>
    <xf numFmtId="0" fontId="5" fillId="0" borderId="33" xfId="65" applyBorder="1" applyAlignment="1">
      <alignment horizontal="center" vertical="center"/>
      <protection/>
    </xf>
    <xf numFmtId="0" fontId="14" fillId="0" borderId="34" xfId="65" applyFont="1" applyBorder="1" applyAlignment="1">
      <alignment horizontal="center" vertical="center" wrapText="1"/>
      <protection/>
    </xf>
    <xf numFmtId="0" fontId="14" fillId="0" borderId="20" xfId="65" applyFont="1" applyBorder="1" applyAlignment="1">
      <alignment horizontal="center" vertical="center" wrapText="1"/>
      <protection/>
    </xf>
    <xf numFmtId="182" fontId="5" fillId="0" borderId="0" xfId="69" applyNumberFormat="1" applyFont="1" applyBorder="1" applyAlignment="1">
      <alignment horizontal="right" vertical="center"/>
      <protection/>
    </xf>
    <xf numFmtId="182" fontId="5" fillId="0" borderId="17" xfId="69" applyNumberFormat="1" applyFont="1" applyBorder="1" applyAlignment="1">
      <alignment horizontal="right" vertical="center"/>
      <protection/>
    </xf>
    <xf numFmtId="0" fontId="5" fillId="0" borderId="17" xfId="69" applyFill="1" applyBorder="1" applyAlignment="1">
      <alignment horizontal="center" vertical="center"/>
      <protection/>
    </xf>
    <xf numFmtId="0" fontId="5" fillId="0" borderId="22" xfId="69" applyFill="1" applyBorder="1" applyAlignment="1">
      <alignment horizontal="center" vertical="center"/>
      <protection/>
    </xf>
    <xf numFmtId="0" fontId="5" fillId="0" borderId="10" xfId="69" applyBorder="1" applyAlignment="1">
      <alignment horizontal="left" vertical="center"/>
      <protection/>
    </xf>
    <xf numFmtId="0" fontId="5" fillId="0" borderId="0" xfId="69" applyBorder="1" applyAlignment="1">
      <alignment horizontal="left" vertical="center"/>
      <protection/>
    </xf>
    <xf numFmtId="0" fontId="5" fillId="0" borderId="0" xfId="69" applyFill="1" applyBorder="1" applyAlignment="1">
      <alignment horizontal="center" vertical="center"/>
      <protection/>
    </xf>
    <xf numFmtId="0" fontId="5" fillId="0" borderId="14" xfId="69" applyFill="1" applyBorder="1" applyAlignment="1">
      <alignment horizontal="center" vertical="center"/>
      <protection/>
    </xf>
    <xf numFmtId="182" fontId="6" fillId="0" borderId="16" xfId="69" applyNumberFormat="1" applyFont="1" applyBorder="1" applyAlignment="1">
      <alignment horizontal="right" vertical="center"/>
      <protection/>
    </xf>
    <xf numFmtId="182" fontId="17" fillId="0" borderId="20" xfId="69" applyNumberFormat="1" applyFont="1" applyBorder="1" applyAlignment="1">
      <alignment horizontal="right" vertical="center"/>
      <protection/>
    </xf>
    <xf numFmtId="0" fontId="5" fillId="0" borderId="0" xfId="69" applyBorder="1" applyAlignment="1">
      <alignment horizontal="distributed" vertical="center"/>
      <protection/>
    </xf>
    <xf numFmtId="49" fontId="5" fillId="0" borderId="0" xfId="69" applyNumberFormat="1" applyFont="1" applyBorder="1" applyAlignment="1">
      <alignment horizontal="center" vertical="center"/>
      <protection/>
    </xf>
    <xf numFmtId="49" fontId="5" fillId="0" borderId="17" xfId="69" applyNumberFormat="1" applyFont="1" applyBorder="1" applyAlignment="1">
      <alignment horizontal="center" vertical="center"/>
      <protection/>
    </xf>
    <xf numFmtId="0" fontId="5" fillId="0" borderId="0" xfId="69" applyFont="1" applyFill="1" applyBorder="1" applyAlignment="1">
      <alignment horizontal="center" vertical="center"/>
      <protection/>
    </xf>
    <xf numFmtId="182" fontId="17" fillId="0" borderId="16" xfId="69" applyNumberFormat="1" applyFont="1" applyBorder="1" applyAlignment="1">
      <alignment horizontal="right" vertical="center"/>
      <protection/>
    </xf>
    <xf numFmtId="0" fontId="5" fillId="0" borderId="36" xfId="69" applyFont="1" applyBorder="1" applyAlignment="1">
      <alignment horizontal="center" vertical="center" wrapText="1"/>
      <protection/>
    </xf>
    <xf numFmtId="0" fontId="5" fillId="0" borderId="49" xfId="69" applyFont="1" applyBorder="1" applyAlignment="1">
      <alignment horizontal="center" vertical="center" wrapText="1"/>
      <protection/>
    </xf>
    <xf numFmtId="0" fontId="5" fillId="0" borderId="23" xfId="69" applyFont="1" applyBorder="1" applyAlignment="1">
      <alignment horizontal="center" vertical="center" wrapText="1"/>
      <protection/>
    </xf>
    <xf numFmtId="0" fontId="14" fillId="0" borderId="36" xfId="69" applyFont="1" applyBorder="1" applyAlignment="1">
      <alignment horizontal="distributed" vertical="center" wrapText="1"/>
      <protection/>
    </xf>
    <xf numFmtId="0" fontId="14" fillId="0" borderId="49" xfId="69" applyFont="1" applyBorder="1" applyAlignment="1">
      <alignment horizontal="distributed" vertical="center" wrapText="1"/>
      <protection/>
    </xf>
    <xf numFmtId="0" fontId="14" fillId="0" borderId="23" xfId="69" applyFont="1" applyBorder="1" applyAlignment="1">
      <alignment horizontal="distributed" vertical="center" wrapText="1"/>
      <protection/>
    </xf>
    <xf numFmtId="0" fontId="5" fillId="0" borderId="21" xfId="69" applyBorder="1" applyAlignment="1">
      <alignment horizontal="left" vertical="center"/>
      <protection/>
    </xf>
    <xf numFmtId="0" fontId="5" fillId="0" borderId="21" xfId="69" applyBorder="1" applyAlignment="1">
      <alignment horizontal="right" vertical="center"/>
      <protection/>
    </xf>
    <xf numFmtId="0" fontId="5" fillId="0" borderId="39" xfId="69" applyBorder="1" applyAlignment="1">
      <alignment horizontal="center" vertical="center"/>
      <protection/>
    </xf>
    <xf numFmtId="0" fontId="5" fillId="0" borderId="32" xfId="69" applyBorder="1" applyAlignment="1">
      <alignment horizontal="center" vertical="center"/>
      <protection/>
    </xf>
    <xf numFmtId="0" fontId="5" fillId="0" borderId="0" xfId="69" applyBorder="1" applyAlignment="1">
      <alignment horizontal="center" vertical="center"/>
      <protection/>
    </xf>
    <xf numFmtId="0" fontId="5" fillId="0" borderId="14" xfId="69" applyBorder="1" applyAlignment="1">
      <alignment horizontal="center" vertical="center"/>
      <protection/>
    </xf>
    <xf numFmtId="0" fontId="5" fillId="0" borderId="17" xfId="69" applyBorder="1" applyAlignment="1">
      <alignment horizontal="center" vertical="center"/>
      <protection/>
    </xf>
    <xf numFmtId="0" fontId="5" fillId="0" borderId="22" xfId="69" applyBorder="1" applyAlignment="1">
      <alignment horizontal="center" vertical="center"/>
      <protection/>
    </xf>
    <xf numFmtId="0" fontId="6" fillId="0" borderId="33" xfId="69" applyFont="1" applyBorder="1" applyAlignment="1">
      <alignment horizontal="center" vertical="center" wrapText="1"/>
      <protection/>
    </xf>
    <xf numFmtId="0" fontId="7" fillId="0" borderId="49" xfId="69" applyFont="1" applyBorder="1" applyAlignment="1">
      <alignment horizontal="center" vertical="center" wrapText="1"/>
      <protection/>
    </xf>
    <xf numFmtId="0" fontId="7" fillId="0" borderId="23" xfId="69" applyFont="1" applyBorder="1" applyAlignment="1">
      <alignment horizontal="center" vertical="center" wrapText="1"/>
      <protection/>
    </xf>
    <xf numFmtId="0" fontId="5" fillId="0" borderId="25" xfId="69" applyBorder="1" applyAlignment="1">
      <alignment horizontal="center" vertical="center" wrapText="1"/>
      <protection/>
    </xf>
    <xf numFmtId="0" fontId="5" fillId="0" borderId="26" xfId="69" applyBorder="1" applyAlignment="1">
      <alignment horizontal="center" vertical="center" wrapText="1"/>
      <protection/>
    </xf>
    <xf numFmtId="0" fontId="5" fillId="0" borderId="24" xfId="69" applyBorder="1" applyAlignment="1">
      <alignment horizontal="center" vertical="center" wrapText="1"/>
      <protection/>
    </xf>
    <xf numFmtId="0" fontId="5" fillId="0" borderId="30" xfId="69" applyBorder="1" applyAlignment="1">
      <alignment horizontal="center" vertical="center" wrapText="1"/>
      <protection/>
    </xf>
    <xf numFmtId="0" fontId="5" fillId="0" borderId="31" xfId="69" applyBorder="1" applyAlignment="1">
      <alignment horizontal="center" vertical="center" wrapText="1"/>
      <protection/>
    </xf>
    <xf numFmtId="0" fontId="5" fillId="0" borderId="38" xfId="69" applyBorder="1" applyAlignment="1">
      <alignment horizontal="center" vertical="center" wrapText="1"/>
      <protection/>
    </xf>
    <xf numFmtId="0" fontId="5" fillId="0" borderId="36" xfId="69" applyBorder="1" applyAlignment="1">
      <alignment horizontal="center" vertical="center" wrapText="1"/>
      <protection/>
    </xf>
    <xf numFmtId="0" fontId="5" fillId="0" borderId="49" xfId="69" applyBorder="1" applyAlignment="1">
      <alignment horizontal="center" vertical="center" wrapText="1"/>
      <protection/>
    </xf>
    <xf numFmtId="0" fontId="5" fillId="0" borderId="23" xfId="69" applyBorder="1" applyAlignment="1">
      <alignment horizontal="center" vertical="center" wrapText="1"/>
      <protection/>
    </xf>
    <xf numFmtId="0" fontId="5" fillId="0" borderId="31" xfId="69" applyFont="1" applyBorder="1" applyAlignment="1">
      <alignment horizontal="center" vertical="center" wrapText="1"/>
      <protection/>
    </xf>
    <xf numFmtId="0" fontId="14" fillId="0" borderId="31" xfId="69" applyFont="1" applyBorder="1" applyAlignment="1">
      <alignment horizontal="center" vertical="center" wrapText="1"/>
      <protection/>
    </xf>
    <xf numFmtId="0" fontId="6" fillId="0" borderId="30" xfId="65" applyFont="1" applyBorder="1" applyAlignment="1">
      <alignment horizontal="center" vertical="center"/>
      <protection/>
    </xf>
    <xf numFmtId="0" fontId="7" fillId="0" borderId="31" xfId="65" applyFont="1" applyBorder="1" applyAlignment="1">
      <alignment horizontal="center" vertical="center"/>
      <protection/>
    </xf>
    <xf numFmtId="0" fontId="5" fillId="0" borderId="31" xfId="65" applyBorder="1" applyAlignment="1">
      <alignment horizontal="center" vertical="center" wrapText="1"/>
      <protection/>
    </xf>
    <xf numFmtId="0" fontId="14" fillId="0" borderId="36" xfId="65" applyFont="1" applyBorder="1" applyAlignment="1">
      <alignment vertical="center" wrapText="1"/>
      <protection/>
    </xf>
    <xf numFmtId="0" fontId="14" fillId="0" borderId="23" xfId="65" applyFont="1" applyBorder="1" applyAlignment="1">
      <alignment vertical="center" wrapText="1"/>
      <protection/>
    </xf>
    <xf numFmtId="0" fontId="5" fillId="0" borderId="21" xfId="65" applyBorder="1" applyAlignment="1">
      <alignment vertical="center"/>
      <protection/>
    </xf>
    <xf numFmtId="58" fontId="5" fillId="0" borderId="21" xfId="65" applyNumberFormat="1" applyBorder="1" applyAlignment="1">
      <alignment horizontal="right" vertical="center"/>
      <protection/>
    </xf>
    <xf numFmtId="0" fontId="5" fillId="0" borderId="21" xfId="65" applyBorder="1">
      <alignment/>
      <protection/>
    </xf>
    <xf numFmtId="0" fontId="5" fillId="0" borderId="10" xfId="65" applyBorder="1" applyAlignment="1">
      <alignment vertical="center"/>
      <protection/>
    </xf>
    <xf numFmtId="0" fontId="5" fillId="0" borderId="0" xfId="65" applyAlignment="1">
      <alignment vertical="center"/>
      <protection/>
    </xf>
    <xf numFmtId="0" fontId="5" fillId="0" borderId="0" xfId="65" applyAlignment="1">
      <alignment vertical="distributed"/>
      <protection/>
    </xf>
    <xf numFmtId="0" fontId="5" fillId="0" borderId="0" xfId="65" applyFont="1" applyAlignment="1">
      <alignment vertical="distributed"/>
      <protection/>
    </xf>
    <xf numFmtId="0" fontId="6" fillId="0" borderId="0" xfId="65" applyFont="1" applyBorder="1" applyAlignment="1">
      <alignment horizontal="distributed" vertical="distributed"/>
      <protection/>
    </xf>
    <xf numFmtId="0" fontId="17" fillId="0" borderId="0" xfId="65" applyFont="1" applyBorder="1" applyAlignment="1">
      <alignment horizontal="distributed" vertical="distributed"/>
      <protection/>
    </xf>
    <xf numFmtId="0" fontId="6" fillId="0" borderId="17" xfId="65" applyFont="1" applyBorder="1" applyAlignment="1">
      <alignment horizontal="distributed" vertical="distributed"/>
      <protection/>
    </xf>
    <xf numFmtId="0" fontId="17" fillId="0" borderId="17" xfId="65" applyFont="1" applyBorder="1" applyAlignment="1">
      <alignment horizontal="distributed" vertical="distributed"/>
      <protection/>
    </xf>
    <xf numFmtId="0" fontId="5" fillId="0" borderId="10" xfId="65" applyBorder="1" applyAlignment="1">
      <alignment vertical="distributed"/>
      <protection/>
    </xf>
    <xf numFmtId="0" fontId="5" fillId="0" borderId="0" xfId="65" applyBorder="1" applyAlignment="1">
      <alignment vertical="distributed"/>
      <protection/>
    </xf>
    <xf numFmtId="0" fontId="2" fillId="0" borderId="0" xfId="65" applyFont="1" applyAlignment="1">
      <alignment horizontal="center" vertical="distributed"/>
      <protection/>
    </xf>
    <xf numFmtId="0" fontId="5" fillId="0" borderId="21" xfId="65" applyBorder="1" applyAlignment="1">
      <alignment horizontal="right" vertical="distributed"/>
      <protection/>
    </xf>
    <xf numFmtId="0" fontId="5" fillId="0" borderId="24" xfId="65" applyBorder="1" applyAlignment="1">
      <alignment horizontal="center" vertical="distributed"/>
      <protection/>
    </xf>
    <xf numFmtId="0" fontId="5" fillId="0" borderId="30" xfId="65" applyBorder="1" applyAlignment="1">
      <alignment horizontal="center" vertical="distributed"/>
      <protection/>
    </xf>
    <xf numFmtId="0" fontId="5" fillId="0" borderId="37" xfId="65" applyBorder="1" applyAlignment="1">
      <alignment horizontal="center" vertical="distributed"/>
      <protection/>
    </xf>
    <xf numFmtId="0" fontId="5" fillId="0" borderId="31" xfId="65" applyBorder="1" applyAlignment="1">
      <alignment horizontal="center" vertical="distributed"/>
      <protection/>
    </xf>
    <xf numFmtId="49" fontId="6" fillId="0" borderId="0" xfId="65" applyNumberFormat="1" applyFont="1" applyBorder="1" applyAlignment="1">
      <alignment horizontal="distributed" vertical="center"/>
      <protection/>
    </xf>
    <xf numFmtId="49" fontId="7" fillId="0" borderId="0" xfId="65" applyNumberFormat="1" applyFont="1" applyBorder="1" applyAlignment="1">
      <alignment horizontal="distributed" vertical="center"/>
      <protection/>
    </xf>
    <xf numFmtId="0" fontId="5" fillId="0" borderId="10" xfId="65" applyNumberFormat="1" applyBorder="1" applyAlignment="1">
      <alignment horizontal="left" vertical="center"/>
      <protection/>
    </xf>
    <xf numFmtId="0" fontId="5" fillId="0" borderId="10" xfId="65" applyNumberFormat="1" applyFont="1" applyBorder="1" applyAlignment="1">
      <alignment horizontal="left" vertical="center"/>
      <protection/>
    </xf>
    <xf numFmtId="0" fontId="5" fillId="0" borderId="10" xfId="65" applyNumberFormat="1" applyFont="1" applyBorder="1" applyAlignment="1">
      <alignment vertical="center"/>
      <protection/>
    </xf>
    <xf numFmtId="41" fontId="2" fillId="0" borderId="0" xfId="65" applyNumberFormat="1" applyFont="1" applyAlignment="1">
      <alignment horizontal="center" vertical="center"/>
      <protection/>
    </xf>
    <xf numFmtId="9" fontId="5" fillId="0" borderId="21" xfId="43" applyFont="1" applyBorder="1" applyAlignment="1">
      <alignment horizontal="right" vertical="center"/>
    </xf>
    <xf numFmtId="41" fontId="5" fillId="0" borderId="39" xfId="65" applyNumberFormat="1" applyBorder="1" applyAlignment="1">
      <alignment horizontal="center" vertical="center"/>
      <protection/>
    </xf>
    <xf numFmtId="0" fontId="5" fillId="0" borderId="39" xfId="65" applyBorder="1" applyAlignment="1">
      <alignment vertical="center"/>
      <protection/>
    </xf>
    <xf numFmtId="0" fontId="5" fillId="0" borderId="17" xfId="65" applyBorder="1" applyAlignment="1">
      <alignment vertical="center"/>
      <protection/>
    </xf>
    <xf numFmtId="41" fontId="5" fillId="0" borderId="30" xfId="65" applyNumberFormat="1" applyBorder="1" applyAlignment="1">
      <alignment horizontal="center" vertical="center"/>
      <protection/>
    </xf>
    <xf numFmtId="41" fontId="5" fillId="0" borderId="25" xfId="65" applyNumberFormat="1" applyBorder="1" applyAlignment="1">
      <alignment horizontal="center" vertical="center"/>
      <protection/>
    </xf>
    <xf numFmtId="49" fontId="6" fillId="0" borderId="10" xfId="65" applyNumberFormat="1" applyFont="1" applyBorder="1" applyAlignment="1">
      <alignment horizontal="distributed" vertical="center"/>
      <protection/>
    </xf>
    <xf numFmtId="0" fontId="5" fillId="0" borderId="0" xfId="65" applyFont="1" applyAlignment="1">
      <alignment horizontal="left"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_K1_KKM   クエリー"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5" xfId="68"/>
    <cellStyle name="標準 6" xfId="69"/>
    <cellStyle name="標準 7" xfId="70"/>
    <cellStyle name="標準_【第001表元】東京都統計年鑑　1-1地域，地目別土地面積" xfId="71"/>
    <cellStyle name="標準_Sheet1 2"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4</xdr:row>
      <xdr:rowOff>19050</xdr:rowOff>
    </xdr:from>
    <xdr:to>
      <xdr:col>1</xdr:col>
      <xdr:colOff>9525</xdr:colOff>
      <xdr:row>9</xdr:row>
      <xdr:rowOff>9525</xdr:rowOff>
    </xdr:to>
    <xdr:sp>
      <xdr:nvSpPr>
        <xdr:cNvPr id="1" name="AutoShape 2"/>
        <xdr:cNvSpPr>
          <a:spLocks/>
        </xdr:cNvSpPr>
      </xdr:nvSpPr>
      <xdr:spPr>
        <a:xfrm>
          <a:off x="200025" y="857250"/>
          <a:ext cx="85725" cy="9429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85725</xdr:rowOff>
    </xdr:from>
    <xdr:to>
      <xdr:col>0</xdr:col>
      <xdr:colOff>676275</xdr:colOff>
      <xdr:row>6</xdr:row>
      <xdr:rowOff>142875</xdr:rowOff>
    </xdr:to>
    <xdr:sp>
      <xdr:nvSpPr>
        <xdr:cNvPr id="1" name="AutoShape 5"/>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2" name="AutoShape 6"/>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3" name="Line 8"/>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4" name="Line 9"/>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5" name="Line 10"/>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6" name="Line 11"/>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7" name="AutoShape 12"/>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8" name="AutoShape 16"/>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4</xdr:row>
      <xdr:rowOff>85725</xdr:rowOff>
    </xdr:from>
    <xdr:to>
      <xdr:col>0</xdr:col>
      <xdr:colOff>676275</xdr:colOff>
      <xdr:row>6</xdr:row>
      <xdr:rowOff>142875</xdr:rowOff>
    </xdr:to>
    <xdr:sp>
      <xdr:nvSpPr>
        <xdr:cNvPr id="9" name="AutoShape 5"/>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10" name="AutoShape 6"/>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11" name="Line 8"/>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12" name="Line 9"/>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13" name="Line 10"/>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14" name="Line 11"/>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15" name="AutoShape 12"/>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16" name="AutoShape 16"/>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4</xdr:row>
      <xdr:rowOff>85725</xdr:rowOff>
    </xdr:from>
    <xdr:to>
      <xdr:col>0</xdr:col>
      <xdr:colOff>676275</xdr:colOff>
      <xdr:row>6</xdr:row>
      <xdr:rowOff>142875</xdr:rowOff>
    </xdr:to>
    <xdr:sp>
      <xdr:nvSpPr>
        <xdr:cNvPr id="17" name="AutoShape 5"/>
        <xdr:cNvSpPr>
          <a:spLocks/>
        </xdr:cNvSpPr>
      </xdr:nvSpPr>
      <xdr:spPr>
        <a:xfrm>
          <a:off x="638175" y="115252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7</xdr:row>
      <xdr:rowOff>85725</xdr:rowOff>
    </xdr:from>
    <xdr:to>
      <xdr:col>0</xdr:col>
      <xdr:colOff>676275</xdr:colOff>
      <xdr:row>9</xdr:row>
      <xdr:rowOff>142875</xdr:rowOff>
    </xdr:to>
    <xdr:sp>
      <xdr:nvSpPr>
        <xdr:cNvPr id="18" name="AutoShape 6"/>
        <xdr:cNvSpPr>
          <a:spLocks/>
        </xdr:cNvSpPr>
      </xdr:nvSpPr>
      <xdr:spPr>
        <a:xfrm>
          <a:off x="638175" y="1781175"/>
          <a:ext cx="381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xdr:row>
      <xdr:rowOff>161925</xdr:rowOff>
    </xdr:from>
    <xdr:to>
      <xdr:col>3</xdr:col>
      <xdr:colOff>171450</xdr:colOff>
      <xdr:row>4</xdr:row>
      <xdr:rowOff>161925</xdr:rowOff>
    </xdr:to>
    <xdr:sp>
      <xdr:nvSpPr>
        <xdr:cNvPr id="19" name="Line 8"/>
        <xdr:cNvSpPr>
          <a:spLocks/>
        </xdr:cNvSpPr>
      </xdr:nvSpPr>
      <xdr:spPr>
        <a:xfrm flipV="1">
          <a:off x="2486025" y="12287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6</xdr:row>
      <xdr:rowOff>76200</xdr:rowOff>
    </xdr:from>
    <xdr:to>
      <xdr:col>4</xdr:col>
      <xdr:colOff>0</xdr:colOff>
      <xdr:row>6</xdr:row>
      <xdr:rowOff>76200</xdr:rowOff>
    </xdr:to>
    <xdr:sp>
      <xdr:nvSpPr>
        <xdr:cNvPr id="20" name="Line 9"/>
        <xdr:cNvSpPr>
          <a:spLocks/>
        </xdr:cNvSpPr>
      </xdr:nvSpPr>
      <xdr:spPr>
        <a:xfrm>
          <a:off x="2495550" y="1533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161925</xdr:rowOff>
    </xdr:from>
    <xdr:to>
      <xdr:col>4</xdr:col>
      <xdr:colOff>0</xdr:colOff>
      <xdr:row>7</xdr:row>
      <xdr:rowOff>161925</xdr:rowOff>
    </xdr:to>
    <xdr:sp>
      <xdr:nvSpPr>
        <xdr:cNvPr id="21" name="Line 10"/>
        <xdr:cNvSpPr>
          <a:spLocks/>
        </xdr:cNvSpPr>
      </xdr:nvSpPr>
      <xdr:spPr>
        <a:xfrm>
          <a:off x="2495550" y="18573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9</xdr:row>
      <xdr:rowOff>85725</xdr:rowOff>
    </xdr:from>
    <xdr:to>
      <xdr:col>4</xdr:col>
      <xdr:colOff>0</xdr:colOff>
      <xdr:row>9</xdr:row>
      <xdr:rowOff>85725</xdr:rowOff>
    </xdr:to>
    <xdr:sp>
      <xdr:nvSpPr>
        <xdr:cNvPr id="22" name="Line 11"/>
        <xdr:cNvSpPr>
          <a:spLocks/>
        </xdr:cNvSpPr>
      </xdr:nvSpPr>
      <xdr:spPr>
        <a:xfrm>
          <a:off x="2495550" y="217170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4</xdr:row>
      <xdr:rowOff>123825</xdr:rowOff>
    </xdr:from>
    <xdr:to>
      <xdr:col>5</xdr:col>
      <xdr:colOff>142875</xdr:colOff>
      <xdr:row>6</xdr:row>
      <xdr:rowOff>161925</xdr:rowOff>
    </xdr:to>
    <xdr:sp>
      <xdr:nvSpPr>
        <xdr:cNvPr id="23" name="AutoShape 12"/>
        <xdr:cNvSpPr>
          <a:spLocks/>
        </xdr:cNvSpPr>
      </xdr:nvSpPr>
      <xdr:spPr>
        <a:xfrm>
          <a:off x="4391025" y="119062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7</xdr:row>
      <xdr:rowOff>123825</xdr:rowOff>
    </xdr:from>
    <xdr:to>
      <xdr:col>5</xdr:col>
      <xdr:colOff>142875</xdr:colOff>
      <xdr:row>9</xdr:row>
      <xdr:rowOff>161925</xdr:rowOff>
    </xdr:to>
    <xdr:sp>
      <xdr:nvSpPr>
        <xdr:cNvPr id="24" name="AutoShape 16"/>
        <xdr:cNvSpPr>
          <a:spLocks/>
        </xdr:cNvSpPr>
      </xdr:nvSpPr>
      <xdr:spPr>
        <a:xfrm>
          <a:off x="4391025" y="1819275"/>
          <a:ext cx="571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38100</xdr:rowOff>
    </xdr:from>
    <xdr:to>
      <xdr:col>2</xdr:col>
      <xdr:colOff>19050</xdr:colOff>
      <xdr:row>11</xdr:row>
      <xdr:rowOff>133350</xdr:rowOff>
    </xdr:to>
    <xdr:sp>
      <xdr:nvSpPr>
        <xdr:cNvPr id="1" name="AutoShape 1"/>
        <xdr:cNvSpPr>
          <a:spLocks/>
        </xdr:cNvSpPr>
      </xdr:nvSpPr>
      <xdr:spPr>
        <a:xfrm>
          <a:off x="142875" y="1276350"/>
          <a:ext cx="57150" cy="552450"/>
        </a:xfrm>
        <a:prstGeom prst="leftBracket">
          <a:avLst>
            <a:gd name="adj" fmla="val -42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xdr:row>
      <xdr:rowOff>57150</xdr:rowOff>
    </xdr:from>
    <xdr:to>
      <xdr:col>0</xdr:col>
      <xdr:colOff>266700</xdr:colOff>
      <xdr:row>20</xdr:row>
      <xdr:rowOff>123825</xdr:rowOff>
    </xdr:to>
    <xdr:sp>
      <xdr:nvSpPr>
        <xdr:cNvPr id="1" name="AutoShape 1"/>
        <xdr:cNvSpPr>
          <a:spLocks/>
        </xdr:cNvSpPr>
      </xdr:nvSpPr>
      <xdr:spPr>
        <a:xfrm>
          <a:off x="171450" y="657225"/>
          <a:ext cx="95250" cy="2657475"/>
        </a:xfrm>
        <a:prstGeom prst="leftBracket">
          <a:avLst>
            <a:gd name="adj" fmla="val -45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22</xdr:row>
      <xdr:rowOff>38100</xdr:rowOff>
    </xdr:from>
    <xdr:to>
      <xdr:col>0</xdr:col>
      <xdr:colOff>257175</xdr:colOff>
      <xdr:row>39</xdr:row>
      <xdr:rowOff>123825</xdr:rowOff>
    </xdr:to>
    <xdr:sp>
      <xdr:nvSpPr>
        <xdr:cNvPr id="2" name="AutoShape 2"/>
        <xdr:cNvSpPr>
          <a:spLocks/>
        </xdr:cNvSpPr>
      </xdr:nvSpPr>
      <xdr:spPr>
        <a:xfrm>
          <a:off x="171450" y="3467100"/>
          <a:ext cx="85725" cy="2676525"/>
        </a:xfrm>
        <a:prstGeom prst="leftBracket">
          <a:avLst>
            <a:gd name="adj" fmla="val -4459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41</xdr:row>
      <xdr:rowOff>19050</xdr:rowOff>
    </xdr:from>
    <xdr:to>
      <xdr:col>0</xdr:col>
      <xdr:colOff>266700</xdr:colOff>
      <xdr:row>58</xdr:row>
      <xdr:rowOff>114300</xdr:rowOff>
    </xdr:to>
    <xdr:sp>
      <xdr:nvSpPr>
        <xdr:cNvPr id="3" name="AutoShape 3"/>
        <xdr:cNvSpPr>
          <a:spLocks/>
        </xdr:cNvSpPr>
      </xdr:nvSpPr>
      <xdr:spPr>
        <a:xfrm>
          <a:off x="161925" y="6276975"/>
          <a:ext cx="104775" cy="2686050"/>
        </a:xfrm>
        <a:prstGeom prst="leftBracket">
          <a:avLst>
            <a:gd name="adj" fmla="val -456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5&#24180;&#24230;\&#32113;&#35336;&#34920;&#31561;&#65288;&#26657;&#27491;&#21407;&#31295;&#65289;\&#12304;&#20803;&#12305;Excel&#12487;&#12540;&#12479;\&#9312;&#12288;&#22303;&#22320;&#12539;&#20154;&#21475;\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toukei.metro.tokyo.jp/dyosoku/dy13ra09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fs02\fs02_shr01\Sosiki_9\&#32207;&#21209;&#35506;\&#32207;&#21209;&#35506;&#32113;&#35336;&#20418;\&#20849;&#26377;&#12288;&#26495;&#27211;&#21306;&#12398;&#32113;&#35336;&#38306;&#20418;\&#24179;&#25104;26&#24180;&#24230;\&#32113;&#35336;&#34920;&#31561;&#65288;&#26657;&#27491;&#21407;&#31295;&#65289;\&#12304;&#20803;&#12305;Excel&#12487;&#12540;&#12479;\&#9312;&#12288;&#22303;&#22320;&#12539;&#20154;&#21475;\&#931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1"/>
      <sheetName val="13東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0"/>
      <sheetName val="第1表"/>
      <sheetName val="第４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1"/>
      <sheetName val="第７表の１"/>
      <sheetName val="第７表の２"/>
      <sheetName val="第７表の３"/>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板橋区"/>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3"/>
      <sheetName val="0103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5"/>
  <sheetViews>
    <sheetView tabSelected="1" zoomScalePageLayoutView="0" workbookViewId="0" topLeftCell="A1">
      <selection activeCell="A1" sqref="A1:L1"/>
    </sheetView>
  </sheetViews>
  <sheetFormatPr defaultColWidth="9.00390625" defaultRowHeight="13.5"/>
  <cols>
    <col min="1" max="1" width="2.25390625" style="1" customWidth="1"/>
    <col min="2" max="2" width="15.375" style="1" customWidth="1"/>
    <col min="3" max="3" width="12.875" style="1" customWidth="1"/>
    <col min="4" max="4" width="0.875" style="1" customWidth="1"/>
    <col min="5" max="5" width="12.75390625" style="1" customWidth="1"/>
    <col min="6" max="6" width="0.74609375" style="1" customWidth="1"/>
    <col min="7" max="7" width="2.25390625" style="1" customWidth="1"/>
    <col min="8" max="8" width="15.375" style="1" customWidth="1"/>
    <col min="9" max="9" width="12.875" style="1" customWidth="1"/>
    <col min="10" max="10" width="0.74609375" style="1" customWidth="1"/>
    <col min="11" max="11" width="12.875" style="1" customWidth="1"/>
    <col min="12" max="12" width="0.875" style="1" customWidth="1"/>
    <col min="13" max="13" width="11.625" style="1" bestFit="1" customWidth="1"/>
    <col min="14" max="14" width="9.125" style="1" customWidth="1"/>
    <col min="15" max="16384" width="9.00390625" style="1" customWidth="1"/>
  </cols>
  <sheetData>
    <row r="1" spans="1:12" ht="21" customHeight="1">
      <c r="A1" s="636" t="s">
        <v>0</v>
      </c>
      <c r="B1" s="636"/>
      <c r="C1" s="636"/>
      <c r="D1" s="636"/>
      <c r="E1" s="636"/>
      <c r="F1" s="636"/>
      <c r="G1" s="636"/>
      <c r="H1" s="636"/>
      <c r="I1" s="636"/>
      <c r="J1" s="636"/>
      <c r="K1" s="636"/>
      <c r="L1" s="636"/>
    </row>
    <row r="2" spans="1:12" ht="13.5" customHeight="1" thickBot="1">
      <c r="A2" s="2"/>
      <c r="B2" s="2"/>
      <c r="C2" s="2"/>
      <c r="D2" s="2"/>
      <c r="E2" s="2"/>
      <c r="F2" s="2"/>
      <c r="G2" s="2"/>
      <c r="H2" s="2"/>
      <c r="I2" s="637" t="s">
        <v>1045</v>
      </c>
      <c r="J2" s="637"/>
      <c r="K2" s="637"/>
      <c r="L2" s="637"/>
    </row>
    <row r="3" spans="1:12" ht="15" customHeight="1" thickTop="1">
      <c r="A3" s="638" t="s">
        <v>1</v>
      </c>
      <c r="B3" s="638"/>
      <c r="C3" s="639" t="s">
        <v>2</v>
      </c>
      <c r="D3" s="640"/>
      <c r="E3" s="639" t="s">
        <v>3</v>
      </c>
      <c r="F3" s="641"/>
      <c r="G3" s="642" t="s">
        <v>1</v>
      </c>
      <c r="H3" s="640"/>
      <c r="I3" s="639" t="s">
        <v>2</v>
      </c>
      <c r="J3" s="640"/>
      <c r="K3" s="639" t="s">
        <v>4</v>
      </c>
      <c r="L3" s="643"/>
    </row>
    <row r="4" spans="1:12" ht="16.5" customHeight="1">
      <c r="A4" s="630" t="s">
        <v>5</v>
      </c>
      <c r="B4" s="631"/>
      <c r="C4" s="3">
        <v>2190.9</v>
      </c>
      <c r="D4" s="4"/>
      <c r="E4" s="5">
        <v>1000</v>
      </c>
      <c r="F4" s="6"/>
      <c r="G4" s="7"/>
      <c r="H4" s="8" t="s">
        <v>6</v>
      </c>
      <c r="I4" s="9">
        <v>17.14</v>
      </c>
      <c r="J4" s="10"/>
      <c r="K4" s="11">
        <f>I4/$C$4*1000</f>
        <v>7.823268976219818</v>
      </c>
      <c r="L4" s="12"/>
    </row>
    <row r="5" spans="1:12" ht="15" customHeight="1">
      <c r="A5" s="13"/>
      <c r="B5" s="14"/>
      <c r="C5" s="15"/>
      <c r="D5" s="16"/>
      <c r="E5" s="17" t="s">
        <v>7</v>
      </c>
      <c r="F5" s="18"/>
      <c r="G5" s="7"/>
      <c r="H5" s="19" t="s">
        <v>8</v>
      </c>
      <c r="I5" s="20">
        <v>11.46</v>
      </c>
      <c r="J5" s="12"/>
      <c r="K5" s="17">
        <f aca="true" t="shared" si="0" ref="K5:K17">I5/$C$4*1000</f>
        <v>5.23072709845269</v>
      </c>
      <c r="L5" s="12"/>
    </row>
    <row r="6" spans="1:12" ht="16.5" customHeight="1">
      <c r="A6" s="632" t="s">
        <v>9</v>
      </c>
      <c r="B6" s="633"/>
      <c r="C6" s="3">
        <v>626.7</v>
      </c>
      <c r="D6" s="4"/>
      <c r="E6" s="23">
        <f>C6/C4*1000</f>
        <v>286.04683006983436</v>
      </c>
      <c r="F6" s="24"/>
      <c r="G6" s="7"/>
      <c r="H6" s="19" t="s">
        <v>10</v>
      </c>
      <c r="I6" s="20">
        <v>8.15</v>
      </c>
      <c r="J6" s="12"/>
      <c r="K6" s="17">
        <f t="shared" si="0"/>
        <v>3.719932447852481</v>
      </c>
      <c r="L6" s="12"/>
    </row>
    <row r="7" spans="1:14" ht="15" customHeight="1">
      <c r="A7" s="13"/>
      <c r="B7" s="14"/>
      <c r="C7" s="15"/>
      <c r="D7" s="16"/>
      <c r="E7" s="17" t="s">
        <v>7</v>
      </c>
      <c r="F7" s="18"/>
      <c r="G7" s="7"/>
      <c r="H7" s="19" t="s">
        <v>11</v>
      </c>
      <c r="I7" s="20">
        <v>10.16</v>
      </c>
      <c r="J7" s="12"/>
      <c r="K7" s="17">
        <f t="shared" si="0"/>
        <v>4.637363640513031</v>
      </c>
      <c r="L7" s="12"/>
      <c r="N7" s="25"/>
    </row>
    <row r="8" spans="1:13" ht="15" customHeight="1">
      <c r="A8" s="13"/>
      <c r="B8" s="26" t="s">
        <v>12</v>
      </c>
      <c r="C8" s="15">
        <v>11.66</v>
      </c>
      <c r="D8" s="16"/>
      <c r="E8" s="17">
        <f>C8/$C$4*1000</f>
        <v>5.3220137842895605</v>
      </c>
      <c r="F8" s="18"/>
      <c r="G8" s="7"/>
      <c r="H8" s="19" t="s">
        <v>13</v>
      </c>
      <c r="I8" s="20">
        <v>6.39</v>
      </c>
      <c r="J8" s="12"/>
      <c r="K8" s="17">
        <f t="shared" si="0"/>
        <v>2.9166096124880183</v>
      </c>
      <c r="L8" s="12"/>
      <c r="M8" s="25"/>
    </row>
    <row r="9" spans="1:12" ht="15" customHeight="1">
      <c r="A9" s="13"/>
      <c r="B9" s="26" t="s">
        <v>14</v>
      </c>
      <c r="C9" s="15">
        <v>10.21</v>
      </c>
      <c r="D9" s="16"/>
      <c r="E9" s="17">
        <f>C9/$C$4*1000</f>
        <v>4.660185311972249</v>
      </c>
      <c r="F9" s="18"/>
      <c r="G9" s="7"/>
      <c r="H9" s="19" t="s">
        <v>15</v>
      </c>
      <c r="I9" s="20">
        <v>13.42</v>
      </c>
      <c r="J9" s="12"/>
      <c r="K9" s="17">
        <f t="shared" si="0"/>
        <v>6.125336619654023</v>
      </c>
      <c r="L9" s="12"/>
    </row>
    <row r="10" spans="1:12" ht="15" customHeight="1">
      <c r="A10" s="13"/>
      <c r="B10" s="26" t="s">
        <v>16</v>
      </c>
      <c r="C10" s="15">
        <v>20.37</v>
      </c>
      <c r="D10" s="16"/>
      <c r="E10" s="17">
        <f aca="true" t="shared" si="1" ref="E10:E48">C10/$C$4*1000</f>
        <v>9.29754895248528</v>
      </c>
      <c r="F10" s="18"/>
      <c r="G10" s="7"/>
      <c r="H10" s="19" t="s">
        <v>17</v>
      </c>
      <c r="I10" s="20">
        <v>10.23</v>
      </c>
      <c r="J10" s="12"/>
      <c r="K10" s="17">
        <f t="shared" si="0"/>
        <v>4.669313980555936</v>
      </c>
      <c r="L10" s="12"/>
    </row>
    <row r="11" spans="1:12" ht="15" customHeight="1">
      <c r="A11" s="13"/>
      <c r="B11" s="26" t="s">
        <v>18</v>
      </c>
      <c r="C11" s="15">
        <v>18.22</v>
      </c>
      <c r="D11" s="16"/>
      <c r="E11" s="17">
        <f t="shared" si="1"/>
        <v>8.31621707973892</v>
      </c>
      <c r="F11" s="18"/>
      <c r="G11" s="7"/>
      <c r="H11" s="19" t="s">
        <v>19</v>
      </c>
      <c r="I11" s="20">
        <v>12.88</v>
      </c>
      <c r="J11" s="12"/>
      <c r="K11" s="17">
        <f t="shared" si="0"/>
        <v>5.8788625678944735</v>
      </c>
      <c r="L11" s="12"/>
    </row>
    <row r="12" spans="1:12" ht="15" customHeight="1">
      <c r="A12" s="13"/>
      <c r="B12" s="26" t="s">
        <v>20</v>
      </c>
      <c r="C12" s="15">
        <v>11.29</v>
      </c>
      <c r="D12" s="16"/>
      <c r="E12" s="17">
        <f t="shared" si="1"/>
        <v>5.15313341549135</v>
      </c>
      <c r="F12" s="18"/>
      <c r="G12" s="7"/>
      <c r="H12" s="19" t="s">
        <v>21</v>
      </c>
      <c r="I12" s="20">
        <v>15.32</v>
      </c>
      <c r="J12" s="12"/>
      <c r="K12" s="17">
        <f t="shared" si="0"/>
        <v>6.992560135104295</v>
      </c>
      <c r="L12" s="12"/>
    </row>
    <row r="13" spans="1:12" ht="15" customHeight="1">
      <c r="A13" s="13"/>
      <c r="B13" s="26" t="s">
        <v>22</v>
      </c>
      <c r="C13" s="15">
        <v>10.11</v>
      </c>
      <c r="D13" s="16"/>
      <c r="E13" s="17">
        <f t="shared" si="1"/>
        <v>4.614541969053812</v>
      </c>
      <c r="F13" s="18"/>
      <c r="G13" s="7"/>
      <c r="H13" s="19" t="s">
        <v>23</v>
      </c>
      <c r="I13" s="20">
        <v>21.01</v>
      </c>
      <c r="J13" s="12"/>
      <c r="K13" s="17">
        <f t="shared" si="0"/>
        <v>9.589666347163266</v>
      </c>
      <c r="L13" s="12"/>
    </row>
    <row r="14" spans="1:12" ht="15" customHeight="1">
      <c r="A14" s="13"/>
      <c r="B14" s="26" t="s">
        <v>24</v>
      </c>
      <c r="C14" s="15">
        <v>13.77</v>
      </c>
      <c r="D14" s="16"/>
      <c r="E14" s="17">
        <f t="shared" si="1"/>
        <v>6.285088319868547</v>
      </c>
      <c r="F14" s="18"/>
      <c r="G14" s="7"/>
      <c r="H14" s="19" t="s">
        <v>25</v>
      </c>
      <c r="I14" s="20">
        <v>17.97</v>
      </c>
      <c r="J14" s="12"/>
      <c r="K14" s="17">
        <f t="shared" si="0"/>
        <v>8.202108722442832</v>
      </c>
      <c r="L14" s="12"/>
    </row>
    <row r="15" spans="1:12" ht="15" customHeight="1">
      <c r="A15" s="13"/>
      <c r="B15" s="26" t="s">
        <v>26</v>
      </c>
      <c r="C15" s="15">
        <v>40.16</v>
      </c>
      <c r="D15" s="16"/>
      <c r="E15" s="17">
        <f t="shared" si="1"/>
        <v>18.330366516043632</v>
      </c>
      <c r="F15" s="18"/>
      <c r="G15" s="7"/>
      <c r="H15" s="19" t="s">
        <v>27</v>
      </c>
      <c r="I15" s="20">
        <v>9.9</v>
      </c>
      <c r="J15" s="12"/>
      <c r="K15" s="17">
        <f t="shared" si="0"/>
        <v>4.5186909489251</v>
      </c>
      <c r="L15" s="12"/>
    </row>
    <row r="16" spans="1:12" ht="15" customHeight="1">
      <c r="A16" s="13"/>
      <c r="B16" s="26" t="s">
        <v>28</v>
      </c>
      <c r="C16" s="15">
        <v>22.84</v>
      </c>
      <c r="D16" s="16"/>
      <c r="E16" s="17">
        <f t="shared" si="1"/>
        <v>10.424939522570632</v>
      </c>
      <c r="F16" s="18"/>
      <c r="G16" s="7"/>
      <c r="H16" s="19" t="s">
        <v>29</v>
      </c>
      <c r="I16" s="20">
        <v>73.47</v>
      </c>
      <c r="J16" s="12"/>
      <c r="K16" s="17">
        <f t="shared" si="0"/>
        <v>33.53416404217445</v>
      </c>
      <c r="L16" s="12"/>
    </row>
    <row r="17" spans="1:12" ht="15" customHeight="1">
      <c r="A17" s="13"/>
      <c r="B17" s="26" t="s">
        <v>30</v>
      </c>
      <c r="C17" s="15">
        <v>14.67</v>
      </c>
      <c r="D17" s="16"/>
      <c r="E17" s="17">
        <f t="shared" si="1"/>
        <v>6.695878406134465</v>
      </c>
      <c r="F17" s="18"/>
      <c r="G17" s="7"/>
      <c r="H17" s="19" t="s">
        <v>31</v>
      </c>
      <c r="I17" s="20">
        <v>15.75</v>
      </c>
      <c r="J17" s="12"/>
      <c r="K17" s="17">
        <f t="shared" si="0"/>
        <v>7.188826509653566</v>
      </c>
      <c r="L17" s="12"/>
    </row>
    <row r="18" spans="1:12" ht="15" customHeight="1">
      <c r="A18" s="13"/>
      <c r="B18" s="26" t="s">
        <v>32</v>
      </c>
      <c r="C18" s="15">
        <v>60.66</v>
      </c>
      <c r="D18" s="16"/>
      <c r="E18" s="17">
        <f t="shared" si="1"/>
        <v>27.68725181432288</v>
      </c>
      <c r="F18" s="18"/>
      <c r="H18" s="19"/>
      <c r="I18" s="20"/>
      <c r="J18" s="12"/>
      <c r="K18" s="17" t="s">
        <v>7</v>
      </c>
      <c r="L18" s="12"/>
    </row>
    <row r="19" spans="1:12" ht="15" customHeight="1">
      <c r="A19" s="13"/>
      <c r="B19" s="26" t="s">
        <v>33</v>
      </c>
      <c r="C19" s="15">
        <v>58.05</v>
      </c>
      <c r="D19" s="16"/>
      <c r="E19" s="17">
        <f t="shared" si="1"/>
        <v>26.495960564151716</v>
      </c>
      <c r="F19" s="18"/>
      <c r="H19" s="19"/>
      <c r="I19" s="20"/>
      <c r="J19" s="12"/>
      <c r="K19" s="17" t="s">
        <v>7</v>
      </c>
      <c r="L19" s="27"/>
    </row>
    <row r="20" spans="1:12" ht="15" customHeight="1">
      <c r="A20" s="13"/>
      <c r="B20" s="26" t="s">
        <v>34</v>
      </c>
      <c r="C20" s="15">
        <v>15.11</v>
      </c>
      <c r="D20" s="16"/>
      <c r="E20" s="17">
        <f t="shared" si="1"/>
        <v>6.896709114975581</v>
      </c>
      <c r="F20" s="18"/>
      <c r="G20" s="28"/>
      <c r="H20" s="29"/>
      <c r="I20" s="30"/>
      <c r="K20" s="30" t="s">
        <v>7</v>
      </c>
      <c r="L20" s="27"/>
    </row>
    <row r="21" spans="1:12" ht="16.5" customHeight="1">
      <c r="A21" s="13"/>
      <c r="B21" s="26" t="s">
        <v>35</v>
      </c>
      <c r="C21" s="15">
        <v>15.59</v>
      </c>
      <c r="D21" s="16"/>
      <c r="E21" s="17">
        <f t="shared" si="1"/>
        <v>7.11579716098407</v>
      </c>
      <c r="F21" s="18"/>
      <c r="G21" s="634" t="s">
        <v>36</v>
      </c>
      <c r="H21" s="633"/>
      <c r="I21" s="23">
        <v>375.86</v>
      </c>
      <c r="J21" s="31"/>
      <c r="K21" s="23">
        <f aca="true" t="shared" si="2" ref="K21:K47">I21/$C$4*1000</f>
        <v>171.55506869323108</v>
      </c>
      <c r="L21" s="12"/>
    </row>
    <row r="22" spans="1:12" ht="15" customHeight="1">
      <c r="A22" s="13"/>
      <c r="B22" s="26" t="s">
        <v>37</v>
      </c>
      <c r="C22" s="15">
        <v>34.06</v>
      </c>
      <c r="D22" s="16"/>
      <c r="E22" s="17">
        <f t="shared" si="1"/>
        <v>15.54612259801908</v>
      </c>
      <c r="F22" s="18"/>
      <c r="G22" s="7"/>
      <c r="H22" s="29"/>
      <c r="I22" s="30"/>
      <c r="K22" s="30"/>
      <c r="L22" s="12"/>
    </row>
    <row r="23" spans="1:15" ht="16.5" customHeight="1">
      <c r="A23" s="13"/>
      <c r="B23" s="26" t="s">
        <v>38</v>
      </c>
      <c r="C23" s="15">
        <v>13.01</v>
      </c>
      <c r="D23" s="16"/>
      <c r="E23" s="17">
        <f t="shared" si="1"/>
        <v>5.938198913688438</v>
      </c>
      <c r="F23" s="18"/>
      <c r="G23" s="28"/>
      <c r="H23" s="22" t="s">
        <v>1046</v>
      </c>
      <c r="I23" s="23">
        <v>375.86</v>
      </c>
      <c r="J23" s="31"/>
      <c r="K23" s="23">
        <f t="shared" si="2"/>
        <v>171.55506869323108</v>
      </c>
      <c r="L23" s="12"/>
      <c r="O23" s="25"/>
    </row>
    <row r="24" spans="1:12" ht="15" customHeight="1">
      <c r="A24" s="13"/>
      <c r="B24" s="26" t="s">
        <v>39</v>
      </c>
      <c r="C24" s="15">
        <v>20.61</v>
      </c>
      <c r="D24" s="16"/>
      <c r="E24" s="17">
        <f t="shared" si="1"/>
        <v>9.407092975489524</v>
      </c>
      <c r="F24" s="18"/>
      <c r="G24" s="32"/>
      <c r="H24" s="26" t="s">
        <v>40</v>
      </c>
      <c r="I24" s="17">
        <v>16.85</v>
      </c>
      <c r="J24" s="12"/>
      <c r="K24" s="17">
        <f t="shared" si="2"/>
        <v>7.690903281756356</v>
      </c>
      <c r="L24" s="12"/>
    </row>
    <row r="25" spans="1:12" ht="15" customHeight="1">
      <c r="A25" s="13"/>
      <c r="B25" s="26" t="s">
        <v>41</v>
      </c>
      <c r="C25" s="15">
        <v>10.16</v>
      </c>
      <c r="D25" s="16"/>
      <c r="E25" s="17">
        <f t="shared" si="1"/>
        <v>4.637363640513031</v>
      </c>
      <c r="F25" s="18"/>
      <c r="G25" s="7"/>
      <c r="H25" s="26" t="s">
        <v>42</v>
      </c>
      <c r="I25" s="17">
        <v>28.07</v>
      </c>
      <c r="J25" s="12"/>
      <c r="K25" s="17">
        <f t="shared" si="2"/>
        <v>12.812086357204802</v>
      </c>
      <c r="L25" s="12"/>
    </row>
    <row r="26" spans="1:12" ht="16.5" customHeight="1">
      <c r="A26" s="33"/>
      <c r="B26" s="22" t="s">
        <v>43</v>
      </c>
      <c r="C26" s="3">
        <v>32.22</v>
      </c>
      <c r="D26" s="4"/>
      <c r="E26" s="23">
        <f t="shared" si="1"/>
        <v>14.706285088319868</v>
      </c>
      <c r="F26" s="24"/>
      <c r="G26" s="28"/>
      <c r="H26" s="26" t="s">
        <v>44</v>
      </c>
      <c r="I26" s="17">
        <v>105.41</v>
      </c>
      <c r="J26" s="12"/>
      <c r="K26" s="17">
        <f t="shared" si="2"/>
        <v>48.112647770322695</v>
      </c>
      <c r="L26" s="12"/>
    </row>
    <row r="27" spans="1:12" ht="15" customHeight="1">
      <c r="A27" s="13"/>
      <c r="B27" s="26" t="s">
        <v>45</v>
      </c>
      <c r="C27" s="15">
        <v>48.08</v>
      </c>
      <c r="D27" s="16"/>
      <c r="E27" s="17">
        <f t="shared" si="1"/>
        <v>21.945319275183714</v>
      </c>
      <c r="F27" s="18"/>
      <c r="G27" s="7"/>
      <c r="H27" s="26" t="s">
        <v>46</v>
      </c>
      <c r="I27" s="17">
        <v>225.53</v>
      </c>
      <c r="J27" s="12"/>
      <c r="K27" s="17">
        <f t="shared" si="2"/>
        <v>102.93943128394724</v>
      </c>
      <c r="L27" s="27"/>
    </row>
    <row r="28" spans="1:12" ht="15" customHeight="1">
      <c r="A28" s="13"/>
      <c r="B28" s="26" t="s">
        <v>47</v>
      </c>
      <c r="C28" s="15">
        <v>53.25</v>
      </c>
      <c r="D28" s="16"/>
      <c r="E28" s="17">
        <f t="shared" si="1"/>
        <v>24.30508010406682</v>
      </c>
      <c r="F28" s="18"/>
      <c r="G28" s="28"/>
      <c r="H28" s="29"/>
      <c r="I28" s="30"/>
      <c r="K28" s="30"/>
      <c r="L28" s="27"/>
    </row>
    <row r="29" spans="1:15" ht="16.5" customHeight="1">
      <c r="A29" s="13"/>
      <c r="B29" s="26" t="s">
        <v>48</v>
      </c>
      <c r="C29" s="15">
        <v>34.8</v>
      </c>
      <c r="D29" s="16"/>
      <c r="E29" s="17">
        <f t="shared" si="1"/>
        <v>15.883883335615499</v>
      </c>
      <c r="F29" s="18"/>
      <c r="G29" s="634" t="s">
        <v>49</v>
      </c>
      <c r="H29" s="633"/>
      <c r="I29" s="23">
        <v>404.14</v>
      </c>
      <c r="J29" s="31"/>
      <c r="K29" s="23">
        <f t="shared" si="2"/>
        <v>184.4630060705646</v>
      </c>
      <c r="L29" s="12"/>
      <c r="O29" s="25"/>
    </row>
    <row r="30" spans="1:12" ht="15" customHeight="1">
      <c r="A30" s="13"/>
      <c r="B30" s="26" t="s">
        <v>50</v>
      </c>
      <c r="C30" s="15">
        <v>49.9</v>
      </c>
      <c r="D30" s="16"/>
      <c r="E30" s="17">
        <f t="shared" si="1"/>
        <v>22.776028116299237</v>
      </c>
      <c r="F30" s="18"/>
      <c r="G30" s="32"/>
      <c r="H30" s="34"/>
      <c r="I30" s="35"/>
      <c r="J30" s="27"/>
      <c r="K30" s="35"/>
      <c r="L30" s="12"/>
    </row>
    <row r="31" spans="1:15" ht="16.5" customHeight="1">
      <c r="A31" s="13"/>
      <c r="B31" s="26" t="s">
        <v>51</v>
      </c>
      <c r="C31" s="15">
        <v>1.12</v>
      </c>
      <c r="D31" s="16"/>
      <c r="E31" s="17">
        <f t="shared" si="1"/>
        <v>0.511205440686476</v>
      </c>
      <c r="F31" s="18"/>
      <c r="G31" s="32"/>
      <c r="H31" s="22" t="s">
        <v>52</v>
      </c>
      <c r="I31" s="23">
        <v>140.98</v>
      </c>
      <c r="J31" s="31"/>
      <c r="K31" s="23">
        <f t="shared" si="2"/>
        <v>64.34798484641014</v>
      </c>
      <c r="L31" s="12"/>
      <c r="O31" s="25"/>
    </row>
    <row r="32" spans="1:12" ht="15" customHeight="1">
      <c r="A32" s="13"/>
      <c r="B32" s="26" t="s">
        <v>53</v>
      </c>
      <c r="C32" s="15">
        <v>6.78</v>
      </c>
      <c r="D32" s="16"/>
      <c r="E32" s="17">
        <f t="shared" si="1"/>
        <v>3.0946186498699166</v>
      </c>
      <c r="F32" s="18"/>
      <c r="G32" s="7"/>
      <c r="H32" s="19" t="s">
        <v>54</v>
      </c>
      <c r="I32" s="20">
        <v>90.76</v>
      </c>
      <c r="J32" s="12"/>
      <c r="K32" s="17">
        <f t="shared" si="2"/>
        <v>41.42589803277192</v>
      </c>
      <c r="L32" s="12"/>
    </row>
    <row r="33" spans="1:12" ht="15" customHeight="1">
      <c r="A33" s="13"/>
      <c r="B33" s="14"/>
      <c r="C33" s="15"/>
      <c r="D33" s="16"/>
      <c r="E33" s="17"/>
      <c r="F33" s="18"/>
      <c r="G33" s="7"/>
      <c r="H33" s="19" t="s">
        <v>55</v>
      </c>
      <c r="I33" s="20">
        <v>4.12</v>
      </c>
      <c r="J33" s="12"/>
      <c r="K33" s="17">
        <f t="shared" si="2"/>
        <v>1.880505728239536</v>
      </c>
      <c r="L33" s="12"/>
    </row>
    <row r="34" spans="2:12" ht="15" customHeight="1">
      <c r="B34" s="29"/>
      <c r="C34" s="30"/>
      <c r="E34" s="17"/>
      <c r="F34" s="24"/>
      <c r="G34" s="7"/>
      <c r="H34" s="19" t="s">
        <v>56</v>
      </c>
      <c r="I34" s="20">
        <v>27.52</v>
      </c>
      <c r="J34" s="12"/>
      <c r="K34" s="17">
        <f t="shared" si="2"/>
        <v>12.561047971153407</v>
      </c>
      <c r="L34" s="27"/>
    </row>
    <row r="35" spans="1:13" ht="16.5" customHeight="1">
      <c r="A35" s="632" t="s">
        <v>57</v>
      </c>
      <c r="B35" s="633"/>
      <c r="C35" s="3">
        <v>784.2</v>
      </c>
      <c r="D35" s="4"/>
      <c r="E35" s="23">
        <f t="shared" si="1"/>
        <v>357.93509516637</v>
      </c>
      <c r="F35" s="18"/>
      <c r="G35" s="7"/>
      <c r="H35" s="19" t="s">
        <v>58</v>
      </c>
      <c r="I35" s="20">
        <v>18.58</v>
      </c>
      <c r="J35" s="12"/>
      <c r="K35" s="17">
        <f t="shared" si="2"/>
        <v>8.480533114245286</v>
      </c>
      <c r="L35" s="12"/>
      <c r="M35" s="25"/>
    </row>
    <row r="36" spans="1:12" ht="15" customHeight="1">
      <c r="A36" s="13"/>
      <c r="B36" s="29"/>
      <c r="C36" s="30"/>
      <c r="E36" s="17"/>
      <c r="F36" s="18"/>
      <c r="G36" s="32"/>
      <c r="H36" s="19"/>
      <c r="I36" s="20"/>
      <c r="J36" s="12"/>
      <c r="K36" s="17"/>
      <c r="L36" s="12"/>
    </row>
    <row r="37" spans="1:12" ht="16.5" customHeight="1">
      <c r="A37" s="13"/>
      <c r="B37" s="26" t="s">
        <v>59</v>
      </c>
      <c r="C37" s="15">
        <v>186.38</v>
      </c>
      <c r="D37" s="16"/>
      <c r="E37" s="17">
        <f t="shared" si="1"/>
        <v>85.07006253137979</v>
      </c>
      <c r="F37" s="18"/>
      <c r="G37" s="7"/>
      <c r="H37" s="21" t="s">
        <v>60</v>
      </c>
      <c r="I37" s="36">
        <v>75.81</v>
      </c>
      <c r="J37" s="31"/>
      <c r="K37" s="23">
        <f t="shared" si="2"/>
        <v>34.60221826646583</v>
      </c>
      <c r="L37" s="12"/>
    </row>
    <row r="38" spans="1:12" ht="15" customHeight="1">
      <c r="A38" s="13"/>
      <c r="B38" s="26" t="s">
        <v>61</v>
      </c>
      <c r="C38" s="15">
        <v>24.36</v>
      </c>
      <c r="D38" s="16"/>
      <c r="E38" s="17">
        <f t="shared" si="1"/>
        <v>11.11871833493085</v>
      </c>
      <c r="F38" s="18"/>
      <c r="G38" s="7"/>
      <c r="H38" s="19" t="s">
        <v>62</v>
      </c>
      <c r="I38" s="20">
        <v>55.27</v>
      </c>
      <c r="J38" s="12"/>
      <c r="K38" s="17">
        <f t="shared" si="2"/>
        <v>25.22707563101922</v>
      </c>
      <c r="L38" s="12"/>
    </row>
    <row r="39" spans="1:12" ht="15" customHeight="1">
      <c r="A39" s="13"/>
      <c r="B39" s="26" t="s">
        <v>63</v>
      </c>
      <c r="C39" s="15">
        <v>10.98</v>
      </c>
      <c r="D39" s="16"/>
      <c r="E39" s="17">
        <f t="shared" si="1"/>
        <v>5.011639052444201</v>
      </c>
      <c r="F39" s="18"/>
      <c r="G39" s="7"/>
      <c r="H39" s="19" t="s">
        <v>64</v>
      </c>
      <c r="I39" s="20">
        <v>20.54</v>
      </c>
      <c r="J39" s="12"/>
      <c r="K39" s="17">
        <f t="shared" si="2"/>
        <v>9.37514263544662</v>
      </c>
      <c r="L39" s="12"/>
    </row>
    <row r="40" spans="1:12" ht="15" customHeight="1">
      <c r="A40" s="13"/>
      <c r="B40" s="26" t="s">
        <v>65</v>
      </c>
      <c r="C40" s="15">
        <v>16.42</v>
      </c>
      <c r="D40" s="16"/>
      <c r="E40" s="17">
        <f t="shared" si="1"/>
        <v>7.494636907207084</v>
      </c>
      <c r="F40" s="18"/>
      <c r="G40" s="7"/>
      <c r="H40" s="19"/>
      <c r="I40" s="20"/>
      <c r="J40" s="12"/>
      <c r="K40" s="17"/>
      <c r="L40" s="27"/>
    </row>
    <row r="41" spans="1:12" ht="16.5" customHeight="1">
      <c r="A41" s="13"/>
      <c r="B41" s="26" t="s">
        <v>66</v>
      </c>
      <c r="C41" s="15">
        <v>103.31</v>
      </c>
      <c r="D41" s="16"/>
      <c r="E41" s="17">
        <f t="shared" si="1"/>
        <v>47.154137569035555</v>
      </c>
      <c r="F41" s="18"/>
      <c r="G41" s="7"/>
      <c r="H41" s="21" t="s">
        <v>67</v>
      </c>
      <c r="I41" s="36">
        <v>82.99</v>
      </c>
      <c r="J41" s="31"/>
      <c r="K41" s="23">
        <f t="shared" si="2"/>
        <v>37.87941028800949</v>
      </c>
      <c r="L41" s="12"/>
    </row>
    <row r="42" spans="1:12" ht="15" customHeight="1">
      <c r="A42" s="13"/>
      <c r="B42" s="26" t="s">
        <v>68</v>
      </c>
      <c r="C42" s="15">
        <v>29.43</v>
      </c>
      <c r="D42" s="16"/>
      <c r="E42" s="17">
        <f t="shared" si="1"/>
        <v>13.432835820895523</v>
      </c>
      <c r="F42" s="18"/>
      <c r="G42" s="32"/>
      <c r="H42" s="19" t="s">
        <v>69</v>
      </c>
      <c r="I42" s="20">
        <v>72.21</v>
      </c>
      <c r="J42" s="12"/>
      <c r="K42" s="17">
        <f t="shared" si="2"/>
        <v>32.959057921402156</v>
      </c>
      <c r="L42" s="12"/>
    </row>
    <row r="43" spans="1:12" ht="15" customHeight="1">
      <c r="A43" s="13"/>
      <c r="B43" s="26" t="s">
        <v>70</v>
      </c>
      <c r="C43" s="15">
        <v>17.34</v>
      </c>
      <c r="D43" s="16"/>
      <c r="E43" s="17">
        <f t="shared" si="1"/>
        <v>7.9145556620566895</v>
      </c>
      <c r="F43" s="18"/>
      <c r="G43" s="7"/>
      <c r="H43" s="19" t="s">
        <v>71</v>
      </c>
      <c r="I43" s="20">
        <v>5.96</v>
      </c>
      <c r="J43" s="12"/>
      <c r="K43" s="17">
        <f t="shared" si="2"/>
        <v>2.7203432379387467</v>
      </c>
      <c r="L43" s="12"/>
    </row>
    <row r="44" spans="1:12" ht="15" customHeight="1">
      <c r="A44" s="13"/>
      <c r="B44" s="26" t="s">
        <v>72</v>
      </c>
      <c r="C44" s="15">
        <v>21.58</v>
      </c>
      <c r="D44" s="16"/>
      <c r="E44" s="17">
        <f t="shared" si="1"/>
        <v>9.849833401798346</v>
      </c>
      <c r="F44" s="18"/>
      <c r="G44" s="7"/>
      <c r="H44" s="19" t="s">
        <v>73</v>
      </c>
      <c r="I44" s="20">
        <v>4.81</v>
      </c>
      <c r="J44" s="12"/>
      <c r="K44" s="17">
        <f t="shared" si="2"/>
        <v>2.1954447943767397</v>
      </c>
      <c r="L44" s="12"/>
    </row>
    <row r="45" spans="1:12" ht="15" customHeight="1">
      <c r="A45" s="13"/>
      <c r="B45" s="26" t="s">
        <v>74</v>
      </c>
      <c r="C45" s="15">
        <v>71.8</v>
      </c>
      <c r="D45" s="16"/>
      <c r="E45" s="17">
        <f t="shared" si="1"/>
        <v>32.77192021543657</v>
      </c>
      <c r="F45" s="18"/>
      <c r="G45" s="37"/>
      <c r="H45" s="29"/>
      <c r="I45" s="30"/>
      <c r="K45" s="30"/>
      <c r="L45" s="12"/>
    </row>
    <row r="46" spans="1:12" ht="16.5" customHeight="1">
      <c r="A46" s="13"/>
      <c r="B46" s="26" t="s">
        <v>75</v>
      </c>
      <c r="C46" s="15">
        <v>11.3</v>
      </c>
      <c r="D46" s="16"/>
      <c r="E46" s="17">
        <f t="shared" si="1"/>
        <v>5.157697749783194</v>
      </c>
      <c r="F46" s="18"/>
      <c r="G46" s="28"/>
      <c r="H46" s="21" t="s">
        <v>76</v>
      </c>
      <c r="I46" s="36">
        <v>104.35</v>
      </c>
      <c r="J46" s="31"/>
      <c r="K46" s="23">
        <f t="shared" si="2"/>
        <v>47.628828335387276</v>
      </c>
      <c r="L46" s="27"/>
    </row>
    <row r="47" spans="1:12" ht="15" customHeight="1">
      <c r="A47" s="13"/>
      <c r="B47" s="26" t="s">
        <v>77</v>
      </c>
      <c r="C47" s="15">
        <v>20.51</v>
      </c>
      <c r="D47" s="16"/>
      <c r="E47" s="17">
        <f t="shared" si="1"/>
        <v>9.361449632571091</v>
      </c>
      <c r="F47" s="18"/>
      <c r="G47" s="28"/>
      <c r="H47" s="19" t="s">
        <v>78</v>
      </c>
      <c r="I47" s="20">
        <v>104.35</v>
      </c>
      <c r="J47" s="12"/>
      <c r="K47" s="17">
        <f t="shared" si="2"/>
        <v>47.628828335387276</v>
      </c>
      <c r="L47" s="12"/>
    </row>
    <row r="48" spans="1:12" ht="15" customHeight="1">
      <c r="A48" s="38"/>
      <c r="B48" s="26" t="s">
        <v>79</v>
      </c>
      <c r="C48" s="15">
        <v>27.55</v>
      </c>
      <c r="D48" s="16"/>
      <c r="E48" s="17">
        <f t="shared" si="1"/>
        <v>12.574740974028938</v>
      </c>
      <c r="F48" s="39"/>
      <c r="G48" s="40"/>
      <c r="H48" s="41"/>
      <c r="I48" s="42"/>
      <c r="J48" s="43"/>
      <c r="K48" s="44"/>
      <c r="L48" s="43"/>
    </row>
    <row r="49" spans="1:11" ht="15" customHeight="1">
      <c r="A49" s="635" t="s">
        <v>80</v>
      </c>
      <c r="B49" s="635"/>
      <c r="C49" s="635"/>
      <c r="D49" s="635"/>
      <c r="E49" s="635"/>
      <c r="F49" s="635"/>
      <c r="G49" s="635"/>
      <c r="H49" s="635"/>
      <c r="I49" s="635"/>
      <c r="J49" s="635"/>
      <c r="K49" s="635"/>
    </row>
    <row r="50" spans="1:11" ht="15" customHeight="1">
      <c r="A50" s="628" t="s">
        <v>1047</v>
      </c>
      <c r="B50" s="628"/>
      <c r="C50" s="628"/>
      <c r="D50" s="628"/>
      <c r="E50" s="628"/>
      <c r="F50" s="628"/>
      <c r="G50" s="628"/>
      <c r="H50" s="628"/>
      <c r="I50" s="628"/>
      <c r="J50" s="628"/>
      <c r="K50" s="628"/>
    </row>
    <row r="51" spans="1:11" ht="15" customHeight="1">
      <c r="A51" s="628" t="s">
        <v>81</v>
      </c>
      <c r="B51" s="628"/>
      <c r="C51" s="628"/>
      <c r="D51" s="628"/>
      <c r="E51" s="628"/>
      <c r="F51" s="628"/>
      <c r="G51" s="628"/>
      <c r="H51" s="628"/>
      <c r="I51" s="628"/>
      <c r="J51" s="628"/>
      <c r="K51" s="628"/>
    </row>
    <row r="52" spans="1:11" ht="15" customHeight="1">
      <c r="A52" s="628" t="s">
        <v>82</v>
      </c>
      <c r="B52" s="628"/>
      <c r="C52" s="628"/>
      <c r="D52" s="628"/>
      <c r="E52" s="628"/>
      <c r="F52" s="628"/>
      <c r="G52" s="628"/>
      <c r="H52" s="628"/>
      <c r="I52" s="628"/>
      <c r="J52" s="628"/>
      <c r="K52" s="628"/>
    </row>
    <row r="53" spans="1:11" ht="15" customHeight="1">
      <c r="A53" s="629" t="s">
        <v>1048</v>
      </c>
      <c r="B53" s="629"/>
      <c r="C53" s="629"/>
      <c r="D53" s="629"/>
      <c r="E53" s="629"/>
      <c r="F53" s="629"/>
      <c r="G53" s="629"/>
      <c r="H53" s="629"/>
      <c r="I53" s="629"/>
      <c r="J53" s="629"/>
      <c r="K53" s="629"/>
    </row>
    <row r="54" spans="8:11" ht="13.5">
      <c r="H54" s="45"/>
      <c r="I54" s="45"/>
      <c r="J54" s="45"/>
      <c r="K54" s="45"/>
    </row>
    <row r="55" ht="13.5">
      <c r="K55" s="46"/>
    </row>
  </sheetData>
  <sheetProtection/>
  <mergeCells count="18">
    <mergeCell ref="A1:L1"/>
    <mergeCell ref="I2:L2"/>
    <mergeCell ref="A3:B3"/>
    <mergeCell ref="C3:D3"/>
    <mergeCell ref="E3:F3"/>
    <mergeCell ref="G3:H3"/>
    <mergeCell ref="I3:J3"/>
    <mergeCell ref="K3:L3"/>
    <mergeCell ref="A50:K50"/>
    <mergeCell ref="A51:K51"/>
    <mergeCell ref="A52:K52"/>
    <mergeCell ref="A53:K53"/>
    <mergeCell ref="A4:B4"/>
    <mergeCell ref="A6:B6"/>
    <mergeCell ref="G21:H21"/>
    <mergeCell ref="G29:H29"/>
    <mergeCell ref="A35:B35"/>
    <mergeCell ref="A49:K49"/>
  </mergeCells>
  <printOptions/>
  <pageMargins left="0.5905511811023623" right="0.5905511811023623" top="0.8661417322834646" bottom="0.15748031496062992" header="0.5905511811023623" footer="0"/>
  <pageSetup horizontalDpi="300" verticalDpi="300" orientation="portrait" paperSize="9" scale="95" r:id="rId1"/>
  <headerFooter alignWithMargins="0">
    <oddHeader>&amp;L&amp;"Fj丸ゴシック体-L,標準"
&amp;R&amp;9土地・人口　　１</oddHeader>
  </headerFooter>
</worksheet>
</file>

<file path=xl/worksheets/sheet10.xml><?xml version="1.0" encoding="utf-8"?>
<worksheet xmlns="http://schemas.openxmlformats.org/spreadsheetml/2006/main" xmlns:r="http://schemas.openxmlformats.org/officeDocument/2006/relationships">
  <dimension ref="A1:H16"/>
  <sheetViews>
    <sheetView zoomScaleSheetLayoutView="115" zoomScalePageLayoutView="0" workbookViewId="0" topLeftCell="A1">
      <selection activeCell="A16" sqref="A16:H16"/>
    </sheetView>
  </sheetViews>
  <sheetFormatPr defaultColWidth="9.00390625" defaultRowHeight="13.5"/>
  <cols>
    <col min="1" max="1" width="9.50390625" style="161" customWidth="1"/>
    <col min="2" max="7" width="9.75390625" style="161" customWidth="1"/>
    <col min="8" max="8" width="11.00390625" style="161" customWidth="1"/>
    <col min="9" max="16384" width="9.00390625" style="161" customWidth="1"/>
  </cols>
  <sheetData>
    <row r="1" spans="1:8" ht="21" customHeight="1">
      <c r="A1" s="747" t="s">
        <v>683</v>
      </c>
      <c r="B1" s="748"/>
      <c r="C1" s="748"/>
      <c r="D1" s="748"/>
      <c r="E1" s="748"/>
      <c r="F1" s="748"/>
      <c r="G1" s="748"/>
      <c r="H1" s="748"/>
    </row>
    <row r="2" spans="1:8" ht="13.5" customHeight="1" thickBot="1">
      <c r="A2" s="229"/>
      <c r="B2" s="229"/>
      <c r="C2" s="229"/>
      <c r="D2" s="229"/>
      <c r="E2" s="229"/>
      <c r="F2" s="229"/>
      <c r="G2" s="749" t="s">
        <v>684</v>
      </c>
      <c r="H2" s="749"/>
    </row>
    <row r="3" spans="1:8" ht="18" customHeight="1" thickTop="1">
      <c r="A3" s="750" t="s">
        <v>215</v>
      </c>
      <c r="B3" s="752" t="s">
        <v>685</v>
      </c>
      <c r="C3" s="754" t="s">
        <v>1080</v>
      </c>
      <c r="D3" s="755"/>
      <c r="E3" s="750"/>
      <c r="F3" s="756" t="s">
        <v>686</v>
      </c>
      <c r="G3" s="756"/>
      <c r="H3" s="757" t="s">
        <v>687</v>
      </c>
    </row>
    <row r="4" spans="1:8" ht="18.75" customHeight="1">
      <c r="A4" s="751"/>
      <c r="B4" s="753"/>
      <c r="C4" s="443" t="s">
        <v>688</v>
      </c>
      <c r="D4" s="444" t="s">
        <v>220</v>
      </c>
      <c r="E4" s="444" t="s">
        <v>221</v>
      </c>
      <c r="F4" s="444" t="s">
        <v>689</v>
      </c>
      <c r="G4" s="444" t="s">
        <v>690</v>
      </c>
      <c r="H4" s="758"/>
    </row>
    <row r="5" spans="1:8" ht="15" customHeight="1">
      <c r="A5" s="445" t="s">
        <v>1081</v>
      </c>
      <c r="B5" s="446">
        <v>252809</v>
      </c>
      <c r="C5" s="447">
        <v>508240</v>
      </c>
      <c r="D5" s="447">
        <v>253749</v>
      </c>
      <c r="E5" s="447">
        <v>254491</v>
      </c>
      <c r="F5" s="447">
        <v>2391</v>
      </c>
      <c r="G5" s="447">
        <v>1247</v>
      </c>
      <c r="H5" s="447">
        <v>15799</v>
      </c>
    </row>
    <row r="6" spans="1:8" ht="15" customHeight="1">
      <c r="A6" s="445" t="s">
        <v>692</v>
      </c>
      <c r="B6" s="446">
        <v>256330</v>
      </c>
      <c r="C6" s="447">
        <v>511160</v>
      </c>
      <c r="D6" s="447">
        <v>255164</v>
      </c>
      <c r="E6" s="447">
        <v>255996</v>
      </c>
      <c r="F6" s="447">
        <v>3521</v>
      </c>
      <c r="G6" s="447">
        <v>2920</v>
      </c>
      <c r="H6" s="447">
        <v>15889</v>
      </c>
    </row>
    <row r="7" spans="1:8" ht="15" customHeight="1">
      <c r="A7" s="445" t="s">
        <v>693</v>
      </c>
      <c r="B7" s="446">
        <v>259745</v>
      </c>
      <c r="C7" s="447">
        <v>512873</v>
      </c>
      <c r="D7" s="447">
        <v>256081</v>
      </c>
      <c r="E7" s="447">
        <v>256792</v>
      </c>
      <c r="F7" s="447">
        <v>3415</v>
      </c>
      <c r="G7" s="447">
        <v>1713</v>
      </c>
      <c r="H7" s="447">
        <v>15943</v>
      </c>
    </row>
    <row r="8" spans="1:8" ht="15" customHeight="1">
      <c r="A8" s="445" t="s">
        <v>694</v>
      </c>
      <c r="B8" s="447">
        <v>263356</v>
      </c>
      <c r="C8" s="447">
        <v>515791</v>
      </c>
      <c r="D8" s="447">
        <v>257776</v>
      </c>
      <c r="E8" s="447">
        <v>258015</v>
      </c>
      <c r="F8" s="447">
        <v>3611</v>
      </c>
      <c r="G8" s="447">
        <v>2918</v>
      </c>
      <c r="H8" s="447">
        <v>16033</v>
      </c>
    </row>
    <row r="9" spans="1:8" ht="15" customHeight="1">
      <c r="A9" s="445" t="s">
        <v>695</v>
      </c>
      <c r="B9" s="447">
        <v>266100</v>
      </c>
      <c r="C9" s="447">
        <v>518116</v>
      </c>
      <c r="D9" s="447">
        <v>258894</v>
      </c>
      <c r="E9" s="447">
        <v>259222</v>
      </c>
      <c r="F9" s="447">
        <v>2744</v>
      </c>
      <c r="G9" s="447">
        <v>2325</v>
      </c>
      <c r="H9" s="447">
        <v>16106</v>
      </c>
    </row>
    <row r="10" spans="1:8" ht="15" customHeight="1">
      <c r="A10" s="445" t="s">
        <v>696</v>
      </c>
      <c r="B10" s="447">
        <v>266729</v>
      </c>
      <c r="C10" s="447">
        <v>517404</v>
      </c>
      <c r="D10" s="447">
        <v>258074</v>
      </c>
      <c r="E10" s="447">
        <v>259330</v>
      </c>
      <c r="F10" s="447">
        <v>629</v>
      </c>
      <c r="G10" s="447">
        <v>-712</v>
      </c>
      <c r="H10" s="447">
        <v>16083</v>
      </c>
    </row>
    <row r="11" spans="1:8" s="286" customFormat="1" ht="15" customHeight="1">
      <c r="A11" s="445" t="s">
        <v>697</v>
      </c>
      <c r="B11" s="448">
        <v>268147</v>
      </c>
      <c r="C11" s="447">
        <v>518350</v>
      </c>
      <c r="D11" s="447">
        <v>258322</v>
      </c>
      <c r="E11" s="447">
        <v>260028</v>
      </c>
      <c r="F11" s="447">
        <v>1418</v>
      </c>
      <c r="G11" s="447">
        <v>946</v>
      </c>
      <c r="H11" s="447">
        <v>16113</v>
      </c>
    </row>
    <row r="12" spans="1:8" s="450" customFormat="1" ht="15" customHeight="1">
      <c r="A12" s="449" t="s">
        <v>698</v>
      </c>
      <c r="B12" s="372">
        <v>279772</v>
      </c>
      <c r="C12" s="372">
        <v>537375</v>
      </c>
      <c r="D12" s="372">
        <v>266465</v>
      </c>
      <c r="E12" s="372">
        <v>270910</v>
      </c>
      <c r="F12" s="372">
        <v>11625</v>
      </c>
      <c r="G12" s="447">
        <v>19025</v>
      </c>
      <c r="H12" s="372">
        <v>16704</v>
      </c>
    </row>
    <row r="13" spans="1:8" s="286" customFormat="1" ht="17.25" customHeight="1">
      <c r="A13" s="451" t="s">
        <v>1082</v>
      </c>
      <c r="B13" s="452">
        <v>282640</v>
      </c>
      <c r="C13" s="386">
        <f>D13+E13</f>
        <v>540040</v>
      </c>
      <c r="D13" s="386">
        <v>267624</v>
      </c>
      <c r="E13" s="386">
        <v>272416</v>
      </c>
      <c r="F13" s="386">
        <v>2868</v>
      </c>
      <c r="G13" s="447">
        <v>2665</v>
      </c>
      <c r="H13" s="386">
        <v>16787</v>
      </c>
    </row>
    <row r="14" spans="1:8" s="450" customFormat="1" ht="17.25" customHeight="1">
      <c r="A14" s="453" t="s">
        <v>1083</v>
      </c>
      <c r="B14" s="454">
        <v>286513</v>
      </c>
      <c r="C14" s="455">
        <f>SUM(D14:E14)</f>
        <v>544172</v>
      </c>
      <c r="D14" s="455">
        <v>269267</v>
      </c>
      <c r="E14" s="455">
        <v>274905</v>
      </c>
      <c r="F14" s="455">
        <v>3873</v>
      </c>
      <c r="G14" s="456">
        <v>4132</v>
      </c>
      <c r="H14" s="455">
        <v>16915</v>
      </c>
    </row>
    <row r="15" spans="1:8" s="450" customFormat="1" ht="17.25" customHeight="1">
      <c r="A15" s="326" t="s">
        <v>1127</v>
      </c>
      <c r="B15" s="386"/>
      <c r="C15" s="386"/>
      <c r="D15" s="386"/>
      <c r="E15" s="386"/>
      <c r="F15" s="386"/>
      <c r="G15" s="447"/>
      <c r="H15" s="386"/>
    </row>
    <row r="16" spans="1:8" s="450" customFormat="1" ht="15.75" customHeight="1">
      <c r="A16" s="746" t="s">
        <v>1126</v>
      </c>
      <c r="B16" s="746"/>
      <c r="C16" s="746"/>
      <c r="D16" s="651"/>
      <c r="E16" s="651"/>
      <c r="F16" s="651"/>
      <c r="G16" s="651"/>
      <c r="H16" s="651"/>
    </row>
  </sheetData>
  <sheetProtection/>
  <mergeCells count="8">
    <mergeCell ref="A16:H16"/>
    <mergeCell ref="A1:H1"/>
    <mergeCell ref="G2:H2"/>
    <mergeCell ref="A3:A4"/>
    <mergeCell ref="B3:B4"/>
    <mergeCell ref="C3:E3"/>
    <mergeCell ref="F3:G3"/>
    <mergeCell ref="H3:H4"/>
  </mergeCells>
  <printOptions/>
  <pageMargins left="0.5905511811023623" right="0.5905511811023623" top="0.7480314960629921"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M16"/>
    </sheetView>
  </sheetViews>
  <sheetFormatPr defaultColWidth="9.00390625" defaultRowHeight="13.5"/>
  <cols>
    <col min="1" max="1" width="9.125" style="161" bestFit="1" customWidth="1"/>
    <col min="2" max="2" width="8.625" style="161" bestFit="1" customWidth="1"/>
    <col min="3" max="4" width="6.875" style="161" customWidth="1"/>
    <col min="5" max="5" width="9.625" style="161" bestFit="1" customWidth="1"/>
    <col min="6" max="7" width="7.50390625" style="161" customWidth="1"/>
    <col min="8" max="8" width="9.625" style="161" bestFit="1" customWidth="1"/>
    <col min="9" max="10" width="6.875" style="161" customWidth="1"/>
    <col min="11" max="13" width="5.875" style="161" bestFit="1" customWidth="1"/>
    <col min="14" max="14" width="8.25390625" style="161" bestFit="1" customWidth="1"/>
    <col min="15" max="16384" width="9.00390625" style="161" customWidth="1"/>
  </cols>
  <sheetData>
    <row r="1" spans="1:13" ht="25.5" customHeight="1">
      <c r="A1" s="747" t="s">
        <v>699</v>
      </c>
      <c r="B1" s="747"/>
      <c r="C1" s="747"/>
      <c r="D1" s="747"/>
      <c r="E1" s="747"/>
      <c r="F1" s="747"/>
      <c r="G1" s="747"/>
      <c r="H1" s="747"/>
      <c r="I1" s="747"/>
      <c r="J1" s="747"/>
      <c r="K1" s="747"/>
      <c r="L1" s="747"/>
      <c r="M1" s="747"/>
    </row>
    <row r="2" spans="1:13" ht="13.5" customHeight="1" thickBot="1">
      <c r="A2" s="229"/>
      <c r="B2" s="229"/>
      <c r="C2" s="229"/>
      <c r="D2" s="229"/>
      <c r="E2" s="229"/>
      <c r="F2" s="229"/>
      <c r="G2" s="229"/>
      <c r="H2" s="229"/>
      <c r="I2" s="457"/>
      <c r="J2" s="457"/>
      <c r="K2" s="749" t="s">
        <v>684</v>
      </c>
      <c r="L2" s="749"/>
      <c r="M2" s="749"/>
    </row>
    <row r="3" spans="1:13" ht="16.5" customHeight="1" thickTop="1">
      <c r="A3" s="761" t="s">
        <v>700</v>
      </c>
      <c r="B3" s="756" t="s">
        <v>701</v>
      </c>
      <c r="C3" s="756"/>
      <c r="D3" s="756"/>
      <c r="E3" s="756" t="s">
        <v>702</v>
      </c>
      <c r="F3" s="756"/>
      <c r="G3" s="756"/>
      <c r="H3" s="756" t="s">
        <v>703</v>
      </c>
      <c r="I3" s="756"/>
      <c r="J3" s="763"/>
      <c r="K3" s="755" t="s">
        <v>704</v>
      </c>
      <c r="L3" s="755"/>
      <c r="M3" s="755"/>
    </row>
    <row r="4" spans="1:13" ht="33.75">
      <c r="A4" s="762"/>
      <c r="B4" s="444" t="s">
        <v>458</v>
      </c>
      <c r="C4" s="444" t="s">
        <v>220</v>
      </c>
      <c r="D4" s="444" t="s">
        <v>221</v>
      </c>
      <c r="E4" s="444" t="s">
        <v>458</v>
      </c>
      <c r="F4" s="444" t="s">
        <v>220</v>
      </c>
      <c r="G4" s="444" t="s">
        <v>221</v>
      </c>
      <c r="H4" s="444" t="s">
        <v>458</v>
      </c>
      <c r="I4" s="444" t="s">
        <v>220</v>
      </c>
      <c r="J4" s="458" t="s">
        <v>221</v>
      </c>
      <c r="K4" s="459" t="s">
        <v>705</v>
      </c>
      <c r="L4" s="460" t="s">
        <v>706</v>
      </c>
      <c r="M4" s="461" t="s">
        <v>707</v>
      </c>
    </row>
    <row r="5" spans="1:13" ht="15" customHeight="1">
      <c r="A5" s="554" t="s">
        <v>1084</v>
      </c>
      <c r="B5" s="462">
        <v>57916</v>
      </c>
      <c r="C5" s="463">
        <v>29597</v>
      </c>
      <c r="D5" s="463">
        <v>28319</v>
      </c>
      <c r="E5" s="463">
        <v>356416</v>
      </c>
      <c r="F5" s="463">
        <v>184862</v>
      </c>
      <c r="G5" s="463">
        <v>171554</v>
      </c>
      <c r="H5" s="463">
        <v>93908</v>
      </c>
      <c r="I5" s="463">
        <v>39290</v>
      </c>
      <c r="J5" s="463">
        <v>54618</v>
      </c>
      <c r="K5" s="464">
        <v>11.4</v>
      </c>
      <c r="L5" s="464">
        <v>70.1</v>
      </c>
      <c r="M5" s="464">
        <v>18.5</v>
      </c>
    </row>
    <row r="6" spans="1:13" ht="15" customHeight="1">
      <c r="A6" s="554" t="s">
        <v>708</v>
      </c>
      <c r="B6" s="462">
        <v>58246</v>
      </c>
      <c r="C6" s="463">
        <v>29697</v>
      </c>
      <c r="D6" s="463">
        <v>28549</v>
      </c>
      <c r="E6" s="463">
        <v>355448</v>
      </c>
      <c r="F6" s="463">
        <v>184449</v>
      </c>
      <c r="G6" s="463">
        <v>170999</v>
      </c>
      <c r="H6" s="463">
        <v>97466</v>
      </c>
      <c r="I6" s="463">
        <v>41018</v>
      </c>
      <c r="J6" s="463">
        <v>56448</v>
      </c>
      <c r="K6" s="464">
        <v>11.4</v>
      </c>
      <c r="L6" s="464">
        <v>69.5</v>
      </c>
      <c r="M6" s="464">
        <v>19.1</v>
      </c>
    </row>
    <row r="7" spans="1:13" s="350" customFormat="1" ht="15" customHeight="1">
      <c r="A7" s="554" t="s">
        <v>709</v>
      </c>
      <c r="B7" s="462">
        <v>57891</v>
      </c>
      <c r="C7" s="463">
        <v>29577</v>
      </c>
      <c r="D7" s="463">
        <v>28314</v>
      </c>
      <c r="E7" s="463">
        <v>354303</v>
      </c>
      <c r="F7" s="463">
        <v>183953</v>
      </c>
      <c r="G7" s="463">
        <v>170350</v>
      </c>
      <c r="H7" s="463">
        <v>100679</v>
      </c>
      <c r="I7" s="463">
        <v>42551</v>
      </c>
      <c r="J7" s="463">
        <v>58128</v>
      </c>
      <c r="K7" s="464">
        <v>11.3</v>
      </c>
      <c r="L7" s="464">
        <v>69.1</v>
      </c>
      <c r="M7" s="464">
        <v>19.6</v>
      </c>
    </row>
    <row r="8" spans="1:13" s="350" customFormat="1" ht="15" customHeight="1">
      <c r="A8" s="554" t="s">
        <v>710</v>
      </c>
      <c r="B8" s="462">
        <v>58299</v>
      </c>
      <c r="C8" s="463">
        <v>29833</v>
      </c>
      <c r="D8" s="463">
        <v>28466</v>
      </c>
      <c r="E8" s="463">
        <v>353725</v>
      </c>
      <c r="F8" s="463">
        <v>183914</v>
      </c>
      <c r="G8" s="463">
        <v>169811</v>
      </c>
      <c r="H8" s="463">
        <v>103767</v>
      </c>
      <c r="I8" s="463">
        <v>44029</v>
      </c>
      <c r="J8" s="463">
        <v>59738</v>
      </c>
      <c r="K8" s="464">
        <v>11.3</v>
      </c>
      <c r="L8" s="464">
        <v>68.6</v>
      </c>
      <c r="M8" s="464">
        <v>20.1</v>
      </c>
    </row>
    <row r="9" spans="1:13" s="465" customFormat="1" ht="15" customHeight="1">
      <c r="A9" s="554" t="s">
        <v>711</v>
      </c>
      <c r="B9" s="462">
        <v>58330</v>
      </c>
      <c r="C9" s="463">
        <v>29824</v>
      </c>
      <c r="D9" s="463">
        <v>28506</v>
      </c>
      <c r="E9" s="463">
        <v>353259</v>
      </c>
      <c r="F9" s="463">
        <v>183712</v>
      </c>
      <c r="G9" s="463">
        <v>169547</v>
      </c>
      <c r="H9" s="463">
        <v>106527</v>
      </c>
      <c r="I9" s="463">
        <v>45358</v>
      </c>
      <c r="J9" s="463">
        <v>61169</v>
      </c>
      <c r="K9" s="464">
        <v>11.3</v>
      </c>
      <c r="L9" s="464">
        <v>68.2</v>
      </c>
      <c r="M9" s="464">
        <v>20.6</v>
      </c>
    </row>
    <row r="10" spans="1:13" s="465" customFormat="1" ht="15" customHeight="1">
      <c r="A10" s="554" t="s">
        <v>712</v>
      </c>
      <c r="B10" s="462">
        <v>58226</v>
      </c>
      <c r="C10" s="463">
        <v>29815</v>
      </c>
      <c r="D10" s="463">
        <v>28411</v>
      </c>
      <c r="E10" s="463">
        <v>351509</v>
      </c>
      <c r="F10" s="463">
        <v>182463</v>
      </c>
      <c r="G10" s="463">
        <v>169046</v>
      </c>
      <c r="H10" s="463">
        <v>107669</v>
      </c>
      <c r="I10" s="463">
        <v>45796</v>
      </c>
      <c r="J10" s="463">
        <v>61873</v>
      </c>
      <c r="K10" s="464">
        <v>11.3</v>
      </c>
      <c r="L10" s="464">
        <v>67.9</v>
      </c>
      <c r="M10" s="464">
        <v>20.8</v>
      </c>
    </row>
    <row r="11" spans="1:14" s="286" customFormat="1" ht="15" customHeight="1">
      <c r="A11" s="554" t="s">
        <v>713</v>
      </c>
      <c r="B11" s="462">
        <v>58301</v>
      </c>
      <c r="C11" s="463">
        <v>29851</v>
      </c>
      <c r="D11" s="463">
        <v>28450</v>
      </c>
      <c r="E11" s="463">
        <v>350375</v>
      </c>
      <c r="F11" s="463">
        <v>181667</v>
      </c>
      <c r="G11" s="463">
        <v>168708</v>
      </c>
      <c r="H11" s="463">
        <v>109674</v>
      </c>
      <c r="I11" s="463">
        <v>46804</v>
      </c>
      <c r="J11" s="463">
        <v>62870</v>
      </c>
      <c r="K11" s="464">
        <v>11.2</v>
      </c>
      <c r="L11" s="464">
        <v>67.6</v>
      </c>
      <c r="M11" s="464">
        <v>21.2</v>
      </c>
      <c r="N11" s="466"/>
    </row>
    <row r="12" spans="1:14" s="469" customFormat="1" ht="15" customHeight="1">
      <c r="A12" s="449" t="s">
        <v>714</v>
      </c>
      <c r="B12" s="462">
        <v>59902</v>
      </c>
      <c r="C12" s="467">
        <v>30797</v>
      </c>
      <c r="D12" s="467">
        <v>29105</v>
      </c>
      <c r="E12" s="463">
        <v>362787</v>
      </c>
      <c r="F12" s="467">
        <v>186559</v>
      </c>
      <c r="G12" s="467">
        <v>176228</v>
      </c>
      <c r="H12" s="463">
        <v>114686</v>
      </c>
      <c r="I12" s="467">
        <v>49109</v>
      </c>
      <c r="J12" s="467">
        <v>65577</v>
      </c>
      <c r="K12" s="464">
        <v>11.1</v>
      </c>
      <c r="L12" s="464">
        <v>67.5</v>
      </c>
      <c r="M12" s="464">
        <v>21.3</v>
      </c>
      <c r="N12" s="468"/>
    </row>
    <row r="13" spans="1:14" s="470" customFormat="1" ht="15" customHeight="1">
      <c r="A13" s="449" t="s">
        <v>1125</v>
      </c>
      <c r="B13" s="462">
        <f>C13+D13</f>
        <v>60239</v>
      </c>
      <c r="C13" s="467">
        <v>30893</v>
      </c>
      <c r="D13" s="467">
        <v>29346</v>
      </c>
      <c r="E13" s="463">
        <f>F13+G13</f>
        <v>361118</v>
      </c>
      <c r="F13" s="467">
        <v>185667</v>
      </c>
      <c r="G13" s="467">
        <v>175451</v>
      </c>
      <c r="H13" s="463">
        <f>I13+J13</f>
        <v>118683</v>
      </c>
      <c r="I13" s="467">
        <v>51064</v>
      </c>
      <c r="J13" s="467">
        <v>67619</v>
      </c>
      <c r="K13" s="464">
        <v>11.2</v>
      </c>
      <c r="L13" s="464">
        <v>66.9</v>
      </c>
      <c r="M13" s="464">
        <v>22</v>
      </c>
      <c r="N13" s="372"/>
    </row>
    <row r="14" spans="1:14" s="469" customFormat="1" ht="15" customHeight="1">
      <c r="A14" s="471" t="s">
        <v>1085</v>
      </c>
      <c r="B14" s="101">
        <f>SUM(C14:D14)</f>
        <v>60600</v>
      </c>
      <c r="C14" s="472">
        <v>31142</v>
      </c>
      <c r="D14" s="472">
        <v>29458</v>
      </c>
      <c r="E14" s="473">
        <f>SUM(F14:G14)</f>
        <v>360838</v>
      </c>
      <c r="F14" s="472">
        <v>185028</v>
      </c>
      <c r="G14" s="472">
        <v>175810</v>
      </c>
      <c r="H14" s="473">
        <f>SUM(I14:J14)</f>
        <v>122734</v>
      </c>
      <c r="I14" s="472">
        <v>53097</v>
      </c>
      <c r="J14" s="472">
        <v>69637</v>
      </c>
      <c r="K14" s="474">
        <v>11.1</v>
      </c>
      <c r="L14" s="474">
        <v>66.3</v>
      </c>
      <c r="M14" s="474">
        <v>22.6</v>
      </c>
      <c r="N14" s="475"/>
    </row>
    <row r="15" spans="1:14" s="469" customFormat="1" ht="15" customHeight="1">
      <c r="A15" s="476" t="s">
        <v>715</v>
      </c>
      <c r="B15" s="102"/>
      <c r="C15" s="467"/>
      <c r="D15" s="467"/>
      <c r="E15" s="463"/>
      <c r="F15" s="467"/>
      <c r="G15" s="467"/>
      <c r="H15" s="463"/>
      <c r="I15" s="467"/>
      <c r="J15" s="467"/>
      <c r="K15" s="464"/>
      <c r="L15" s="464"/>
      <c r="M15" s="464"/>
      <c r="N15" s="475"/>
    </row>
    <row r="16" spans="1:14" s="350" customFormat="1" ht="15" customHeight="1">
      <c r="A16" s="759" t="s">
        <v>1086</v>
      </c>
      <c r="B16" s="760"/>
      <c r="C16" s="760"/>
      <c r="D16" s="760"/>
      <c r="E16" s="760"/>
      <c r="F16" s="760"/>
      <c r="G16" s="760"/>
      <c r="H16" s="760"/>
      <c r="I16" s="760"/>
      <c r="J16" s="760"/>
      <c r="K16" s="760"/>
      <c r="L16" s="760"/>
      <c r="M16" s="760"/>
      <c r="N16" s="466"/>
    </row>
    <row r="17" spans="1:13" ht="15" customHeight="1">
      <c r="A17" s="746" t="s">
        <v>1087</v>
      </c>
      <c r="B17" s="746"/>
      <c r="C17" s="746"/>
      <c r="D17" s="746"/>
      <c r="E17" s="746"/>
      <c r="F17" s="746"/>
      <c r="G17" s="746"/>
      <c r="H17" s="746"/>
      <c r="I17" s="746"/>
      <c r="J17" s="746"/>
      <c r="K17" s="746"/>
      <c r="L17" s="746"/>
      <c r="M17" s="746"/>
    </row>
  </sheetData>
  <sheetProtection/>
  <mergeCells count="9">
    <mergeCell ref="A16:M16"/>
    <mergeCell ref="A17:M17"/>
    <mergeCell ref="A1:M1"/>
    <mergeCell ref="K2:M2"/>
    <mergeCell ref="A3:A4"/>
    <mergeCell ref="B3:D3"/>
    <mergeCell ref="E3:G3"/>
    <mergeCell ref="H3:J3"/>
    <mergeCell ref="K3:M3"/>
  </mergeCells>
  <printOptions/>
  <pageMargins left="0.31496062992125984" right="0.31496062992125984" top="0.7480314960629921" bottom="0.984251968503937"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O44"/>
  <sheetViews>
    <sheetView zoomScaleSheetLayoutView="100" workbookViewId="0" topLeftCell="A1">
      <selection activeCell="F36" sqref="F36"/>
    </sheetView>
  </sheetViews>
  <sheetFormatPr defaultColWidth="6.50390625" defaultRowHeight="13.5"/>
  <cols>
    <col min="1" max="1" width="3.00390625" style="161" customWidth="1"/>
    <col min="2" max="2" width="4.50390625" style="161" bestFit="1" customWidth="1"/>
    <col min="3" max="3" width="3.00390625" style="161" bestFit="1" customWidth="1"/>
    <col min="4" max="11" width="6.625" style="161" customWidth="1"/>
    <col min="12" max="12" width="7.875" style="161" bestFit="1" customWidth="1"/>
    <col min="13" max="13" width="8.625" style="161" bestFit="1" customWidth="1"/>
    <col min="14" max="14" width="6.625" style="161" customWidth="1"/>
    <col min="15" max="16384" width="6.50390625" style="161" customWidth="1"/>
  </cols>
  <sheetData>
    <row r="1" spans="1:14" ht="27.75" customHeight="1">
      <c r="A1" s="653" t="s">
        <v>717</v>
      </c>
      <c r="B1" s="653"/>
      <c r="C1" s="653"/>
      <c r="D1" s="653"/>
      <c r="E1" s="653"/>
      <c r="F1" s="653"/>
      <c r="G1" s="653"/>
      <c r="H1" s="653"/>
      <c r="I1" s="653"/>
      <c r="J1" s="653"/>
      <c r="K1" s="653"/>
      <c r="L1" s="653"/>
      <c r="M1" s="653"/>
      <c r="N1" s="653"/>
    </row>
    <row r="2" spans="1:14" ht="15" customHeight="1" thickBot="1">
      <c r="A2" s="270"/>
      <c r="B2" s="270"/>
      <c r="C2" s="270"/>
      <c r="D2" s="270"/>
      <c r="E2" s="270"/>
      <c r="F2" s="270"/>
      <c r="G2" s="270"/>
      <c r="H2" s="270"/>
      <c r="I2" s="270"/>
      <c r="J2" s="270"/>
      <c r="K2" s="270"/>
      <c r="L2" s="270"/>
      <c r="M2" s="780"/>
      <c r="N2" s="780"/>
    </row>
    <row r="3" spans="1:14" ht="15" customHeight="1" thickTop="1">
      <c r="A3" s="781" t="s">
        <v>718</v>
      </c>
      <c r="B3" s="781"/>
      <c r="C3" s="782"/>
      <c r="D3" s="689" t="s">
        <v>719</v>
      </c>
      <c r="E3" s="692"/>
      <c r="F3" s="687"/>
      <c r="G3" s="689" t="s">
        <v>720</v>
      </c>
      <c r="H3" s="692"/>
      <c r="I3" s="687"/>
      <c r="J3" s="689" t="s">
        <v>721</v>
      </c>
      <c r="K3" s="692"/>
      <c r="L3" s="785"/>
      <c r="M3" s="786" t="s">
        <v>722</v>
      </c>
      <c r="N3" s="788" t="s">
        <v>723</v>
      </c>
    </row>
    <row r="4" spans="1:14" ht="15" customHeight="1">
      <c r="A4" s="783"/>
      <c r="B4" s="783"/>
      <c r="C4" s="784"/>
      <c r="D4" s="150" t="s">
        <v>724</v>
      </c>
      <c r="E4" s="150" t="s">
        <v>220</v>
      </c>
      <c r="F4" s="150" t="s">
        <v>221</v>
      </c>
      <c r="G4" s="150" t="s">
        <v>724</v>
      </c>
      <c r="H4" s="150" t="s">
        <v>220</v>
      </c>
      <c r="I4" s="150" t="s">
        <v>221</v>
      </c>
      <c r="J4" s="150" t="s">
        <v>724</v>
      </c>
      <c r="K4" s="150" t="s">
        <v>220</v>
      </c>
      <c r="L4" s="477" t="s">
        <v>221</v>
      </c>
      <c r="M4" s="787"/>
      <c r="N4" s="789"/>
    </row>
    <row r="5" spans="1:14" s="350" customFormat="1" ht="15" customHeight="1">
      <c r="A5" s="772" t="s">
        <v>1088</v>
      </c>
      <c r="B5" s="772"/>
      <c r="C5" s="773"/>
      <c r="D5" s="478">
        <v>4346</v>
      </c>
      <c r="E5" s="478">
        <v>2183</v>
      </c>
      <c r="F5" s="478">
        <v>2163</v>
      </c>
      <c r="G5" s="478">
        <v>4203</v>
      </c>
      <c r="H5" s="478">
        <v>2320</v>
      </c>
      <c r="I5" s="478">
        <v>1883</v>
      </c>
      <c r="J5" s="478">
        <v>143</v>
      </c>
      <c r="K5" s="478">
        <v>-137</v>
      </c>
      <c r="L5" s="478">
        <v>280</v>
      </c>
      <c r="M5" s="478">
        <v>3867</v>
      </c>
      <c r="N5" s="478">
        <v>1215</v>
      </c>
    </row>
    <row r="6" spans="1:14" s="286" customFormat="1" ht="15" customHeight="1">
      <c r="A6" s="772" t="s">
        <v>725</v>
      </c>
      <c r="B6" s="772"/>
      <c r="C6" s="773"/>
      <c r="D6" s="478">
        <v>4351</v>
      </c>
      <c r="E6" s="478">
        <v>2279</v>
      </c>
      <c r="F6" s="478">
        <v>2072</v>
      </c>
      <c r="G6" s="478">
        <v>4638</v>
      </c>
      <c r="H6" s="478">
        <v>2571</v>
      </c>
      <c r="I6" s="478">
        <v>2067</v>
      </c>
      <c r="J6" s="478">
        <v>-287</v>
      </c>
      <c r="K6" s="478">
        <v>-292</v>
      </c>
      <c r="L6" s="478">
        <v>5</v>
      </c>
      <c r="M6" s="478">
        <v>3673</v>
      </c>
      <c r="N6" s="478">
        <v>1122</v>
      </c>
    </row>
    <row r="7" spans="1:14" s="350" customFormat="1" ht="15" customHeight="1">
      <c r="A7" s="774" t="s">
        <v>726</v>
      </c>
      <c r="B7" s="774"/>
      <c r="C7" s="775"/>
      <c r="D7" s="479">
        <v>4359</v>
      </c>
      <c r="E7" s="479">
        <v>2220</v>
      </c>
      <c r="F7" s="479">
        <v>2139</v>
      </c>
      <c r="G7" s="479">
        <v>4506</v>
      </c>
      <c r="H7" s="479">
        <v>2454</v>
      </c>
      <c r="I7" s="479">
        <v>2052</v>
      </c>
      <c r="J7" s="479">
        <v>-147</v>
      </c>
      <c r="K7" s="479">
        <v>-234</v>
      </c>
      <c r="L7" s="479">
        <v>87</v>
      </c>
      <c r="M7" s="479">
        <v>3528</v>
      </c>
      <c r="N7" s="479">
        <v>1073</v>
      </c>
    </row>
    <row r="8" spans="1:14" s="480" customFormat="1" ht="15" customHeight="1">
      <c r="A8" s="764" t="s">
        <v>743</v>
      </c>
      <c r="B8" s="764"/>
      <c r="C8" s="765"/>
      <c r="D8" s="479">
        <v>4311</v>
      </c>
      <c r="E8" s="479">
        <v>2292</v>
      </c>
      <c r="F8" s="479">
        <v>2019</v>
      </c>
      <c r="G8" s="479">
        <v>4897</v>
      </c>
      <c r="H8" s="479">
        <v>2727</v>
      </c>
      <c r="I8" s="479">
        <v>2170</v>
      </c>
      <c r="J8" s="479">
        <v>-586</v>
      </c>
      <c r="K8" s="479">
        <v>-435</v>
      </c>
      <c r="L8" s="479">
        <v>-151</v>
      </c>
      <c r="M8" s="479">
        <v>3593</v>
      </c>
      <c r="N8" s="479">
        <v>1086</v>
      </c>
    </row>
    <row r="9" spans="1:14" s="350" customFormat="1" ht="15" customHeight="1">
      <c r="A9" s="766" t="s">
        <v>1089</v>
      </c>
      <c r="B9" s="766"/>
      <c r="C9" s="767"/>
      <c r="D9" s="482">
        <f aca="true" t="shared" si="0" ref="D9:N9">SUM(D11:D22)</f>
        <v>4418</v>
      </c>
      <c r="E9" s="482">
        <f t="shared" si="0"/>
        <v>2242</v>
      </c>
      <c r="F9" s="482">
        <f t="shared" si="0"/>
        <v>2176</v>
      </c>
      <c r="G9" s="482">
        <f t="shared" si="0"/>
        <v>4770</v>
      </c>
      <c r="H9" s="482">
        <f t="shared" si="0"/>
        <v>2585</v>
      </c>
      <c r="I9" s="482">
        <f t="shared" si="0"/>
        <v>2185</v>
      </c>
      <c r="J9" s="482">
        <f t="shared" si="0"/>
        <v>-352</v>
      </c>
      <c r="K9" s="482">
        <f t="shared" si="0"/>
        <v>-343</v>
      </c>
      <c r="L9" s="482">
        <f t="shared" si="0"/>
        <v>-9</v>
      </c>
      <c r="M9" s="482">
        <f t="shared" si="0"/>
        <v>3498</v>
      </c>
      <c r="N9" s="482">
        <f t="shared" si="0"/>
        <v>1050</v>
      </c>
    </row>
    <row r="10" spans="1:14" ht="15" customHeight="1">
      <c r="A10" s="202"/>
      <c r="B10" s="320"/>
      <c r="C10" s="414"/>
      <c r="D10" s="483"/>
      <c r="E10" s="483"/>
      <c r="F10" s="483"/>
      <c r="G10" s="483"/>
      <c r="H10" s="483"/>
      <c r="I10" s="483"/>
      <c r="J10" s="484"/>
      <c r="K10" s="484"/>
      <c r="L10" s="484"/>
      <c r="M10" s="485"/>
      <c r="N10" s="486"/>
    </row>
    <row r="11" spans="2:14" ht="15" customHeight="1">
      <c r="B11" s="320" t="s">
        <v>727</v>
      </c>
      <c r="C11" s="151" t="s">
        <v>728</v>
      </c>
      <c r="D11" s="487">
        <f aca="true" t="shared" si="1" ref="D11:D22">SUM(E11:F11)</f>
        <v>391</v>
      </c>
      <c r="E11" s="485">
        <v>180</v>
      </c>
      <c r="F11" s="485">
        <v>211</v>
      </c>
      <c r="G11" s="485">
        <f aca="true" t="shared" si="2" ref="G11:G22">SUM(H11:I11)</f>
        <v>469</v>
      </c>
      <c r="H11" s="485">
        <v>257</v>
      </c>
      <c r="I11" s="485">
        <v>212</v>
      </c>
      <c r="J11" s="485">
        <f aca="true" t="shared" si="3" ref="J11:L22">D11-G11</f>
        <v>-78</v>
      </c>
      <c r="K11" s="485">
        <f t="shared" si="3"/>
        <v>-77</v>
      </c>
      <c r="L11" s="485">
        <f t="shared" si="3"/>
        <v>-1</v>
      </c>
      <c r="M11" s="485">
        <v>215</v>
      </c>
      <c r="N11" s="485">
        <v>69</v>
      </c>
    </row>
    <row r="12" spans="2:14" ht="15" customHeight="1">
      <c r="B12" s="320" t="s">
        <v>729</v>
      </c>
      <c r="C12" s="155"/>
      <c r="D12" s="487">
        <f t="shared" si="1"/>
        <v>321</v>
      </c>
      <c r="E12" s="485">
        <v>177</v>
      </c>
      <c r="F12" s="485">
        <v>144</v>
      </c>
      <c r="G12" s="485">
        <f t="shared" si="2"/>
        <v>402</v>
      </c>
      <c r="H12" s="485">
        <v>220</v>
      </c>
      <c r="I12" s="485">
        <v>182</v>
      </c>
      <c r="J12" s="485">
        <f t="shared" si="3"/>
        <v>-81</v>
      </c>
      <c r="K12" s="485">
        <f t="shared" si="3"/>
        <v>-43</v>
      </c>
      <c r="L12" s="485">
        <f t="shared" si="3"/>
        <v>-38</v>
      </c>
      <c r="M12" s="485">
        <v>265</v>
      </c>
      <c r="N12" s="485">
        <v>83</v>
      </c>
    </row>
    <row r="13" spans="2:14" ht="15" customHeight="1">
      <c r="B13" s="320" t="s">
        <v>730</v>
      </c>
      <c r="C13" s="155"/>
      <c r="D13" s="487">
        <f t="shared" si="1"/>
        <v>334</v>
      </c>
      <c r="E13" s="485">
        <v>170</v>
      </c>
      <c r="F13" s="485">
        <v>164</v>
      </c>
      <c r="G13" s="485">
        <f t="shared" si="2"/>
        <v>410</v>
      </c>
      <c r="H13" s="485">
        <v>223</v>
      </c>
      <c r="I13" s="485">
        <v>187</v>
      </c>
      <c r="J13" s="485">
        <f t="shared" si="3"/>
        <v>-76</v>
      </c>
      <c r="K13" s="485">
        <f t="shared" si="3"/>
        <v>-53</v>
      </c>
      <c r="L13" s="485">
        <f t="shared" si="3"/>
        <v>-23</v>
      </c>
      <c r="M13" s="485">
        <v>375</v>
      </c>
      <c r="N13" s="485">
        <v>94</v>
      </c>
    </row>
    <row r="14" spans="2:14" ht="15" customHeight="1">
      <c r="B14" s="320" t="s">
        <v>731</v>
      </c>
      <c r="C14" s="155"/>
      <c r="D14" s="487">
        <f t="shared" si="1"/>
        <v>369</v>
      </c>
      <c r="E14" s="485">
        <v>195</v>
      </c>
      <c r="F14" s="485">
        <v>174</v>
      </c>
      <c r="G14" s="485">
        <f t="shared" si="2"/>
        <v>388</v>
      </c>
      <c r="H14" s="485">
        <v>211</v>
      </c>
      <c r="I14" s="485">
        <v>177</v>
      </c>
      <c r="J14" s="485">
        <f t="shared" si="3"/>
        <v>-19</v>
      </c>
      <c r="K14" s="485">
        <f t="shared" si="3"/>
        <v>-16</v>
      </c>
      <c r="L14" s="485">
        <f t="shared" si="3"/>
        <v>-3</v>
      </c>
      <c r="M14" s="485">
        <v>246</v>
      </c>
      <c r="N14" s="485">
        <v>97</v>
      </c>
    </row>
    <row r="15" spans="2:14" ht="15" customHeight="1">
      <c r="B15" s="320" t="s">
        <v>732</v>
      </c>
      <c r="C15" s="155"/>
      <c r="D15" s="487">
        <f t="shared" si="1"/>
        <v>367</v>
      </c>
      <c r="E15" s="485">
        <v>188</v>
      </c>
      <c r="F15" s="485">
        <v>179</v>
      </c>
      <c r="G15" s="485">
        <f t="shared" si="2"/>
        <v>368</v>
      </c>
      <c r="H15" s="485">
        <v>200</v>
      </c>
      <c r="I15" s="485">
        <v>168</v>
      </c>
      <c r="J15" s="485">
        <f t="shared" si="3"/>
        <v>-1</v>
      </c>
      <c r="K15" s="485">
        <f t="shared" si="3"/>
        <v>-12</v>
      </c>
      <c r="L15" s="485">
        <f t="shared" si="3"/>
        <v>11</v>
      </c>
      <c r="M15" s="485">
        <v>302</v>
      </c>
      <c r="N15" s="485">
        <v>104</v>
      </c>
    </row>
    <row r="16" spans="2:14" ht="15" customHeight="1">
      <c r="B16" s="320" t="s">
        <v>733</v>
      </c>
      <c r="C16" s="155"/>
      <c r="D16" s="487">
        <f t="shared" si="1"/>
        <v>378</v>
      </c>
      <c r="E16" s="485">
        <v>186</v>
      </c>
      <c r="F16" s="485">
        <v>192</v>
      </c>
      <c r="G16" s="485">
        <f t="shared" si="2"/>
        <v>333</v>
      </c>
      <c r="H16" s="485">
        <v>198</v>
      </c>
      <c r="I16" s="485">
        <v>135</v>
      </c>
      <c r="J16" s="485">
        <f t="shared" si="3"/>
        <v>45</v>
      </c>
      <c r="K16" s="485">
        <f t="shared" si="3"/>
        <v>-12</v>
      </c>
      <c r="L16" s="485">
        <f t="shared" si="3"/>
        <v>57</v>
      </c>
      <c r="M16" s="485">
        <v>270</v>
      </c>
      <c r="N16" s="485">
        <v>79</v>
      </c>
    </row>
    <row r="17" spans="2:14" ht="15" customHeight="1">
      <c r="B17" s="320" t="s">
        <v>734</v>
      </c>
      <c r="C17" s="155"/>
      <c r="D17" s="487">
        <f t="shared" si="1"/>
        <v>355</v>
      </c>
      <c r="E17" s="485">
        <v>192</v>
      </c>
      <c r="F17" s="485">
        <v>163</v>
      </c>
      <c r="G17" s="485">
        <f t="shared" si="2"/>
        <v>404</v>
      </c>
      <c r="H17" s="485">
        <v>235</v>
      </c>
      <c r="I17" s="485">
        <v>169</v>
      </c>
      <c r="J17" s="485">
        <f t="shared" si="3"/>
        <v>-49</v>
      </c>
      <c r="K17" s="485">
        <f t="shared" si="3"/>
        <v>-43</v>
      </c>
      <c r="L17" s="485">
        <f t="shared" si="3"/>
        <v>-6</v>
      </c>
      <c r="M17" s="485">
        <v>351</v>
      </c>
      <c r="N17" s="485">
        <v>98</v>
      </c>
    </row>
    <row r="18" spans="2:14" ht="15" customHeight="1">
      <c r="B18" s="320" t="s">
        <v>735</v>
      </c>
      <c r="C18" s="155"/>
      <c r="D18" s="487">
        <f t="shared" si="1"/>
        <v>390</v>
      </c>
      <c r="E18" s="485">
        <v>182</v>
      </c>
      <c r="F18" s="485">
        <v>208</v>
      </c>
      <c r="G18" s="485">
        <f t="shared" si="2"/>
        <v>385</v>
      </c>
      <c r="H18" s="485">
        <v>195</v>
      </c>
      <c r="I18" s="485">
        <v>190</v>
      </c>
      <c r="J18" s="485">
        <f t="shared" si="3"/>
        <v>5</v>
      </c>
      <c r="K18" s="485">
        <f t="shared" si="3"/>
        <v>-13</v>
      </c>
      <c r="L18" s="485">
        <f t="shared" si="3"/>
        <v>18</v>
      </c>
      <c r="M18" s="485">
        <v>272</v>
      </c>
      <c r="N18" s="485">
        <v>80</v>
      </c>
    </row>
    <row r="19" spans="2:14" ht="15" customHeight="1">
      <c r="B19" s="320" t="s">
        <v>736</v>
      </c>
      <c r="C19" s="155"/>
      <c r="D19" s="487">
        <f t="shared" si="1"/>
        <v>431</v>
      </c>
      <c r="E19" s="485">
        <v>225</v>
      </c>
      <c r="F19" s="485">
        <v>206</v>
      </c>
      <c r="G19" s="485">
        <f t="shared" si="2"/>
        <v>363</v>
      </c>
      <c r="H19" s="485">
        <v>202</v>
      </c>
      <c r="I19" s="485">
        <v>161</v>
      </c>
      <c r="J19" s="485">
        <f t="shared" si="3"/>
        <v>68</v>
      </c>
      <c r="K19" s="485">
        <f t="shared" si="3"/>
        <v>23</v>
      </c>
      <c r="L19" s="485">
        <f t="shared" si="3"/>
        <v>45</v>
      </c>
      <c r="M19" s="485">
        <v>217</v>
      </c>
      <c r="N19" s="485">
        <v>82</v>
      </c>
    </row>
    <row r="20" spans="2:14" ht="15" customHeight="1">
      <c r="B20" s="320" t="s">
        <v>737</v>
      </c>
      <c r="C20" s="155"/>
      <c r="D20" s="487">
        <f t="shared" si="1"/>
        <v>383</v>
      </c>
      <c r="E20" s="485">
        <v>207</v>
      </c>
      <c r="F20" s="485">
        <v>176</v>
      </c>
      <c r="G20" s="485">
        <f t="shared" si="2"/>
        <v>409</v>
      </c>
      <c r="H20" s="485">
        <v>223</v>
      </c>
      <c r="I20" s="485">
        <v>186</v>
      </c>
      <c r="J20" s="485">
        <f t="shared" si="3"/>
        <v>-26</v>
      </c>
      <c r="K20" s="485">
        <f t="shared" si="3"/>
        <v>-16</v>
      </c>
      <c r="L20" s="485">
        <f t="shared" si="3"/>
        <v>-10</v>
      </c>
      <c r="M20" s="485">
        <v>250</v>
      </c>
      <c r="N20" s="485">
        <v>88</v>
      </c>
    </row>
    <row r="21" spans="2:14" ht="15" customHeight="1">
      <c r="B21" s="320" t="s">
        <v>738</v>
      </c>
      <c r="C21" s="155"/>
      <c r="D21" s="487">
        <f t="shared" si="1"/>
        <v>348</v>
      </c>
      <c r="E21" s="485">
        <v>163</v>
      </c>
      <c r="F21" s="485">
        <v>185</v>
      </c>
      <c r="G21" s="485">
        <f t="shared" si="2"/>
        <v>425</v>
      </c>
      <c r="H21" s="485">
        <v>226</v>
      </c>
      <c r="I21" s="485">
        <v>199</v>
      </c>
      <c r="J21" s="485">
        <f t="shared" si="3"/>
        <v>-77</v>
      </c>
      <c r="K21" s="485">
        <f t="shared" si="3"/>
        <v>-63</v>
      </c>
      <c r="L21" s="485">
        <f t="shared" si="3"/>
        <v>-14</v>
      </c>
      <c r="M21" s="485">
        <v>403</v>
      </c>
      <c r="N21" s="485">
        <v>79</v>
      </c>
    </row>
    <row r="22" spans="1:14" ht="15" customHeight="1" thickBot="1">
      <c r="A22" s="243"/>
      <c r="B22" s="488" t="s">
        <v>739</v>
      </c>
      <c r="C22" s="243"/>
      <c r="D22" s="489">
        <f t="shared" si="1"/>
        <v>351</v>
      </c>
      <c r="E22" s="490">
        <v>177</v>
      </c>
      <c r="F22" s="490">
        <v>174</v>
      </c>
      <c r="G22" s="490">
        <f t="shared" si="2"/>
        <v>414</v>
      </c>
      <c r="H22" s="490">
        <v>195</v>
      </c>
      <c r="I22" s="490">
        <v>219</v>
      </c>
      <c r="J22" s="490">
        <f t="shared" si="3"/>
        <v>-63</v>
      </c>
      <c r="K22" s="490">
        <f t="shared" si="3"/>
        <v>-18</v>
      </c>
      <c r="L22" s="490">
        <f t="shared" si="3"/>
        <v>-45</v>
      </c>
      <c r="M22" s="491">
        <v>332</v>
      </c>
      <c r="N22" s="491">
        <v>97</v>
      </c>
    </row>
    <row r="23" spans="1:15" ht="15" customHeight="1" thickTop="1">
      <c r="A23" s="776" t="s">
        <v>718</v>
      </c>
      <c r="B23" s="776"/>
      <c r="C23" s="777"/>
      <c r="D23" s="769" t="s">
        <v>740</v>
      </c>
      <c r="E23" s="770"/>
      <c r="F23" s="655"/>
      <c r="G23" s="769" t="s">
        <v>741</v>
      </c>
      <c r="H23" s="770"/>
      <c r="I23" s="655"/>
      <c r="J23" s="769" t="s">
        <v>742</v>
      </c>
      <c r="K23" s="770"/>
      <c r="L23" s="770"/>
      <c r="M23" s="280"/>
      <c r="N23" s="280"/>
      <c r="O23" s="155"/>
    </row>
    <row r="24" spans="1:15" ht="15" customHeight="1">
      <c r="A24" s="778"/>
      <c r="B24" s="778"/>
      <c r="C24" s="779"/>
      <c r="D24" s="492" t="s">
        <v>724</v>
      </c>
      <c r="E24" s="492" t="s">
        <v>220</v>
      </c>
      <c r="F24" s="492" t="s">
        <v>221</v>
      </c>
      <c r="G24" s="492" t="s">
        <v>724</v>
      </c>
      <c r="H24" s="492" t="s">
        <v>220</v>
      </c>
      <c r="I24" s="492" t="s">
        <v>221</v>
      </c>
      <c r="J24" s="492" t="s">
        <v>724</v>
      </c>
      <c r="K24" s="492" t="s">
        <v>220</v>
      </c>
      <c r="L24" s="493" t="s">
        <v>221</v>
      </c>
      <c r="M24" s="280"/>
      <c r="N24" s="280"/>
      <c r="O24" s="155"/>
    </row>
    <row r="25" spans="1:15" ht="15" customHeight="1">
      <c r="A25" s="771" t="s">
        <v>1088</v>
      </c>
      <c r="B25" s="764"/>
      <c r="C25" s="765"/>
      <c r="D25" s="478">
        <v>32004</v>
      </c>
      <c r="E25" s="478">
        <v>17386</v>
      </c>
      <c r="F25" s="478">
        <v>14618</v>
      </c>
      <c r="G25" s="478">
        <v>30116</v>
      </c>
      <c r="H25" s="478">
        <v>16180</v>
      </c>
      <c r="I25" s="478">
        <v>13936</v>
      </c>
      <c r="J25" s="478">
        <v>1888</v>
      </c>
      <c r="K25" s="478">
        <v>1206</v>
      </c>
      <c r="L25" s="478">
        <v>682</v>
      </c>
      <c r="M25" s="280"/>
      <c r="N25" s="280"/>
      <c r="O25" s="155"/>
    </row>
    <row r="26" spans="1:15" ht="15" customHeight="1">
      <c r="A26" s="764" t="s">
        <v>725</v>
      </c>
      <c r="B26" s="764"/>
      <c r="C26" s="765"/>
      <c r="D26" s="478">
        <v>30262</v>
      </c>
      <c r="E26" s="478">
        <v>15877</v>
      </c>
      <c r="F26" s="478">
        <v>14385</v>
      </c>
      <c r="G26" s="478">
        <v>30721</v>
      </c>
      <c r="H26" s="478">
        <v>16285</v>
      </c>
      <c r="I26" s="478">
        <v>14436</v>
      </c>
      <c r="J26" s="478">
        <v>-459</v>
      </c>
      <c r="K26" s="478">
        <v>-408</v>
      </c>
      <c r="L26" s="478">
        <v>-51</v>
      </c>
      <c r="M26" s="280"/>
      <c r="N26" s="280"/>
      <c r="O26" s="155"/>
    </row>
    <row r="27" spans="1:15" ht="15" customHeight="1">
      <c r="A27" s="764" t="s">
        <v>726</v>
      </c>
      <c r="B27" s="764"/>
      <c r="C27" s="765"/>
      <c r="D27" s="494">
        <v>30803</v>
      </c>
      <c r="E27" s="494">
        <v>16158</v>
      </c>
      <c r="F27" s="494">
        <v>14645</v>
      </c>
      <c r="G27" s="494">
        <v>29942</v>
      </c>
      <c r="H27" s="494">
        <v>15757</v>
      </c>
      <c r="I27" s="494">
        <v>14185</v>
      </c>
      <c r="J27" s="494">
        <v>861</v>
      </c>
      <c r="K27" s="494">
        <v>401</v>
      </c>
      <c r="L27" s="494">
        <v>460</v>
      </c>
      <c r="M27" s="280"/>
      <c r="N27" s="280"/>
      <c r="O27" s="155"/>
    </row>
    <row r="28" spans="1:15" s="286" customFormat="1" ht="15" customHeight="1">
      <c r="A28" s="764" t="s">
        <v>743</v>
      </c>
      <c r="B28" s="764"/>
      <c r="C28" s="765"/>
      <c r="D28" s="495">
        <v>34121</v>
      </c>
      <c r="E28" s="495">
        <v>17748</v>
      </c>
      <c r="F28" s="495">
        <v>16373</v>
      </c>
      <c r="G28" s="495">
        <v>30115</v>
      </c>
      <c r="H28" s="495">
        <v>15876</v>
      </c>
      <c r="I28" s="495">
        <v>14239</v>
      </c>
      <c r="J28" s="495">
        <v>4006</v>
      </c>
      <c r="K28" s="495">
        <v>1872</v>
      </c>
      <c r="L28" s="495">
        <v>2134</v>
      </c>
      <c r="M28" s="280"/>
      <c r="N28" s="280"/>
      <c r="O28" s="280"/>
    </row>
    <row r="29" spans="1:15" ht="15" customHeight="1">
      <c r="A29" s="766" t="s">
        <v>1089</v>
      </c>
      <c r="B29" s="766"/>
      <c r="C29" s="767"/>
      <c r="D29" s="496">
        <f aca="true" t="shared" si="4" ref="D29:L29">SUM(D31:D42)</f>
        <v>36944</v>
      </c>
      <c r="E29" s="496">
        <f t="shared" si="4"/>
        <v>19074</v>
      </c>
      <c r="F29" s="496">
        <f t="shared" si="4"/>
        <v>17870</v>
      </c>
      <c r="G29" s="496">
        <f t="shared" si="4"/>
        <v>33060</v>
      </c>
      <c r="H29" s="496">
        <f t="shared" si="4"/>
        <v>16962</v>
      </c>
      <c r="I29" s="496">
        <f t="shared" si="4"/>
        <v>16098</v>
      </c>
      <c r="J29" s="496">
        <f t="shared" si="4"/>
        <v>3884</v>
      </c>
      <c r="K29" s="496">
        <f t="shared" si="4"/>
        <v>2112</v>
      </c>
      <c r="L29" s="496">
        <f t="shared" si="4"/>
        <v>1772</v>
      </c>
      <c r="M29" s="497"/>
      <c r="N29" s="497"/>
      <c r="O29" s="155"/>
    </row>
    <row r="30" spans="1:15" ht="15" customHeight="1">
      <c r="A30" s="498"/>
      <c r="B30" s="340"/>
      <c r="C30" s="499"/>
      <c r="D30" s="500"/>
      <c r="E30" s="500"/>
      <c r="F30" s="500"/>
      <c r="G30" s="500"/>
      <c r="H30" s="500"/>
      <c r="I30" s="500"/>
      <c r="J30" s="501"/>
      <c r="K30" s="501"/>
      <c r="L30" s="501"/>
      <c r="M30" s="280"/>
      <c r="N30" s="280"/>
      <c r="O30" s="155"/>
    </row>
    <row r="31" spans="1:15" ht="15" customHeight="1">
      <c r="A31" s="280"/>
      <c r="B31" s="340" t="s">
        <v>727</v>
      </c>
      <c r="C31" s="498" t="s">
        <v>728</v>
      </c>
      <c r="D31" s="502">
        <f aca="true" t="shared" si="5" ref="D31:D42">SUM(E31:F31)</f>
        <v>2324</v>
      </c>
      <c r="E31" s="485">
        <v>1237</v>
      </c>
      <c r="F31" s="485">
        <v>1087</v>
      </c>
      <c r="G31" s="501">
        <f aca="true" t="shared" si="6" ref="G31:G42">SUM(H31:I31)</f>
        <v>2037</v>
      </c>
      <c r="H31" s="485">
        <v>1068</v>
      </c>
      <c r="I31" s="485">
        <v>969</v>
      </c>
      <c r="J31" s="501">
        <f aca="true" t="shared" si="7" ref="J31:J42">SUM(K31:L31)</f>
        <v>287</v>
      </c>
      <c r="K31" s="485">
        <f aca="true" t="shared" si="8" ref="K31:L42">E31-H31</f>
        <v>169</v>
      </c>
      <c r="L31" s="501">
        <f t="shared" si="8"/>
        <v>118</v>
      </c>
      <c r="M31" s="280"/>
      <c r="N31" s="280"/>
      <c r="O31" s="155"/>
    </row>
    <row r="32" spans="1:15" ht="15" customHeight="1">
      <c r="A32" s="280"/>
      <c r="B32" s="340" t="s">
        <v>729</v>
      </c>
      <c r="C32" s="280"/>
      <c r="D32" s="502">
        <f t="shared" si="5"/>
        <v>2395</v>
      </c>
      <c r="E32" s="485">
        <v>1265</v>
      </c>
      <c r="F32" s="485">
        <v>1130</v>
      </c>
      <c r="G32" s="501">
        <f t="shared" si="6"/>
        <v>2425</v>
      </c>
      <c r="H32" s="485">
        <v>1198</v>
      </c>
      <c r="I32" s="485">
        <v>1227</v>
      </c>
      <c r="J32" s="501">
        <f t="shared" si="7"/>
        <v>-30</v>
      </c>
      <c r="K32" s="485">
        <f t="shared" si="8"/>
        <v>67</v>
      </c>
      <c r="L32" s="501">
        <f t="shared" si="8"/>
        <v>-97</v>
      </c>
      <c r="M32" s="280"/>
      <c r="N32" s="280"/>
      <c r="O32" s="155"/>
    </row>
    <row r="33" spans="1:15" ht="15" customHeight="1">
      <c r="A33" s="280"/>
      <c r="B33" s="340" t="s">
        <v>730</v>
      </c>
      <c r="C33" s="280"/>
      <c r="D33" s="502">
        <f t="shared" si="5"/>
        <v>5945</v>
      </c>
      <c r="E33" s="485">
        <v>2984</v>
      </c>
      <c r="F33" s="485">
        <v>2961</v>
      </c>
      <c r="G33" s="501">
        <f t="shared" si="6"/>
        <v>5138</v>
      </c>
      <c r="H33" s="485">
        <v>2634</v>
      </c>
      <c r="I33" s="485">
        <v>2504</v>
      </c>
      <c r="J33" s="501">
        <f t="shared" si="7"/>
        <v>807</v>
      </c>
      <c r="K33" s="485">
        <f t="shared" si="8"/>
        <v>350</v>
      </c>
      <c r="L33" s="501">
        <f t="shared" si="8"/>
        <v>457</v>
      </c>
      <c r="M33" s="280"/>
      <c r="N33" s="280"/>
      <c r="O33" s="155"/>
    </row>
    <row r="34" spans="1:15" ht="15" customHeight="1">
      <c r="A34" s="280"/>
      <c r="B34" s="340" t="s">
        <v>731</v>
      </c>
      <c r="C34" s="280"/>
      <c r="D34" s="502">
        <f t="shared" si="5"/>
        <v>5040</v>
      </c>
      <c r="E34" s="485">
        <v>2589</v>
      </c>
      <c r="F34" s="485">
        <v>2451</v>
      </c>
      <c r="G34" s="501">
        <f t="shared" si="6"/>
        <v>3563</v>
      </c>
      <c r="H34" s="485">
        <v>1893</v>
      </c>
      <c r="I34" s="485">
        <v>1670</v>
      </c>
      <c r="J34" s="501">
        <f t="shared" si="7"/>
        <v>1477</v>
      </c>
      <c r="K34" s="485">
        <f t="shared" si="8"/>
        <v>696</v>
      </c>
      <c r="L34" s="501">
        <f t="shared" si="8"/>
        <v>781</v>
      </c>
      <c r="M34" s="280"/>
      <c r="N34" s="280"/>
      <c r="O34" s="155"/>
    </row>
    <row r="35" spans="1:15" ht="15" customHeight="1">
      <c r="A35" s="280"/>
      <c r="B35" s="340" t="s">
        <v>732</v>
      </c>
      <c r="C35" s="280"/>
      <c r="D35" s="502">
        <f t="shared" si="5"/>
        <v>2843</v>
      </c>
      <c r="E35" s="485">
        <v>1469</v>
      </c>
      <c r="F35" s="485">
        <v>1374</v>
      </c>
      <c r="G35" s="501">
        <f t="shared" si="6"/>
        <v>2789</v>
      </c>
      <c r="H35" s="485">
        <v>1391</v>
      </c>
      <c r="I35" s="485">
        <v>1398</v>
      </c>
      <c r="J35" s="501">
        <f t="shared" si="7"/>
        <v>54</v>
      </c>
      <c r="K35" s="485">
        <f t="shared" si="8"/>
        <v>78</v>
      </c>
      <c r="L35" s="501">
        <f t="shared" si="8"/>
        <v>-24</v>
      </c>
      <c r="M35" s="280"/>
      <c r="N35" s="280"/>
      <c r="O35" s="155"/>
    </row>
    <row r="36" spans="1:15" ht="15" customHeight="1">
      <c r="A36" s="280"/>
      <c r="B36" s="340" t="s">
        <v>733</v>
      </c>
      <c r="C36" s="280"/>
      <c r="D36" s="502">
        <f t="shared" si="5"/>
        <v>2249</v>
      </c>
      <c r="E36" s="485">
        <v>1169</v>
      </c>
      <c r="F36" s="485">
        <v>1080</v>
      </c>
      <c r="G36" s="501">
        <f t="shared" si="6"/>
        <v>2416</v>
      </c>
      <c r="H36" s="485">
        <v>1272</v>
      </c>
      <c r="I36" s="485">
        <v>1144</v>
      </c>
      <c r="J36" s="501">
        <f t="shared" si="7"/>
        <v>-167</v>
      </c>
      <c r="K36" s="485">
        <f t="shared" si="8"/>
        <v>-103</v>
      </c>
      <c r="L36" s="501">
        <f t="shared" si="8"/>
        <v>-64</v>
      </c>
      <c r="M36" s="280"/>
      <c r="N36" s="280"/>
      <c r="O36" s="155"/>
    </row>
    <row r="37" spans="1:15" ht="15" customHeight="1">
      <c r="A37" s="280"/>
      <c r="B37" s="340" t="s">
        <v>734</v>
      </c>
      <c r="C37" s="280"/>
      <c r="D37" s="502">
        <f t="shared" si="5"/>
        <v>3024</v>
      </c>
      <c r="E37" s="485">
        <v>1577</v>
      </c>
      <c r="F37" s="485">
        <v>1447</v>
      </c>
      <c r="G37" s="501">
        <f t="shared" si="6"/>
        <v>2569</v>
      </c>
      <c r="H37" s="485">
        <v>1335</v>
      </c>
      <c r="I37" s="485">
        <v>1234</v>
      </c>
      <c r="J37" s="501">
        <f t="shared" si="7"/>
        <v>455</v>
      </c>
      <c r="K37" s="485">
        <f t="shared" si="8"/>
        <v>242</v>
      </c>
      <c r="L37" s="501">
        <f t="shared" si="8"/>
        <v>213</v>
      </c>
      <c r="M37" s="280"/>
      <c r="N37" s="280"/>
      <c r="O37" s="155"/>
    </row>
    <row r="38" spans="1:15" ht="15" customHeight="1">
      <c r="A38" s="280"/>
      <c r="B38" s="340" t="s">
        <v>735</v>
      </c>
      <c r="C38" s="280"/>
      <c r="D38" s="502">
        <f t="shared" si="5"/>
        <v>2640</v>
      </c>
      <c r="E38" s="485">
        <v>1319</v>
      </c>
      <c r="F38" s="485">
        <v>1321</v>
      </c>
      <c r="G38" s="501">
        <f t="shared" si="6"/>
        <v>2349</v>
      </c>
      <c r="H38" s="485">
        <v>1204</v>
      </c>
      <c r="I38" s="485">
        <v>1145</v>
      </c>
      <c r="J38" s="501">
        <f t="shared" si="7"/>
        <v>291</v>
      </c>
      <c r="K38" s="485">
        <f t="shared" si="8"/>
        <v>115</v>
      </c>
      <c r="L38" s="501">
        <f t="shared" si="8"/>
        <v>176</v>
      </c>
      <c r="M38" s="280"/>
      <c r="N38" s="280"/>
      <c r="O38" s="155"/>
    </row>
    <row r="39" spans="1:15" ht="15" customHeight="1">
      <c r="A39" s="280"/>
      <c r="B39" s="340" t="s">
        <v>736</v>
      </c>
      <c r="C39" s="280"/>
      <c r="D39" s="502">
        <f t="shared" si="5"/>
        <v>2460</v>
      </c>
      <c r="E39" s="485">
        <v>1306</v>
      </c>
      <c r="F39" s="485">
        <v>1154</v>
      </c>
      <c r="G39" s="501">
        <f t="shared" si="6"/>
        <v>2350</v>
      </c>
      <c r="H39" s="485">
        <v>1247</v>
      </c>
      <c r="I39" s="485">
        <v>1103</v>
      </c>
      <c r="J39" s="501">
        <f t="shared" si="7"/>
        <v>110</v>
      </c>
      <c r="K39" s="485">
        <f t="shared" si="8"/>
        <v>59</v>
      </c>
      <c r="L39" s="501">
        <f t="shared" si="8"/>
        <v>51</v>
      </c>
      <c r="M39" s="280"/>
      <c r="N39" s="280"/>
      <c r="O39" s="155"/>
    </row>
    <row r="40" spans="1:15" ht="15" customHeight="1">
      <c r="A40" s="280"/>
      <c r="B40" s="340" t="s">
        <v>737</v>
      </c>
      <c r="C40" s="280"/>
      <c r="D40" s="502">
        <f t="shared" si="5"/>
        <v>2932</v>
      </c>
      <c r="E40" s="485">
        <v>1524</v>
      </c>
      <c r="F40" s="485">
        <v>1408</v>
      </c>
      <c r="G40" s="501">
        <f t="shared" si="6"/>
        <v>2582</v>
      </c>
      <c r="H40" s="485">
        <v>1277</v>
      </c>
      <c r="I40" s="485">
        <v>1305</v>
      </c>
      <c r="J40" s="501">
        <f t="shared" si="7"/>
        <v>350</v>
      </c>
      <c r="K40" s="485">
        <f t="shared" si="8"/>
        <v>247</v>
      </c>
      <c r="L40" s="501">
        <f t="shared" si="8"/>
        <v>103</v>
      </c>
      <c r="M40" s="280"/>
      <c r="N40" s="280"/>
      <c r="O40" s="155"/>
    </row>
    <row r="41" spans="1:15" ht="15" customHeight="1">
      <c r="A41" s="280"/>
      <c r="B41" s="340" t="s">
        <v>738</v>
      </c>
      <c r="C41" s="280"/>
      <c r="D41" s="502">
        <f t="shared" si="5"/>
        <v>2409</v>
      </c>
      <c r="E41" s="485">
        <v>1280</v>
      </c>
      <c r="F41" s="485">
        <v>1129</v>
      </c>
      <c r="G41" s="501">
        <f t="shared" si="6"/>
        <v>2359</v>
      </c>
      <c r="H41" s="485">
        <v>1201</v>
      </c>
      <c r="I41" s="485">
        <v>1158</v>
      </c>
      <c r="J41" s="501">
        <f t="shared" si="7"/>
        <v>50</v>
      </c>
      <c r="K41" s="485">
        <f t="shared" si="8"/>
        <v>79</v>
      </c>
      <c r="L41" s="501">
        <f t="shared" si="8"/>
        <v>-29</v>
      </c>
      <c r="M41" s="280"/>
      <c r="N41" s="280"/>
      <c r="O41" s="155"/>
    </row>
    <row r="42" spans="1:15" ht="11.25">
      <c r="A42" s="284"/>
      <c r="B42" s="503" t="s">
        <v>739</v>
      </c>
      <c r="C42" s="284"/>
      <c r="D42" s="504">
        <f t="shared" si="5"/>
        <v>2683</v>
      </c>
      <c r="E42" s="491">
        <v>1355</v>
      </c>
      <c r="F42" s="491">
        <v>1328</v>
      </c>
      <c r="G42" s="505">
        <f t="shared" si="6"/>
        <v>2483</v>
      </c>
      <c r="H42" s="491">
        <v>1242</v>
      </c>
      <c r="I42" s="491">
        <v>1241</v>
      </c>
      <c r="J42" s="505">
        <f t="shared" si="7"/>
        <v>200</v>
      </c>
      <c r="K42" s="491">
        <f t="shared" si="8"/>
        <v>113</v>
      </c>
      <c r="L42" s="505">
        <f t="shared" si="8"/>
        <v>87</v>
      </c>
      <c r="M42" s="280"/>
      <c r="N42" s="280"/>
      <c r="O42" s="155"/>
    </row>
    <row r="43" spans="1:15" ht="11.25">
      <c r="A43" s="768" t="s">
        <v>744</v>
      </c>
      <c r="B43" s="768"/>
      <c r="C43" s="768"/>
      <c r="D43" s="768"/>
      <c r="E43" s="768"/>
      <c r="F43" s="768"/>
      <c r="G43" s="768"/>
      <c r="H43" s="768"/>
      <c r="I43" s="768"/>
      <c r="J43" s="768"/>
      <c r="K43" s="768"/>
      <c r="L43" s="768"/>
      <c r="M43" s="768"/>
      <c r="N43" s="768"/>
      <c r="O43" s="155"/>
    </row>
    <row r="44" spans="1:15" ht="11.25">
      <c r="A44" s="760" t="s">
        <v>745</v>
      </c>
      <c r="B44" s="760"/>
      <c r="C44" s="760"/>
      <c r="D44" s="760"/>
      <c r="E44" s="760"/>
      <c r="F44" s="760"/>
      <c r="G44" s="760"/>
      <c r="H44" s="760"/>
      <c r="I44" s="760"/>
      <c r="J44" s="760"/>
      <c r="K44" s="760"/>
      <c r="L44" s="760"/>
      <c r="M44" s="760"/>
      <c r="N44" s="760"/>
      <c r="O44" s="155"/>
    </row>
  </sheetData>
  <sheetProtection/>
  <mergeCells count="24">
    <mergeCell ref="A1:N1"/>
    <mergeCell ref="M2:N2"/>
    <mergeCell ref="A3:C4"/>
    <mergeCell ref="D3:F3"/>
    <mergeCell ref="G3:I3"/>
    <mergeCell ref="J3:L3"/>
    <mergeCell ref="M3:M4"/>
    <mergeCell ref="N3:N4"/>
    <mergeCell ref="A5:C5"/>
    <mergeCell ref="A6:C6"/>
    <mergeCell ref="A7:C7"/>
    <mergeCell ref="A8:C8"/>
    <mergeCell ref="A9:C9"/>
    <mergeCell ref="A23:C24"/>
    <mergeCell ref="A28:C28"/>
    <mergeCell ref="A29:C29"/>
    <mergeCell ref="A43:N43"/>
    <mergeCell ref="A44:N44"/>
    <mergeCell ref="D23:F23"/>
    <mergeCell ref="G23:I23"/>
    <mergeCell ref="J23:L23"/>
    <mergeCell ref="A25:C25"/>
    <mergeCell ref="A26:C26"/>
    <mergeCell ref="A27:C27"/>
  </mergeCells>
  <printOptions/>
  <pageMargins left="0.46" right="0.46" top="0.82"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J33"/>
  <sheetViews>
    <sheetView zoomScalePageLayoutView="0" workbookViewId="0" topLeftCell="A1">
      <selection activeCell="B30" sqref="B30:J30"/>
    </sheetView>
  </sheetViews>
  <sheetFormatPr defaultColWidth="9.00390625" defaultRowHeight="13.5"/>
  <cols>
    <col min="1" max="1" width="0.6171875" style="147" customWidth="1"/>
    <col min="2" max="3" width="10.375" style="147" customWidth="1"/>
    <col min="4" max="5" width="10.00390625" style="147" customWidth="1"/>
    <col min="6" max="6" width="0.6171875" style="147" customWidth="1"/>
    <col min="7" max="8" width="10.375" style="147" customWidth="1"/>
    <col min="9" max="10" width="10.00390625" style="147" customWidth="1"/>
    <col min="11" max="16384" width="9.00390625" style="147" customWidth="1"/>
  </cols>
  <sheetData>
    <row r="1" spans="2:10" ht="21" customHeight="1">
      <c r="B1" s="686" t="s">
        <v>746</v>
      </c>
      <c r="C1" s="790"/>
      <c r="D1" s="790"/>
      <c r="E1" s="790"/>
      <c r="F1" s="790"/>
      <c r="G1" s="790"/>
      <c r="H1" s="790"/>
      <c r="I1" s="790"/>
      <c r="J1" s="790"/>
    </row>
    <row r="2" spans="2:10" ht="13.5" customHeight="1" thickBot="1">
      <c r="B2" s="161"/>
      <c r="C2" s="161"/>
      <c r="D2" s="161"/>
      <c r="E2" s="161"/>
      <c r="F2" s="161"/>
      <c r="G2" s="161"/>
      <c r="H2" s="161"/>
      <c r="I2" s="717" t="s">
        <v>1090</v>
      </c>
      <c r="J2" s="717"/>
    </row>
    <row r="3" spans="2:10" ht="15" customHeight="1" thickTop="1">
      <c r="B3" s="412" t="s">
        <v>747</v>
      </c>
      <c r="C3" s="689" t="s">
        <v>748</v>
      </c>
      <c r="D3" s="791"/>
      <c r="E3" s="792"/>
      <c r="F3" s="506"/>
      <c r="G3" s="413" t="s">
        <v>747</v>
      </c>
      <c r="H3" s="689" t="s">
        <v>748</v>
      </c>
      <c r="I3" s="791"/>
      <c r="J3" s="791"/>
    </row>
    <row r="4" spans="2:10" ht="15" customHeight="1">
      <c r="B4" s="415" t="s">
        <v>749</v>
      </c>
      <c r="C4" s="150" t="s">
        <v>750</v>
      </c>
      <c r="D4" s="507" t="s">
        <v>220</v>
      </c>
      <c r="E4" s="477" t="s">
        <v>221</v>
      </c>
      <c r="F4" s="172"/>
      <c r="G4" s="415" t="s">
        <v>749</v>
      </c>
      <c r="H4" s="150" t="s">
        <v>750</v>
      </c>
      <c r="I4" s="317" t="s">
        <v>220</v>
      </c>
      <c r="J4" s="508" t="s">
        <v>221</v>
      </c>
    </row>
    <row r="5" spans="2:10" ht="16.5" customHeight="1">
      <c r="B5" s="509" t="s">
        <v>176</v>
      </c>
      <c r="C5" s="103">
        <f aca="true" t="shared" si="0" ref="C5:C29">SUM(D5:E5)</f>
        <v>36944</v>
      </c>
      <c r="D5" s="103">
        <f>SUM(D6:D29,I5:I29)</f>
        <v>19074</v>
      </c>
      <c r="E5" s="103">
        <f>SUM(E6:E29,J5:J29)</f>
        <v>17870</v>
      </c>
      <c r="F5" s="510"/>
      <c r="G5" s="511" t="s">
        <v>751</v>
      </c>
      <c r="H5" s="104">
        <f aca="true" t="shared" si="1" ref="H5:H29">SUM(I5:J5)</f>
        <v>73</v>
      </c>
      <c r="I5" s="512">
        <v>44</v>
      </c>
      <c r="J5" s="512">
        <v>29</v>
      </c>
    </row>
    <row r="6" spans="2:10" ht="15" customHeight="1">
      <c r="B6" s="513" t="s">
        <v>752</v>
      </c>
      <c r="C6" s="104">
        <f t="shared" si="0"/>
        <v>588</v>
      </c>
      <c r="D6" s="104">
        <v>325</v>
      </c>
      <c r="E6" s="104">
        <v>263</v>
      </c>
      <c r="F6" s="514"/>
      <c r="G6" s="515" t="s">
        <v>753</v>
      </c>
      <c r="H6" s="104">
        <f t="shared" si="1"/>
        <v>252</v>
      </c>
      <c r="I6" s="104">
        <v>137</v>
      </c>
      <c r="J6" s="104">
        <v>115</v>
      </c>
    </row>
    <row r="7" spans="2:10" ht="15" customHeight="1">
      <c r="B7" s="513" t="s">
        <v>754</v>
      </c>
      <c r="C7" s="104">
        <f t="shared" si="0"/>
        <v>245</v>
      </c>
      <c r="D7" s="104">
        <v>107</v>
      </c>
      <c r="E7" s="104">
        <v>138</v>
      </c>
      <c r="F7" s="514"/>
      <c r="G7" s="515" t="s">
        <v>755</v>
      </c>
      <c r="H7" s="104">
        <f t="shared" si="1"/>
        <v>699</v>
      </c>
      <c r="I7" s="104">
        <v>406</v>
      </c>
      <c r="J7" s="104">
        <v>293</v>
      </c>
    </row>
    <row r="8" spans="2:10" ht="15" customHeight="1">
      <c r="B8" s="513" t="s">
        <v>756</v>
      </c>
      <c r="C8" s="104">
        <f t="shared" si="0"/>
        <v>176</v>
      </c>
      <c r="D8" s="104">
        <v>88</v>
      </c>
      <c r="E8" s="104">
        <v>88</v>
      </c>
      <c r="F8" s="514"/>
      <c r="G8" s="515" t="s">
        <v>757</v>
      </c>
      <c r="H8" s="104">
        <f t="shared" si="1"/>
        <v>401</v>
      </c>
      <c r="I8" s="104">
        <v>235</v>
      </c>
      <c r="J8" s="104">
        <v>166</v>
      </c>
    </row>
    <row r="9" spans="2:10" ht="15" customHeight="1">
      <c r="B9" s="513" t="s">
        <v>758</v>
      </c>
      <c r="C9" s="104">
        <f t="shared" si="0"/>
        <v>399</v>
      </c>
      <c r="D9" s="104">
        <v>212</v>
      </c>
      <c r="E9" s="104">
        <v>187</v>
      </c>
      <c r="F9" s="514"/>
      <c r="G9" s="515" t="s">
        <v>759</v>
      </c>
      <c r="H9" s="104">
        <f t="shared" si="1"/>
        <v>79</v>
      </c>
      <c r="I9" s="104">
        <v>44</v>
      </c>
      <c r="J9" s="104">
        <v>35</v>
      </c>
    </row>
    <row r="10" spans="2:10" ht="15" customHeight="1">
      <c r="B10" s="513" t="s">
        <v>760</v>
      </c>
      <c r="C10" s="104">
        <f t="shared" si="0"/>
        <v>148</v>
      </c>
      <c r="D10" s="104">
        <v>79</v>
      </c>
      <c r="E10" s="104">
        <v>69</v>
      </c>
      <c r="F10" s="514"/>
      <c r="G10" s="515" t="s">
        <v>761</v>
      </c>
      <c r="H10" s="104">
        <f t="shared" si="1"/>
        <v>48</v>
      </c>
      <c r="I10" s="104">
        <v>19</v>
      </c>
      <c r="J10" s="104">
        <v>29</v>
      </c>
    </row>
    <row r="11" spans="2:10" ht="15" customHeight="1">
      <c r="B11" s="513" t="s">
        <v>762</v>
      </c>
      <c r="C11" s="104">
        <f t="shared" si="0"/>
        <v>179</v>
      </c>
      <c r="D11" s="104">
        <v>89</v>
      </c>
      <c r="E11" s="104">
        <v>90</v>
      </c>
      <c r="F11" s="514"/>
      <c r="G11" s="515" t="s">
        <v>763</v>
      </c>
      <c r="H11" s="104">
        <f t="shared" si="1"/>
        <v>27</v>
      </c>
      <c r="I11" s="104">
        <v>12</v>
      </c>
      <c r="J11" s="104">
        <v>15</v>
      </c>
    </row>
    <row r="12" spans="2:10" ht="15" customHeight="1">
      <c r="B12" s="513" t="s">
        <v>764</v>
      </c>
      <c r="C12" s="104">
        <f t="shared" si="0"/>
        <v>343</v>
      </c>
      <c r="D12" s="104">
        <v>172</v>
      </c>
      <c r="E12" s="104">
        <v>171</v>
      </c>
      <c r="F12" s="514"/>
      <c r="G12" s="515" t="s">
        <v>765</v>
      </c>
      <c r="H12" s="104">
        <f t="shared" si="1"/>
        <v>55</v>
      </c>
      <c r="I12" s="104">
        <v>30</v>
      </c>
      <c r="J12" s="104">
        <v>25</v>
      </c>
    </row>
    <row r="13" spans="2:10" ht="15" customHeight="1">
      <c r="B13" s="513" t="s">
        <v>766</v>
      </c>
      <c r="C13" s="104">
        <f t="shared" si="0"/>
        <v>559</v>
      </c>
      <c r="D13" s="104">
        <v>278</v>
      </c>
      <c r="E13" s="104">
        <v>281</v>
      </c>
      <c r="F13" s="514"/>
      <c r="G13" s="515" t="s">
        <v>767</v>
      </c>
      <c r="H13" s="104">
        <f t="shared" si="1"/>
        <v>87</v>
      </c>
      <c r="I13" s="104">
        <v>52</v>
      </c>
      <c r="J13" s="104">
        <v>35</v>
      </c>
    </row>
    <row r="14" spans="2:10" ht="15" customHeight="1">
      <c r="B14" s="513" t="s">
        <v>768</v>
      </c>
      <c r="C14" s="104">
        <f t="shared" si="0"/>
        <v>419</v>
      </c>
      <c r="D14" s="104">
        <v>206</v>
      </c>
      <c r="E14" s="104">
        <v>213</v>
      </c>
      <c r="F14" s="514"/>
      <c r="G14" s="515" t="s">
        <v>769</v>
      </c>
      <c r="H14" s="104">
        <f t="shared" si="1"/>
        <v>240</v>
      </c>
      <c r="I14" s="104">
        <v>137</v>
      </c>
      <c r="J14" s="104">
        <v>103</v>
      </c>
    </row>
    <row r="15" spans="2:10" ht="15" customHeight="1">
      <c r="B15" s="513" t="s">
        <v>770</v>
      </c>
      <c r="C15" s="104">
        <f t="shared" si="0"/>
        <v>358</v>
      </c>
      <c r="D15" s="104">
        <v>174</v>
      </c>
      <c r="E15" s="104">
        <v>184</v>
      </c>
      <c r="F15" s="514"/>
      <c r="G15" s="515" t="s">
        <v>771</v>
      </c>
      <c r="H15" s="104">
        <f t="shared" si="1"/>
        <v>101</v>
      </c>
      <c r="I15" s="104">
        <v>49</v>
      </c>
      <c r="J15" s="104">
        <v>52</v>
      </c>
    </row>
    <row r="16" spans="2:10" ht="15" customHeight="1">
      <c r="B16" s="513" t="s">
        <v>772</v>
      </c>
      <c r="C16" s="104">
        <f t="shared" si="0"/>
        <v>4941</v>
      </c>
      <c r="D16" s="104">
        <v>2431</v>
      </c>
      <c r="E16" s="104">
        <v>2510</v>
      </c>
      <c r="F16" s="514"/>
      <c r="G16" s="515" t="s">
        <v>773</v>
      </c>
      <c r="H16" s="104">
        <f t="shared" si="1"/>
        <v>44</v>
      </c>
      <c r="I16" s="104">
        <v>20</v>
      </c>
      <c r="J16" s="104">
        <v>24</v>
      </c>
    </row>
    <row r="17" spans="2:10" ht="15" customHeight="1">
      <c r="B17" s="513" t="s">
        <v>774</v>
      </c>
      <c r="C17" s="104">
        <f t="shared" si="0"/>
        <v>1628</v>
      </c>
      <c r="D17" s="104">
        <v>834</v>
      </c>
      <c r="E17" s="104">
        <v>794</v>
      </c>
      <c r="F17" s="514"/>
      <c r="G17" s="515" t="s">
        <v>775</v>
      </c>
      <c r="H17" s="104">
        <f t="shared" si="1"/>
        <v>50</v>
      </c>
      <c r="I17" s="104">
        <v>28</v>
      </c>
      <c r="J17" s="104">
        <v>22</v>
      </c>
    </row>
    <row r="18" spans="2:10" ht="15" customHeight="1">
      <c r="B18" s="513" t="s">
        <v>776</v>
      </c>
      <c r="C18" s="104">
        <f t="shared" si="0"/>
        <v>15844</v>
      </c>
      <c r="D18" s="104">
        <v>8243</v>
      </c>
      <c r="E18" s="104">
        <v>7601</v>
      </c>
      <c r="F18" s="514"/>
      <c r="G18" s="515" t="s">
        <v>777</v>
      </c>
      <c r="H18" s="104">
        <f t="shared" si="1"/>
        <v>107</v>
      </c>
      <c r="I18" s="104">
        <v>48</v>
      </c>
      <c r="J18" s="104">
        <v>59</v>
      </c>
    </row>
    <row r="19" spans="2:10" ht="15" customHeight="1">
      <c r="B19" s="513" t="s">
        <v>778</v>
      </c>
      <c r="C19" s="104">
        <f t="shared" si="0"/>
        <v>1957</v>
      </c>
      <c r="D19" s="104">
        <v>1021</v>
      </c>
      <c r="E19" s="104">
        <v>936</v>
      </c>
      <c r="F19" s="514"/>
      <c r="G19" s="515" t="s">
        <v>779</v>
      </c>
      <c r="H19" s="104">
        <f t="shared" si="1"/>
        <v>63</v>
      </c>
      <c r="I19" s="104">
        <v>31</v>
      </c>
      <c r="J19" s="104">
        <v>32</v>
      </c>
    </row>
    <row r="20" spans="2:10" ht="15" customHeight="1">
      <c r="B20" s="513" t="s">
        <v>780</v>
      </c>
      <c r="C20" s="104">
        <f t="shared" si="0"/>
        <v>388</v>
      </c>
      <c r="D20" s="104">
        <v>194</v>
      </c>
      <c r="E20" s="104">
        <v>194</v>
      </c>
      <c r="F20" s="514"/>
      <c r="G20" s="515" t="s">
        <v>781</v>
      </c>
      <c r="H20" s="104">
        <f t="shared" si="1"/>
        <v>481</v>
      </c>
      <c r="I20" s="104">
        <v>248</v>
      </c>
      <c r="J20" s="104">
        <v>233</v>
      </c>
    </row>
    <row r="21" spans="2:10" ht="15" customHeight="1">
      <c r="B21" s="513" t="s">
        <v>782</v>
      </c>
      <c r="C21" s="104">
        <f t="shared" si="0"/>
        <v>82</v>
      </c>
      <c r="D21" s="104">
        <v>36</v>
      </c>
      <c r="E21" s="104">
        <v>46</v>
      </c>
      <c r="F21" s="514"/>
      <c r="G21" s="515" t="s">
        <v>783</v>
      </c>
      <c r="H21" s="104">
        <f t="shared" si="1"/>
        <v>54</v>
      </c>
      <c r="I21" s="104">
        <v>26</v>
      </c>
      <c r="J21" s="104">
        <v>28</v>
      </c>
    </row>
    <row r="22" spans="2:10" ht="15" customHeight="1">
      <c r="B22" s="513" t="s">
        <v>784</v>
      </c>
      <c r="C22" s="104">
        <f t="shared" si="0"/>
        <v>110</v>
      </c>
      <c r="D22" s="104">
        <v>59</v>
      </c>
      <c r="E22" s="104">
        <v>51</v>
      </c>
      <c r="F22" s="514"/>
      <c r="G22" s="515" t="s">
        <v>785</v>
      </c>
      <c r="H22" s="104">
        <f t="shared" si="1"/>
        <v>96</v>
      </c>
      <c r="I22" s="104">
        <v>38</v>
      </c>
      <c r="J22" s="104">
        <v>58</v>
      </c>
    </row>
    <row r="23" spans="2:10" ht="15" customHeight="1">
      <c r="B23" s="513" t="s">
        <v>786</v>
      </c>
      <c r="C23" s="104">
        <f t="shared" si="0"/>
        <v>50</v>
      </c>
      <c r="D23" s="104">
        <v>21</v>
      </c>
      <c r="E23" s="104">
        <v>29</v>
      </c>
      <c r="F23" s="514"/>
      <c r="G23" s="515" t="s">
        <v>787</v>
      </c>
      <c r="H23" s="104">
        <f t="shared" si="1"/>
        <v>133</v>
      </c>
      <c r="I23" s="104">
        <v>71</v>
      </c>
      <c r="J23" s="104">
        <v>62</v>
      </c>
    </row>
    <row r="24" spans="2:10" ht="15" customHeight="1">
      <c r="B24" s="513" t="s">
        <v>788</v>
      </c>
      <c r="C24" s="104">
        <f t="shared" si="0"/>
        <v>156</v>
      </c>
      <c r="D24" s="104">
        <v>82</v>
      </c>
      <c r="E24" s="104">
        <v>74</v>
      </c>
      <c r="F24" s="514"/>
      <c r="G24" s="515" t="s">
        <v>789</v>
      </c>
      <c r="H24" s="104">
        <f t="shared" si="1"/>
        <v>85</v>
      </c>
      <c r="I24" s="104">
        <v>45</v>
      </c>
      <c r="J24" s="104">
        <v>40</v>
      </c>
    </row>
    <row r="25" spans="2:10" ht="15" customHeight="1">
      <c r="B25" s="513" t="s">
        <v>790</v>
      </c>
      <c r="C25" s="104">
        <f t="shared" si="0"/>
        <v>363</v>
      </c>
      <c r="D25" s="104">
        <v>185</v>
      </c>
      <c r="E25" s="104">
        <v>178</v>
      </c>
      <c r="F25" s="514"/>
      <c r="G25" s="515" t="s">
        <v>791</v>
      </c>
      <c r="H25" s="104">
        <f t="shared" si="1"/>
        <v>101</v>
      </c>
      <c r="I25" s="104">
        <v>45</v>
      </c>
      <c r="J25" s="104">
        <v>56</v>
      </c>
    </row>
    <row r="26" spans="2:10" ht="15" customHeight="1">
      <c r="B26" s="513" t="s">
        <v>792</v>
      </c>
      <c r="C26" s="104">
        <f t="shared" si="0"/>
        <v>120</v>
      </c>
      <c r="D26" s="104">
        <v>64</v>
      </c>
      <c r="E26" s="104">
        <v>56</v>
      </c>
      <c r="F26" s="514"/>
      <c r="G26" s="515" t="s">
        <v>793</v>
      </c>
      <c r="H26" s="104">
        <f t="shared" si="1"/>
        <v>154</v>
      </c>
      <c r="I26" s="104">
        <v>81</v>
      </c>
      <c r="J26" s="104">
        <v>73</v>
      </c>
    </row>
    <row r="27" spans="2:10" ht="15" customHeight="1">
      <c r="B27" s="513" t="s">
        <v>794</v>
      </c>
      <c r="C27" s="104">
        <f t="shared" si="0"/>
        <v>435</v>
      </c>
      <c r="D27" s="104">
        <v>224</v>
      </c>
      <c r="E27" s="104">
        <v>211</v>
      </c>
      <c r="F27" s="514"/>
      <c r="G27" s="515" t="s">
        <v>795</v>
      </c>
      <c r="H27" s="104">
        <f t="shared" si="1"/>
        <v>181</v>
      </c>
      <c r="I27" s="104">
        <v>75</v>
      </c>
      <c r="J27" s="104">
        <v>106</v>
      </c>
    </row>
    <row r="28" spans="2:10" ht="15" customHeight="1">
      <c r="B28" s="513" t="s">
        <v>796</v>
      </c>
      <c r="C28" s="104">
        <f t="shared" si="0"/>
        <v>568</v>
      </c>
      <c r="D28" s="104">
        <v>313</v>
      </c>
      <c r="E28" s="104">
        <v>255</v>
      </c>
      <c r="F28" s="514"/>
      <c r="G28" s="515" t="s">
        <v>797</v>
      </c>
      <c r="H28" s="104">
        <f t="shared" si="1"/>
        <v>2882</v>
      </c>
      <c r="I28" s="104">
        <v>1417</v>
      </c>
      <c r="J28" s="104">
        <v>1465</v>
      </c>
    </row>
    <row r="29" spans="2:10" ht="15" customHeight="1">
      <c r="B29" s="516" t="s">
        <v>798</v>
      </c>
      <c r="C29" s="517">
        <f t="shared" si="0"/>
        <v>102</v>
      </c>
      <c r="D29" s="105">
        <v>52</v>
      </c>
      <c r="E29" s="105">
        <v>50</v>
      </c>
      <c r="F29" s="518"/>
      <c r="G29" s="519" t="s">
        <v>799</v>
      </c>
      <c r="H29" s="517">
        <f t="shared" si="1"/>
        <v>293</v>
      </c>
      <c r="I29" s="105">
        <v>247</v>
      </c>
      <c r="J29" s="105">
        <v>46</v>
      </c>
    </row>
    <row r="30" spans="2:10" ht="15" customHeight="1">
      <c r="B30" s="678" t="s">
        <v>1091</v>
      </c>
      <c r="C30" s="678"/>
      <c r="D30" s="678"/>
      <c r="E30" s="678"/>
      <c r="F30" s="678"/>
      <c r="G30" s="678"/>
      <c r="H30" s="678"/>
      <c r="I30" s="678"/>
      <c r="J30" s="678"/>
    </row>
    <row r="31" spans="2:10" ht="15" customHeight="1">
      <c r="B31" s="759" t="s">
        <v>825</v>
      </c>
      <c r="C31" s="746"/>
      <c r="D31" s="746"/>
      <c r="E31" s="161"/>
      <c r="F31" s="161"/>
      <c r="G31" s="161"/>
      <c r="H31" s="161"/>
      <c r="I31" s="161"/>
      <c r="J31" s="161"/>
    </row>
    <row r="32" spans="2:3" ht="11.25">
      <c r="B32" s="100"/>
      <c r="C32" s="520"/>
    </row>
    <row r="33" ht="11.25">
      <c r="C33" s="520"/>
    </row>
  </sheetData>
  <sheetProtection/>
  <mergeCells count="6">
    <mergeCell ref="B1:J1"/>
    <mergeCell ref="I2:J2"/>
    <mergeCell ref="C3:E3"/>
    <mergeCell ref="H3:J3"/>
    <mergeCell ref="B30:J30"/>
    <mergeCell ref="B31:D31"/>
  </mergeCells>
  <printOptions/>
  <pageMargins left="0.5905511811023623" right="0.5905511811023623" top="0.787401574803149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24"/>
  <sheetViews>
    <sheetView zoomScalePageLayoutView="0" workbookViewId="0" topLeftCell="A1">
      <selection activeCell="I8" sqref="I8"/>
    </sheetView>
  </sheetViews>
  <sheetFormatPr defaultColWidth="9.00390625" defaultRowHeight="13.5"/>
  <cols>
    <col min="1" max="1" width="11.50390625" style="147" customWidth="1"/>
    <col min="2" max="16384" width="9.00390625" style="147" customWidth="1"/>
  </cols>
  <sheetData>
    <row r="1" spans="1:11" ht="27" customHeight="1">
      <c r="A1" s="793" t="s">
        <v>800</v>
      </c>
      <c r="B1" s="793"/>
      <c r="C1" s="793"/>
      <c r="D1" s="793"/>
      <c r="E1" s="793"/>
      <c r="F1" s="793"/>
      <c r="G1" s="793"/>
      <c r="H1" s="793"/>
      <c r="I1" s="793"/>
      <c r="J1" s="793"/>
      <c r="K1" s="793"/>
    </row>
    <row r="2" spans="1:11" ht="18" thickBot="1">
      <c r="A2" s="521"/>
      <c r="B2" s="457"/>
      <c r="C2" s="522"/>
      <c r="D2" s="522"/>
      <c r="E2" s="522"/>
      <c r="F2" s="523"/>
      <c r="G2" s="522"/>
      <c r="H2" s="523"/>
      <c r="I2" s="523"/>
      <c r="J2" s="794" t="s">
        <v>801</v>
      </c>
      <c r="K2" s="794"/>
    </row>
    <row r="3" spans="1:21" ht="7.5" customHeight="1" thickTop="1">
      <c r="A3" s="795" t="s">
        <v>802</v>
      </c>
      <c r="B3" s="752" t="s">
        <v>803</v>
      </c>
      <c r="C3" s="797" t="s">
        <v>458</v>
      </c>
      <c r="D3" s="524"/>
      <c r="E3" s="524"/>
      <c r="F3" s="524"/>
      <c r="G3" s="524"/>
      <c r="H3" s="524"/>
      <c r="I3" s="524"/>
      <c r="J3" s="524"/>
      <c r="K3" s="416"/>
      <c r="L3" s="525"/>
      <c r="M3" s="525"/>
      <c r="N3" s="525"/>
      <c r="O3" s="525"/>
      <c r="P3" s="525"/>
      <c r="Q3" s="525"/>
      <c r="R3" s="525"/>
      <c r="S3" s="525"/>
      <c r="T3" s="525"/>
      <c r="U3" s="525"/>
    </row>
    <row r="4" spans="1:22" ht="22.5">
      <c r="A4" s="796"/>
      <c r="B4" s="753"/>
      <c r="C4" s="762"/>
      <c r="D4" s="526" t="s">
        <v>804</v>
      </c>
      <c r="E4" s="526" t="s">
        <v>805</v>
      </c>
      <c r="F4" s="526" t="s">
        <v>806</v>
      </c>
      <c r="G4" s="526" t="s">
        <v>807</v>
      </c>
      <c r="H4" s="526" t="s">
        <v>808</v>
      </c>
      <c r="I4" s="526" t="s">
        <v>809</v>
      </c>
      <c r="J4" s="527" t="s">
        <v>810</v>
      </c>
      <c r="K4" s="528" t="s">
        <v>811</v>
      </c>
      <c r="L4" s="442"/>
      <c r="V4" s="155"/>
    </row>
    <row r="5" spans="1:22" ht="15" customHeight="1">
      <c r="A5" s="445" t="s">
        <v>1092</v>
      </c>
      <c r="B5" s="529">
        <v>10840</v>
      </c>
      <c r="C5" s="529">
        <v>18355</v>
      </c>
      <c r="D5" s="529">
        <v>59</v>
      </c>
      <c r="E5" s="529">
        <v>122</v>
      </c>
      <c r="F5" s="529">
        <v>77</v>
      </c>
      <c r="G5" s="529">
        <v>9985</v>
      </c>
      <c r="H5" s="529">
        <v>94</v>
      </c>
      <c r="I5" s="529">
        <v>41</v>
      </c>
      <c r="J5" s="529">
        <v>80</v>
      </c>
      <c r="K5" s="529">
        <v>31</v>
      </c>
      <c r="L5" s="442"/>
      <c r="V5" s="155"/>
    </row>
    <row r="6" spans="1:22" ht="15" customHeight="1">
      <c r="A6" s="449" t="s">
        <v>812</v>
      </c>
      <c r="B6" s="529">
        <v>10047</v>
      </c>
      <c r="C6" s="529">
        <v>17337</v>
      </c>
      <c r="D6" s="529">
        <v>43</v>
      </c>
      <c r="E6" s="529">
        <v>124</v>
      </c>
      <c r="F6" s="529">
        <v>71</v>
      </c>
      <c r="G6" s="529">
        <v>9690</v>
      </c>
      <c r="H6" s="529">
        <v>91</v>
      </c>
      <c r="I6" s="529">
        <v>37</v>
      </c>
      <c r="J6" s="529">
        <v>75</v>
      </c>
      <c r="K6" s="529">
        <v>34</v>
      </c>
      <c r="L6" s="442"/>
      <c r="V6" s="155"/>
    </row>
    <row r="7" spans="1:22" ht="15" customHeight="1">
      <c r="A7" s="449" t="s">
        <v>813</v>
      </c>
      <c r="B7" s="530">
        <v>8430</v>
      </c>
      <c r="C7" s="467">
        <v>16234</v>
      </c>
      <c r="D7" s="467">
        <v>37</v>
      </c>
      <c r="E7" s="467">
        <v>110</v>
      </c>
      <c r="F7" s="467">
        <v>64</v>
      </c>
      <c r="G7" s="467">
        <v>8865</v>
      </c>
      <c r="H7" s="467">
        <v>101</v>
      </c>
      <c r="I7" s="467">
        <v>29</v>
      </c>
      <c r="J7" s="467">
        <v>69</v>
      </c>
      <c r="K7" s="467">
        <v>25</v>
      </c>
      <c r="L7" s="442"/>
      <c r="V7" s="155"/>
    </row>
    <row r="8" spans="1:22" s="271" customFormat="1" ht="16.5" customHeight="1">
      <c r="A8" s="451" t="s">
        <v>814</v>
      </c>
      <c r="B8" s="530">
        <v>8624</v>
      </c>
      <c r="C8" s="467">
        <f>SUM(D8:K8,B14:K14)</f>
        <v>16286</v>
      </c>
      <c r="D8" s="467">
        <v>35</v>
      </c>
      <c r="E8" s="467">
        <v>105</v>
      </c>
      <c r="F8" s="467">
        <v>48</v>
      </c>
      <c r="G8" s="467">
        <v>8875</v>
      </c>
      <c r="H8" s="467">
        <v>143</v>
      </c>
      <c r="I8" s="467">
        <v>28</v>
      </c>
      <c r="J8" s="467">
        <v>89</v>
      </c>
      <c r="K8" s="467">
        <v>29</v>
      </c>
      <c r="L8" s="531"/>
      <c r="M8" s="531"/>
      <c r="N8" s="531"/>
      <c r="O8" s="532"/>
      <c r="P8" s="531"/>
      <c r="Q8" s="531"/>
      <c r="R8" s="531"/>
      <c r="S8" s="531"/>
      <c r="T8" s="531"/>
      <c r="U8" s="531"/>
      <c r="V8" s="280"/>
    </row>
    <row r="9" spans="1:22" ht="16.5" customHeight="1" thickBot="1">
      <c r="A9" s="533" t="s">
        <v>1093</v>
      </c>
      <c r="B9" s="534">
        <v>9566</v>
      </c>
      <c r="C9" s="535">
        <f>SUM(D9:K9,B16:K16)</f>
        <v>18022</v>
      </c>
      <c r="D9" s="535">
        <v>34</v>
      </c>
      <c r="E9" s="535">
        <v>95</v>
      </c>
      <c r="F9" s="535">
        <v>57</v>
      </c>
      <c r="G9" s="535">
        <v>9483</v>
      </c>
      <c r="H9" s="535">
        <v>162</v>
      </c>
      <c r="I9" s="535">
        <v>42</v>
      </c>
      <c r="J9" s="535">
        <v>92</v>
      </c>
      <c r="K9" s="535">
        <v>29</v>
      </c>
      <c r="L9" s="465"/>
      <c r="M9" s="465"/>
      <c r="N9" s="465"/>
      <c r="O9" s="106"/>
      <c r="P9" s="465"/>
      <c r="Q9" s="465"/>
      <c r="R9" s="465"/>
      <c r="S9" s="465"/>
      <c r="T9" s="465"/>
      <c r="U9" s="465"/>
      <c r="V9" s="155"/>
    </row>
    <row r="10" spans="1:22" ht="7.5" customHeight="1" thickTop="1">
      <c r="A10" s="798" t="s">
        <v>802</v>
      </c>
      <c r="B10" s="536"/>
      <c r="C10" s="537"/>
      <c r="D10" s="537"/>
      <c r="E10" s="537"/>
      <c r="F10" s="537"/>
      <c r="G10" s="537"/>
      <c r="H10" s="537"/>
      <c r="I10" s="537"/>
      <c r="J10" s="537"/>
      <c r="K10" s="537"/>
      <c r="L10" s="465"/>
      <c r="M10" s="465"/>
      <c r="N10" s="465"/>
      <c r="O10" s="106"/>
      <c r="P10" s="465"/>
      <c r="Q10" s="465"/>
      <c r="R10" s="465"/>
      <c r="S10" s="465"/>
      <c r="T10" s="465"/>
      <c r="U10" s="465"/>
      <c r="V10" s="155"/>
    </row>
    <row r="11" spans="1:12" ht="22.5">
      <c r="A11" s="799"/>
      <c r="B11" s="526" t="s">
        <v>815</v>
      </c>
      <c r="C11" s="526" t="s">
        <v>816</v>
      </c>
      <c r="D11" s="527" t="s">
        <v>817</v>
      </c>
      <c r="E11" s="527" t="s">
        <v>818</v>
      </c>
      <c r="F11" s="526" t="s">
        <v>819</v>
      </c>
      <c r="G11" s="526" t="s">
        <v>820</v>
      </c>
      <c r="H11" s="526" t="s">
        <v>821</v>
      </c>
      <c r="I11" s="526" t="s">
        <v>822</v>
      </c>
      <c r="J11" s="527" t="s">
        <v>823</v>
      </c>
      <c r="K11" s="528" t="s">
        <v>182</v>
      </c>
      <c r="L11" s="442"/>
    </row>
    <row r="12" spans="1:12" ht="15" customHeight="1">
      <c r="A12" s="445" t="s">
        <v>1092</v>
      </c>
      <c r="B12" s="529">
        <v>4113</v>
      </c>
      <c r="C12" s="529">
        <v>16</v>
      </c>
      <c r="D12" s="529">
        <v>84</v>
      </c>
      <c r="E12" s="529">
        <v>1422</v>
      </c>
      <c r="F12" s="529">
        <v>258</v>
      </c>
      <c r="G12" s="529">
        <v>145</v>
      </c>
      <c r="H12" s="529">
        <v>272</v>
      </c>
      <c r="I12" s="529">
        <v>102</v>
      </c>
      <c r="J12" s="529">
        <v>62</v>
      </c>
      <c r="K12" s="529">
        <v>1392</v>
      </c>
      <c r="L12" s="442"/>
    </row>
    <row r="13" spans="1:12" ht="15" customHeight="1">
      <c r="A13" s="449" t="s">
        <v>812</v>
      </c>
      <c r="B13" s="529">
        <v>3549</v>
      </c>
      <c r="C13" s="529">
        <v>10</v>
      </c>
      <c r="D13" s="529">
        <v>74</v>
      </c>
      <c r="E13" s="529">
        <v>1363</v>
      </c>
      <c r="F13" s="529">
        <v>263</v>
      </c>
      <c r="G13" s="529">
        <v>136</v>
      </c>
      <c r="H13" s="529">
        <v>255</v>
      </c>
      <c r="I13" s="529">
        <v>122</v>
      </c>
      <c r="J13" s="529">
        <v>59</v>
      </c>
      <c r="K13" s="529">
        <v>1341</v>
      </c>
      <c r="L13" s="442"/>
    </row>
    <row r="14" spans="1:12" ht="15" customHeight="1">
      <c r="A14" s="449" t="s">
        <v>813</v>
      </c>
      <c r="B14" s="530">
        <v>3240</v>
      </c>
      <c r="C14" s="467">
        <v>10</v>
      </c>
      <c r="D14" s="467">
        <v>49</v>
      </c>
      <c r="E14" s="467">
        <v>1282</v>
      </c>
      <c r="F14" s="467">
        <v>259</v>
      </c>
      <c r="G14" s="467">
        <v>99</v>
      </c>
      <c r="H14" s="467">
        <v>238</v>
      </c>
      <c r="I14" s="467">
        <v>185</v>
      </c>
      <c r="J14" s="467">
        <v>22</v>
      </c>
      <c r="K14" s="467">
        <v>1550</v>
      </c>
      <c r="L14" s="442"/>
    </row>
    <row r="15" spans="1:12" s="271" customFormat="1" ht="16.5" customHeight="1">
      <c r="A15" s="451" t="s">
        <v>814</v>
      </c>
      <c r="B15" s="530">
        <v>3112</v>
      </c>
      <c r="C15" s="467">
        <v>11</v>
      </c>
      <c r="D15" s="467">
        <v>46</v>
      </c>
      <c r="E15" s="467">
        <v>1255</v>
      </c>
      <c r="F15" s="467">
        <v>251</v>
      </c>
      <c r="G15" s="467">
        <v>109</v>
      </c>
      <c r="H15" s="467">
        <v>249</v>
      </c>
      <c r="I15" s="467">
        <v>436</v>
      </c>
      <c r="J15" s="467">
        <v>26</v>
      </c>
      <c r="K15" s="467">
        <v>1867</v>
      </c>
      <c r="L15" s="538"/>
    </row>
    <row r="16" spans="1:12" ht="16.5" customHeight="1">
      <c r="A16" s="453" t="s">
        <v>1093</v>
      </c>
      <c r="B16" s="539">
        <v>3086</v>
      </c>
      <c r="C16" s="472">
        <v>4</v>
      </c>
      <c r="D16" s="472">
        <v>45</v>
      </c>
      <c r="E16" s="472">
        <v>1307</v>
      </c>
      <c r="F16" s="472">
        <v>250</v>
      </c>
      <c r="G16" s="472">
        <v>123</v>
      </c>
      <c r="H16" s="472">
        <v>271</v>
      </c>
      <c r="I16" s="472">
        <v>635</v>
      </c>
      <c r="J16" s="472">
        <v>26</v>
      </c>
      <c r="K16" s="472">
        <v>2281</v>
      </c>
      <c r="L16" s="442"/>
    </row>
    <row r="17" spans="1:12" ht="16.5" customHeight="1">
      <c r="A17" s="540" t="s">
        <v>824</v>
      </c>
      <c r="B17" s="541"/>
      <c r="C17" s="541"/>
      <c r="D17" s="541"/>
      <c r="E17" s="541"/>
      <c r="F17" s="541"/>
      <c r="G17" s="541"/>
      <c r="H17" s="541"/>
      <c r="I17" s="541"/>
      <c r="J17" s="541"/>
      <c r="K17" s="541"/>
      <c r="L17" s="442"/>
    </row>
    <row r="18" spans="1:12" ht="15" customHeight="1">
      <c r="A18" s="729" t="s">
        <v>825</v>
      </c>
      <c r="B18" s="729"/>
      <c r="C18" s="729"/>
      <c r="D18" s="729"/>
      <c r="E18" s="729"/>
      <c r="F18" s="729"/>
      <c r="G18" s="729"/>
      <c r="H18" s="729"/>
      <c r="I18" s="729"/>
      <c r="J18" s="729"/>
      <c r="K18" s="729"/>
      <c r="L18" s="442"/>
    </row>
    <row r="19" ht="11.25">
      <c r="A19" s="442"/>
    </row>
    <row r="24" ht="11.25">
      <c r="B24" s="542"/>
    </row>
  </sheetData>
  <sheetProtection/>
  <mergeCells count="7">
    <mergeCell ref="A18:K18"/>
    <mergeCell ref="A1:K1"/>
    <mergeCell ref="J2:K2"/>
    <mergeCell ref="A3:A4"/>
    <mergeCell ref="B3:B4"/>
    <mergeCell ref="C3:C4"/>
    <mergeCell ref="A10:A11"/>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R249"/>
  <sheetViews>
    <sheetView zoomScalePageLayoutView="0" workbookViewId="0" topLeftCell="A1">
      <selection activeCell="E117" sqref="E117"/>
    </sheetView>
  </sheetViews>
  <sheetFormatPr defaultColWidth="9.00390625" defaultRowHeight="13.5"/>
  <cols>
    <col min="1" max="1" width="2.25390625" style="247" customWidth="1"/>
    <col min="2" max="2" width="11.125" style="247" customWidth="1"/>
    <col min="3" max="7" width="9.50390625" style="247" customWidth="1"/>
    <col min="8" max="8" width="10.875" style="247" bestFit="1" customWidth="1"/>
    <col min="9" max="10" width="9.50390625" style="247" customWidth="1"/>
    <col min="11" max="11" width="12.875" style="265" bestFit="1" customWidth="1"/>
    <col min="12" max="12" width="9.00390625" style="265" customWidth="1"/>
    <col min="13" max="18" width="9.00390625" style="248" customWidth="1"/>
    <col min="19" max="16384" width="9.00390625" style="247" customWidth="1"/>
  </cols>
  <sheetData>
    <row r="1" spans="1:10" ht="21" customHeight="1">
      <c r="A1" s="800" t="s">
        <v>826</v>
      </c>
      <c r="B1" s="800"/>
      <c r="C1" s="800"/>
      <c r="D1" s="800"/>
      <c r="E1" s="800"/>
      <c r="F1" s="800"/>
      <c r="G1" s="800"/>
      <c r="H1" s="800"/>
      <c r="I1" s="800"/>
      <c r="J1" s="800"/>
    </row>
    <row r="2" spans="1:10" ht="13.5" customHeight="1" thickBot="1">
      <c r="A2" s="555"/>
      <c r="B2" s="555"/>
      <c r="C2" s="555"/>
      <c r="D2" s="555"/>
      <c r="E2" s="555"/>
      <c r="F2" s="555"/>
      <c r="G2" s="555"/>
      <c r="H2" s="555"/>
      <c r="I2" s="801" t="s">
        <v>827</v>
      </c>
      <c r="J2" s="801"/>
    </row>
    <row r="3" spans="1:10" ht="15" customHeight="1" thickTop="1">
      <c r="A3" s="802" t="s">
        <v>828</v>
      </c>
      <c r="B3" s="803"/>
      <c r="C3" s="806" t="s">
        <v>829</v>
      </c>
      <c r="D3" s="803" t="s">
        <v>216</v>
      </c>
      <c r="E3" s="808" t="s">
        <v>1128</v>
      </c>
      <c r="F3" s="809"/>
      <c r="G3" s="802"/>
      <c r="H3" s="556" t="s">
        <v>830</v>
      </c>
      <c r="I3" s="803" t="s">
        <v>831</v>
      </c>
      <c r="J3" s="808"/>
    </row>
    <row r="4" spans="1:10" ht="15" customHeight="1">
      <c r="A4" s="804"/>
      <c r="B4" s="805"/>
      <c r="C4" s="807"/>
      <c r="D4" s="805"/>
      <c r="E4" s="557" t="s">
        <v>321</v>
      </c>
      <c r="F4" s="557" t="s">
        <v>220</v>
      </c>
      <c r="G4" s="557" t="s">
        <v>221</v>
      </c>
      <c r="H4" s="558" t="s">
        <v>1129</v>
      </c>
      <c r="I4" s="557" t="s">
        <v>216</v>
      </c>
      <c r="J4" s="559" t="s">
        <v>833</v>
      </c>
    </row>
    <row r="5" spans="1:13" ht="15" customHeight="1">
      <c r="A5" s="810" t="s">
        <v>834</v>
      </c>
      <c r="B5" s="811"/>
      <c r="C5" s="560">
        <v>32.17</v>
      </c>
      <c r="D5" s="561">
        <v>240092</v>
      </c>
      <c r="E5" s="561">
        <v>513575</v>
      </c>
      <c r="F5" s="561">
        <v>258262</v>
      </c>
      <c r="G5" s="561">
        <v>255313</v>
      </c>
      <c r="H5" s="555">
        <v>16019.2</v>
      </c>
      <c r="I5" s="562">
        <f>D5-D6</f>
        <v>-12517</v>
      </c>
      <c r="J5" s="562">
        <f>E5-E6</f>
        <v>-9508</v>
      </c>
      <c r="K5" s="563"/>
      <c r="L5" s="564"/>
      <c r="M5" s="565"/>
    </row>
    <row r="6" spans="1:12" s="567" customFormat="1" ht="15" customHeight="1">
      <c r="A6" s="812" t="s">
        <v>1130</v>
      </c>
      <c r="B6" s="813"/>
      <c r="C6" s="560">
        <v>32.17</v>
      </c>
      <c r="D6" s="561">
        <v>252609</v>
      </c>
      <c r="E6" s="561">
        <v>523083</v>
      </c>
      <c r="F6" s="561">
        <v>263545</v>
      </c>
      <c r="G6" s="561">
        <v>259538</v>
      </c>
      <c r="H6" s="555">
        <v>16260</v>
      </c>
      <c r="I6" s="562" t="s">
        <v>1131</v>
      </c>
      <c r="J6" s="562" t="s">
        <v>1131</v>
      </c>
      <c r="K6" s="566"/>
      <c r="L6" s="566"/>
    </row>
    <row r="7" spans="1:10" ht="15" customHeight="1">
      <c r="A7" s="814" t="s">
        <v>1132</v>
      </c>
      <c r="B7" s="815"/>
      <c r="C7" s="568">
        <v>32.17</v>
      </c>
      <c r="D7" s="569">
        <v>272683</v>
      </c>
      <c r="E7" s="569">
        <f>SUM(E9:E52,E61:E106,E114:E157)</f>
        <v>535824</v>
      </c>
      <c r="F7" s="569">
        <f>SUM(F9:F52,F61:F106,F114:F157)</f>
        <v>265665</v>
      </c>
      <c r="G7" s="569">
        <f>SUM(G9:G52,G61:G106,G114:G157)</f>
        <v>270159</v>
      </c>
      <c r="H7" s="569">
        <v>16656</v>
      </c>
      <c r="I7" s="569">
        <v>20074</v>
      </c>
      <c r="J7" s="569">
        <v>12741</v>
      </c>
    </row>
    <row r="8" spans="1:10" ht="15" customHeight="1">
      <c r="A8" s="606"/>
      <c r="B8" s="607"/>
      <c r="C8" s="608"/>
      <c r="D8" s="609"/>
      <c r="E8" s="609"/>
      <c r="F8" s="609"/>
      <c r="G8" s="609"/>
      <c r="H8" s="610"/>
      <c r="I8" s="610"/>
      <c r="J8" s="610"/>
    </row>
    <row r="9" spans="1:10" ht="15" customHeight="1">
      <c r="A9" s="606"/>
      <c r="B9" s="571" t="s">
        <v>328</v>
      </c>
      <c r="C9" s="608">
        <v>0.23</v>
      </c>
      <c r="D9" s="609">
        <v>4126</v>
      </c>
      <c r="E9" s="609">
        <f>F9+G9</f>
        <v>6795</v>
      </c>
      <c r="F9" s="609">
        <v>3355</v>
      </c>
      <c r="G9" s="609">
        <v>3440</v>
      </c>
      <c r="H9" s="609">
        <v>29543.5</v>
      </c>
      <c r="I9" s="609">
        <v>317</v>
      </c>
      <c r="J9" s="609">
        <v>164</v>
      </c>
    </row>
    <row r="10" spans="1:10" ht="15" customHeight="1">
      <c r="A10" s="606"/>
      <c r="B10" s="571" t="s">
        <v>331</v>
      </c>
      <c r="C10" s="608">
        <v>0.29</v>
      </c>
      <c r="D10" s="609">
        <v>3523</v>
      </c>
      <c r="E10" s="609">
        <f aca="true" t="shared" si="0" ref="E10:E52">F10+G10</f>
        <v>5677</v>
      </c>
      <c r="F10" s="609">
        <v>2901</v>
      </c>
      <c r="G10" s="609">
        <v>2776</v>
      </c>
      <c r="H10" s="609">
        <v>19575.9</v>
      </c>
      <c r="I10" s="609">
        <v>769</v>
      </c>
      <c r="J10" s="609">
        <v>722</v>
      </c>
    </row>
    <row r="11" spans="1:10" ht="15" customHeight="1">
      <c r="A11" s="606"/>
      <c r="B11" s="571" t="s">
        <v>835</v>
      </c>
      <c r="C11" s="608">
        <v>0.23</v>
      </c>
      <c r="D11" s="609">
        <v>2854</v>
      </c>
      <c r="E11" s="609">
        <f t="shared" si="0"/>
        <v>4983</v>
      </c>
      <c r="F11" s="609">
        <v>2560</v>
      </c>
      <c r="G11" s="609">
        <v>2423</v>
      </c>
      <c r="H11" s="609">
        <v>21665.2</v>
      </c>
      <c r="I11" s="609">
        <v>110</v>
      </c>
      <c r="J11" s="609">
        <v>-204</v>
      </c>
    </row>
    <row r="12" spans="1:10" ht="15" customHeight="1">
      <c r="A12" s="606"/>
      <c r="B12" s="571" t="s">
        <v>836</v>
      </c>
      <c r="C12" s="608">
        <v>0.26</v>
      </c>
      <c r="D12" s="609">
        <v>2761</v>
      </c>
      <c r="E12" s="609">
        <f t="shared" si="0"/>
        <v>4618</v>
      </c>
      <c r="F12" s="609">
        <v>2459</v>
      </c>
      <c r="G12" s="609">
        <v>2159</v>
      </c>
      <c r="H12" s="609">
        <v>17761.5</v>
      </c>
      <c r="I12" s="609">
        <v>383</v>
      </c>
      <c r="J12" s="609">
        <v>298</v>
      </c>
    </row>
    <row r="13" spans="1:10" ht="15" customHeight="1">
      <c r="A13" s="606"/>
      <c r="B13" s="571" t="s">
        <v>338</v>
      </c>
      <c r="C13" s="608">
        <v>0.23</v>
      </c>
      <c r="D13" s="609">
        <v>1074</v>
      </c>
      <c r="E13" s="609">
        <f t="shared" si="0"/>
        <v>3443</v>
      </c>
      <c r="F13" s="609">
        <v>1518</v>
      </c>
      <c r="G13" s="609">
        <v>1925</v>
      </c>
      <c r="H13" s="609">
        <v>14969.6</v>
      </c>
      <c r="I13" s="609">
        <v>29</v>
      </c>
      <c r="J13" s="609">
        <v>-52</v>
      </c>
    </row>
    <row r="14" spans="1:10" ht="15" customHeight="1">
      <c r="A14" s="606"/>
      <c r="B14" s="571" t="s">
        <v>341</v>
      </c>
      <c r="C14" s="608">
        <v>0.26</v>
      </c>
      <c r="D14" s="609">
        <v>2237</v>
      </c>
      <c r="E14" s="609">
        <f t="shared" si="0"/>
        <v>5221</v>
      </c>
      <c r="F14" s="609">
        <v>2252</v>
      </c>
      <c r="G14" s="609">
        <v>2969</v>
      </c>
      <c r="H14" s="609">
        <v>20080.8</v>
      </c>
      <c r="I14" s="609">
        <v>421</v>
      </c>
      <c r="J14" s="609">
        <v>724</v>
      </c>
    </row>
    <row r="15" spans="1:10" ht="15" customHeight="1">
      <c r="A15" s="606"/>
      <c r="B15" s="571" t="s">
        <v>344</v>
      </c>
      <c r="C15" s="608">
        <v>0.2</v>
      </c>
      <c r="D15" s="609">
        <v>2993</v>
      </c>
      <c r="E15" s="609">
        <f t="shared" si="0"/>
        <v>5071</v>
      </c>
      <c r="F15" s="609">
        <v>2529</v>
      </c>
      <c r="G15" s="609">
        <v>2542</v>
      </c>
      <c r="H15" s="609">
        <v>25355</v>
      </c>
      <c r="I15" s="609">
        <v>117</v>
      </c>
      <c r="J15" s="609">
        <v>-62</v>
      </c>
    </row>
    <row r="16" spans="1:10" ht="15" customHeight="1">
      <c r="A16" s="606"/>
      <c r="B16" s="571" t="s">
        <v>347</v>
      </c>
      <c r="C16" s="608">
        <v>0.22</v>
      </c>
      <c r="D16" s="609">
        <v>3055</v>
      </c>
      <c r="E16" s="609">
        <f t="shared" si="0"/>
        <v>5151</v>
      </c>
      <c r="F16" s="609">
        <v>2642</v>
      </c>
      <c r="G16" s="609">
        <v>2509</v>
      </c>
      <c r="H16" s="609">
        <v>23413.6</v>
      </c>
      <c r="I16" s="609">
        <v>283</v>
      </c>
      <c r="J16" s="609">
        <v>95</v>
      </c>
    </row>
    <row r="17" spans="1:10" ht="15" customHeight="1">
      <c r="A17" s="606"/>
      <c r="B17" s="571" t="s">
        <v>350</v>
      </c>
      <c r="C17" s="608">
        <v>0.14</v>
      </c>
      <c r="D17" s="609">
        <v>2136</v>
      </c>
      <c r="E17" s="609">
        <f t="shared" si="0"/>
        <v>3798</v>
      </c>
      <c r="F17" s="609">
        <v>1963</v>
      </c>
      <c r="G17" s="609">
        <v>1835</v>
      </c>
      <c r="H17" s="609">
        <v>27128.6</v>
      </c>
      <c r="I17" s="609">
        <v>207</v>
      </c>
      <c r="J17" s="609">
        <v>71</v>
      </c>
    </row>
    <row r="18" spans="1:10" ht="15" customHeight="1">
      <c r="A18" s="606"/>
      <c r="B18" s="571" t="s">
        <v>353</v>
      </c>
      <c r="C18" s="608">
        <v>0.21</v>
      </c>
      <c r="D18" s="609">
        <v>3007</v>
      </c>
      <c r="E18" s="609">
        <f t="shared" si="0"/>
        <v>5469</v>
      </c>
      <c r="F18" s="609">
        <v>2767</v>
      </c>
      <c r="G18" s="609">
        <v>2702</v>
      </c>
      <c r="H18" s="609">
        <v>26042.9</v>
      </c>
      <c r="I18" s="609">
        <v>206</v>
      </c>
      <c r="J18" s="609">
        <v>69</v>
      </c>
    </row>
    <row r="19" spans="1:10" ht="15" customHeight="1">
      <c r="A19" s="606"/>
      <c r="B19" s="571" t="s">
        <v>356</v>
      </c>
      <c r="C19" s="608">
        <v>0.19</v>
      </c>
      <c r="D19" s="609">
        <v>2536</v>
      </c>
      <c r="E19" s="609">
        <f t="shared" si="0"/>
        <v>4354</v>
      </c>
      <c r="F19" s="609">
        <v>2231</v>
      </c>
      <c r="G19" s="609">
        <v>2123</v>
      </c>
      <c r="H19" s="609">
        <v>22915.8</v>
      </c>
      <c r="I19" s="609">
        <v>137</v>
      </c>
      <c r="J19" s="609">
        <v>65</v>
      </c>
    </row>
    <row r="20" spans="1:10" ht="15" customHeight="1">
      <c r="A20" s="606"/>
      <c r="B20" s="571" t="s">
        <v>359</v>
      </c>
      <c r="C20" s="608">
        <v>0.13</v>
      </c>
      <c r="D20" s="609">
        <v>1379</v>
      </c>
      <c r="E20" s="609">
        <f t="shared" si="0"/>
        <v>2968</v>
      </c>
      <c r="F20" s="609">
        <v>1479</v>
      </c>
      <c r="G20" s="609">
        <v>1489</v>
      </c>
      <c r="H20" s="609">
        <v>22830.8</v>
      </c>
      <c r="I20" s="609">
        <v>30</v>
      </c>
      <c r="J20" s="609">
        <v>-107</v>
      </c>
    </row>
    <row r="21" spans="1:10" ht="15" customHeight="1">
      <c r="A21" s="606"/>
      <c r="B21" s="571" t="s">
        <v>362</v>
      </c>
      <c r="C21" s="608">
        <v>0.24</v>
      </c>
      <c r="D21" s="609">
        <v>3832</v>
      </c>
      <c r="E21" s="609">
        <f t="shared" si="0"/>
        <v>7235</v>
      </c>
      <c r="F21" s="609">
        <v>3644</v>
      </c>
      <c r="G21" s="609">
        <v>3591</v>
      </c>
      <c r="H21" s="609">
        <v>30145.8</v>
      </c>
      <c r="I21" s="609">
        <v>257</v>
      </c>
      <c r="J21" s="609">
        <v>141</v>
      </c>
    </row>
    <row r="22" spans="1:10" ht="15" customHeight="1">
      <c r="A22" s="606"/>
      <c r="B22" s="571" t="s">
        <v>365</v>
      </c>
      <c r="C22" s="608">
        <v>0.19</v>
      </c>
      <c r="D22" s="609">
        <v>2225</v>
      </c>
      <c r="E22" s="609">
        <f t="shared" si="0"/>
        <v>3877</v>
      </c>
      <c r="F22" s="609">
        <v>1919</v>
      </c>
      <c r="G22" s="609">
        <v>1958</v>
      </c>
      <c r="H22" s="609">
        <v>20405.3</v>
      </c>
      <c r="I22" s="609">
        <v>279</v>
      </c>
      <c r="J22" s="609">
        <v>192</v>
      </c>
    </row>
    <row r="23" spans="1:10" ht="15" customHeight="1">
      <c r="A23" s="606"/>
      <c r="B23" s="571" t="s">
        <v>368</v>
      </c>
      <c r="C23" s="608">
        <v>0.24</v>
      </c>
      <c r="D23" s="609">
        <v>2284</v>
      </c>
      <c r="E23" s="609">
        <f t="shared" si="0"/>
        <v>4349</v>
      </c>
      <c r="F23" s="609">
        <v>2131</v>
      </c>
      <c r="G23" s="609">
        <v>2218</v>
      </c>
      <c r="H23" s="609">
        <v>18120.8</v>
      </c>
      <c r="I23" s="609">
        <v>115</v>
      </c>
      <c r="J23" s="609">
        <v>-141</v>
      </c>
    </row>
    <row r="24" spans="1:10" ht="15" customHeight="1">
      <c r="A24" s="606"/>
      <c r="B24" s="571" t="s">
        <v>371</v>
      </c>
      <c r="C24" s="608">
        <v>0.18</v>
      </c>
      <c r="D24" s="609">
        <v>2452</v>
      </c>
      <c r="E24" s="609">
        <f t="shared" si="0"/>
        <v>4132</v>
      </c>
      <c r="F24" s="609">
        <v>2157</v>
      </c>
      <c r="G24" s="609">
        <v>1975</v>
      </c>
      <c r="H24" s="609">
        <v>22955.6</v>
      </c>
      <c r="I24" s="609">
        <v>57</v>
      </c>
      <c r="J24" s="609">
        <v>-197</v>
      </c>
    </row>
    <row r="25" spans="1:10" ht="15" customHeight="1">
      <c r="A25" s="606"/>
      <c r="B25" s="571" t="s">
        <v>374</v>
      </c>
      <c r="C25" s="608">
        <v>0.19</v>
      </c>
      <c r="D25" s="609">
        <v>2606</v>
      </c>
      <c r="E25" s="609">
        <f t="shared" si="0"/>
        <v>4671</v>
      </c>
      <c r="F25" s="609">
        <v>2215</v>
      </c>
      <c r="G25" s="609">
        <v>2456</v>
      </c>
      <c r="H25" s="609">
        <v>24584.2</v>
      </c>
      <c r="I25" s="609">
        <v>187</v>
      </c>
      <c r="J25" s="609">
        <v>40</v>
      </c>
    </row>
    <row r="26" spans="1:10" ht="15" customHeight="1">
      <c r="A26" s="606"/>
      <c r="B26" s="571" t="s">
        <v>377</v>
      </c>
      <c r="C26" s="608">
        <v>0.22</v>
      </c>
      <c r="D26" s="609">
        <v>2500</v>
      </c>
      <c r="E26" s="609">
        <f t="shared" si="0"/>
        <v>4701</v>
      </c>
      <c r="F26" s="609">
        <v>2347</v>
      </c>
      <c r="G26" s="609">
        <v>2354</v>
      </c>
      <c r="H26" s="609">
        <v>21368.2</v>
      </c>
      <c r="I26" s="609">
        <v>-1</v>
      </c>
      <c r="J26" s="609">
        <v>-360</v>
      </c>
    </row>
    <row r="27" spans="1:10" ht="15" customHeight="1">
      <c r="A27" s="606"/>
      <c r="B27" s="571" t="s">
        <v>380</v>
      </c>
      <c r="C27" s="608">
        <v>0.14</v>
      </c>
      <c r="D27" s="609">
        <v>2204</v>
      </c>
      <c r="E27" s="609">
        <f t="shared" si="0"/>
        <v>3618</v>
      </c>
      <c r="F27" s="609">
        <v>1845</v>
      </c>
      <c r="G27" s="609">
        <v>1773</v>
      </c>
      <c r="H27" s="609">
        <v>25842.9</v>
      </c>
      <c r="I27" s="609">
        <v>159</v>
      </c>
      <c r="J27" s="609">
        <v>-52</v>
      </c>
    </row>
    <row r="28" spans="1:10" ht="15" customHeight="1">
      <c r="A28" s="606"/>
      <c r="B28" s="571" t="s">
        <v>383</v>
      </c>
      <c r="C28" s="608">
        <v>0.19</v>
      </c>
      <c r="D28" s="609">
        <v>2206</v>
      </c>
      <c r="E28" s="609">
        <f t="shared" si="0"/>
        <v>4099</v>
      </c>
      <c r="F28" s="609">
        <v>1990</v>
      </c>
      <c r="G28" s="609">
        <v>2109</v>
      </c>
      <c r="H28" s="609">
        <v>21573.7</v>
      </c>
      <c r="I28" s="609">
        <v>67</v>
      </c>
      <c r="J28" s="609">
        <v>-26</v>
      </c>
    </row>
    <row r="29" spans="1:10" ht="15" customHeight="1">
      <c r="A29" s="606"/>
      <c r="B29" s="571" t="s">
        <v>386</v>
      </c>
      <c r="C29" s="608">
        <v>0.24</v>
      </c>
      <c r="D29" s="609">
        <v>2742</v>
      </c>
      <c r="E29" s="609">
        <f t="shared" si="0"/>
        <v>4853</v>
      </c>
      <c r="F29" s="609">
        <v>2464</v>
      </c>
      <c r="G29" s="609">
        <v>2389</v>
      </c>
      <c r="H29" s="609">
        <v>20220.8</v>
      </c>
      <c r="I29" s="609">
        <v>259</v>
      </c>
      <c r="J29" s="609">
        <v>113</v>
      </c>
    </row>
    <row r="30" spans="1:10" ht="15" customHeight="1">
      <c r="A30" s="606"/>
      <c r="B30" s="571" t="s">
        <v>389</v>
      </c>
      <c r="C30" s="608">
        <v>0.2</v>
      </c>
      <c r="D30" s="609">
        <v>3325</v>
      </c>
      <c r="E30" s="609">
        <f t="shared" si="0"/>
        <v>5971</v>
      </c>
      <c r="F30" s="609">
        <v>2926</v>
      </c>
      <c r="G30" s="609">
        <v>3045</v>
      </c>
      <c r="H30" s="609">
        <v>29855</v>
      </c>
      <c r="I30" s="609">
        <v>684</v>
      </c>
      <c r="J30" s="609">
        <v>840</v>
      </c>
    </row>
    <row r="31" spans="1:10" ht="15" customHeight="1">
      <c r="A31" s="606"/>
      <c r="B31" s="571" t="s">
        <v>392</v>
      </c>
      <c r="C31" s="608">
        <v>0.2</v>
      </c>
      <c r="D31" s="609">
        <v>2688</v>
      </c>
      <c r="E31" s="609">
        <f t="shared" si="0"/>
        <v>4760</v>
      </c>
      <c r="F31" s="609">
        <v>2361</v>
      </c>
      <c r="G31" s="609">
        <v>2399</v>
      </c>
      <c r="H31" s="609">
        <v>23800</v>
      </c>
      <c r="I31" s="609">
        <v>328</v>
      </c>
      <c r="J31" s="609">
        <v>84</v>
      </c>
    </row>
    <row r="32" spans="1:10" ht="15" customHeight="1">
      <c r="A32" s="606"/>
      <c r="B32" s="571" t="s">
        <v>395</v>
      </c>
      <c r="C32" s="608">
        <v>0.22</v>
      </c>
      <c r="D32" s="609">
        <v>2823</v>
      </c>
      <c r="E32" s="609">
        <f t="shared" si="0"/>
        <v>5197</v>
      </c>
      <c r="F32" s="609">
        <v>2615</v>
      </c>
      <c r="G32" s="609">
        <v>2582</v>
      </c>
      <c r="H32" s="609">
        <v>23622.7</v>
      </c>
      <c r="I32" s="609">
        <v>186</v>
      </c>
      <c r="J32" s="609">
        <v>-26</v>
      </c>
    </row>
    <row r="33" spans="1:10" ht="15" customHeight="1">
      <c r="A33" s="606"/>
      <c r="B33" s="571" t="s">
        <v>398</v>
      </c>
      <c r="C33" s="608">
        <v>0.22</v>
      </c>
      <c r="D33" s="609">
        <v>2206</v>
      </c>
      <c r="E33" s="609">
        <f t="shared" si="0"/>
        <v>4033</v>
      </c>
      <c r="F33" s="609">
        <v>1972</v>
      </c>
      <c r="G33" s="609">
        <v>2061</v>
      </c>
      <c r="H33" s="609">
        <v>18331.8</v>
      </c>
      <c r="I33" s="609">
        <v>-104</v>
      </c>
      <c r="J33" s="609">
        <v>-452</v>
      </c>
    </row>
    <row r="34" spans="1:10" ht="15" customHeight="1">
      <c r="A34" s="606"/>
      <c r="B34" s="571" t="s">
        <v>401</v>
      </c>
      <c r="C34" s="608">
        <v>0.25</v>
      </c>
      <c r="D34" s="609">
        <v>2081</v>
      </c>
      <c r="E34" s="609">
        <f t="shared" si="0"/>
        <v>4118</v>
      </c>
      <c r="F34" s="609">
        <v>2020</v>
      </c>
      <c r="G34" s="609">
        <v>2098</v>
      </c>
      <c r="H34" s="609">
        <v>16472</v>
      </c>
      <c r="I34" s="609">
        <v>102</v>
      </c>
      <c r="J34" s="609">
        <v>27</v>
      </c>
    </row>
    <row r="35" spans="1:10" ht="15" customHeight="1">
      <c r="A35" s="606"/>
      <c r="B35" s="571" t="s">
        <v>404</v>
      </c>
      <c r="C35" s="608">
        <v>0.27</v>
      </c>
      <c r="D35" s="609">
        <v>2799</v>
      </c>
      <c r="E35" s="609">
        <f t="shared" si="0"/>
        <v>5830</v>
      </c>
      <c r="F35" s="609">
        <v>2887</v>
      </c>
      <c r="G35" s="609">
        <v>2943</v>
      </c>
      <c r="H35" s="609">
        <v>21592.6</v>
      </c>
      <c r="I35" s="609">
        <v>55</v>
      </c>
      <c r="J35" s="609">
        <v>-223</v>
      </c>
    </row>
    <row r="36" spans="1:10" ht="15" customHeight="1">
      <c r="A36" s="606"/>
      <c r="B36" s="571" t="s">
        <v>407</v>
      </c>
      <c r="C36" s="608">
        <v>0.14</v>
      </c>
      <c r="D36" s="609">
        <v>1123</v>
      </c>
      <c r="E36" s="609">
        <f t="shared" si="0"/>
        <v>2070</v>
      </c>
      <c r="F36" s="609">
        <v>1084</v>
      </c>
      <c r="G36" s="609">
        <v>986</v>
      </c>
      <c r="H36" s="609">
        <v>14785.7</v>
      </c>
      <c r="I36" s="609">
        <v>25</v>
      </c>
      <c r="J36" s="609">
        <v>-76</v>
      </c>
    </row>
    <row r="37" spans="1:10" ht="15" customHeight="1">
      <c r="A37" s="606"/>
      <c r="B37" s="571" t="s">
        <v>837</v>
      </c>
      <c r="C37" s="608">
        <v>0.17</v>
      </c>
      <c r="D37" s="609">
        <v>1849</v>
      </c>
      <c r="E37" s="609">
        <f t="shared" si="0"/>
        <v>3595</v>
      </c>
      <c r="F37" s="609">
        <v>1789</v>
      </c>
      <c r="G37" s="609">
        <v>1806</v>
      </c>
      <c r="H37" s="609">
        <v>21147.1</v>
      </c>
      <c r="I37" s="609">
        <v>72</v>
      </c>
      <c r="J37" s="609">
        <v>-46</v>
      </c>
    </row>
    <row r="38" spans="1:10" ht="15" customHeight="1">
      <c r="A38" s="606"/>
      <c r="B38" s="571" t="s">
        <v>413</v>
      </c>
      <c r="C38" s="608">
        <v>0.12</v>
      </c>
      <c r="D38" s="609">
        <v>1188</v>
      </c>
      <c r="E38" s="609">
        <f t="shared" si="0"/>
        <v>2272</v>
      </c>
      <c r="F38" s="609">
        <v>1183</v>
      </c>
      <c r="G38" s="609">
        <v>1089</v>
      </c>
      <c r="H38" s="609">
        <v>18933.3</v>
      </c>
      <c r="I38" s="609">
        <v>67</v>
      </c>
      <c r="J38" s="609">
        <v>-34</v>
      </c>
    </row>
    <row r="39" spans="1:10" ht="15" customHeight="1">
      <c r="A39" s="606"/>
      <c r="B39" s="571" t="s">
        <v>838</v>
      </c>
      <c r="C39" s="608">
        <v>0.17</v>
      </c>
      <c r="D39" s="609">
        <v>1608</v>
      </c>
      <c r="E39" s="609">
        <f t="shared" si="0"/>
        <v>2609</v>
      </c>
      <c r="F39" s="609">
        <v>1327</v>
      </c>
      <c r="G39" s="609">
        <v>1282</v>
      </c>
      <c r="H39" s="609">
        <v>15347.1</v>
      </c>
      <c r="I39" s="609">
        <v>22</v>
      </c>
      <c r="J39" s="609">
        <v>-16</v>
      </c>
    </row>
    <row r="40" spans="1:10" ht="15" customHeight="1">
      <c r="A40" s="606"/>
      <c r="B40" s="571" t="s">
        <v>839</v>
      </c>
      <c r="C40" s="608">
        <v>0.15</v>
      </c>
      <c r="D40" s="609">
        <v>1334</v>
      </c>
      <c r="E40" s="609">
        <f t="shared" si="0"/>
        <v>2421</v>
      </c>
      <c r="F40" s="609">
        <v>1239</v>
      </c>
      <c r="G40" s="609">
        <v>1182</v>
      </c>
      <c r="H40" s="609">
        <v>16140</v>
      </c>
      <c r="I40" s="609">
        <v>-20</v>
      </c>
      <c r="J40" s="609">
        <v>-158</v>
      </c>
    </row>
    <row r="41" spans="1:10" ht="15" customHeight="1">
      <c r="A41" s="606"/>
      <c r="B41" s="571" t="s">
        <v>422</v>
      </c>
      <c r="C41" s="608">
        <v>0.24</v>
      </c>
      <c r="D41" s="609">
        <v>2444</v>
      </c>
      <c r="E41" s="609">
        <f t="shared" si="0"/>
        <v>4516</v>
      </c>
      <c r="F41" s="609">
        <v>2096</v>
      </c>
      <c r="G41" s="609">
        <v>2420</v>
      </c>
      <c r="H41" s="609">
        <v>18816.7</v>
      </c>
      <c r="I41" s="609">
        <v>94</v>
      </c>
      <c r="J41" s="609">
        <v>-63</v>
      </c>
    </row>
    <row r="42" spans="1:10" ht="15" customHeight="1">
      <c r="A42" s="606"/>
      <c r="B42" s="571" t="s">
        <v>840</v>
      </c>
      <c r="C42" s="608">
        <v>0.18</v>
      </c>
      <c r="D42" s="609">
        <v>2044</v>
      </c>
      <c r="E42" s="609">
        <f t="shared" si="0"/>
        <v>4075</v>
      </c>
      <c r="F42" s="609">
        <v>2002</v>
      </c>
      <c r="G42" s="609">
        <v>2073</v>
      </c>
      <c r="H42" s="609">
        <v>22638.9</v>
      </c>
      <c r="I42" s="609">
        <v>183</v>
      </c>
      <c r="J42" s="609">
        <v>181</v>
      </c>
    </row>
    <row r="43" spans="1:10" ht="15" customHeight="1">
      <c r="A43" s="606"/>
      <c r="B43" s="571" t="s">
        <v>841</v>
      </c>
      <c r="C43" s="608">
        <v>0.13</v>
      </c>
      <c r="D43" s="609">
        <v>1164</v>
      </c>
      <c r="E43" s="609">
        <f t="shared" si="0"/>
        <v>2697</v>
      </c>
      <c r="F43" s="609">
        <v>1311</v>
      </c>
      <c r="G43" s="609">
        <v>1386</v>
      </c>
      <c r="H43" s="609">
        <v>20746.2</v>
      </c>
      <c r="I43" s="609">
        <v>62</v>
      </c>
      <c r="J43" s="609">
        <v>19</v>
      </c>
    </row>
    <row r="44" spans="1:10" ht="15" customHeight="1">
      <c r="A44" s="606"/>
      <c r="B44" s="571" t="s">
        <v>842</v>
      </c>
      <c r="C44" s="608">
        <v>0.19</v>
      </c>
      <c r="D44" s="609">
        <v>1797</v>
      </c>
      <c r="E44" s="609">
        <f t="shared" si="0"/>
        <v>3638</v>
      </c>
      <c r="F44" s="609">
        <v>1818</v>
      </c>
      <c r="G44" s="609">
        <v>1820</v>
      </c>
      <c r="H44" s="609">
        <v>19147.4</v>
      </c>
      <c r="I44" s="609">
        <v>354</v>
      </c>
      <c r="J44" s="609">
        <v>366</v>
      </c>
    </row>
    <row r="45" spans="1:10" ht="15" customHeight="1">
      <c r="A45" s="606"/>
      <c r="B45" s="571" t="s">
        <v>843</v>
      </c>
      <c r="C45" s="608">
        <v>0.17</v>
      </c>
      <c r="D45" s="609">
        <v>429</v>
      </c>
      <c r="E45" s="609">
        <f t="shared" si="0"/>
        <v>916</v>
      </c>
      <c r="F45" s="609">
        <v>501</v>
      </c>
      <c r="G45" s="609">
        <v>415</v>
      </c>
      <c r="H45" s="609">
        <v>5388.2</v>
      </c>
      <c r="I45" s="609">
        <v>16</v>
      </c>
      <c r="J45" s="609">
        <v>19</v>
      </c>
    </row>
    <row r="46" spans="1:10" ht="15" customHeight="1">
      <c r="A46" s="606"/>
      <c r="B46" s="571" t="s">
        <v>437</v>
      </c>
      <c r="C46" s="608">
        <v>0.28</v>
      </c>
      <c r="D46" s="609">
        <v>2452</v>
      </c>
      <c r="E46" s="609">
        <f t="shared" si="0"/>
        <v>4545</v>
      </c>
      <c r="F46" s="609">
        <v>2182</v>
      </c>
      <c r="G46" s="609">
        <v>2363</v>
      </c>
      <c r="H46" s="609">
        <v>16232.1</v>
      </c>
      <c r="I46" s="609">
        <v>118</v>
      </c>
      <c r="J46" s="609">
        <v>168</v>
      </c>
    </row>
    <row r="47" spans="1:10" ht="15" customHeight="1">
      <c r="A47" s="606"/>
      <c r="B47" s="571" t="s">
        <v>440</v>
      </c>
      <c r="C47" s="608">
        <v>0.16</v>
      </c>
      <c r="D47" s="609">
        <v>996</v>
      </c>
      <c r="E47" s="609">
        <f t="shared" si="0"/>
        <v>2286</v>
      </c>
      <c r="F47" s="609">
        <v>1137</v>
      </c>
      <c r="G47" s="609">
        <v>1149</v>
      </c>
      <c r="H47" s="609">
        <v>14287.5</v>
      </c>
      <c r="I47" s="609">
        <v>12</v>
      </c>
      <c r="J47" s="609">
        <v>-87</v>
      </c>
    </row>
    <row r="48" spans="1:10" ht="15" customHeight="1">
      <c r="A48" s="606"/>
      <c r="B48" s="571" t="s">
        <v>443</v>
      </c>
      <c r="C48" s="608">
        <v>0.16</v>
      </c>
      <c r="D48" s="609">
        <v>1650</v>
      </c>
      <c r="E48" s="609">
        <f t="shared" si="0"/>
        <v>3168</v>
      </c>
      <c r="F48" s="609">
        <v>1555</v>
      </c>
      <c r="G48" s="609">
        <v>1613</v>
      </c>
      <c r="H48" s="609">
        <v>19800</v>
      </c>
      <c r="I48" s="609">
        <v>110</v>
      </c>
      <c r="J48" s="609">
        <v>132</v>
      </c>
    </row>
    <row r="49" spans="1:10" ht="15" customHeight="1">
      <c r="A49" s="606"/>
      <c r="B49" s="571" t="s">
        <v>446</v>
      </c>
      <c r="C49" s="608">
        <v>0.14</v>
      </c>
      <c r="D49" s="609">
        <v>1482</v>
      </c>
      <c r="E49" s="609">
        <f t="shared" si="0"/>
        <v>2758</v>
      </c>
      <c r="F49" s="609">
        <v>1319</v>
      </c>
      <c r="G49" s="609">
        <v>1439</v>
      </c>
      <c r="H49" s="609">
        <v>19700</v>
      </c>
      <c r="I49" s="609">
        <v>63</v>
      </c>
      <c r="J49" s="609">
        <v>-298</v>
      </c>
    </row>
    <row r="50" spans="1:10" ht="15" customHeight="1">
      <c r="A50" s="606"/>
      <c r="B50" s="571" t="s">
        <v>449</v>
      </c>
      <c r="C50" s="608">
        <v>0.17</v>
      </c>
      <c r="D50" s="609">
        <v>2063</v>
      </c>
      <c r="E50" s="609">
        <f t="shared" si="0"/>
        <v>3454</v>
      </c>
      <c r="F50" s="609">
        <v>1665</v>
      </c>
      <c r="G50" s="609">
        <v>1789</v>
      </c>
      <c r="H50" s="609">
        <v>20317.6</v>
      </c>
      <c r="I50" s="609">
        <v>366</v>
      </c>
      <c r="J50" s="609">
        <v>290</v>
      </c>
    </row>
    <row r="51" spans="1:10" ht="15" customHeight="1">
      <c r="A51" s="606"/>
      <c r="B51" s="571" t="s">
        <v>844</v>
      </c>
      <c r="C51" s="608">
        <v>0.14</v>
      </c>
      <c r="D51" s="609">
        <v>1733</v>
      </c>
      <c r="E51" s="609">
        <f t="shared" si="0"/>
        <v>3000</v>
      </c>
      <c r="F51" s="609">
        <v>1489</v>
      </c>
      <c r="G51" s="609">
        <v>1511</v>
      </c>
      <c r="H51" s="609">
        <v>21428.6</v>
      </c>
      <c r="I51" s="609">
        <v>23</v>
      </c>
      <c r="J51" s="609">
        <v>-138</v>
      </c>
    </row>
    <row r="52" spans="1:10" ht="15" customHeight="1">
      <c r="A52" s="611"/>
      <c r="B52" s="572" t="s">
        <v>453</v>
      </c>
      <c r="C52" s="612">
        <v>0.21</v>
      </c>
      <c r="D52" s="613">
        <v>2514</v>
      </c>
      <c r="E52" s="613">
        <f t="shared" si="0"/>
        <v>4581</v>
      </c>
      <c r="F52" s="613">
        <v>2332</v>
      </c>
      <c r="G52" s="613">
        <v>2249</v>
      </c>
      <c r="H52" s="613">
        <v>21814.3</v>
      </c>
      <c r="I52" s="613">
        <v>278</v>
      </c>
      <c r="J52" s="613">
        <v>253</v>
      </c>
    </row>
    <row r="53" spans="1:10" ht="15" customHeight="1">
      <c r="A53" s="816" t="s">
        <v>845</v>
      </c>
      <c r="B53" s="816"/>
      <c r="C53" s="816"/>
      <c r="D53" s="816"/>
      <c r="E53" s="816"/>
      <c r="F53" s="816"/>
      <c r="G53" s="816"/>
      <c r="H53" s="816"/>
      <c r="I53" s="816"/>
      <c r="J53" s="816"/>
    </row>
    <row r="54" spans="1:10" ht="15" customHeight="1">
      <c r="A54" s="817" t="s">
        <v>1149</v>
      </c>
      <c r="B54" s="817"/>
      <c r="C54" s="817"/>
      <c r="D54" s="817"/>
      <c r="E54" s="817"/>
      <c r="F54" s="817"/>
      <c r="G54" s="817"/>
      <c r="H54" s="817"/>
      <c r="I54" s="817"/>
      <c r="J54" s="817"/>
    </row>
    <row r="55" spans="1:10" ht="15" customHeight="1">
      <c r="A55" s="817" t="s">
        <v>846</v>
      </c>
      <c r="B55" s="817"/>
      <c r="C55" s="817"/>
      <c r="D55" s="817"/>
      <c r="E55" s="817"/>
      <c r="F55" s="817"/>
      <c r="G55" s="817"/>
      <c r="H55" s="817"/>
      <c r="I55" s="817"/>
      <c r="J55" s="817"/>
    </row>
    <row r="56" spans="1:10" ht="15" customHeight="1">
      <c r="A56" s="570"/>
      <c r="B56" s="570"/>
      <c r="C56" s="570"/>
      <c r="D56" s="570"/>
      <c r="E56" s="570"/>
      <c r="F56" s="570"/>
      <c r="G56" s="570"/>
      <c r="H56" s="570"/>
      <c r="I56" s="570"/>
      <c r="J56" s="570"/>
    </row>
    <row r="57" spans="1:10" ht="21" customHeight="1">
      <c r="A57" s="800" t="s">
        <v>847</v>
      </c>
      <c r="B57" s="800"/>
      <c r="C57" s="800"/>
      <c r="D57" s="800"/>
      <c r="E57" s="800"/>
      <c r="F57" s="800"/>
      <c r="G57" s="800"/>
      <c r="H57" s="800"/>
      <c r="I57" s="800"/>
      <c r="J57" s="800"/>
    </row>
    <row r="58" spans="1:10" ht="13.5" customHeight="1" thickBot="1">
      <c r="A58" s="570"/>
      <c r="B58" s="573"/>
      <c r="C58" s="570"/>
      <c r="D58" s="570"/>
      <c r="E58" s="570"/>
      <c r="F58" s="570"/>
      <c r="G58" s="570"/>
      <c r="H58" s="570"/>
      <c r="I58" s="570"/>
      <c r="J58" s="570"/>
    </row>
    <row r="59" spans="1:10" ht="15" customHeight="1" thickTop="1">
      <c r="A59" s="802" t="s">
        <v>848</v>
      </c>
      <c r="B59" s="803"/>
      <c r="C59" s="806" t="s">
        <v>829</v>
      </c>
      <c r="D59" s="802" t="s">
        <v>216</v>
      </c>
      <c r="E59" s="808" t="s">
        <v>1128</v>
      </c>
      <c r="F59" s="809"/>
      <c r="G59" s="802"/>
      <c r="H59" s="556" t="s">
        <v>830</v>
      </c>
      <c r="I59" s="803" t="s">
        <v>831</v>
      </c>
      <c r="J59" s="808"/>
    </row>
    <row r="60" spans="1:10" ht="15" customHeight="1">
      <c r="A60" s="804"/>
      <c r="B60" s="805"/>
      <c r="C60" s="807"/>
      <c r="D60" s="804"/>
      <c r="E60" s="557" t="s">
        <v>321</v>
      </c>
      <c r="F60" s="557" t="s">
        <v>220</v>
      </c>
      <c r="G60" s="557" t="s">
        <v>221</v>
      </c>
      <c r="H60" s="558" t="s">
        <v>1129</v>
      </c>
      <c r="I60" s="557" t="s">
        <v>216</v>
      </c>
      <c r="J60" s="559" t="s">
        <v>833</v>
      </c>
    </row>
    <row r="61" spans="1:18" s="265" customFormat="1" ht="15" customHeight="1">
      <c r="A61" s="606"/>
      <c r="B61" s="574" t="s">
        <v>849</v>
      </c>
      <c r="C61" s="608">
        <v>0.27</v>
      </c>
      <c r="D61" s="609">
        <v>2051</v>
      </c>
      <c r="E61" s="609">
        <f aca="true" t="shared" si="1" ref="E61:E106">F61+G61</f>
        <v>4489</v>
      </c>
      <c r="F61" s="609">
        <v>2294</v>
      </c>
      <c r="G61" s="609">
        <v>2195</v>
      </c>
      <c r="H61" s="609">
        <v>16625.9</v>
      </c>
      <c r="I61" s="609">
        <v>36</v>
      </c>
      <c r="J61" s="609">
        <v>-53</v>
      </c>
      <c r="M61" s="248"/>
      <c r="N61" s="248"/>
      <c r="O61" s="248"/>
      <c r="P61" s="248"/>
      <c r="Q61" s="248"/>
      <c r="R61" s="248"/>
    </row>
    <row r="62" spans="1:18" s="265" customFormat="1" ht="15" customHeight="1">
      <c r="A62" s="606"/>
      <c r="B62" s="571" t="s">
        <v>326</v>
      </c>
      <c r="C62" s="608">
        <v>0.12</v>
      </c>
      <c r="D62" s="609">
        <v>1149</v>
      </c>
      <c r="E62" s="609">
        <f t="shared" si="1"/>
        <v>2025</v>
      </c>
      <c r="F62" s="609">
        <v>1011</v>
      </c>
      <c r="G62" s="609">
        <v>1014</v>
      </c>
      <c r="H62" s="609">
        <v>16875</v>
      </c>
      <c r="I62" s="609">
        <v>10</v>
      </c>
      <c r="J62" s="609">
        <v>-88</v>
      </c>
      <c r="M62" s="248"/>
      <c r="N62" s="248"/>
      <c r="O62" s="248"/>
      <c r="P62" s="248"/>
      <c r="Q62" s="248"/>
      <c r="R62" s="248"/>
    </row>
    <row r="63" spans="1:18" s="265" customFormat="1" ht="15" customHeight="1">
      <c r="A63" s="606"/>
      <c r="B63" s="571" t="s">
        <v>850</v>
      </c>
      <c r="C63" s="608">
        <v>0.2</v>
      </c>
      <c r="D63" s="609">
        <v>2517</v>
      </c>
      <c r="E63" s="609">
        <f t="shared" si="1"/>
        <v>4706</v>
      </c>
      <c r="F63" s="609">
        <v>2296</v>
      </c>
      <c r="G63" s="609">
        <v>2410</v>
      </c>
      <c r="H63" s="609">
        <v>23530</v>
      </c>
      <c r="I63" s="609">
        <v>274</v>
      </c>
      <c r="J63" s="609">
        <v>124</v>
      </c>
      <c r="M63" s="248"/>
      <c r="N63" s="248"/>
      <c r="O63" s="248"/>
      <c r="P63" s="248"/>
      <c r="Q63" s="248"/>
      <c r="R63" s="248"/>
    </row>
    <row r="64" spans="1:18" s="265" customFormat="1" ht="15" customHeight="1">
      <c r="A64" s="606"/>
      <c r="B64" s="571" t="s">
        <v>851</v>
      </c>
      <c r="C64" s="608">
        <v>0.08</v>
      </c>
      <c r="D64" s="609">
        <v>1208</v>
      </c>
      <c r="E64" s="609">
        <f t="shared" si="1"/>
        <v>2046</v>
      </c>
      <c r="F64" s="609">
        <v>988</v>
      </c>
      <c r="G64" s="609">
        <v>1058</v>
      </c>
      <c r="H64" s="609">
        <v>25575</v>
      </c>
      <c r="I64" s="609">
        <v>129</v>
      </c>
      <c r="J64" s="609">
        <v>4</v>
      </c>
      <c r="M64" s="248"/>
      <c r="N64" s="248"/>
      <c r="O64" s="248"/>
      <c r="P64" s="248"/>
      <c r="Q64" s="248"/>
      <c r="R64" s="248"/>
    </row>
    <row r="65" spans="1:18" s="265" customFormat="1" ht="15" customHeight="1">
      <c r="A65" s="606"/>
      <c r="B65" s="571" t="s">
        <v>335</v>
      </c>
      <c r="C65" s="608">
        <v>0.27</v>
      </c>
      <c r="D65" s="609">
        <v>2823</v>
      </c>
      <c r="E65" s="609">
        <f t="shared" si="1"/>
        <v>4992</v>
      </c>
      <c r="F65" s="609">
        <v>2517</v>
      </c>
      <c r="G65" s="609">
        <v>2475</v>
      </c>
      <c r="H65" s="609">
        <v>18488.9</v>
      </c>
      <c r="I65" s="609">
        <v>436</v>
      </c>
      <c r="J65" s="609">
        <v>564</v>
      </c>
      <c r="M65" s="248"/>
      <c r="N65" s="248"/>
      <c r="O65" s="248"/>
      <c r="P65" s="248"/>
      <c r="Q65" s="248"/>
      <c r="R65" s="248"/>
    </row>
    <row r="66" spans="1:18" s="265" customFormat="1" ht="15" customHeight="1">
      <c r="A66" s="606"/>
      <c r="B66" s="571" t="s">
        <v>337</v>
      </c>
      <c r="C66" s="608">
        <v>0.28</v>
      </c>
      <c r="D66" s="609">
        <v>2765</v>
      </c>
      <c r="E66" s="609">
        <f t="shared" si="1"/>
        <v>5009</v>
      </c>
      <c r="F66" s="609">
        <v>2643</v>
      </c>
      <c r="G66" s="609">
        <v>2366</v>
      </c>
      <c r="H66" s="609">
        <v>17889.3</v>
      </c>
      <c r="I66" s="609">
        <v>248</v>
      </c>
      <c r="J66" s="609">
        <v>-13</v>
      </c>
      <c r="M66" s="248"/>
      <c r="N66" s="248"/>
      <c r="O66" s="248"/>
      <c r="P66" s="248"/>
      <c r="Q66" s="248"/>
      <c r="R66" s="248"/>
    </row>
    <row r="67" spans="1:18" s="265" customFormat="1" ht="15" customHeight="1">
      <c r="A67" s="606"/>
      <c r="B67" s="571" t="s">
        <v>339</v>
      </c>
      <c r="C67" s="608">
        <v>0.2</v>
      </c>
      <c r="D67" s="609">
        <v>2107</v>
      </c>
      <c r="E67" s="609">
        <f t="shared" si="1"/>
        <v>4198</v>
      </c>
      <c r="F67" s="609">
        <v>2156</v>
      </c>
      <c r="G67" s="609">
        <v>2042</v>
      </c>
      <c r="H67" s="609">
        <v>20990</v>
      </c>
      <c r="I67" s="609">
        <v>168</v>
      </c>
      <c r="J67" s="609">
        <v>307</v>
      </c>
      <c r="M67" s="248"/>
      <c r="N67" s="248"/>
      <c r="O67" s="248"/>
      <c r="P67" s="248"/>
      <c r="Q67" s="248"/>
      <c r="R67" s="248"/>
    </row>
    <row r="68" spans="1:18" s="265" customFormat="1" ht="15" customHeight="1">
      <c r="A68" s="606"/>
      <c r="B68" s="571" t="s">
        <v>342</v>
      </c>
      <c r="C68" s="608">
        <v>0.17</v>
      </c>
      <c r="D68" s="609">
        <v>1639</v>
      </c>
      <c r="E68" s="609">
        <f t="shared" si="1"/>
        <v>3043</v>
      </c>
      <c r="F68" s="609">
        <v>1613</v>
      </c>
      <c r="G68" s="609">
        <v>1430</v>
      </c>
      <c r="H68" s="609">
        <v>17900</v>
      </c>
      <c r="I68" s="609">
        <v>132</v>
      </c>
      <c r="J68" s="609">
        <v>52</v>
      </c>
      <c r="M68" s="248"/>
      <c r="N68" s="248"/>
      <c r="O68" s="248"/>
      <c r="P68" s="248"/>
      <c r="Q68" s="248"/>
      <c r="R68" s="248"/>
    </row>
    <row r="69" spans="1:18" s="265" customFormat="1" ht="15" customHeight="1">
      <c r="A69" s="606"/>
      <c r="B69" s="571" t="s">
        <v>345</v>
      </c>
      <c r="C69" s="608">
        <v>0.23</v>
      </c>
      <c r="D69" s="609">
        <v>2768</v>
      </c>
      <c r="E69" s="609">
        <f t="shared" si="1"/>
        <v>5148</v>
      </c>
      <c r="F69" s="609">
        <v>2609</v>
      </c>
      <c r="G69" s="609">
        <v>2539</v>
      </c>
      <c r="H69" s="609">
        <v>22382.6</v>
      </c>
      <c r="I69" s="609">
        <v>291</v>
      </c>
      <c r="J69" s="609">
        <v>238</v>
      </c>
      <c r="M69" s="248"/>
      <c r="N69" s="248"/>
      <c r="O69" s="248"/>
      <c r="P69" s="248"/>
      <c r="Q69" s="248"/>
      <c r="R69" s="248"/>
    </row>
    <row r="70" spans="1:18" s="265" customFormat="1" ht="15" customHeight="1">
      <c r="A70" s="606"/>
      <c r="B70" s="571" t="s">
        <v>348</v>
      </c>
      <c r="C70" s="608">
        <v>0.3</v>
      </c>
      <c r="D70" s="609">
        <v>2446</v>
      </c>
      <c r="E70" s="609">
        <f t="shared" si="1"/>
        <v>4880</v>
      </c>
      <c r="F70" s="609">
        <v>2379</v>
      </c>
      <c r="G70" s="609">
        <v>2501</v>
      </c>
      <c r="H70" s="609">
        <v>16266.7</v>
      </c>
      <c r="I70" s="609">
        <v>70</v>
      </c>
      <c r="J70" s="609">
        <v>-108</v>
      </c>
      <c r="M70" s="248"/>
      <c r="N70" s="248"/>
      <c r="O70" s="248"/>
      <c r="P70" s="248"/>
      <c r="Q70" s="248"/>
      <c r="R70" s="248"/>
    </row>
    <row r="71" spans="1:18" s="265" customFormat="1" ht="15" customHeight="1">
      <c r="A71" s="606"/>
      <c r="B71" s="571" t="s">
        <v>351</v>
      </c>
      <c r="C71" s="608">
        <v>0.2</v>
      </c>
      <c r="D71" s="609">
        <v>1872</v>
      </c>
      <c r="E71" s="609">
        <f t="shared" si="1"/>
        <v>3953</v>
      </c>
      <c r="F71" s="609">
        <v>1923</v>
      </c>
      <c r="G71" s="609">
        <v>2030</v>
      </c>
      <c r="H71" s="609">
        <v>19765</v>
      </c>
      <c r="I71" s="609">
        <v>194</v>
      </c>
      <c r="J71" s="609">
        <v>277</v>
      </c>
      <c r="M71" s="248"/>
      <c r="N71" s="248"/>
      <c r="O71" s="248"/>
      <c r="P71" s="248"/>
      <c r="Q71" s="248"/>
      <c r="R71" s="248"/>
    </row>
    <row r="72" spans="1:18" s="265" customFormat="1" ht="15" customHeight="1">
      <c r="A72" s="606"/>
      <c r="B72" s="571" t="s">
        <v>354</v>
      </c>
      <c r="C72" s="608">
        <v>0.22</v>
      </c>
      <c r="D72" s="609">
        <v>1634</v>
      </c>
      <c r="E72" s="609">
        <f t="shared" si="1"/>
        <v>2920</v>
      </c>
      <c r="F72" s="609">
        <v>1507</v>
      </c>
      <c r="G72" s="609">
        <v>1413</v>
      </c>
      <c r="H72" s="609">
        <v>13272.7</v>
      </c>
      <c r="I72" s="609">
        <v>244</v>
      </c>
      <c r="J72" s="609">
        <v>236</v>
      </c>
      <c r="M72" s="248"/>
      <c r="N72" s="248"/>
      <c r="O72" s="248"/>
      <c r="P72" s="248"/>
      <c r="Q72" s="248"/>
      <c r="R72" s="248"/>
    </row>
    <row r="73" spans="1:18" s="265" customFormat="1" ht="15" customHeight="1">
      <c r="A73" s="606"/>
      <c r="B73" s="571" t="s">
        <v>357</v>
      </c>
      <c r="C73" s="608">
        <v>0.29</v>
      </c>
      <c r="D73" s="609">
        <v>2824</v>
      </c>
      <c r="E73" s="609">
        <f t="shared" si="1"/>
        <v>5624</v>
      </c>
      <c r="F73" s="609">
        <v>2706</v>
      </c>
      <c r="G73" s="609">
        <v>2918</v>
      </c>
      <c r="H73" s="609">
        <v>19393.1</v>
      </c>
      <c r="I73" s="609">
        <v>302</v>
      </c>
      <c r="J73" s="609">
        <v>4</v>
      </c>
      <c r="M73" s="248"/>
      <c r="N73" s="248"/>
      <c r="O73" s="248"/>
      <c r="P73" s="248"/>
      <c r="Q73" s="248"/>
      <c r="R73" s="248"/>
    </row>
    <row r="74" spans="1:18" s="265" customFormat="1" ht="15" customHeight="1">
      <c r="A74" s="606"/>
      <c r="B74" s="571" t="s">
        <v>360</v>
      </c>
      <c r="C74" s="608">
        <v>0.29</v>
      </c>
      <c r="D74" s="609">
        <v>2681</v>
      </c>
      <c r="E74" s="609">
        <f t="shared" si="1"/>
        <v>5915</v>
      </c>
      <c r="F74" s="609">
        <v>2854</v>
      </c>
      <c r="G74" s="609">
        <v>3061</v>
      </c>
      <c r="H74" s="609">
        <v>20396.6</v>
      </c>
      <c r="I74" s="609">
        <v>390</v>
      </c>
      <c r="J74" s="609">
        <v>708</v>
      </c>
      <c r="M74" s="248"/>
      <c r="N74" s="248"/>
      <c r="O74" s="248"/>
      <c r="P74" s="248"/>
      <c r="Q74" s="248"/>
      <c r="R74" s="248"/>
    </row>
    <row r="75" spans="1:18" s="265" customFormat="1" ht="15" customHeight="1">
      <c r="A75" s="606"/>
      <c r="B75" s="571" t="s">
        <v>363</v>
      </c>
      <c r="C75" s="608">
        <v>0.38</v>
      </c>
      <c r="D75" s="609">
        <v>3100</v>
      </c>
      <c r="E75" s="609">
        <f t="shared" si="1"/>
        <v>6780</v>
      </c>
      <c r="F75" s="609">
        <v>3338</v>
      </c>
      <c r="G75" s="609">
        <v>3442</v>
      </c>
      <c r="H75" s="609">
        <v>17842.1</v>
      </c>
      <c r="I75" s="609">
        <v>184</v>
      </c>
      <c r="J75" s="609">
        <v>132</v>
      </c>
      <c r="M75" s="248"/>
      <c r="N75" s="248"/>
      <c r="O75" s="248"/>
      <c r="P75" s="248"/>
      <c r="Q75" s="248"/>
      <c r="R75" s="248"/>
    </row>
    <row r="76" spans="1:18" s="265" customFormat="1" ht="15" customHeight="1">
      <c r="A76" s="606"/>
      <c r="B76" s="571" t="s">
        <v>366</v>
      </c>
      <c r="C76" s="608">
        <v>0.18</v>
      </c>
      <c r="D76" s="609">
        <v>885</v>
      </c>
      <c r="E76" s="609">
        <f t="shared" si="1"/>
        <v>1994</v>
      </c>
      <c r="F76" s="609">
        <v>961</v>
      </c>
      <c r="G76" s="609">
        <v>1033</v>
      </c>
      <c r="H76" s="609">
        <v>11077.8</v>
      </c>
      <c r="I76" s="609">
        <v>199</v>
      </c>
      <c r="J76" s="609">
        <v>316</v>
      </c>
      <c r="M76" s="248"/>
      <c r="N76" s="248"/>
      <c r="O76" s="248"/>
      <c r="P76" s="248"/>
      <c r="Q76" s="248"/>
      <c r="R76" s="248"/>
    </row>
    <row r="77" spans="1:18" s="265" customFormat="1" ht="15" customHeight="1">
      <c r="A77" s="606"/>
      <c r="B77" s="571" t="s">
        <v>852</v>
      </c>
      <c r="C77" s="608">
        <v>0.28</v>
      </c>
      <c r="D77" s="609">
        <v>646</v>
      </c>
      <c r="E77" s="609">
        <f t="shared" si="1"/>
        <v>1365</v>
      </c>
      <c r="F77" s="609">
        <v>629</v>
      </c>
      <c r="G77" s="609">
        <v>736</v>
      </c>
      <c r="H77" s="609">
        <v>4875</v>
      </c>
      <c r="I77" s="609">
        <v>48</v>
      </c>
      <c r="J77" s="609">
        <v>-3</v>
      </c>
      <c r="M77" s="248"/>
      <c r="N77" s="248"/>
      <c r="O77" s="248"/>
      <c r="P77" s="248"/>
      <c r="Q77" s="248"/>
      <c r="R77" s="248"/>
    </row>
    <row r="78" spans="1:18" s="265" customFormat="1" ht="15" customHeight="1">
      <c r="A78" s="606"/>
      <c r="B78" s="571" t="s">
        <v>372</v>
      </c>
      <c r="C78" s="608">
        <v>0.18</v>
      </c>
      <c r="D78" s="609">
        <v>1720</v>
      </c>
      <c r="E78" s="609">
        <f t="shared" si="1"/>
        <v>3176</v>
      </c>
      <c r="F78" s="609">
        <v>1451</v>
      </c>
      <c r="G78" s="609">
        <v>1725</v>
      </c>
      <c r="H78" s="609">
        <v>17644.4</v>
      </c>
      <c r="I78" s="609">
        <v>89</v>
      </c>
      <c r="J78" s="609">
        <v>-12</v>
      </c>
      <c r="M78" s="248"/>
      <c r="N78" s="248"/>
      <c r="O78" s="248"/>
      <c r="P78" s="248"/>
      <c r="Q78" s="248"/>
      <c r="R78" s="248"/>
    </row>
    <row r="79" spans="1:18" s="265" customFormat="1" ht="15" customHeight="1">
      <c r="A79" s="606"/>
      <c r="B79" s="571" t="s">
        <v>853</v>
      </c>
      <c r="C79" s="608">
        <v>0.25</v>
      </c>
      <c r="D79" s="609">
        <v>2192</v>
      </c>
      <c r="E79" s="609">
        <f t="shared" si="1"/>
        <v>4577</v>
      </c>
      <c r="F79" s="609">
        <v>2215</v>
      </c>
      <c r="G79" s="609">
        <v>2362</v>
      </c>
      <c r="H79" s="609">
        <v>18308</v>
      </c>
      <c r="I79" s="609">
        <v>199</v>
      </c>
      <c r="J79" s="609">
        <v>256</v>
      </c>
      <c r="M79" s="248"/>
      <c r="N79" s="248"/>
      <c r="O79" s="248"/>
      <c r="P79" s="248"/>
      <c r="Q79" s="248"/>
      <c r="R79" s="248"/>
    </row>
    <row r="80" spans="1:18" s="265" customFormat="1" ht="15" customHeight="1">
      <c r="A80" s="606"/>
      <c r="B80" s="571" t="s">
        <v>854</v>
      </c>
      <c r="C80" s="608">
        <v>0.2</v>
      </c>
      <c r="D80" s="609">
        <v>840</v>
      </c>
      <c r="E80" s="609">
        <f t="shared" si="1"/>
        <v>1576</v>
      </c>
      <c r="F80" s="609">
        <v>785</v>
      </c>
      <c r="G80" s="609">
        <v>791</v>
      </c>
      <c r="H80" s="609">
        <v>7880</v>
      </c>
      <c r="I80" s="609">
        <v>27</v>
      </c>
      <c r="J80" s="609">
        <v>-75</v>
      </c>
      <c r="M80" s="248"/>
      <c r="N80" s="248"/>
      <c r="O80" s="248"/>
      <c r="P80" s="248"/>
      <c r="Q80" s="248"/>
      <c r="R80" s="248"/>
    </row>
    <row r="81" spans="1:18" s="265" customFormat="1" ht="15" customHeight="1">
      <c r="A81" s="606"/>
      <c r="B81" s="571" t="s">
        <v>855</v>
      </c>
      <c r="C81" s="608">
        <v>0.25</v>
      </c>
      <c r="D81" s="609">
        <v>1727</v>
      </c>
      <c r="E81" s="609">
        <f t="shared" si="1"/>
        <v>3473</v>
      </c>
      <c r="F81" s="609">
        <v>1734</v>
      </c>
      <c r="G81" s="609">
        <v>1739</v>
      </c>
      <c r="H81" s="609">
        <v>13892</v>
      </c>
      <c r="I81" s="609">
        <v>165</v>
      </c>
      <c r="J81" s="609">
        <v>-7</v>
      </c>
      <c r="M81" s="248"/>
      <c r="N81" s="248"/>
      <c r="O81" s="248"/>
      <c r="P81" s="248"/>
      <c r="Q81" s="248"/>
      <c r="R81" s="248"/>
    </row>
    <row r="82" spans="1:18" s="265" customFormat="1" ht="15" customHeight="1">
      <c r="A82" s="606"/>
      <c r="B82" s="571" t="s">
        <v>384</v>
      </c>
      <c r="C82" s="608">
        <v>0.25</v>
      </c>
      <c r="D82" s="609">
        <v>1170</v>
      </c>
      <c r="E82" s="609">
        <f t="shared" si="1"/>
        <v>2549</v>
      </c>
      <c r="F82" s="609">
        <v>1255</v>
      </c>
      <c r="G82" s="609">
        <v>1294</v>
      </c>
      <c r="H82" s="609">
        <v>10196</v>
      </c>
      <c r="I82" s="609">
        <v>95</v>
      </c>
      <c r="J82" s="609">
        <v>45</v>
      </c>
      <c r="M82" s="248"/>
      <c r="N82" s="248"/>
      <c r="O82" s="248"/>
      <c r="P82" s="248"/>
      <c r="Q82" s="248"/>
      <c r="R82" s="248"/>
    </row>
    <row r="83" spans="1:18" s="265" customFormat="1" ht="15" customHeight="1">
      <c r="A83" s="606"/>
      <c r="B83" s="571" t="s">
        <v>856</v>
      </c>
      <c r="C83" s="608">
        <v>0.26</v>
      </c>
      <c r="D83" s="609">
        <v>1711</v>
      </c>
      <c r="E83" s="609">
        <f t="shared" si="1"/>
        <v>3827</v>
      </c>
      <c r="F83" s="609">
        <v>1909</v>
      </c>
      <c r="G83" s="609">
        <v>1918</v>
      </c>
      <c r="H83" s="609">
        <v>14719.2</v>
      </c>
      <c r="I83" s="609">
        <v>19</v>
      </c>
      <c r="J83" s="609">
        <v>-75</v>
      </c>
      <c r="M83" s="248"/>
      <c r="N83" s="248"/>
      <c r="O83" s="248"/>
      <c r="P83" s="248"/>
      <c r="Q83" s="248"/>
      <c r="R83" s="248"/>
    </row>
    <row r="84" spans="1:18" s="265" customFormat="1" ht="15" customHeight="1">
      <c r="A84" s="606"/>
      <c r="B84" s="571" t="s">
        <v>390</v>
      </c>
      <c r="C84" s="608">
        <v>0.26</v>
      </c>
      <c r="D84" s="609">
        <v>1493</v>
      </c>
      <c r="E84" s="609">
        <f t="shared" si="1"/>
        <v>3820</v>
      </c>
      <c r="F84" s="609">
        <v>1810</v>
      </c>
      <c r="G84" s="609">
        <v>2010</v>
      </c>
      <c r="H84" s="609">
        <v>14692.3</v>
      </c>
      <c r="I84" s="609">
        <v>105</v>
      </c>
      <c r="J84" s="609">
        <v>494</v>
      </c>
      <c r="M84" s="248"/>
      <c r="N84" s="248"/>
      <c r="O84" s="248"/>
      <c r="P84" s="248"/>
      <c r="Q84" s="248"/>
      <c r="R84" s="248"/>
    </row>
    <row r="85" spans="1:18" s="265" customFormat="1" ht="15" customHeight="1">
      <c r="A85" s="606"/>
      <c r="B85" s="571" t="s">
        <v>857</v>
      </c>
      <c r="C85" s="608">
        <v>0.08</v>
      </c>
      <c r="D85" s="609">
        <v>876</v>
      </c>
      <c r="E85" s="609">
        <f t="shared" si="1"/>
        <v>2193</v>
      </c>
      <c r="F85" s="609">
        <v>1029</v>
      </c>
      <c r="G85" s="609">
        <v>1164</v>
      </c>
      <c r="H85" s="609">
        <v>27412.5</v>
      </c>
      <c r="I85" s="609">
        <v>31</v>
      </c>
      <c r="J85" s="609">
        <v>4</v>
      </c>
      <c r="M85" s="248"/>
      <c r="N85" s="248"/>
      <c r="O85" s="248"/>
      <c r="P85" s="248"/>
      <c r="Q85" s="248"/>
      <c r="R85" s="248"/>
    </row>
    <row r="86" spans="1:18" s="265" customFormat="1" ht="15" customHeight="1">
      <c r="A86" s="606"/>
      <c r="B86" s="571" t="s">
        <v>396</v>
      </c>
      <c r="C86" s="608">
        <v>0.25</v>
      </c>
      <c r="D86" s="609">
        <v>2916</v>
      </c>
      <c r="E86" s="609">
        <f t="shared" si="1"/>
        <v>5686</v>
      </c>
      <c r="F86" s="609">
        <v>2947</v>
      </c>
      <c r="G86" s="609">
        <v>2739</v>
      </c>
      <c r="H86" s="609">
        <v>22744</v>
      </c>
      <c r="I86" s="609">
        <v>424</v>
      </c>
      <c r="J86" s="609">
        <v>334</v>
      </c>
      <c r="M86" s="248"/>
      <c r="N86" s="248"/>
      <c r="O86" s="248"/>
      <c r="P86" s="248"/>
      <c r="Q86" s="248"/>
      <c r="R86" s="248"/>
    </row>
    <row r="87" spans="1:18" s="265" customFormat="1" ht="15" customHeight="1">
      <c r="A87" s="606"/>
      <c r="B87" s="571" t="s">
        <v>399</v>
      </c>
      <c r="C87" s="608">
        <v>0.18</v>
      </c>
      <c r="D87" s="609">
        <v>1543</v>
      </c>
      <c r="E87" s="609">
        <f t="shared" si="1"/>
        <v>3196</v>
      </c>
      <c r="F87" s="609">
        <v>1720</v>
      </c>
      <c r="G87" s="609">
        <v>1476</v>
      </c>
      <c r="H87" s="609">
        <v>17755.6</v>
      </c>
      <c r="I87" s="609">
        <v>45</v>
      </c>
      <c r="J87" s="609">
        <v>30</v>
      </c>
      <c r="M87" s="248"/>
      <c r="N87" s="248"/>
      <c r="O87" s="248"/>
      <c r="P87" s="248"/>
      <c r="Q87" s="248"/>
      <c r="R87" s="248"/>
    </row>
    <row r="88" spans="1:18" s="265" customFormat="1" ht="15" customHeight="1">
      <c r="A88" s="606"/>
      <c r="B88" s="571" t="s">
        <v>402</v>
      </c>
      <c r="C88" s="608">
        <v>0.29</v>
      </c>
      <c r="D88" s="609">
        <v>3032</v>
      </c>
      <c r="E88" s="609">
        <f t="shared" si="1"/>
        <v>7207</v>
      </c>
      <c r="F88" s="609">
        <v>3477</v>
      </c>
      <c r="G88" s="609">
        <v>3730</v>
      </c>
      <c r="H88" s="609">
        <v>24851.7</v>
      </c>
      <c r="I88" s="609">
        <v>73</v>
      </c>
      <c r="J88" s="609">
        <v>-203</v>
      </c>
      <c r="M88" s="248"/>
      <c r="N88" s="248"/>
      <c r="O88" s="248"/>
      <c r="P88" s="248"/>
      <c r="Q88" s="248"/>
      <c r="R88" s="248"/>
    </row>
    <row r="89" spans="1:18" s="265" customFormat="1" ht="15" customHeight="1">
      <c r="A89" s="606"/>
      <c r="B89" s="571" t="s">
        <v>405</v>
      </c>
      <c r="C89" s="608">
        <v>0.2</v>
      </c>
      <c r="D89" s="609">
        <v>1832</v>
      </c>
      <c r="E89" s="609">
        <f t="shared" si="1"/>
        <v>4171</v>
      </c>
      <c r="F89" s="609">
        <v>1977</v>
      </c>
      <c r="G89" s="609">
        <v>2194</v>
      </c>
      <c r="H89" s="609">
        <v>20855</v>
      </c>
      <c r="I89" s="609">
        <v>75</v>
      </c>
      <c r="J89" s="609">
        <v>105</v>
      </c>
      <c r="M89" s="248"/>
      <c r="N89" s="248"/>
      <c r="O89" s="248"/>
      <c r="P89" s="248"/>
      <c r="Q89" s="248"/>
      <c r="R89" s="248"/>
    </row>
    <row r="90" spans="1:18" s="265" customFormat="1" ht="15" customHeight="1">
      <c r="A90" s="606"/>
      <c r="B90" s="571" t="s">
        <v>408</v>
      </c>
      <c r="C90" s="608">
        <v>0.19</v>
      </c>
      <c r="D90" s="609">
        <v>2097</v>
      </c>
      <c r="E90" s="609">
        <f t="shared" si="1"/>
        <v>3800</v>
      </c>
      <c r="F90" s="609">
        <v>1950</v>
      </c>
      <c r="G90" s="609">
        <v>1850</v>
      </c>
      <c r="H90" s="609">
        <v>20000</v>
      </c>
      <c r="I90" s="609">
        <v>113</v>
      </c>
      <c r="J90" s="609">
        <v>-90</v>
      </c>
      <c r="M90" s="248"/>
      <c r="N90" s="248"/>
      <c r="O90" s="248"/>
      <c r="P90" s="248"/>
      <c r="Q90" s="248"/>
      <c r="R90" s="248"/>
    </row>
    <row r="91" spans="1:18" s="265" customFormat="1" ht="15" customHeight="1">
      <c r="A91" s="606"/>
      <c r="B91" s="571" t="s">
        <v>411</v>
      </c>
      <c r="C91" s="608">
        <v>0.14</v>
      </c>
      <c r="D91" s="609">
        <v>924</v>
      </c>
      <c r="E91" s="609">
        <f t="shared" si="1"/>
        <v>2192</v>
      </c>
      <c r="F91" s="609">
        <v>1091</v>
      </c>
      <c r="G91" s="609">
        <v>1101</v>
      </c>
      <c r="H91" s="609">
        <v>15657.1</v>
      </c>
      <c r="I91" s="609">
        <v>37</v>
      </c>
      <c r="J91" s="609">
        <v>-1</v>
      </c>
      <c r="M91" s="248"/>
      <c r="N91" s="248"/>
      <c r="O91" s="248"/>
      <c r="P91" s="248"/>
      <c r="Q91" s="248"/>
      <c r="R91" s="248"/>
    </row>
    <row r="92" spans="1:18" s="265" customFormat="1" ht="15" customHeight="1">
      <c r="A92" s="606"/>
      <c r="B92" s="571" t="s">
        <v>414</v>
      </c>
      <c r="C92" s="608">
        <v>0.15</v>
      </c>
      <c r="D92" s="609">
        <v>1357</v>
      </c>
      <c r="E92" s="609">
        <f t="shared" si="1"/>
        <v>2634</v>
      </c>
      <c r="F92" s="609">
        <v>1347</v>
      </c>
      <c r="G92" s="609">
        <v>1287</v>
      </c>
      <c r="H92" s="609">
        <v>17560</v>
      </c>
      <c r="I92" s="609">
        <v>15</v>
      </c>
      <c r="J92" s="609">
        <v>-38</v>
      </c>
      <c r="M92" s="248"/>
      <c r="N92" s="248"/>
      <c r="O92" s="248"/>
      <c r="P92" s="248"/>
      <c r="Q92" s="248"/>
      <c r="R92" s="248"/>
    </row>
    <row r="93" spans="1:18" s="265" customFormat="1" ht="15" customHeight="1">
      <c r="A93" s="606"/>
      <c r="B93" s="571" t="s">
        <v>417</v>
      </c>
      <c r="C93" s="608">
        <v>0.28</v>
      </c>
      <c r="D93" s="609">
        <v>3467</v>
      </c>
      <c r="E93" s="609">
        <f t="shared" si="1"/>
        <v>7314</v>
      </c>
      <c r="F93" s="609">
        <v>3617</v>
      </c>
      <c r="G93" s="609">
        <v>3697</v>
      </c>
      <c r="H93" s="609">
        <v>26121.4</v>
      </c>
      <c r="I93" s="609">
        <v>12</v>
      </c>
      <c r="J93" s="609">
        <v>-290</v>
      </c>
      <c r="M93" s="248"/>
      <c r="N93" s="248"/>
      <c r="O93" s="248"/>
      <c r="P93" s="248"/>
      <c r="Q93" s="248"/>
      <c r="R93" s="248"/>
    </row>
    <row r="94" spans="1:18" s="265" customFormat="1" ht="15" customHeight="1">
      <c r="A94" s="606"/>
      <c r="B94" s="571" t="s">
        <v>420</v>
      </c>
      <c r="C94" s="608">
        <v>0.34</v>
      </c>
      <c r="D94" s="609">
        <v>3091</v>
      </c>
      <c r="E94" s="609">
        <f t="shared" si="1"/>
        <v>7017</v>
      </c>
      <c r="F94" s="609">
        <v>3313</v>
      </c>
      <c r="G94" s="609">
        <v>3704</v>
      </c>
      <c r="H94" s="609">
        <v>20638.2</v>
      </c>
      <c r="I94" s="609">
        <v>207</v>
      </c>
      <c r="J94" s="609">
        <v>270</v>
      </c>
      <c r="M94" s="248"/>
      <c r="N94" s="248"/>
      <c r="O94" s="248"/>
      <c r="P94" s="248"/>
      <c r="Q94" s="248"/>
      <c r="R94" s="248"/>
    </row>
    <row r="95" spans="1:18" s="265" customFormat="1" ht="15" customHeight="1">
      <c r="A95" s="606"/>
      <c r="B95" s="571" t="s">
        <v>423</v>
      </c>
      <c r="C95" s="608">
        <v>0.17</v>
      </c>
      <c r="D95" s="609">
        <v>1642</v>
      </c>
      <c r="E95" s="609">
        <f t="shared" si="1"/>
        <v>3761</v>
      </c>
      <c r="F95" s="609">
        <v>1812</v>
      </c>
      <c r="G95" s="609">
        <v>1949</v>
      </c>
      <c r="H95" s="609">
        <v>22123.5</v>
      </c>
      <c r="I95" s="609">
        <v>69</v>
      </c>
      <c r="J95" s="609">
        <v>251</v>
      </c>
      <c r="M95" s="248"/>
      <c r="N95" s="248"/>
      <c r="O95" s="248"/>
      <c r="P95" s="248"/>
      <c r="Q95" s="248"/>
      <c r="R95" s="248"/>
    </row>
    <row r="96" spans="1:18" s="265" customFormat="1" ht="15" customHeight="1">
      <c r="A96" s="606"/>
      <c r="B96" s="571" t="s">
        <v>426</v>
      </c>
      <c r="C96" s="608">
        <v>0.2</v>
      </c>
      <c r="D96" s="609">
        <v>2103</v>
      </c>
      <c r="E96" s="609">
        <f t="shared" si="1"/>
        <v>4355</v>
      </c>
      <c r="F96" s="609">
        <v>1995</v>
      </c>
      <c r="G96" s="609">
        <v>2360</v>
      </c>
      <c r="H96" s="609">
        <v>21775</v>
      </c>
      <c r="I96" s="609">
        <v>-32</v>
      </c>
      <c r="J96" s="609">
        <v>-282</v>
      </c>
      <c r="M96" s="248"/>
      <c r="N96" s="248"/>
      <c r="O96" s="248"/>
      <c r="P96" s="248"/>
      <c r="Q96" s="248"/>
      <c r="R96" s="248"/>
    </row>
    <row r="97" spans="1:18" s="265" customFormat="1" ht="15" customHeight="1">
      <c r="A97" s="606"/>
      <c r="B97" s="571" t="s">
        <v>858</v>
      </c>
      <c r="C97" s="608">
        <v>0.23</v>
      </c>
      <c r="D97" s="609">
        <v>2608</v>
      </c>
      <c r="E97" s="609">
        <f t="shared" si="1"/>
        <v>5303</v>
      </c>
      <c r="F97" s="609">
        <v>2607</v>
      </c>
      <c r="G97" s="609">
        <v>2696</v>
      </c>
      <c r="H97" s="609">
        <v>23056.5</v>
      </c>
      <c r="I97" s="609">
        <v>367</v>
      </c>
      <c r="J97" s="609">
        <v>652</v>
      </c>
      <c r="M97" s="248"/>
      <c r="N97" s="248"/>
      <c r="O97" s="248"/>
      <c r="P97" s="248"/>
      <c r="Q97" s="248"/>
      <c r="R97" s="248"/>
    </row>
    <row r="98" spans="1:18" s="265" customFormat="1" ht="15" customHeight="1">
      <c r="A98" s="606"/>
      <c r="B98" s="571" t="s">
        <v>859</v>
      </c>
      <c r="C98" s="608">
        <v>0.25</v>
      </c>
      <c r="D98" s="609">
        <v>2536</v>
      </c>
      <c r="E98" s="609">
        <f t="shared" si="1"/>
        <v>5987</v>
      </c>
      <c r="F98" s="609">
        <v>2956</v>
      </c>
      <c r="G98" s="609">
        <v>3031</v>
      </c>
      <c r="H98" s="609">
        <v>23948</v>
      </c>
      <c r="I98" s="609">
        <v>555</v>
      </c>
      <c r="J98" s="609">
        <v>1513</v>
      </c>
      <c r="M98" s="248"/>
      <c r="N98" s="248"/>
      <c r="O98" s="248"/>
      <c r="P98" s="248"/>
      <c r="Q98" s="248"/>
      <c r="R98" s="248"/>
    </row>
    <row r="99" spans="1:18" s="265" customFormat="1" ht="15" customHeight="1">
      <c r="A99" s="606"/>
      <c r="B99" s="571" t="s">
        <v>860</v>
      </c>
      <c r="C99" s="608">
        <v>0.25</v>
      </c>
      <c r="D99" s="609">
        <v>1789</v>
      </c>
      <c r="E99" s="609">
        <f t="shared" si="1"/>
        <v>3686</v>
      </c>
      <c r="F99" s="609">
        <v>1879</v>
      </c>
      <c r="G99" s="609">
        <v>1807</v>
      </c>
      <c r="H99" s="609">
        <v>14744</v>
      </c>
      <c r="I99" s="609">
        <v>-110</v>
      </c>
      <c r="J99" s="609">
        <v>-470</v>
      </c>
      <c r="M99" s="248"/>
      <c r="N99" s="248"/>
      <c r="O99" s="248"/>
      <c r="P99" s="248"/>
      <c r="Q99" s="248"/>
      <c r="R99" s="248"/>
    </row>
    <row r="100" spans="1:18" s="265" customFormat="1" ht="15" customHeight="1">
      <c r="A100" s="606"/>
      <c r="B100" s="571" t="s">
        <v>861</v>
      </c>
      <c r="C100" s="608">
        <v>0.23</v>
      </c>
      <c r="D100" s="609">
        <v>1551</v>
      </c>
      <c r="E100" s="609">
        <f t="shared" si="1"/>
        <v>3557</v>
      </c>
      <c r="F100" s="609">
        <v>1772</v>
      </c>
      <c r="G100" s="609">
        <v>1785</v>
      </c>
      <c r="H100" s="609">
        <v>15465.2</v>
      </c>
      <c r="I100" s="609">
        <v>150</v>
      </c>
      <c r="J100" s="609">
        <v>245</v>
      </c>
      <c r="M100" s="248"/>
      <c r="N100" s="248"/>
      <c r="O100" s="248"/>
      <c r="P100" s="248"/>
      <c r="Q100" s="248"/>
      <c r="R100" s="248"/>
    </row>
    <row r="101" spans="1:18" s="265" customFormat="1" ht="15" customHeight="1">
      <c r="A101" s="606"/>
      <c r="B101" s="571" t="s">
        <v>862</v>
      </c>
      <c r="C101" s="608">
        <v>0.26</v>
      </c>
      <c r="D101" s="609">
        <v>2260</v>
      </c>
      <c r="E101" s="609">
        <f t="shared" si="1"/>
        <v>4977</v>
      </c>
      <c r="F101" s="609">
        <v>2386</v>
      </c>
      <c r="G101" s="609">
        <v>2591</v>
      </c>
      <c r="H101" s="609">
        <v>19142.3</v>
      </c>
      <c r="I101" s="609">
        <v>53</v>
      </c>
      <c r="J101" s="609">
        <v>-147</v>
      </c>
      <c r="M101" s="248"/>
      <c r="N101" s="248"/>
      <c r="O101" s="248"/>
      <c r="P101" s="248"/>
      <c r="Q101" s="248"/>
      <c r="R101" s="248"/>
    </row>
    <row r="102" spans="1:18" s="265" customFormat="1" ht="15" customHeight="1">
      <c r="A102" s="606"/>
      <c r="B102" s="571" t="s">
        <v>444</v>
      </c>
      <c r="C102" s="608">
        <v>0.21</v>
      </c>
      <c r="D102" s="609">
        <v>2014</v>
      </c>
      <c r="E102" s="609">
        <f t="shared" si="1"/>
        <v>3820</v>
      </c>
      <c r="F102" s="609">
        <v>1852</v>
      </c>
      <c r="G102" s="609">
        <v>1968</v>
      </c>
      <c r="H102" s="609">
        <v>18190.5</v>
      </c>
      <c r="I102" s="609">
        <v>65</v>
      </c>
      <c r="J102" s="609">
        <v>3</v>
      </c>
      <c r="M102" s="248"/>
      <c r="N102" s="248"/>
      <c r="O102" s="248"/>
      <c r="P102" s="248"/>
      <c r="Q102" s="248"/>
      <c r="R102" s="248"/>
    </row>
    <row r="103" spans="1:18" s="265" customFormat="1" ht="15" customHeight="1">
      <c r="A103" s="606"/>
      <c r="B103" s="571" t="s">
        <v>447</v>
      </c>
      <c r="C103" s="608">
        <v>0.25</v>
      </c>
      <c r="D103" s="609">
        <v>2936</v>
      </c>
      <c r="E103" s="609">
        <f t="shared" si="1"/>
        <v>5400</v>
      </c>
      <c r="F103" s="609">
        <v>2681</v>
      </c>
      <c r="G103" s="609">
        <v>2719</v>
      </c>
      <c r="H103" s="609">
        <v>21600</v>
      </c>
      <c r="I103" s="609">
        <v>107</v>
      </c>
      <c r="J103" s="609">
        <v>-13</v>
      </c>
      <c r="M103" s="248"/>
      <c r="N103" s="248"/>
      <c r="O103" s="248"/>
      <c r="P103" s="248"/>
      <c r="Q103" s="248"/>
      <c r="R103" s="248"/>
    </row>
    <row r="104" spans="1:18" s="265" customFormat="1" ht="15" customHeight="1">
      <c r="A104" s="606"/>
      <c r="B104" s="571" t="s">
        <v>450</v>
      </c>
      <c r="C104" s="608">
        <v>0.25</v>
      </c>
      <c r="D104" s="609">
        <v>2893</v>
      </c>
      <c r="E104" s="609">
        <f t="shared" si="1"/>
        <v>4774</v>
      </c>
      <c r="F104" s="609">
        <v>2420</v>
      </c>
      <c r="G104" s="609">
        <v>2354</v>
      </c>
      <c r="H104" s="609">
        <v>19096</v>
      </c>
      <c r="I104" s="609">
        <v>137</v>
      </c>
      <c r="J104" s="609">
        <v>118</v>
      </c>
      <c r="M104" s="248"/>
      <c r="N104" s="248"/>
      <c r="O104" s="248"/>
      <c r="P104" s="248"/>
      <c r="Q104" s="248"/>
      <c r="R104" s="248"/>
    </row>
    <row r="105" spans="1:18" s="265" customFormat="1" ht="15" customHeight="1">
      <c r="A105" s="606"/>
      <c r="B105" s="571" t="s">
        <v>452</v>
      </c>
      <c r="C105" s="608">
        <v>0.26</v>
      </c>
      <c r="D105" s="609">
        <v>2118</v>
      </c>
      <c r="E105" s="609">
        <f t="shared" si="1"/>
        <v>4266</v>
      </c>
      <c r="F105" s="609">
        <v>2176</v>
      </c>
      <c r="G105" s="609">
        <v>2090</v>
      </c>
      <c r="H105" s="609">
        <v>16407.7</v>
      </c>
      <c r="I105" s="609">
        <v>100</v>
      </c>
      <c r="J105" s="609">
        <v>76</v>
      </c>
      <c r="M105" s="248"/>
      <c r="N105" s="248"/>
      <c r="O105" s="248"/>
      <c r="P105" s="248"/>
      <c r="Q105" s="248"/>
      <c r="R105" s="248"/>
    </row>
    <row r="106" spans="1:18" s="265" customFormat="1" ht="15" customHeight="1">
      <c r="A106" s="611"/>
      <c r="B106" s="572" t="s">
        <v>454</v>
      </c>
      <c r="C106" s="612">
        <v>0.33</v>
      </c>
      <c r="D106" s="613">
        <v>1625</v>
      </c>
      <c r="E106" s="613">
        <f t="shared" si="1"/>
        <v>3468</v>
      </c>
      <c r="F106" s="613">
        <v>1802</v>
      </c>
      <c r="G106" s="613">
        <v>1666</v>
      </c>
      <c r="H106" s="613">
        <v>10509.1</v>
      </c>
      <c r="I106" s="613">
        <v>154</v>
      </c>
      <c r="J106" s="613">
        <v>272</v>
      </c>
      <c r="M106" s="248"/>
      <c r="N106" s="248"/>
      <c r="O106" s="248"/>
      <c r="P106" s="248"/>
      <c r="Q106" s="248"/>
      <c r="R106" s="248"/>
    </row>
    <row r="107" spans="1:10" ht="15" customHeight="1">
      <c r="A107" s="570"/>
      <c r="B107" s="575"/>
      <c r="C107" s="561"/>
      <c r="D107" s="561"/>
      <c r="E107" s="561"/>
      <c r="F107" s="561"/>
      <c r="G107" s="561"/>
      <c r="H107" s="561"/>
      <c r="I107" s="561"/>
      <c r="J107" s="561"/>
    </row>
    <row r="108" spans="1:10" ht="15" customHeight="1">
      <c r="A108" s="570"/>
      <c r="B108" s="575"/>
      <c r="C108" s="561"/>
      <c r="D108" s="561"/>
      <c r="E108" s="561"/>
      <c r="F108" s="561"/>
      <c r="G108" s="561"/>
      <c r="H108" s="561"/>
      <c r="I108" s="561"/>
      <c r="J108" s="561"/>
    </row>
    <row r="109" spans="1:10" ht="15" customHeight="1">
      <c r="A109" s="570"/>
      <c r="B109" s="575"/>
      <c r="C109" s="561"/>
      <c r="D109" s="561"/>
      <c r="E109" s="561"/>
      <c r="F109" s="561"/>
      <c r="G109" s="561"/>
      <c r="H109" s="561"/>
      <c r="I109" s="561"/>
      <c r="J109" s="561"/>
    </row>
    <row r="110" spans="1:10" ht="21" customHeight="1">
      <c r="A110" s="800" t="s">
        <v>847</v>
      </c>
      <c r="B110" s="800"/>
      <c r="C110" s="800"/>
      <c r="D110" s="800"/>
      <c r="E110" s="800"/>
      <c r="F110" s="800"/>
      <c r="G110" s="800"/>
      <c r="H110" s="800"/>
      <c r="I110" s="800"/>
      <c r="J110" s="800"/>
    </row>
    <row r="111" spans="1:10" ht="13.5" customHeight="1" thickBot="1">
      <c r="A111" s="570"/>
      <c r="B111" s="573"/>
      <c r="C111" s="570"/>
      <c r="D111" s="555"/>
      <c r="E111" s="555"/>
      <c r="F111" s="555"/>
      <c r="G111" s="555"/>
      <c r="H111" s="555"/>
      <c r="I111" s="555"/>
      <c r="J111" s="555"/>
    </row>
    <row r="112" spans="1:18" s="265" customFormat="1" ht="15" customHeight="1" thickTop="1">
      <c r="A112" s="818" t="s">
        <v>863</v>
      </c>
      <c r="B112" s="819"/>
      <c r="C112" s="822" t="s">
        <v>829</v>
      </c>
      <c r="D112" s="818" t="s">
        <v>216</v>
      </c>
      <c r="E112" s="819" t="s">
        <v>671</v>
      </c>
      <c r="F112" s="824"/>
      <c r="G112" s="818"/>
      <c r="H112" s="614" t="s">
        <v>830</v>
      </c>
      <c r="I112" s="825" t="s">
        <v>831</v>
      </c>
      <c r="J112" s="819"/>
      <c r="M112" s="248"/>
      <c r="N112" s="248"/>
      <c r="O112" s="248"/>
      <c r="P112" s="248"/>
      <c r="Q112" s="248"/>
      <c r="R112" s="248"/>
    </row>
    <row r="113" spans="1:18" s="265" customFormat="1" ht="15" customHeight="1">
      <c r="A113" s="820"/>
      <c r="B113" s="821"/>
      <c r="C113" s="823"/>
      <c r="D113" s="820"/>
      <c r="E113" s="617" t="s">
        <v>321</v>
      </c>
      <c r="F113" s="617" t="s">
        <v>220</v>
      </c>
      <c r="G113" s="617" t="s">
        <v>221</v>
      </c>
      <c r="H113" s="616" t="s">
        <v>832</v>
      </c>
      <c r="I113" s="617" t="s">
        <v>216</v>
      </c>
      <c r="J113" s="615" t="s">
        <v>833</v>
      </c>
      <c r="M113" s="248"/>
      <c r="N113" s="248"/>
      <c r="O113" s="248"/>
      <c r="P113" s="248"/>
      <c r="Q113" s="248"/>
      <c r="R113" s="248"/>
    </row>
    <row r="114" spans="1:18" s="265" customFormat="1" ht="15" customHeight="1">
      <c r="A114" s="606" t="s">
        <v>716</v>
      </c>
      <c r="B114" s="576" t="s">
        <v>325</v>
      </c>
      <c r="C114" s="608">
        <v>0.28</v>
      </c>
      <c r="D114" s="609">
        <v>2140</v>
      </c>
      <c r="E114" s="609">
        <f aca="true" t="shared" si="2" ref="E114:E138">F114+G114</f>
        <v>4284</v>
      </c>
      <c r="F114" s="609">
        <v>2189</v>
      </c>
      <c r="G114" s="609">
        <v>2095</v>
      </c>
      <c r="H114" s="609">
        <v>15300</v>
      </c>
      <c r="I114" s="609">
        <v>221</v>
      </c>
      <c r="J114" s="609">
        <v>252</v>
      </c>
      <c r="M114" s="248"/>
      <c r="N114" s="248"/>
      <c r="O114" s="248"/>
      <c r="P114" s="248"/>
      <c r="Q114" s="248"/>
      <c r="R114" s="248"/>
    </row>
    <row r="115" spans="1:18" s="265" customFormat="1" ht="15" customHeight="1">
      <c r="A115" s="606"/>
      <c r="B115" s="577" t="s">
        <v>327</v>
      </c>
      <c r="C115" s="608">
        <v>0.24</v>
      </c>
      <c r="D115" s="609">
        <v>1670</v>
      </c>
      <c r="E115" s="609">
        <f t="shared" si="2"/>
        <v>3473</v>
      </c>
      <c r="F115" s="609">
        <v>1701</v>
      </c>
      <c r="G115" s="609">
        <v>1772</v>
      </c>
      <c r="H115" s="609">
        <v>14470.8</v>
      </c>
      <c r="I115" s="609">
        <v>73</v>
      </c>
      <c r="J115" s="609">
        <v>77</v>
      </c>
      <c r="M115" s="248"/>
      <c r="N115" s="248"/>
      <c r="O115" s="248"/>
      <c r="P115" s="248"/>
      <c r="Q115" s="248"/>
      <c r="R115" s="248"/>
    </row>
    <row r="116" spans="1:18" s="265" customFormat="1" ht="15" customHeight="1">
      <c r="A116" s="606"/>
      <c r="B116" s="577" t="s">
        <v>330</v>
      </c>
      <c r="C116" s="608">
        <v>0.14</v>
      </c>
      <c r="D116" s="609">
        <v>361</v>
      </c>
      <c r="E116" s="609">
        <f t="shared" si="2"/>
        <v>1017</v>
      </c>
      <c r="F116" s="609">
        <v>515</v>
      </c>
      <c r="G116" s="609">
        <v>502</v>
      </c>
      <c r="H116" s="609">
        <v>7264.3</v>
      </c>
      <c r="I116" s="609">
        <v>22</v>
      </c>
      <c r="J116" s="609">
        <v>34</v>
      </c>
      <c r="M116" s="248"/>
      <c r="N116" s="248"/>
      <c r="O116" s="248"/>
      <c r="P116" s="248"/>
      <c r="Q116" s="248"/>
      <c r="R116" s="248"/>
    </row>
    <row r="117" spans="1:18" s="265" customFormat="1" ht="15" customHeight="1">
      <c r="A117" s="606"/>
      <c r="B117" s="577" t="s">
        <v>333</v>
      </c>
      <c r="C117" s="608">
        <v>0.08</v>
      </c>
      <c r="D117" s="609">
        <v>737</v>
      </c>
      <c r="E117" s="609">
        <f t="shared" si="2"/>
        <v>1253</v>
      </c>
      <c r="F117" s="609">
        <v>607</v>
      </c>
      <c r="G117" s="609">
        <v>646</v>
      </c>
      <c r="H117" s="609">
        <v>15662.5</v>
      </c>
      <c r="I117" s="609">
        <v>69</v>
      </c>
      <c r="J117" s="609">
        <v>59</v>
      </c>
      <c r="M117" s="248"/>
      <c r="N117" s="248"/>
      <c r="O117" s="248"/>
      <c r="P117" s="248"/>
      <c r="Q117" s="248"/>
      <c r="R117" s="248"/>
    </row>
    <row r="118" spans="1:18" s="265" customFormat="1" ht="15" customHeight="1">
      <c r="A118" s="606"/>
      <c r="B118" s="577" t="s">
        <v>865</v>
      </c>
      <c r="C118" s="608">
        <v>0.1</v>
      </c>
      <c r="D118" s="609">
        <v>1059</v>
      </c>
      <c r="E118" s="609">
        <f t="shared" si="2"/>
        <v>1931</v>
      </c>
      <c r="F118" s="609">
        <v>945</v>
      </c>
      <c r="G118" s="609">
        <v>986</v>
      </c>
      <c r="H118" s="609">
        <v>19310</v>
      </c>
      <c r="I118" s="609">
        <v>86</v>
      </c>
      <c r="J118" s="609">
        <v>118</v>
      </c>
      <c r="M118" s="248"/>
      <c r="N118" s="248"/>
      <c r="O118" s="248"/>
      <c r="P118" s="248"/>
      <c r="Q118" s="248"/>
      <c r="R118" s="248"/>
    </row>
    <row r="119" spans="1:18" s="265" customFormat="1" ht="15" customHeight="1">
      <c r="A119" s="606"/>
      <c r="B119" s="577" t="s">
        <v>866</v>
      </c>
      <c r="C119" s="608">
        <v>0.31</v>
      </c>
      <c r="D119" s="609">
        <v>2982</v>
      </c>
      <c r="E119" s="609">
        <f t="shared" si="2"/>
        <v>6206</v>
      </c>
      <c r="F119" s="609">
        <v>3043</v>
      </c>
      <c r="G119" s="609">
        <v>3163</v>
      </c>
      <c r="H119" s="609">
        <v>20019.4</v>
      </c>
      <c r="I119" s="609">
        <v>113</v>
      </c>
      <c r="J119" s="609">
        <v>-192</v>
      </c>
      <c r="M119" s="248"/>
      <c r="N119" s="248"/>
      <c r="O119" s="248"/>
      <c r="P119" s="248"/>
      <c r="Q119" s="248"/>
      <c r="R119" s="248"/>
    </row>
    <row r="120" spans="1:18" s="265" customFormat="1" ht="15" customHeight="1">
      <c r="A120" s="606"/>
      <c r="B120" s="577" t="s">
        <v>340</v>
      </c>
      <c r="C120" s="608">
        <v>0.15</v>
      </c>
      <c r="D120" s="609">
        <v>1068</v>
      </c>
      <c r="E120" s="609">
        <f t="shared" si="2"/>
        <v>2269</v>
      </c>
      <c r="F120" s="609">
        <v>1243</v>
      </c>
      <c r="G120" s="609">
        <v>1026</v>
      </c>
      <c r="H120" s="609">
        <v>15126.7</v>
      </c>
      <c r="I120" s="609">
        <v>105</v>
      </c>
      <c r="J120" s="609">
        <v>170</v>
      </c>
      <c r="M120" s="248"/>
      <c r="N120" s="248"/>
      <c r="O120" s="248"/>
      <c r="P120" s="248"/>
      <c r="Q120" s="248"/>
      <c r="R120" s="248"/>
    </row>
    <row r="121" spans="1:18" s="265" customFormat="1" ht="15" customHeight="1">
      <c r="A121" s="606"/>
      <c r="B121" s="577" t="s">
        <v>867</v>
      </c>
      <c r="C121" s="608">
        <v>0.2</v>
      </c>
      <c r="D121" s="609">
        <v>754</v>
      </c>
      <c r="E121" s="609">
        <f t="shared" si="2"/>
        <v>2223</v>
      </c>
      <c r="F121" s="609">
        <v>1091</v>
      </c>
      <c r="G121" s="609">
        <v>1132</v>
      </c>
      <c r="H121" s="609">
        <v>11115</v>
      </c>
      <c r="I121" s="609">
        <v>59</v>
      </c>
      <c r="J121" s="609">
        <v>213</v>
      </c>
      <c r="M121" s="248"/>
      <c r="N121" s="248"/>
      <c r="O121" s="248"/>
      <c r="P121" s="248"/>
      <c r="Q121" s="248"/>
      <c r="R121" s="248"/>
    </row>
    <row r="122" spans="1:18" s="265" customFormat="1" ht="15" customHeight="1">
      <c r="A122" s="606"/>
      <c r="B122" s="577" t="s">
        <v>346</v>
      </c>
      <c r="C122" s="608">
        <v>0.14</v>
      </c>
      <c r="D122" s="609">
        <v>333</v>
      </c>
      <c r="E122" s="609">
        <f t="shared" si="2"/>
        <v>1001</v>
      </c>
      <c r="F122" s="609">
        <v>481</v>
      </c>
      <c r="G122" s="609">
        <v>520</v>
      </c>
      <c r="H122" s="609">
        <v>7150</v>
      </c>
      <c r="I122" s="609">
        <v>52</v>
      </c>
      <c r="J122" s="609">
        <v>113</v>
      </c>
      <c r="M122" s="248"/>
      <c r="N122" s="248"/>
      <c r="O122" s="248"/>
      <c r="P122" s="248"/>
      <c r="Q122" s="248"/>
      <c r="R122" s="248"/>
    </row>
    <row r="123" spans="1:18" s="265" customFormat="1" ht="15" customHeight="1">
      <c r="A123" s="606"/>
      <c r="B123" s="577" t="s">
        <v>349</v>
      </c>
      <c r="C123" s="608">
        <v>0.33</v>
      </c>
      <c r="D123" s="609">
        <v>2507</v>
      </c>
      <c r="E123" s="609">
        <f t="shared" si="2"/>
        <v>5571</v>
      </c>
      <c r="F123" s="609">
        <v>2926</v>
      </c>
      <c r="G123" s="609">
        <v>2645</v>
      </c>
      <c r="H123" s="609">
        <v>16881.8</v>
      </c>
      <c r="I123" s="609">
        <v>98</v>
      </c>
      <c r="J123" s="609">
        <v>31</v>
      </c>
      <c r="M123" s="248"/>
      <c r="N123" s="248"/>
      <c r="O123" s="248"/>
      <c r="P123" s="248"/>
      <c r="Q123" s="248"/>
      <c r="R123" s="248"/>
    </row>
    <row r="124" spans="1:18" s="265" customFormat="1" ht="15" customHeight="1">
      <c r="A124" s="606"/>
      <c r="B124" s="577" t="s">
        <v>352</v>
      </c>
      <c r="C124" s="608">
        <v>0.24</v>
      </c>
      <c r="D124" s="609">
        <v>413</v>
      </c>
      <c r="E124" s="609">
        <f t="shared" si="2"/>
        <v>955</v>
      </c>
      <c r="F124" s="609">
        <v>511</v>
      </c>
      <c r="G124" s="609">
        <v>444</v>
      </c>
      <c r="H124" s="609">
        <v>3979.2</v>
      </c>
      <c r="I124" s="609">
        <v>64</v>
      </c>
      <c r="J124" s="609">
        <v>185</v>
      </c>
      <c r="M124" s="248"/>
      <c r="N124" s="248"/>
      <c r="O124" s="248"/>
      <c r="P124" s="248"/>
      <c r="Q124" s="248"/>
      <c r="R124" s="248"/>
    </row>
    <row r="125" spans="1:18" s="265" customFormat="1" ht="15" customHeight="1">
      <c r="A125" s="606"/>
      <c r="B125" s="577" t="s">
        <v>355</v>
      </c>
      <c r="C125" s="608">
        <v>0.26</v>
      </c>
      <c r="D125" s="609">
        <v>3335</v>
      </c>
      <c r="E125" s="609">
        <f t="shared" si="2"/>
        <v>6450</v>
      </c>
      <c r="F125" s="609">
        <v>3089</v>
      </c>
      <c r="G125" s="609">
        <v>3361</v>
      </c>
      <c r="H125" s="609">
        <v>24807.7</v>
      </c>
      <c r="I125" s="609">
        <v>467</v>
      </c>
      <c r="J125" s="609">
        <v>647</v>
      </c>
      <c r="M125" s="248"/>
      <c r="N125" s="248"/>
      <c r="O125" s="248"/>
      <c r="P125" s="248"/>
      <c r="Q125" s="248"/>
      <c r="R125" s="248"/>
    </row>
    <row r="126" spans="1:18" s="265" customFormat="1" ht="15" customHeight="1">
      <c r="A126" s="606"/>
      <c r="B126" s="577" t="s">
        <v>358</v>
      </c>
      <c r="C126" s="608">
        <v>0.25</v>
      </c>
      <c r="D126" s="609">
        <v>2463</v>
      </c>
      <c r="E126" s="609">
        <f t="shared" si="2"/>
        <v>4333</v>
      </c>
      <c r="F126" s="609">
        <v>1994</v>
      </c>
      <c r="G126" s="609">
        <v>2339</v>
      </c>
      <c r="H126" s="609">
        <v>17332</v>
      </c>
      <c r="I126" s="609">
        <v>402</v>
      </c>
      <c r="J126" s="609">
        <v>480</v>
      </c>
      <c r="M126" s="248"/>
      <c r="N126" s="248"/>
      <c r="O126" s="248"/>
      <c r="P126" s="248"/>
      <c r="Q126" s="248"/>
      <c r="R126" s="248"/>
    </row>
    <row r="127" spans="1:18" s="265" customFormat="1" ht="15" customHeight="1">
      <c r="A127" s="606"/>
      <c r="B127" s="577" t="s">
        <v>361</v>
      </c>
      <c r="C127" s="608">
        <v>0.33</v>
      </c>
      <c r="D127" s="609">
        <v>3553</v>
      </c>
      <c r="E127" s="609">
        <f t="shared" si="2"/>
        <v>6640</v>
      </c>
      <c r="F127" s="609">
        <v>3230</v>
      </c>
      <c r="G127" s="609">
        <v>3410</v>
      </c>
      <c r="H127" s="609">
        <v>20121.2</v>
      </c>
      <c r="I127" s="609">
        <v>621</v>
      </c>
      <c r="J127" s="609">
        <v>1089</v>
      </c>
      <c r="M127" s="248"/>
      <c r="N127" s="248"/>
      <c r="O127" s="248"/>
      <c r="P127" s="248"/>
      <c r="Q127" s="248"/>
      <c r="R127" s="248"/>
    </row>
    <row r="128" spans="1:18" s="265" customFormat="1" ht="15" customHeight="1">
      <c r="A128" s="606"/>
      <c r="B128" s="577" t="s">
        <v>364</v>
      </c>
      <c r="C128" s="608">
        <v>0.32</v>
      </c>
      <c r="D128" s="609">
        <v>2603</v>
      </c>
      <c r="E128" s="609">
        <f t="shared" si="2"/>
        <v>5084</v>
      </c>
      <c r="F128" s="609">
        <v>2629</v>
      </c>
      <c r="G128" s="609">
        <v>2455</v>
      </c>
      <c r="H128" s="609">
        <v>15887.5</v>
      </c>
      <c r="I128" s="609">
        <v>120</v>
      </c>
      <c r="J128" s="609">
        <v>330</v>
      </c>
      <c r="M128" s="248"/>
      <c r="N128" s="248"/>
      <c r="O128" s="248"/>
      <c r="P128" s="248"/>
      <c r="Q128" s="248"/>
      <c r="R128" s="248"/>
    </row>
    <row r="129" spans="1:18" s="265" customFormat="1" ht="15" customHeight="1">
      <c r="A129" s="606"/>
      <c r="B129" s="577" t="s">
        <v>367</v>
      </c>
      <c r="C129" s="608">
        <v>0.26</v>
      </c>
      <c r="D129" s="609">
        <v>1864</v>
      </c>
      <c r="E129" s="609">
        <f t="shared" si="2"/>
        <v>3852</v>
      </c>
      <c r="F129" s="609">
        <v>1831</v>
      </c>
      <c r="G129" s="609">
        <v>2021</v>
      </c>
      <c r="H129" s="609">
        <v>14815.4</v>
      </c>
      <c r="I129" s="609">
        <v>-116</v>
      </c>
      <c r="J129" s="609">
        <v>-384</v>
      </c>
      <c r="M129" s="248"/>
      <c r="N129" s="248"/>
      <c r="O129" s="248"/>
      <c r="P129" s="248"/>
      <c r="Q129" s="248"/>
      <c r="R129" s="248"/>
    </row>
    <row r="130" spans="1:18" s="265" customFormat="1" ht="15" customHeight="1">
      <c r="A130" s="606"/>
      <c r="B130" s="577" t="s">
        <v>370</v>
      </c>
      <c r="C130" s="608">
        <v>0.31</v>
      </c>
      <c r="D130" s="609">
        <v>3331</v>
      </c>
      <c r="E130" s="609">
        <f t="shared" si="2"/>
        <v>6418</v>
      </c>
      <c r="F130" s="609">
        <v>3160</v>
      </c>
      <c r="G130" s="609">
        <v>3258</v>
      </c>
      <c r="H130" s="609">
        <v>20703.2</v>
      </c>
      <c r="I130" s="609">
        <v>224</v>
      </c>
      <c r="J130" s="609">
        <v>179</v>
      </c>
      <c r="M130" s="248"/>
      <c r="N130" s="248"/>
      <c r="O130" s="248"/>
      <c r="P130" s="248"/>
      <c r="Q130" s="248"/>
      <c r="R130" s="248"/>
    </row>
    <row r="131" spans="1:18" s="265" customFormat="1" ht="15" customHeight="1">
      <c r="A131" s="606"/>
      <c r="B131" s="577" t="s">
        <v>373</v>
      </c>
      <c r="C131" s="608">
        <v>0.26</v>
      </c>
      <c r="D131" s="609">
        <v>2144</v>
      </c>
      <c r="E131" s="609">
        <f t="shared" si="2"/>
        <v>4195</v>
      </c>
      <c r="F131" s="609">
        <v>2023</v>
      </c>
      <c r="G131" s="609">
        <v>2172</v>
      </c>
      <c r="H131" s="609">
        <v>16134.6</v>
      </c>
      <c r="I131" s="609">
        <v>60</v>
      </c>
      <c r="J131" s="609">
        <v>-120</v>
      </c>
      <c r="M131" s="248"/>
      <c r="N131" s="248"/>
      <c r="O131" s="248"/>
      <c r="P131" s="248"/>
      <c r="Q131" s="248"/>
      <c r="R131" s="248"/>
    </row>
    <row r="132" spans="1:18" s="265" customFormat="1" ht="15" customHeight="1">
      <c r="A132" s="606"/>
      <c r="B132" s="577" t="s">
        <v>376</v>
      </c>
      <c r="C132" s="608">
        <v>0.33</v>
      </c>
      <c r="D132" s="609">
        <v>3362</v>
      </c>
      <c r="E132" s="609">
        <f t="shared" si="2"/>
        <v>7421</v>
      </c>
      <c r="F132" s="609">
        <v>3569</v>
      </c>
      <c r="G132" s="609">
        <v>3852</v>
      </c>
      <c r="H132" s="609">
        <v>22487.9</v>
      </c>
      <c r="I132" s="609">
        <v>128</v>
      </c>
      <c r="J132" s="609">
        <v>-145</v>
      </c>
      <c r="M132" s="248"/>
      <c r="N132" s="248"/>
      <c r="O132" s="248"/>
      <c r="P132" s="248"/>
      <c r="Q132" s="248"/>
      <c r="R132" s="248"/>
    </row>
    <row r="133" spans="1:18" s="265" customFormat="1" ht="15" customHeight="1">
      <c r="A133" s="606"/>
      <c r="B133" s="577" t="s">
        <v>379</v>
      </c>
      <c r="C133" s="608">
        <v>0.25</v>
      </c>
      <c r="D133" s="609">
        <v>2069</v>
      </c>
      <c r="E133" s="609">
        <f t="shared" si="2"/>
        <v>4592</v>
      </c>
      <c r="F133" s="609">
        <v>2278</v>
      </c>
      <c r="G133" s="609">
        <v>2314</v>
      </c>
      <c r="H133" s="609">
        <v>18368</v>
      </c>
      <c r="I133" s="609">
        <v>211</v>
      </c>
      <c r="J133" s="609">
        <v>266</v>
      </c>
      <c r="M133" s="248"/>
      <c r="N133" s="248"/>
      <c r="O133" s="248"/>
      <c r="P133" s="248"/>
      <c r="Q133" s="248"/>
      <c r="R133" s="248"/>
    </row>
    <row r="134" spans="1:18" s="265" customFormat="1" ht="15" customHeight="1">
      <c r="A134" s="606"/>
      <c r="B134" s="577" t="s">
        <v>382</v>
      </c>
      <c r="C134" s="608">
        <v>0.17</v>
      </c>
      <c r="D134" s="609">
        <v>809</v>
      </c>
      <c r="E134" s="609">
        <f t="shared" si="2"/>
        <v>2153</v>
      </c>
      <c r="F134" s="609">
        <v>1100</v>
      </c>
      <c r="G134" s="609">
        <v>1053</v>
      </c>
      <c r="H134" s="609">
        <v>12664.7</v>
      </c>
      <c r="I134" s="609">
        <v>34</v>
      </c>
      <c r="J134" s="609">
        <v>93</v>
      </c>
      <c r="M134" s="248"/>
      <c r="N134" s="248"/>
      <c r="O134" s="248"/>
      <c r="P134" s="248"/>
      <c r="Q134" s="248"/>
      <c r="R134" s="248"/>
    </row>
    <row r="135" spans="1:18" s="265" customFormat="1" ht="15" customHeight="1">
      <c r="A135" s="606"/>
      <c r="B135" s="577" t="s">
        <v>385</v>
      </c>
      <c r="C135" s="608">
        <v>0.27</v>
      </c>
      <c r="D135" s="609">
        <v>2205</v>
      </c>
      <c r="E135" s="609">
        <f t="shared" si="2"/>
        <v>5131</v>
      </c>
      <c r="F135" s="609">
        <v>2600</v>
      </c>
      <c r="G135" s="609">
        <v>2531</v>
      </c>
      <c r="H135" s="609">
        <v>19003.7</v>
      </c>
      <c r="I135" s="609">
        <v>93</v>
      </c>
      <c r="J135" s="609">
        <v>174</v>
      </c>
      <c r="M135" s="248"/>
      <c r="N135" s="248"/>
      <c r="O135" s="248"/>
      <c r="P135" s="248"/>
      <c r="Q135" s="248"/>
      <c r="R135" s="248"/>
    </row>
    <row r="136" spans="1:18" s="265" customFormat="1" ht="15" customHeight="1">
      <c r="A136" s="606"/>
      <c r="B136" s="577" t="s">
        <v>388</v>
      </c>
      <c r="C136" s="608">
        <v>0.12</v>
      </c>
      <c r="D136" s="609">
        <v>678</v>
      </c>
      <c r="E136" s="609">
        <f t="shared" si="2"/>
        <v>1690</v>
      </c>
      <c r="F136" s="609">
        <v>871</v>
      </c>
      <c r="G136" s="609">
        <v>819</v>
      </c>
      <c r="H136" s="609">
        <v>14083.3</v>
      </c>
      <c r="I136" s="609">
        <v>86</v>
      </c>
      <c r="J136" s="609">
        <v>165</v>
      </c>
      <c r="M136" s="248"/>
      <c r="N136" s="248"/>
      <c r="O136" s="248"/>
      <c r="P136" s="248"/>
      <c r="Q136" s="248"/>
      <c r="R136" s="248"/>
    </row>
    <row r="137" spans="1:18" s="265" customFormat="1" ht="15" customHeight="1">
      <c r="A137" s="606"/>
      <c r="B137" s="577" t="s">
        <v>391</v>
      </c>
      <c r="C137" s="608">
        <v>0.17</v>
      </c>
      <c r="D137" s="609">
        <v>747</v>
      </c>
      <c r="E137" s="609">
        <f t="shared" si="2"/>
        <v>1822</v>
      </c>
      <c r="F137" s="609">
        <v>938</v>
      </c>
      <c r="G137" s="609">
        <v>884</v>
      </c>
      <c r="H137" s="609">
        <v>10717.6</v>
      </c>
      <c r="I137" s="609">
        <v>15</v>
      </c>
      <c r="J137" s="609">
        <v>-24</v>
      </c>
      <c r="M137" s="248"/>
      <c r="N137" s="248"/>
      <c r="O137" s="248"/>
      <c r="P137" s="248"/>
      <c r="Q137" s="248"/>
      <c r="R137" s="248"/>
    </row>
    <row r="138" spans="1:18" s="265" customFormat="1" ht="15" customHeight="1">
      <c r="A138" s="606"/>
      <c r="B138" s="577" t="s">
        <v>394</v>
      </c>
      <c r="C138" s="608">
        <v>0.19</v>
      </c>
      <c r="D138" s="609">
        <v>1961</v>
      </c>
      <c r="E138" s="609">
        <f t="shared" si="2"/>
        <v>3782</v>
      </c>
      <c r="F138" s="609">
        <v>1894</v>
      </c>
      <c r="G138" s="609">
        <v>1888</v>
      </c>
      <c r="H138" s="609">
        <v>19905.3</v>
      </c>
      <c r="I138" s="609">
        <v>110</v>
      </c>
      <c r="J138" s="609">
        <v>-72</v>
      </c>
      <c r="M138" s="248"/>
      <c r="N138" s="248"/>
      <c r="O138" s="248"/>
      <c r="P138" s="248"/>
      <c r="Q138" s="248"/>
      <c r="R138" s="248"/>
    </row>
    <row r="139" spans="1:18" s="265" customFormat="1" ht="15" customHeight="1">
      <c r="A139" s="606"/>
      <c r="B139" s="577" t="s">
        <v>397</v>
      </c>
      <c r="C139" s="608">
        <v>0.14</v>
      </c>
      <c r="D139" s="609">
        <v>5</v>
      </c>
      <c r="E139" s="609">
        <v>11</v>
      </c>
      <c r="F139" s="609">
        <v>5</v>
      </c>
      <c r="G139" s="609">
        <v>6</v>
      </c>
      <c r="H139" s="609">
        <f>E139/C139</f>
        <v>78.57142857142857</v>
      </c>
      <c r="I139" s="609">
        <v>1</v>
      </c>
      <c r="J139" s="609">
        <v>2</v>
      </c>
      <c r="M139" s="248"/>
      <c r="N139" s="248"/>
      <c r="O139" s="248"/>
      <c r="P139" s="248"/>
      <c r="Q139" s="248"/>
      <c r="R139" s="248"/>
    </row>
    <row r="140" spans="1:18" s="265" customFormat="1" ht="15" customHeight="1">
      <c r="A140" s="606"/>
      <c r="B140" s="577" t="s">
        <v>400</v>
      </c>
      <c r="C140" s="608">
        <v>0.12</v>
      </c>
      <c r="D140" s="609">
        <v>1271</v>
      </c>
      <c r="E140" s="609">
        <v>2576</v>
      </c>
      <c r="F140" s="609">
        <v>1279</v>
      </c>
      <c r="G140" s="609">
        <v>1297</v>
      </c>
      <c r="H140" s="609">
        <f>E140/C140</f>
        <v>21466.666666666668</v>
      </c>
      <c r="I140" s="609">
        <v>187</v>
      </c>
      <c r="J140" s="609">
        <v>171</v>
      </c>
      <c r="M140" s="248"/>
      <c r="N140" s="248"/>
      <c r="O140" s="248"/>
      <c r="P140" s="248"/>
      <c r="Q140" s="248"/>
      <c r="R140" s="248"/>
    </row>
    <row r="141" spans="1:18" s="265" customFormat="1" ht="15" customHeight="1">
      <c r="A141" s="606"/>
      <c r="B141" s="577" t="s">
        <v>868</v>
      </c>
      <c r="C141" s="608">
        <v>0.1</v>
      </c>
      <c r="D141" s="609">
        <v>1021</v>
      </c>
      <c r="E141" s="609">
        <f aca="true" t="shared" si="3" ref="E141:E157">F141+G141</f>
        <v>2038</v>
      </c>
      <c r="F141" s="609">
        <v>1037</v>
      </c>
      <c r="G141" s="609">
        <v>1001</v>
      </c>
      <c r="H141" s="609">
        <v>20380</v>
      </c>
      <c r="I141" s="609">
        <v>30</v>
      </c>
      <c r="J141" s="609">
        <v>-52</v>
      </c>
      <c r="M141" s="248"/>
      <c r="N141" s="248"/>
      <c r="O141" s="248"/>
      <c r="P141" s="248"/>
      <c r="Q141" s="248"/>
      <c r="R141" s="248"/>
    </row>
    <row r="142" spans="1:18" s="265" customFormat="1" ht="15" customHeight="1">
      <c r="A142" s="606"/>
      <c r="B142" s="577" t="s">
        <v>406</v>
      </c>
      <c r="C142" s="608">
        <v>0.44</v>
      </c>
      <c r="D142" s="609">
        <v>4353</v>
      </c>
      <c r="E142" s="609">
        <f t="shared" si="3"/>
        <v>8108</v>
      </c>
      <c r="F142" s="609">
        <v>4205</v>
      </c>
      <c r="G142" s="609">
        <v>3903</v>
      </c>
      <c r="H142" s="609">
        <v>18427.3</v>
      </c>
      <c r="I142" s="609">
        <v>523</v>
      </c>
      <c r="J142" s="609">
        <v>486</v>
      </c>
      <c r="M142" s="248"/>
      <c r="N142" s="248"/>
      <c r="O142" s="248"/>
      <c r="P142" s="248"/>
      <c r="Q142" s="248"/>
      <c r="R142" s="248"/>
    </row>
    <row r="143" spans="1:18" s="265" customFormat="1" ht="15" customHeight="1">
      <c r="A143" s="606"/>
      <c r="B143" s="577" t="s">
        <v>869</v>
      </c>
      <c r="C143" s="608">
        <v>0.46</v>
      </c>
      <c r="D143" s="609">
        <v>8376</v>
      </c>
      <c r="E143" s="609">
        <f t="shared" si="3"/>
        <v>14281</v>
      </c>
      <c r="F143" s="609">
        <v>6788</v>
      </c>
      <c r="G143" s="609">
        <v>7493</v>
      </c>
      <c r="H143" s="609">
        <v>31045.7</v>
      </c>
      <c r="I143" s="609">
        <v>140</v>
      </c>
      <c r="J143" s="609">
        <v>-816</v>
      </c>
      <c r="M143" s="248"/>
      <c r="N143" s="248"/>
      <c r="O143" s="248"/>
      <c r="P143" s="248"/>
      <c r="Q143" s="248"/>
      <c r="R143" s="248"/>
    </row>
    <row r="144" spans="1:18" s="265" customFormat="1" ht="15" customHeight="1">
      <c r="A144" s="606"/>
      <c r="B144" s="577" t="s">
        <v>870</v>
      </c>
      <c r="C144" s="608">
        <v>0.41</v>
      </c>
      <c r="D144" s="609">
        <v>2782</v>
      </c>
      <c r="E144" s="609">
        <f t="shared" si="3"/>
        <v>5985</v>
      </c>
      <c r="F144" s="609">
        <v>2839</v>
      </c>
      <c r="G144" s="609">
        <v>3146</v>
      </c>
      <c r="H144" s="609">
        <v>14597.6</v>
      </c>
      <c r="I144" s="609">
        <v>62</v>
      </c>
      <c r="J144" s="609">
        <v>-361</v>
      </c>
      <c r="M144" s="248"/>
      <c r="N144" s="248"/>
      <c r="O144" s="248"/>
      <c r="P144" s="248"/>
      <c r="Q144" s="248"/>
      <c r="R144" s="248"/>
    </row>
    <row r="145" spans="1:18" s="265" customFormat="1" ht="15" customHeight="1">
      <c r="A145" s="606"/>
      <c r="B145" s="577" t="s">
        <v>871</v>
      </c>
      <c r="C145" s="608">
        <v>0.21</v>
      </c>
      <c r="D145" s="609">
        <v>891</v>
      </c>
      <c r="E145" s="609">
        <f t="shared" si="3"/>
        <v>1784</v>
      </c>
      <c r="F145" s="609">
        <v>959</v>
      </c>
      <c r="G145" s="609">
        <v>825</v>
      </c>
      <c r="H145" s="609">
        <v>8495.2</v>
      </c>
      <c r="I145" s="609">
        <v>38</v>
      </c>
      <c r="J145" s="609">
        <v>53</v>
      </c>
      <c r="M145" s="248"/>
      <c r="N145" s="248"/>
      <c r="O145" s="248"/>
      <c r="P145" s="248"/>
      <c r="Q145" s="248"/>
      <c r="R145" s="248"/>
    </row>
    <row r="146" spans="1:18" s="265" customFormat="1" ht="15" customHeight="1">
      <c r="A146" s="606"/>
      <c r="B146" s="577" t="s">
        <v>872</v>
      </c>
      <c r="C146" s="608">
        <v>0.29</v>
      </c>
      <c r="D146" s="609">
        <v>1511</v>
      </c>
      <c r="E146" s="609">
        <f t="shared" si="3"/>
        <v>3098</v>
      </c>
      <c r="F146" s="609">
        <v>1614</v>
      </c>
      <c r="G146" s="609">
        <v>1484</v>
      </c>
      <c r="H146" s="609">
        <v>10682.8</v>
      </c>
      <c r="I146" s="609">
        <v>11</v>
      </c>
      <c r="J146" s="609">
        <v>-31</v>
      </c>
      <c r="M146" s="248"/>
      <c r="N146" s="248"/>
      <c r="O146" s="248"/>
      <c r="P146" s="248"/>
      <c r="Q146" s="248"/>
      <c r="R146" s="248"/>
    </row>
    <row r="147" spans="1:18" s="265" customFormat="1" ht="15" customHeight="1">
      <c r="A147" s="606"/>
      <c r="B147" s="577" t="s">
        <v>873</v>
      </c>
      <c r="C147" s="608">
        <v>0.38</v>
      </c>
      <c r="D147" s="609">
        <v>91</v>
      </c>
      <c r="E147" s="609">
        <f t="shared" si="3"/>
        <v>91</v>
      </c>
      <c r="F147" s="609">
        <v>91</v>
      </c>
      <c r="G147" s="609">
        <v>0</v>
      </c>
      <c r="H147" s="609">
        <v>239.5</v>
      </c>
      <c r="I147" s="609">
        <v>0</v>
      </c>
      <c r="J147" s="609">
        <v>0</v>
      </c>
      <c r="M147" s="248"/>
      <c r="N147" s="248"/>
      <c r="O147" s="248"/>
      <c r="P147" s="248"/>
      <c r="Q147" s="248"/>
      <c r="R147" s="248"/>
    </row>
    <row r="148" spans="1:18" s="265" customFormat="1" ht="15" customHeight="1">
      <c r="A148" s="606"/>
      <c r="B148" s="577" t="s">
        <v>874</v>
      </c>
      <c r="C148" s="608">
        <v>0.27</v>
      </c>
      <c r="D148" s="609">
        <v>2578</v>
      </c>
      <c r="E148" s="609">
        <f t="shared" si="3"/>
        <v>4965</v>
      </c>
      <c r="F148" s="609">
        <v>2604</v>
      </c>
      <c r="G148" s="609">
        <v>2361</v>
      </c>
      <c r="H148" s="609">
        <v>18388.9</v>
      </c>
      <c r="I148" s="609">
        <v>58</v>
      </c>
      <c r="J148" s="609">
        <v>32</v>
      </c>
      <c r="M148" s="248"/>
      <c r="N148" s="248"/>
      <c r="O148" s="248"/>
      <c r="P148" s="248"/>
      <c r="Q148" s="248"/>
      <c r="R148" s="248"/>
    </row>
    <row r="149" spans="1:18" s="265" customFormat="1" ht="15" customHeight="1">
      <c r="A149" s="606"/>
      <c r="B149" s="577" t="s">
        <v>875</v>
      </c>
      <c r="C149" s="608">
        <v>0.21</v>
      </c>
      <c r="D149" s="609">
        <v>1974</v>
      </c>
      <c r="E149" s="609">
        <f t="shared" si="3"/>
        <v>3761</v>
      </c>
      <c r="F149" s="609">
        <v>1949</v>
      </c>
      <c r="G149" s="609">
        <v>1812</v>
      </c>
      <c r="H149" s="609">
        <v>17909.5</v>
      </c>
      <c r="I149" s="609">
        <v>203</v>
      </c>
      <c r="J149" s="609">
        <v>128</v>
      </c>
      <c r="M149" s="248"/>
      <c r="N149" s="248"/>
      <c r="O149" s="248"/>
      <c r="P149" s="248"/>
      <c r="Q149" s="248"/>
      <c r="R149" s="248"/>
    </row>
    <row r="150" spans="1:18" s="265" customFormat="1" ht="15" customHeight="1">
      <c r="A150" s="606"/>
      <c r="B150" s="577" t="s">
        <v>876</v>
      </c>
      <c r="C150" s="608">
        <v>0.46</v>
      </c>
      <c r="D150" s="609">
        <v>3983</v>
      </c>
      <c r="E150" s="609">
        <f t="shared" si="3"/>
        <v>8120</v>
      </c>
      <c r="F150" s="609">
        <v>3932</v>
      </c>
      <c r="G150" s="609">
        <v>4188</v>
      </c>
      <c r="H150" s="609">
        <v>17652.2</v>
      </c>
      <c r="I150" s="609">
        <v>377</v>
      </c>
      <c r="J150" s="609">
        <v>405</v>
      </c>
      <c r="M150" s="248"/>
      <c r="N150" s="248"/>
      <c r="O150" s="248"/>
      <c r="P150" s="248"/>
      <c r="Q150" s="248"/>
      <c r="R150" s="248"/>
    </row>
    <row r="151" spans="1:18" s="265" customFormat="1" ht="15" customHeight="1">
      <c r="A151" s="606"/>
      <c r="B151" s="577" t="s">
        <v>433</v>
      </c>
      <c r="C151" s="608">
        <v>0.56</v>
      </c>
      <c r="D151" s="609">
        <v>1050</v>
      </c>
      <c r="E151" s="609">
        <f t="shared" si="3"/>
        <v>2549</v>
      </c>
      <c r="F151" s="609">
        <v>1279</v>
      </c>
      <c r="G151" s="609">
        <v>1270</v>
      </c>
      <c r="H151" s="609">
        <v>4551.8</v>
      </c>
      <c r="I151" s="609">
        <v>120</v>
      </c>
      <c r="J151" s="609">
        <v>431</v>
      </c>
      <c r="M151" s="248"/>
      <c r="N151" s="248"/>
      <c r="O151" s="248"/>
      <c r="P151" s="248"/>
      <c r="Q151" s="248"/>
      <c r="R151" s="248"/>
    </row>
    <row r="152" spans="1:18" s="265" customFormat="1" ht="15" customHeight="1">
      <c r="A152" s="606"/>
      <c r="B152" s="577" t="s">
        <v>877</v>
      </c>
      <c r="C152" s="608">
        <v>0.33</v>
      </c>
      <c r="D152" s="609">
        <v>1529</v>
      </c>
      <c r="E152" s="609">
        <f t="shared" si="3"/>
        <v>3078</v>
      </c>
      <c r="F152" s="609">
        <v>1414</v>
      </c>
      <c r="G152" s="609">
        <v>1664</v>
      </c>
      <c r="H152" s="609">
        <v>9327.3</v>
      </c>
      <c r="I152" s="609">
        <v>3</v>
      </c>
      <c r="J152" s="609">
        <v>-179</v>
      </c>
      <c r="M152" s="248"/>
      <c r="N152" s="248"/>
      <c r="O152" s="248"/>
      <c r="P152" s="248"/>
      <c r="Q152" s="248"/>
      <c r="R152" s="248"/>
    </row>
    <row r="153" spans="1:18" s="265" customFormat="1" ht="15" customHeight="1">
      <c r="A153" s="606"/>
      <c r="B153" s="577" t="s">
        <v>878</v>
      </c>
      <c r="C153" s="608">
        <v>0.73</v>
      </c>
      <c r="D153" s="609">
        <v>349</v>
      </c>
      <c r="E153" s="609">
        <f t="shared" si="3"/>
        <v>771</v>
      </c>
      <c r="F153" s="609">
        <v>423</v>
      </c>
      <c r="G153" s="609">
        <v>348</v>
      </c>
      <c r="H153" s="609">
        <v>1056.2</v>
      </c>
      <c r="I153" s="609">
        <v>6</v>
      </c>
      <c r="J153" s="609">
        <v>-50</v>
      </c>
      <c r="M153" s="248"/>
      <c r="N153" s="248"/>
      <c r="O153" s="248"/>
      <c r="P153" s="248"/>
      <c r="Q153" s="248"/>
      <c r="R153" s="248"/>
    </row>
    <row r="154" spans="1:18" s="265" customFormat="1" ht="15" customHeight="1">
      <c r="A154" s="606"/>
      <c r="B154" s="577" t="s">
        <v>442</v>
      </c>
      <c r="C154" s="608">
        <v>0.24</v>
      </c>
      <c r="D154" s="609">
        <v>1397</v>
      </c>
      <c r="E154" s="609">
        <f t="shared" si="3"/>
        <v>2512</v>
      </c>
      <c r="F154" s="609">
        <v>1225</v>
      </c>
      <c r="G154" s="609">
        <v>1287</v>
      </c>
      <c r="H154" s="609">
        <v>10466.7</v>
      </c>
      <c r="I154" s="609">
        <v>404</v>
      </c>
      <c r="J154" s="609">
        <v>409</v>
      </c>
      <c r="M154" s="248"/>
      <c r="N154" s="248"/>
      <c r="O154" s="248"/>
      <c r="P154" s="248"/>
      <c r="Q154" s="248"/>
      <c r="R154" s="248"/>
    </row>
    <row r="155" spans="1:18" s="265" customFormat="1" ht="15" customHeight="1">
      <c r="A155" s="606"/>
      <c r="B155" s="577" t="s">
        <v>879</v>
      </c>
      <c r="C155" s="608">
        <v>0.71</v>
      </c>
      <c r="D155" s="609">
        <v>1782</v>
      </c>
      <c r="E155" s="609">
        <f t="shared" si="3"/>
        <v>3840</v>
      </c>
      <c r="F155" s="609">
        <v>1991</v>
      </c>
      <c r="G155" s="609">
        <v>1849</v>
      </c>
      <c r="H155" s="609">
        <v>5408.5</v>
      </c>
      <c r="I155" s="609">
        <v>259</v>
      </c>
      <c r="J155" s="609">
        <v>303</v>
      </c>
      <c r="M155" s="248"/>
      <c r="N155" s="248"/>
      <c r="O155" s="248"/>
      <c r="P155" s="248"/>
      <c r="Q155" s="248"/>
      <c r="R155" s="248"/>
    </row>
    <row r="156" spans="1:18" s="265" customFormat="1" ht="15" customHeight="1">
      <c r="A156" s="606"/>
      <c r="B156" s="577" t="s">
        <v>880</v>
      </c>
      <c r="C156" s="608">
        <v>0.41</v>
      </c>
      <c r="D156" s="609">
        <v>687</v>
      </c>
      <c r="E156" s="609">
        <f t="shared" si="3"/>
        <v>1570</v>
      </c>
      <c r="F156" s="609">
        <v>777</v>
      </c>
      <c r="G156" s="609">
        <v>793</v>
      </c>
      <c r="H156" s="609">
        <v>3829.3</v>
      </c>
      <c r="I156" s="609">
        <v>36</v>
      </c>
      <c r="J156" s="609">
        <v>90</v>
      </c>
      <c r="M156" s="248"/>
      <c r="N156" s="248"/>
      <c r="O156" s="248"/>
      <c r="P156" s="248"/>
      <c r="Q156" s="248"/>
      <c r="R156" s="248"/>
    </row>
    <row r="157" spans="1:18" s="265" customFormat="1" ht="15" customHeight="1">
      <c r="A157" s="611"/>
      <c r="B157" s="578" t="s">
        <v>881</v>
      </c>
      <c r="C157" s="612">
        <v>0.72</v>
      </c>
      <c r="D157" s="613">
        <v>203</v>
      </c>
      <c r="E157" s="613">
        <f t="shared" si="3"/>
        <v>498</v>
      </c>
      <c r="F157" s="613">
        <v>229</v>
      </c>
      <c r="G157" s="613">
        <v>269</v>
      </c>
      <c r="H157" s="613">
        <v>691.7</v>
      </c>
      <c r="I157" s="613">
        <v>14</v>
      </c>
      <c r="J157" s="613">
        <v>65</v>
      </c>
      <c r="M157" s="248"/>
      <c r="N157" s="248"/>
      <c r="O157" s="248"/>
      <c r="P157" s="248"/>
      <c r="Q157" s="248"/>
      <c r="R157" s="248"/>
    </row>
    <row r="158" ht="13.5" customHeight="1">
      <c r="C158" s="579"/>
    </row>
    <row r="159" ht="13.5" customHeight="1">
      <c r="C159" s="579"/>
    </row>
    <row r="160" ht="13.5" customHeight="1">
      <c r="C160" s="579"/>
    </row>
    <row r="161" ht="11.25">
      <c r="C161" s="579"/>
    </row>
    <row r="162" ht="11.25">
      <c r="C162" s="579"/>
    </row>
    <row r="163" ht="11.25">
      <c r="C163" s="579"/>
    </row>
    <row r="164" ht="11.25">
      <c r="C164" s="579"/>
    </row>
    <row r="165" ht="11.25">
      <c r="C165" s="579"/>
    </row>
    <row r="166" ht="11.25">
      <c r="C166" s="579"/>
    </row>
    <row r="167" ht="11.25">
      <c r="C167" s="579"/>
    </row>
    <row r="168" ht="11.25">
      <c r="C168" s="579"/>
    </row>
    <row r="169" ht="11.25">
      <c r="C169" s="579"/>
    </row>
    <row r="170" ht="11.25">
      <c r="C170" s="579"/>
    </row>
    <row r="171" ht="11.25">
      <c r="C171" s="579"/>
    </row>
    <row r="172" ht="11.25">
      <c r="C172" s="579"/>
    </row>
    <row r="173" ht="11.25">
      <c r="C173" s="579"/>
    </row>
    <row r="174" ht="11.25">
      <c r="C174" s="579"/>
    </row>
    <row r="175" ht="11.25">
      <c r="C175" s="579"/>
    </row>
    <row r="176" ht="11.25">
      <c r="C176" s="579"/>
    </row>
    <row r="177" ht="11.25">
      <c r="C177" s="579"/>
    </row>
    <row r="178" ht="11.25">
      <c r="C178" s="579"/>
    </row>
    <row r="179" ht="11.25">
      <c r="C179" s="579"/>
    </row>
    <row r="180" ht="11.25">
      <c r="C180" s="579"/>
    </row>
    <row r="181" ht="11.25">
      <c r="C181" s="579"/>
    </row>
    <row r="182" ht="11.25">
      <c r="C182" s="579"/>
    </row>
    <row r="183" ht="11.25">
      <c r="C183" s="579"/>
    </row>
    <row r="184" ht="11.25">
      <c r="C184" s="579"/>
    </row>
    <row r="185" ht="11.25">
      <c r="C185" s="579"/>
    </row>
    <row r="186" ht="11.25">
      <c r="C186" s="579"/>
    </row>
    <row r="187" ht="11.25">
      <c r="C187" s="579"/>
    </row>
    <row r="188" ht="11.25">
      <c r="C188" s="579"/>
    </row>
    <row r="189" ht="11.25">
      <c r="C189" s="579"/>
    </row>
    <row r="190" ht="11.25">
      <c r="C190" s="579"/>
    </row>
    <row r="191" ht="11.25">
      <c r="C191" s="579"/>
    </row>
    <row r="192" ht="11.25">
      <c r="C192" s="579"/>
    </row>
    <row r="193" ht="11.25">
      <c r="C193" s="579"/>
    </row>
    <row r="194" ht="11.25">
      <c r="C194" s="579"/>
    </row>
    <row r="195" ht="11.25">
      <c r="C195" s="579"/>
    </row>
    <row r="196" ht="11.25">
      <c r="C196" s="579"/>
    </row>
    <row r="197" ht="11.25">
      <c r="C197" s="579"/>
    </row>
    <row r="198" ht="11.25">
      <c r="C198" s="579"/>
    </row>
    <row r="199" ht="11.25">
      <c r="C199" s="579"/>
    </row>
    <row r="200" ht="11.25">
      <c r="C200" s="579"/>
    </row>
    <row r="201" ht="11.25">
      <c r="C201" s="579"/>
    </row>
    <row r="202" ht="11.25">
      <c r="C202" s="579"/>
    </row>
    <row r="203" ht="11.25">
      <c r="C203" s="579"/>
    </row>
    <row r="204" ht="11.25">
      <c r="C204" s="579"/>
    </row>
    <row r="205" ht="11.25">
      <c r="C205" s="579"/>
    </row>
    <row r="206" ht="11.25">
      <c r="C206" s="579"/>
    </row>
    <row r="207" ht="11.25">
      <c r="C207" s="579"/>
    </row>
    <row r="208" ht="11.25">
      <c r="C208" s="579"/>
    </row>
    <row r="209" ht="11.25">
      <c r="C209" s="579"/>
    </row>
    <row r="210" ht="11.25">
      <c r="C210" s="579"/>
    </row>
    <row r="211" ht="11.25">
      <c r="C211" s="579"/>
    </row>
    <row r="212" ht="11.25">
      <c r="C212" s="579"/>
    </row>
    <row r="213" ht="11.25">
      <c r="C213" s="579"/>
    </row>
    <row r="214" ht="11.25">
      <c r="C214" s="579"/>
    </row>
    <row r="215" ht="11.25">
      <c r="C215" s="579"/>
    </row>
    <row r="216" ht="11.25">
      <c r="C216" s="579"/>
    </row>
    <row r="217" ht="11.25">
      <c r="C217" s="579"/>
    </row>
    <row r="218" ht="11.25">
      <c r="C218" s="579"/>
    </row>
    <row r="219" ht="11.25">
      <c r="C219" s="579"/>
    </row>
    <row r="220" ht="11.25">
      <c r="C220" s="579"/>
    </row>
    <row r="221" ht="11.25">
      <c r="C221" s="579"/>
    </row>
    <row r="222" ht="11.25">
      <c r="C222" s="579"/>
    </row>
    <row r="223" ht="11.25">
      <c r="C223" s="579"/>
    </row>
    <row r="224" ht="11.25">
      <c r="C224" s="579"/>
    </row>
    <row r="225" ht="11.25">
      <c r="C225" s="579"/>
    </row>
    <row r="226" ht="11.25">
      <c r="C226" s="579"/>
    </row>
    <row r="227" ht="11.25">
      <c r="C227" s="579"/>
    </row>
    <row r="228" ht="11.25">
      <c r="C228" s="579"/>
    </row>
    <row r="229" ht="11.25">
      <c r="C229" s="579"/>
    </row>
    <row r="230" ht="11.25">
      <c r="C230" s="579"/>
    </row>
    <row r="231" ht="11.25">
      <c r="C231" s="579"/>
    </row>
    <row r="232" ht="11.25">
      <c r="C232" s="579"/>
    </row>
    <row r="233" ht="11.25">
      <c r="C233" s="579"/>
    </row>
    <row r="234" ht="11.25">
      <c r="C234" s="579"/>
    </row>
    <row r="235" ht="11.25">
      <c r="C235" s="579"/>
    </row>
    <row r="236" ht="11.25">
      <c r="C236" s="579"/>
    </row>
    <row r="237" ht="11.25">
      <c r="C237" s="579"/>
    </row>
    <row r="238" ht="11.25">
      <c r="C238" s="579"/>
    </row>
    <row r="239" ht="11.25">
      <c r="C239" s="579"/>
    </row>
    <row r="240" ht="11.25">
      <c r="C240" s="579"/>
    </row>
    <row r="241" ht="11.25">
      <c r="C241" s="579"/>
    </row>
    <row r="242" ht="11.25">
      <c r="C242" s="579"/>
    </row>
    <row r="243" ht="11.25">
      <c r="C243" s="579"/>
    </row>
    <row r="244" ht="11.25">
      <c r="C244" s="579"/>
    </row>
    <row r="245" ht="11.25">
      <c r="C245" s="579"/>
    </row>
    <row r="246" ht="11.25">
      <c r="C246" s="579"/>
    </row>
    <row r="247" ht="11.25">
      <c r="C247" s="579"/>
    </row>
    <row r="248" ht="11.25">
      <c r="C248" s="579"/>
    </row>
    <row r="249" ht="11.25">
      <c r="C249" s="579"/>
    </row>
  </sheetData>
  <sheetProtection/>
  <mergeCells count="25">
    <mergeCell ref="A110:J110"/>
    <mergeCell ref="A112:B113"/>
    <mergeCell ref="C112:C113"/>
    <mergeCell ref="D112:D113"/>
    <mergeCell ref="E112:G112"/>
    <mergeCell ref="I112:J112"/>
    <mergeCell ref="A57:J57"/>
    <mergeCell ref="A59:B60"/>
    <mergeCell ref="C59:C60"/>
    <mergeCell ref="D59:D60"/>
    <mergeCell ref="E59:G59"/>
    <mergeCell ref="I59:J59"/>
    <mergeCell ref="A5:B5"/>
    <mergeCell ref="A6:B6"/>
    <mergeCell ref="A7:B7"/>
    <mergeCell ref="A53:J53"/>
    <mergeCell ref="A54:J54"/>
    <mergeCell ref="A55:J55"/>
    <mergeCell ref="A1:J1"/>
    <mergeCell ref="I2:J2"/>
    <mergeCell ref="A3:B4"/>
    <mergeCell ref="C3:C4"/>
    <mergeCell ref="D3:D4"/>
    <mergeCell ref="E3:G3"/>
    <mergeCell ref="I3:J3"/>
  </mergeCells>
  <printOptions/>
  <pageMargins left="0.7480314960629921" right="0.5905511811023623" top="0.5905511811023623" bottom="0.6692913385826772" header="0.5118110236220472" footer="0.5118110236220472"/>
  <pageSetup horizontalDpi="300" verticalDpi="300" orientation="portrait" paperSize="9" r:id="rId1"/>
  <rowBreaks count="2" manualBreakCount="2">
    <brk id="56" max="255" man="1"/>
    <brk id="109" max="255" man="1"/>
  </rowBreaks>
</worksheet>
</file>

<file path=xl/worksheets/sheet16.xml><?xml version="1.0" encoding="utf-8"?>
<worksheet xmlns="http://schemas.openxmlformats.org/spreadsheetml/2006/main" xmlns:r="http://schemas.openxmlformats.org/officeDocument/2006/relationships">
  <dimension ref="A1:J53"/>
  <sheetViews>
    <sheetView zoomScalePageLayoutView="0" workbookViewId="0" topLeftCell="A1">
      <pane ySplit="4" topLeftCell="A5" activePane="bottomLeft" state="frozen"/>
      <selection pane="topLeft" activeCell="K150" sqref="K150"/>
      <selection pane="bottomLeft" activeCell="E18" sqref="E18"/>
    </sheetView>
  </sheetViews>
  <sheetFormatPr defaultColWidth="9.00390625" defaultRowHeight="13.5"/>
  <cols>
    <col min="1" max="1" width="1.37890625" style="161" customWidth="1"/>
    <col min="2" max="2" width="8.875" style="161" customWidth="1"/>
    <col min="3" max="3" width="11.25390625" style="161" bestFit="1" customWidth="1"/>
    <col min="4" max="4" width="10.625" style="161" customWidth="1"/>
    <col min="5" max="5" width="11.25390625" style="161" customWidth="1"/>
    <col min="6" max="6" width="1.37890625" style="161" customWidth="1"/>
    <col min="7" max="7" width="8.875" style="161" customWidth="1"/>
    <col min="8" max="9" width="8.625" style="161" bestFit="1" customWidth="1"/>
    <col min="10" max="10" width="11.75390625" style="161" bestFit="1" customWidth="1"/>
    <col min="11" max="16384" width="9.00390625" style="161" customWidth="1"/>
  </cols>
  <sheetData>
    <row r="1" spans="1:10" ht="21" customHeight="1">
      <c r="A1" s="686" t="s">
        <v>882</v>
      </c>
      <c r="B1" s="686"/>
      <c r="C1" s="686"/>
      <c r="D1" s="686"/>
      <c r="E1" s="686"/>
      <c r="F1" s="686"/>
      <c r="G1" s="686"/>
      <c r="H1" s="686"/>
      <c r="I1" s="686"/>
      <c r="J1" s="686"/>
    </row>
    <row r="2" spans="9:10" s="286" customFormat="1" ht="13.5" customHeight="1" thickBot="1">
      <c r="I2" s="780" t="s">
        <v>827</v>
      </c>
      <c r="J2" s="780"/>
    </row>
    <row r="3" spans="1:10" s="286" customFormat="1" ht="15" customHeight="1" thickTop="1">
      <c r="A3" s="826" t="s">
        <v>883</v>
      </c>
      <c r="B3" s="827"/>
      <c r="C3" s="830" t="s">
        <v>803</v>
      </c>
      <c r="D3" s="830" t="s">
        <v>833</v>
      </c>
      <c r="E3" s="618" t="s">
        <v>830</v>
      </c>
      <c r="F3" s="832" t="s">
        <v>669</v>
      </c>
      <c r="G3" s="830"/>
      <c r="H3" s="830" t="s">
        <v>803</v>
      </c>
      <c r="I3" s="830" t="s">
        <v>833</v>
      </c>
      <c r="J3" s="619" t="s">
        <v>830</v>
      </c>
    </row>
    <row r="4" spans="1:10" s="286" customFormat="1" ht="15" customHeight="1">
      <c r="A4" s="828"/>
      <c r="B4" s="829"/>
      <c r="C4" s="831"/>
      <c r="D4" s="831"/>
      <c r="E4" s="620" t="s">
        <v>1150</v>
      </c>
      <c r="F4" s="833"/>
      <c r="G4" s="831"/>
      <c r="H4" s="831"/>
      <c r="I4" s="831"/>
      <c r="J4" s="621" t="s">
        <v>1150</v>
      </c>
    </row>
    <row r="5" spans="1:10" s="286" customFormat="1" ht="15" customHeight="1">
      <c r="A5" s="340"/>
      <c r="B5" s="403" t="s">
        <v>884</v>
      </c>
      <c r="C5" s="321">
        <v>4998492</v>
      </c>
      <c r="D5" s="157">
        <v>11773605</v>
      </c>
      <c r="E5" s="623">
        <v>5384.8</v>
      </c>
      <c r="F5" s="580"/>
      <c r="G5" s="581" t="s">
        <v>75</v>
      </c>
      <c r="H5" s="622">
        <v>57695</v>
      </c>
      <c r="I5" s="153">
        <v>118852</v>
      </c>
      <c r="J5" s="624">
        <v>10490</v>
      </c>
    </row>
    <row r="6" spans="2:10" s="286" customFormat="1" ht="15" customHeight="1">
      <c r="B6" s="403" t="s">
        <v>1151</v>
      </c>
      <c r="C6" s="321">
        <v>5423551</v>
      </c>
      <c r="D6" s="157">
        <v>12064101</v>
      </c>
      <c r="E6" s="623">
        <v>5516.5</v>
      </c>
      <c r="F6" s="580"/>
      <c r="G6" s="584" t="s">
        <v>77</v>
      </c>
      <c r="H6" s="321">
        <v>81784</v>
      </c>
      <c r="I6" s="157">
        <v>187035</v>
      </c>
      <c r="J6" s="625">
        <v>9141.5</v>
      </c>
    </row>
    <row r="7" spans="2:10" s="286" customFormat="1" ht="15" customHeight="1">
      <c r="B7" s="403" t="s">
        <v>1152</v>
      </c>
      <c r="C7" s="321">
        <v>5890792</v>
      </c>
      <c r="D7" s="157">
        <v>12576601</v>
      </c>
      <c r="E7" s="623">
        <v>5750.7</v>
      </c>
      <c r="F7" s="580"/>
      <c r="G7" s="584" t="s">
        <v>79</v>
      </c>
      <c r="H7" s="321">
        <v>80138</v>
      </c>
      <c r="I7" s="157">
        <v>180052</v>
      </c>
      <c r="J7" s="625">
        <v>6540.2</v>
      </c>
    </row>
    <row r="8" spans="1:10" ht="15" customHeight="1">
      <c r="A8" s="585"/>
      <c r="B8" s="481" t="s">
        <v>1133</v>
      </c>
      <c r="C8" s="156">
        <v>6393768</v>
      </c>
      <c r="D8" s="586">
        <v>13159388</v>
      </c>
      <c r="E8" s="110">
        <v>6015.7</v>
      </c>
      <c r="F8" s="280"/>
      <c r="G8" s="584" t="s">
        <v>6</v>
      </c>
      <c r="H8" s="321">
        <v>63985</v>
      </c>
      <c r="I8" s="157">
        <v>153557</v>
      </c>
      <c r="J8" s="625">
        <v>8943.3</v>
      </c>
    </row>
    <row r="9" spans="2:10" s="286" customFormat="1" ht="15" customHeight="1">
      <c r="B9" s="626"/>
      <c r="E9" s="627"/>
      <c r="F9" s="580"/>
      <c r="G9" s="584" t="s">
        <v>8</v>
      </c>
      <c r="H9" s="321">
        <v>57775</v>
      </c>
      <c r="I9" s="157">
        <v>120650</v>
      </c>
      <c r="J9" s="625">
        <v>10509.6</v>
      </c>
    </row>
    <row r="10" spans="1:10" ht="15" customHeight="1">
      <c r="A10" s="836" t="s">
        <v>9</v>
      </c>
      <c r="B10" s="836"/>
      <c r="C10" s="156">
        <f>SUM(C12:C35)</f>
        <v>4540746</v>
      </c>
      <c r="D10" s="586">
        <v>8945695</v>
      </c>
      <c r="E10" s="110">
        <v>14386.1</v>
      </c>
      <c r="F10" s="580"/>
      <c r="G10" s="584" t="s">
        <v>10</v>
      </c>
      <c r="H10" s="321">
        <v>35767</v>
      </c>
      <c r="I10" s="157">
        <v>75510</v>
      </c>
      <c r="J10" s="625">
        <v>9265</v>
      </c>
    </row>
    <row r="11" spans="1:10" s="286" customFormat="1" ht="15" customHeight="1">
      <c r="A11" s="280"/>
      <c r="B11" s="280"/>
      <c r="C11" s="321"/>
      <c r="D11" s="157"/>
      <c r="E11" s="623"/>
      <c r="F11" s="580"/>
      <c r="G11" s="584" t="s">
        <v>11</v>
      </c>
      <c r="H11" s="321">
        <v>27045</v>
      </c>
      <c r="I11" s="157">
        <v>59796</v>
      </c>
      <c r="J11" s="625">
        <v>5839.5</v>
      </c>
    </row>
    <row r="12" spans="1:10" s="286" customFormat="1" ht="15" customHeight="1">
      <c r="A12" s="280"/>
      <c r="B12" s="584" t="s">
        <v>12</v>
      </c>
      <c r="C12" s="321">
        <v>25560</v>
      </c>
      <c r="D12" s="157">
        <v>47115</v>
      </c>
      <c r="E12" s="623">
        <v>4047.7</v>
      </c>
      <c r="F12" s="580"/>
      <c r="G12" s="584" t="s">
        <v>13</v>
      </c>
      <c r="H12" s="321">
        <v>39168</v>
      </c>
      <c r="I12" s="157">
        <v>78751</v>
      </c>
      <c r="J12" s="625">
        <v>12324.1</v>
      </c>
    </row>
    <row r="13" spans="1:10" s="286" customFormat="1" ht="15" customHeight="1">
      <c r="A13" s="280"/>
      <c r="B13" s="584" t="s">
        <v>14</v>
      </c>
      <c r="C13" s="321">
        <v>67981</v>
      </c>
      <c r="D13" s="157">
        <v>122762</v>
      </c>
      <c r="E13" s="623">
        <v>12059.1</v>
      </c>
      <c r="F13" s="580"/>
      <c r="G13" s="584" t="s">
        <v>15</v>
      </c>
      <c r="H13" s="321">
        <v>33648</v>
      </c>
      <c r="I13" s="157">
        <v>83068</v>
      </c>
      <c r="J13" s="625">
        <v>6135</v>
      </c>
    </row>
    <row r="14" spans="1:10" s="286" customFormat="1" ht="15" customHeight="1">
      <c r="A14" s="280"/>
      <c r="B14" s="584" t="s">
        <v>16</v>
      </c>
      <c r="C14" s="321">
        <v>110113</v>
      </c>
      <c r="D14" s="157">
        <v>205131</v>
      </c>
      <c r="E14" s="623">
        <v>10085.1</v>
      </c>
      <c r="F14" s="580"/>
      <c r="G14" s="584" t="s">
        <v>17</v>
      </c>
      <c r="H14" s="321">
        <v>30954</v>
      </c>
      <c r="I14" s="157">
        <v>74104</v>
      </c>
      <c r="J14" s="625">
        <v>7272.2</v>
      </c>
    </row>
    <row r="15" spans="1:10" s="286" customFormat="1" ht="15" customHeight="1">
      <c r="A15" s="280"/>
      <c r="B15" s="584" t="s">
        <v>18</v>
      </c>
      <c r="C15" s="321">
        <v>195434</v>
      </c>
      <c r="D15" s="157">
        <v>326309</v>
      </c>
      <c r="E15" s="623">
        <v>17899.6</v>
      </c>
      <c r="F15" s="580"/>
      <c r="G15" s="584" t="s">
        <v>19</v>
      </c>
      <c r="H15" s="321">
        <v>49177</v>
      </c>
      <c r="I15" s="157">
        <v>116546</v>
      </c>
      <c r="J15" s="625">
        <v>9020.6</v>
      </c>
    </row>
    <row r="16" spans="1:10" s="286" customFormat="1" ht="15" customHeight="1">
      <c r="A16" s="280"/>
      <c r="B16" s="584" t="s">
        <v>20</v>
      </c>
      <c r="C16" s="321">
        <v>111753</v>
      </c>
      <c r="D16" s="157">
        <v>206626</v>
      </c>
      <c r="E16" s="623">
        <v>18269.3</v>
      </c>
      <c r="F16" s="580"/>
      <c r="G16" s="584" t="s">
        <v>21</v>
      </c>
      <c r="H16" s="321">
        <v>26790</v>
      </c>
      <c r="I16" s="157">
        <v>70053</v>
      </c>
      <c r="J16" s="625">
        <v>4557.8</v>
      </c>
    </row>
    <row r="17" spans="1:10" s="286" customFormat="1" ht="15" customHeight="1">
      <c r="A17" s="280"/>
      <c r="B17" s="584" t="s">
        <v>22</v>
      </c>
      <c r="C17" s="321">
        <v>95413</v>
      </c>
      <c r="D17" s="157">
        <v>175928</v>
      </c>
      <c r="E17" s="623">
        <v>17453.2</v>
      </c>
      <c r="F17" s="580"/>
      <c r="G17" s="584" t="s">
        <v>885</v>
      </c>
      <c r="H17" s="321">
        <v>64078</v>
      </c>
      <c r="I17" s="157">
        <v>147648</v>
      </c>
      <c r="J17" s="625">
        <v>7004.2</v>
      </c>
    </row>
    <row r="18" spans="1:10" s="286" customFormat="1" ht="15" customHeight="1">
      <c r="A18" s="280"/>
      <c r="B18" s="584" t="s">
        <v>24</v>
      </c>
      <c r="C18" s="321">
        <v>120797</v>
      </c>
      <c r="D18" s="157">
        <v>247606</v>
      </c>
      <c r="E18" s="623">
        <v>18007.7</v>
      </c>
      <c r="F18" s="580"/>
      <c r="G18" s="584" t="s">
        <v>25</v>
      </c>
      <c r="H18" s="321">
        <v>34842</v>
      </c>
      <c r="I18" s="157">
        <v>84835</v>
      </c>
      <c r="J18" s="625">
        <v>4720.9</v>
      </c>
    </row>
    <row r="19" spans="1:10" s="286" customFormat="1" ht="15" customHeight="1">
      <c r="A19" s="280"/>
      <c r="B19" s="584" t="s">
        <v>26</v>
      </c>
      <c r="C19" s="321">
        <v>214424</v>
      </c>
      <c r="D19" s="157">
        <v>460819</v>
      </c>
      <c r="E19" s="623">
        <v>11537.8</v>
      </c>
      <c r="F19" s="580"/>
      <c r="G19" s="584" t="s">
        <v>27</v>
      </c>
      <c r="H19" s="321">
        <v>23449</v>
      </c>
      <c r="I19" s="157">
        <v>57032</v>
      </c>
      <c r="J19" s="625">
        <v>5755</v>
      </c>
    </row>
    <row r="20" spans="1:10" s="286" customFormat="1" ht="15" customHeight="1">
      <c r="A20" s="280"/>
      <c r="B20" s="584" t="s">
        <v>28</v>
      </c>
      <c r="C20" s="321">
        <v>196132</v>
      </c>
      <c r="D20" s="157">
        <v>365302</v>
      </c>
      <c r="E20" s="623">
        <v>16078.4</v>
      </c>
      <c r="F20" s="580"/>
      <c r="G20" s="584" t="s">
        <v>29</v>
      </c>
      <c r="H20" s="321">
        <v>29385</v>
      </c>
      <c r="I20" s="157">
        <v>80868</v>
      </c>
      <c r="J20" s="625">
        <v>1102.6</v>
      </c>
    </row>
    <row r="21" spans="1:10" s="286" customFormat="1" ht="15" customHeight="1">
      <c r="A21" s="280"/>
      <c r="B21" s="584" t="s">
        <v>30</v>
      </c>
      <c r="C21" s="321">
        <v>138028</v>
      </c>
      <c r="D21" s="157">
        <v>268330</v>
      </c>
      <c r="E21" s="623">
        <v>18253.7</v>
      </c>
      <c r="F21" s="580"/>
      <c r="G21" s="584" t="s">
        <v>31</v>
      </c>
      <c r="H21" s="321">
        <v>87457</v>
      </c>
      <c r="I21" s="157">
        <v>196511</v>
      </c>
      <c r="J21" s="625">
        <v>12398.2</v>
      </c>
    </row>
    <row r="22" spans="1:10" s="286" customFormat="1" ht="15" customHeight="1">
      <c r="A22" s="280"/>
      <c r="B22" s="584" t="s">
        <v>32</v>
      </c>
      <c r="C22" s="321">
        <v>345608</v>
      </c>
      <c r="D22" s="157">
        <v>693373</v>
      </c>
      <c r="E22" s="623">
        <v>11661.2</v>
      </c>
      <c r="F22" s="580"/>
      <c r="G22" s="584"/>
      <c r="H22" s="321"/>
      <c r="I22" s="157"/>
      <c r="J22" s="625"/>
    </row>
    <row r="23" spans="1:10" s="286" customFormat="1" ht="15" customHeight="1">
      <c r="A23" s="280"/>
      <c r="B23" s="584" t="s">
        <v>33</v>
      </c>
      <c r="C23" s="321">
        <v>448961</v>
      </c>
      <c r="D23" s="157">
        <v>877138</v>
      </c>
      <c r="E23" s="623">
        <v>15102.2</v>
      </c>
      <c r="F23" s="587"/>
      <c r="G23" s="584"/>
      <c r="H23" s="321"/>
      <c r="I23" s="157"/>
      <c r="J23" s="625"/>
    </row>
    <row r="24" spans="1:10" s="286" customFormat="1" ht="15" customHeight="1">
      <c r="A24" s="280"/>
      <c r="B24" s="584" t="s">
        <v>34</v>
      </c>
      <c r="C24" s="321">
        <v>123746</v>
      </c>
      <c r="D24" s="157">
        <v>204492</v>
      </c>
      <c r="E24" s="623">
        <v>13533.6</v>
      </c>
      <c r="F24" s="580"/>
      <c r="G24" s="626"/>
      <c r="H24" s="321"/>
      <c r="I24" s="157"/>
      <c r="J24" s="625"/>
    </row>
    <row r="25" spans="1:10" ht="15" customHeight="1">
      <c r="A25" s="280"/>
      <c r="B25" s="584" t="s">
        <v>35</v>
      </c>
      <c r="C25" s="321">
        <v>184267</v>
      </c>
      <c r="D25" s="157">
        <v>314750</v>
      </c>
      <c r="E25" s="623">
        <v>20189.2</v>
      </c>
      <c r="F25" s="837" t="s">
        <v>886</v>
      </c>
      <c r="G25" s="838"/>
      <c r="H25" s="234">
        <v>20962</v>
      </c>
      <c r="I25" s="234">
        <v>58750</v>
      </c>
      <c r="J25" s="497">
        <v>156.3</v>
      </c>
    </row>
    <row r="26" spans="1:9" ht="15" customHeight="1">
      <c r="A26" s="280"/>
      <c r="B26" s="584" t="s">
        <v>37</v>
      </c>
      <c r="C26" s="321">
        <v>302805</v>
      </c>
      <c r="D26" s="157">
        <v>549569</v>
      </c>
      <c r="E26" s="623">
        <v>16154.3</v>
      </c>
      <c r="F26" s="588"/>
      <c r="G26" s="323"/>
      <c r="H26" s="325"/>
      <c r="I26" s="325"/>
    </row>
    <row r="27" spans="1:10" ht="15" customHeight="1">
      <c r="A27" s="280"/>
      <c r="B27" s="584" t="s">
        <v>38</v>
      </c>
      <c r="C27" s="321">
        <v>166214</v>
      </c>
      <c r="D27" s="157">
        <v>284678</v>
      </c>
      <c r="E27" s="623">
        <v>21881.5</v>
      </c>
      <c r="F27" s="580"/>
      <c r="G27" s="281" t="s">
        <v>40</v>
      </c>
      <c r="H27" s="335">
        <v>12369</v>
      </c>
      <c r="I27" s="335">
        <v>33497</v>
      </c>
      <c r="J27" s="280">
        <v>1990.3</v>
      </c>
    </row>
    <row r="28" spans="1:10" ht="15" customHeight="1">
      <c r="A28" s="280"/>
      <c r="B28" s="584" t="s">
        <v>39</v>
      </c>
      <c r="C28" s="321">
        <v>172568</v>
      </c>
      <c r="D28" s="157">
        <v>335544</v>
      </c>
      <c r="E28" s="623">
        <v>16296.5</v>
      </c>
      <c r="F28" s="580"/>
      <c r="G28" s="281" t="s">
        <v>42</v>
      </c>
      <c r="H28" s="335">
        <v>5461</v>
      </c>
      <c r="I28" s="335">
        <v>16650</v>
      </c>
      <c r="J28" s="280">
        <v>592.9</v>
      </c>
    </row>
    <row r="29" spans="1:10" ht="15" customHeight="1">
      <c r="A29" s="280"/>
      <c r="B29" s="584" t="s">
        <v>41</v>
      </c>
      <c r="C29" s="321">
        <v>96161</v>
      </c>
      <c r="D29" s="157">
        <v>203296</v>
      </c>
      <c r="E29" s="623">
        <v>19931</v>
      </c>
      <c r="F29" s="580"/>
      <c r="G29" s="281" t="s">
        <v>677</v>
      </c>
      <c r="H29" s="335">
        <v>915</v>
      </c>
      <c r="I29" s="335">
        <v>2558</v>
      </c>
      <c r="J29" s="280">
        <v>24.3</v>
      </c>
    </row>
    <row r="30" spans="1:10" ht="15" customHeight="1">
      <c r="A30" s="280"/>
      <c r="B30" s="233" t="s">
        <v>43</v>
      </c>
      <c r="C30" s="156">
        <v>272683</v>
      </c>
      <c r="D30" s="586">
        <v>535824</v>
      </c>
      <c r="E30" s="110">
        <v>16656</v>
      </c>
      <c r="F30" s="580"/>
      <c r="G30" s="281" t="s">
        <v>46</v>
      </c>
      <c r="H30" s="335">
        <v>2217</v>
      </c>
      <c r="I30" s="335">
        <v>6045</v>
      </c>
      <c r="J30" s="280">
        <v>26.8</v>
      </c>
    </row>
    <row r="31" spans="1:10" ht="15" customHeight="1">
      <c r="A31" s="280"/>
      <c r="B31" s="584" t="s">
        <v>45</v>
      </c>
      <c r="C31" s="321">
        <v>336163</v>
      </c>
      <c r="D31" s="157">
        <v>716124</v>
      </c>
      <c r="E31" s="623">
        <v>14869.7</v>
      </c>
      <c r="F31" s="839"/>
      <c r="G31" s="840"/>
      <c r="H31" s="583"/>
      <c r="I31" s="583"/>
      <c r="J31" s="108"/>
    </row>
    <row r="32" spans="1:10" ht="15" customHeight="1">
      <c r="A32" s="280"/>
      <c r="B32" s="584" t="s">
        <v>47</v>
      </c>
      <c r="C32" s="321">
        <v>314618</v>
      </c>
      <c r="D32" s="157">
        <v>683426</v>
      </c>
      <c r="E32" s="623">
        <v>12846.4</v>
      </c>
      <c r="F32" s="839"/>
      <c r="G32" s="840"/>
      <c r="H32" s="583"/>
      <c r="I32" s="583"/>
      <c r="J32" s="108"/>
    </row>
    <row r="33" spans="1:10" ht="15" customHeight="1">
      <c r="A33" s="280"/>
      <c r="B33" s="584" t="s">
        <v>48</v>
      </c>
      <c r="C33" s="321">
        <v>197276</v>
      </c>
      <c r="D33" s="157">
        <v>442586</v>
      </c>
      <c r="E33" s="623">
        <v>12721.6</v>
      </c>
      <c r="F33" s="837" t="s">
        <v>49</v>
      </c>
      <c r="G33" s="841"/>
      <c r="H33" s="586">
        <f>SUM(H35,H40,H43,H46)</f>
        <v>13672</v>
      </c>
      <c r="I33" s="586">
        <f>SUM(I35,I40,I43,I46)</f>
        <v>27815</v>
      </c>
      <c r="J33" s="111">
        <v>68.5</v>
      </c>
    </row>
    <row r="34" spans="1:9" ht="15" customHeight="1">
      <c r="A34" s="280"/>
      <c r="B34" s="584" t="s">
        <v>50</v>
      </c>
      <c r="C34" s="321">
        <v>304041</v>
      </c>
      <c r="D34" s="157">
        <v>678967</v>
      </c>
      <c r="E34" s="623">
        <v>13644.8</v>
      </c>
      <c r="F34" s="588"/>
      <c r="G34" s="323"/>
      <c r="H34" s="325"/>
      <c r="I34" s="325"/>
    </row>
    <row r="35" spans="1:10" ht="15" customHeight="1">
      <c r="A35" s="280"/>
      <c r="B35" s="584"/>
      <c r="C35" s="582"/>
      <c r="D35" s="583"/>
      <c r="E35" s="107"/>
      <c r="F35" s="590"/>
      <c r="G35" s="589" t="s">
        <v>678</v>
      </c>
      <c r="H35" s="234">
        <v>6340</v>
      </c>
      <c r="I35" s="234">
        <v>13574</v>
      </c>
      <c r="J35" s="497">
        <v>95.7</v>
      </c>
    </row>
    <row r="36" spans="1:10" ht="15" customHeight="1">
      <c r="A36" s="280"/>
      <c r="B36" s="280"/>
      <c r="C36" s="582"/>
      <c r="D36" s="583"/>
      <c r="E36" s="107"/>
      <c r="F36" s="580"/>
      <c r="G36" s="281" t="s">
        <v>54</v>
      </c>
      <c r="H36" s="237">
        <v>4098</v>
      </c>
      <c r="I36" s="237">
        <v>8461</v>
      </c>
      <c r="J36" s="155">
        <v>92.9</v>
      </c>
    </row>
    <row r="37" spans="1:10" ht="15" customHeight="1">
      <c r="A37" s="836" t="s">
        <v>57</v>
      </c>
      <c r="B37" s="841"/>
      <c r="C37" s="156">
        <f>SUM(C39:C47,H5:H21)</f>
        <v>1818388</v>
      </c>
      <c r="D37" s="586">
        <f>SUM(D39:D47,I5:I21)</f>
        <v>4127128</v>
      </c>
      <c r="E37" s="110">
        <v>5264.7</v>
      </c>
      <c r="F37" s="580"/>
      <c r="G37" s="281" t="s">
        <v>55</v>
      </c>
      <c r="H37" s="237">
        <v>204</v>
      </c>
      <c r="I37" s="237">
        <v>341</v>
      </c>
      <c r="J37" s="155">
        <v>82.8</v>
      </c>
    </row>
    <row r="38" spans="1:10" ht="15" customHeight="1">
      <c r="A38" s="280"/>
      <c r="B38" s="584"/>
      <c r="C38" s="582"/>
      <c r="D38" s="583"/>
      <c r="E38" s="107"/>
      <c r="F38" s="580"/>
      <c r="G38" s="281" t="s">
        <v>56</v>
      </c>
      <c r="H38" s="237">
        <v>1251</v>
      </c>
      <c r="I38" s="237">
        <v>2883</v>
      </c>
      <c r="J38" s="155">
        <v>103.6</v>
      </c>
    </row>
    <row r="39" spans="1:10" ht="15" customHeight="1">
      <c r="A39" s="280"/>
      <c r="B39" s="584" t="s">
        <v>59</v>
      </c>
      <c r="C39" s="321">
        <v>249893</v>
      </c>
      <c r="D39" s="157">
        <v>580053</v>
      </c>
      <c r="E39" s="623">
        <v>3113.4</v>
      </c>
      <c r="F39" s="580"/>
      <c r="G39" s="281" t="s">
        <v>58</v>
      </c>
      <c r="H39" s="237">
        <v>787</v>
      </c>
      <c r="I39" s="237">
        <v>1889</v>
      </c>
      <c r="J39" s="155">
        <v>100.1</v>
      </c>
    </row>
    <row r="40" spans="1:10" ht="15" customHeight="1">
      <c r="A40" s="280"/>
      <c r="B40" s="584" t="s">
        <v>61</v>
      </c>
      <c r="C40" s="321">
        <v>80916</v>
      </c>
      <c r="D40" s="157">
        <v>179668</v>
      </c>
      <c r="E40" s="623">
        <v>7369.5</v>
      </c>
      <c r="F40" s="590"/>
      <c r="G40" s="589" t="s">
        <v>679</v>
      </c>
      <c r="H40" s="234">
        <v>1776</v>
      </c>
      <c r="I40" s="234">
        <v>3024</v>
      </c>
      <c r="J40" s="497">
        <v>39.7</v>
      </c>
    </row>
    <row r="41" spans="1:10" ht="15" customHeight="1">
      <c r="A41" s="280"/>
      <c r="B41" s="584" t="s">
        <v>63</v>
      </c>
      <c r="C41" s="321">
        <v>71228</v>
      </c>
      <c r="D41" s="157">
        <v>138734</v>
      </c>
      <c r="E41" s="623">
        <v>12929.5</v>
      </c>
      <c r="F41" s="580"/>
      <c r="G41" s="281" t="s">
        <v>62</v>
      </c>
      <c r="H41" s="237">
        <v>1578</v>
      </c>
      <c r="I41" s="237">
        <v>2676</v>
      </c>
      <c r="J41" s="155">
        <v>48.2</v>
      </c>
    </row>
    <row r="42" spans="1:10" ht="15" customHeight="1">
      <c r="A42" s="280"/>
      <c r="B42" s="584" t="s">
        <v>65</v>
      </c>
      <c r="C42" s="321">
        <v>90190</v>
      </c>
      <c r="D42" s="157">
        <v>186083</v>
      </c>
      <c r="E42" s="623">
        <v>11277.8</v>
      </c>
      <c r="F42" s="580"/>
      <c r="G42" s="281" t="s">
        <v>64</v>
      </c>
      <c r="H42" s="237">
        <v>198</v>
      </c>
      <c r="I42" s="237">
        <v>348</v>
      </c>
      <c r="J42" s="155">
        <v>16.9</v>
      </c>
    </row>
    <row r="43" spans="1:10" ht="15" customHeight="1">
      <c r="A43" s="280"/>
      <c r="B43" s="584" t="s">
        <v>66</v>
      </c>
      <c r="C43" s="321">
        <v>52544</v>
      </c>
      <c r="D43" s="157">
        <v>139339</v>
      </c>
      <c r="E43" s="623">
        <v>1349.4</v>
      </c>
      <c r="F43" s="590"/>
      <c r="G43" s="589" t="s">
        <v>680</v>
      </c>
      <c r="H43" s="234">
        <v>4212</v>
      </c>
      <c r="I43" s="234">
        <v>8432</v>
      </c>
      <c r="J43" s="497">
        <v>101.1</v>
      </c>
    </row>
    <row r="44" spans="1:10" ht="15" customHeight="1">
      <c r="A44" s="280"/>
      <c r="B44" s="584" t="s">
        <v>68</v>
      </c>
      <c r="C44" s="321">
        <v>115166</v>
      </c>
      <c r="D44" s="157">
        <v>255506</v>
      </c>
      <c r="E44" s="623">
        <v>8708.5</v>
      </c>
      <c r="F44" s="580"/>
      <c r="G44" s="281" t="s">
        <v>69</v>
      </c>
      <c r="H44" s="237">
        <v>4090</v>
      </c>
      <c r="I44" s="237">
        <v>8231</v>
      </c>
      <c r="J44" s="155">
        <v>113.3</v>
      </c>
    </row>
    <row r="45" spans="1:10" ht="15" customHeight="1">
      <c r="A45" s="280"/>
      <c r="B45" s="584" t="s">
        <v>70</v>
      </c>
      <c r="C45" s="321">
        <v>47236</v>
      </c>
      <c r="D45" s="157">
        <v>112297</v>
      </c>
      <c r="E45" s="623">
        <v>6479.9</v>
      </c>
      <c r="F45" s="580"/>
      <c r="G45" s="281" t="s">
        <v>71</v>
      </c>
      <c r="H45" s="237">
        <v>122</v>
      </c>
      <c r="I45" s="237">
        <v>201</v>
      </c>
      <c r="J45" s="155">
        <v>33.6</v>
      </c>
    </row>
    <row r="46" spans="1:10" ht="15" customHeight="1">
      <c r="A46" s="280"/>
      <c r="B46" s="584" t="s">
        <v>72</v>
      </c>
      <c r="C46" s="321">
        <v>107919</v>
      </c>
      <c r="D46" s="157">
        <v>223593</v>
      </c>
      <c r="E46" s="623">
        <v>10385.2</v>
      </c>
      <c r="F46" s="590"/>
      <c r="G46" s="589" t="s">
        <v>887</v>
      </c>
      <c r="H46" s="234">
        <v>1344</v>
      </c>
      <c r="I46" s="234">
        <v>2785</v>
      </c>
      <c r="J46" s="497">
        <v>26.7</v>
      </c>
    </row>
    <row r="47" spans="1:10" ht="15" customHeight="1">
      <c r="A47" s="284"/>
      <c r="B47" s="584" t="s">
        <v>74</v>
      </c>
      <c r="C47" s="321">
        <v>180159</v>
      </c>
      <c r="D47" s="157">
        <v>426987</v>
      </c>
      <c r="E47" s="623">
        <v>5961</v>
      </c>
      <c r="F47" s="591"/>
      <c r="G47" s="285" t="s">
        <v>78</v>
      </c>
      <c r="H47" s="237">
        <v>1344</v>
      </c>
      <c r="I47" s="237">
        <v>2785</v>
      </c>
      <c r="J47" s="155">
        <v>26.7</v>
      </c>
    </row>
    <row r="48" spans="1:10" ht="15" customHeight="1">
      <c r="A48" s="834" t="s">
        <v>888</v>
      </c>
      <c r="B48" s="834"/>
      <c r="C48" s="834"/>
      <c r="D48" s="834"/>
      <c r="E48" s="834"/>
      <c r="F48" s="834"/>
      <c r="G48" s="834"/>
      <c r="H48" s="834"/>
      <c r="I48" s="834"/>
      <c r="J48" s="834"/>
    </row>
    <row r="49" spans="1:10" ht="15" customHeight="1">
      <c r="A49" s="746" t="s">
        <v>889</v>
      </c>
      <c r="B49" s="746"/>
      <c r="C49" s="746"/>
      <c r="D49" s="746"/>
      <c r="E49" s="746"/>
      <c r="F49" s="746"/>
      <c r="G49" s="746"/>
      <c r="H49" s="746"/>
      <c r="I49" s="746"/>
      <c r="J49" s="746"/>
    </row>
    <row r="50" spans="1:7" ht="15" customHeight="1">
      <c r="A50" s="746" t="s">
        <v>890</v>
      </c>
      <c r="B50" s="746"/>
      <c r="C50" s="746"/>
      <c r="D50" s="746"/>
      <c r="E50" s="746"/>
      <c r="F50" s="835"/>
      <c r="G50" s="835"/>
    </row>
    <row r="51" spans="1:7" ht="11.25" customHeight="1">
      <c r="A51" s="155"/>
      <c r="B51" s="155"/>
      <c r="C51" s="155"/>
      <c r="D51" s="155"/>
      <c r="E51" s="155"/>
      <c r="F51" s="280"/>
      <c r="G51" s="584"/>
    </row>
    <row r="52" spans="1:7" ht="11.25" customHeight="1">
      <c r="A52" s="155"/>
      <c r="B52" s="155"/>
      <c r="C52" s="155"/>
      <c r="D52" s="155"/>
      <c r="E52" s="155"/>
      <c r="F52" s="280"/>
      <c r="G52" s="584"/>
    </row>
    <row r="53" spans="1:7" ht="11.25" customHeight="1">
      <c r="A53" s="155"/>
      <c r="B53" s="155"/>
      <c r="C53" s="155"/>
      <c r="D53" s="155"/>
      <c r="E53" s="155"/>
      <c r="F53" s="155"/>
      <c r="G53" s="155"/>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sheetData>
  <sheetProtection/>
  <mergeCells count="18">
    <mergeCell ref="A48:J48"/>
    <mergeCell ref="A49:J49"/>
    <mergeCell ref="A50:E50"/>
    <mergeCell ref="F50:G50"/>
    <mergeCell ref="A10:B10"/>
    <mergeCell ref="F25:G25"/>
    <mergeCell ref="F31:G31"/>
    <mergeCell ref="F32:G32"/>
    <mergeCell ref="F33:G33"/>
    <mergeCell ref="A37:B37"/>
    <mergeCell ref="A1:J1"/>
    <mergeCell ref="I2:J2"/>
    <mergeCell ref="A3:B4"/>
    <mergeCell ref="C3:C4"/>
    <mergeCell ref="D3:D4"/>
    <mergeCell ref="F3:G4"/>
    <mergeCell ref="H3:H4"/>
    <mergeCell ref="I3:I4"/>
  </mergeCells>
  <printOptions/>
  <pageMargins left="0.5905511811023623" right="0.55" top="0.5905511811023623" bottom="0.65"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Q55"/>
  <sheetViews>
    <sheetView zoomScalePageLayoutView="0" workbookViewId="0" topLeftCell="A1">
      <selection activeCell="I59" sqref="I59"/>
    </sheetView>
  </sheetViews>
  <sheetFormatPr defaultColWidth="9.00390625" defaultRowHeight="13.5"/>
  <cols>
    <col min="1" max="1" width="7.75390625" style="112" customWidth="1"/>
    <col min="2" max="4" width="8.50390625" style="112" customWidth="1"/>
    <col min="5" max="5" width="0.6171875" style="112" customWidth="1"/>
    <col min="6" max="9" width="7.75390625" style="112" customWidth="1"/>
    <col min="10" max="10" width="0.74609375" style="112" customWidth="1"/>
    <col min="11" max="14" width="7.75390625" style="112" customWidth="1"/>
    <col min="15" max="16384" width="9.00390625" style="112" customWidth="1"/>
  </cols>
  <sheetData>
    <row r="1" spans="1:14" ht="21" customHeight="1">
      <c r="A1" s="842" t="s">
        <v>891</v>
      </c>
      <c r="B1" s="842"/>
      <c r="C1" s="842"/>
      <c r="D1" s="842"/>
      <c r="E1" s="842"/>
      <c r="F1" s="842"/>
      <c r="G1" s="842"/>
      <c r="H1" s="842"/>
      <c r="I1" s="842"/>
      <c r="J1" s="842"/>
      <c r="K1" s="842"/>
      <c r="L1" s="842"/>
      <c r="M1" s="842"/>
      <c r="N1" s="842"/>
    </row>
    <row r="2" spans="1:14" ht="13.5" customHeight="1" thickBot="1">
      <c r="A2" s="843" t="s">
        <v>456</v>
      </c>
      <c r="B2" s="843"/>
      <c r="L2" s="844" t="s">
        <v>892</v>
      </c>
      <c r="M2" s="844"/>
      <c r="N2" s="844"/>
    </row>
    <row r="3" spans="1:14" ht="15.75" customHeight="1" thickTop="1">
      <c r="A3" s="113" t="s">
        <v>457</v>
      </c>
      <c r="B3" s="114" t="s">
        <v>321</v>
      </c>
      <c r="C3" s="115" t="s">
        <v>220</v>
      </c>
      <c r="D3" s="115" t="s">
        <v>221</v>
      </c>
      <c r="E3" s="116"/>
      <c r="F3" s="117" t="s">
        <v>457</v>
      </c>
      <c r="G3" s="114" t="s">
        <v>321</v>
      </c>
      <c r="H3" s="115" t="s">
        <v>220</v>
      </c>
      <c r="I3" s="115" t="s">
        <v>221</v>
      </c>
      <c r="J3" s="116"/>
      <c r="K3" s="117" t="s">
        <v>457</v>
      </c>
      <c r="L3" s="114" t="s">
        <v>321</v>
      </c>
      <c r="M3" s="115" t="s">
        <v>220</v>
      </c>
      <c r="N3" s="115" t="s">
        <v>221</v>
      </c>
    </row>
    <row r="4" spans="1:14" ht="15.75" customHeight="1">
      <c r="A4" s="118" t="s">
        <v>893</v>
      </c>
      <c r="B4" s="119">
        <v>535824</v>
      </c>
      <c r="C4" s="120">
        <v>265665</v>
      </c>
      <c r="D4" s="121">
        <v>270159</v>
      </c>
      <c r="E4" s="592"/>
      <c r="F4" s="122"/>
      <c r="G4" s="123"/>
      <c r="H4" s="124"/>
      <c r="I4" s="124"/>
      <c r="J4" s="124"/>
      <c r="K4" s="125"/>
      <c r="L4" s="126"/>
      <c r="M4" s="127"/>
      <c r="N4" s="127"/>
    </row>
    <row r="5" spans="1:14" ht="15.75" customHeight="1">
      <c r="A5" s="128" t="s">
        <v>894</v>
      </c>
      <c r="B5" s="129">
        <v>19049</v>
      </c>
      <c r="C5" s="120">
        <v>9775</v>
      </c>
      <c r="D5" s="120">
        <v>9274</v>
      </c>
      <c r="E5" s="592"/>
      <c r="F5" s="404" t="s">
        <v>461</v>
      </c>
      <c r="G5" s="129">
        <v>45214</v>
      </c>
      <c r="H5" s="120">
        <v>23274</v>
      </c>
      <c r="I5" s="120">
        <v>21940</v>
      </c>
      <c r="J5" s="592"/>
      <c r="K5" s="398" t="s">
        <v>462</v>
      </c>
      <c r="L5" s="129">
        <v>27624</v>
      </c>
      <c r="M5" s="120">
        <v>12443</v>
      </c>
      <c r="N5" s="120">
        <v>15181</v>
      </c>
    </row>
    <row r="6" spans="1:14" s="135" customFormat="1" ht="15.75" customHeight="1">
      <c r="A6" s="130">
        <v>0</v>
      </c>
      <c r="B6" s="131">
        <v>3988</v>
      </c>
      <c r="C6" s="132">
        <v>2097</v>
      </c>
      <c r="D6" s="132">
        <v>1891</v>
      </c>
      <c r="E6" s="593"/>
      <c r="F6" s="133">
        <v>35</v>
      </c>
      <c r="G6" s="131">
        <v>8694</v>
      </c>
      <c r="H6" s="132">
        <v>4430</v>
      </c>
      <c r="I6" s="132">
        <v>4264</v>
      </c>
      <c r="J6" s="593"/>
      <c r="K6" s="134">
        <v>70</v>
      </c>
      <c r="L6" s="131">
        <v>5970</v>
      </c>
      <c r="M6" s="132">
        <v>2763</v>
      </c>
      <c r="N6" s="132">
        <v>3207</v>
      </c>
    </row>
    <row r="7" spans="1:14" s="135" customFormat="1" ht="15.75" customHeight="1">
      <c r="A7" s="130">
        <v>1</v>
      </c>
      <c r="B7" s="131">
        <v>3908</v>
      </c>
      <c r="C7" s="132">
        <v>1989</v>
      </c>
      <c r="D7" s="132">
        <v>1919</v>
      </c>
      <c r="E7" s="593"/>
      <c r="F7" s="133">
        <v>36</v>
      </c>
      <c r="G7" s="131">
        <v>9213</v>
      </c>
      <c r="H7" s="132">
        <v>4705</v>
      </c>
      <c r="I7" s="132">
        <v>4508</v>
      </c>
      <c r="J7" s="593"/>
      <c r="K7" s="134">
        <v>71</v>
      </c>
      <c r="L7" s="131">
        <v>5069</v>
      </c>
      <c r="M7" s="132">
        <v>2356</v>
      </c>
      <c r="N7" s="132">
        <v>2713</v>
      </c>
    </row>
    <row r="8" spans="1:14" s="135" customFormat="1" ht="15.75" customHeight="1">
      <c r="A8" s="130">
        <v>2</v>
      </c>
      <c r="B8" s="131">
        <v>3924</v>
      </c>
      <c r="C8" s="132">
        <v>2100</v>
      </c>
      <c r="D8" s="132">
        <v>1824</v>
      </c>
      <c r="E8" s="593"/>
      <c r="F8" s="133">
        <v>37</v>
      </c>
      <c r="G8" s="131">
        <v>9355</v>
      </c>
      <c r="H8" s="132">
        <v>4813</v>
      </c>
      <c r="I8" s="132">
        <v>4542</v>
      </c>
      <c r="J8" s="593"/>
      <c r="K8" s="134">
        <v>72</v>
      </c>
      <c r="L8" s="131">
        <v>5384</v>
      </c>
      <c r="M8" s="132">
        <v>2455</v>
      </c>
      <c r="N8" s="132">
        <v>2929</v>
      </c>
    </row>
    <row r="9" spans="1:14" s="135" customFormat="1" ht="15.75" customHeight="1">
      <c r="A9" s="130">
        <v>3</v>
      </c>
      <c r="B9" s="131">
        <v>3559</v>
      </c>
      <c r="C9" s="132">
        <v>1754</v>
      </c>
      <c r="D9" s="132">
        <v>1805</v>
      </c>
      <c r="E9" s="593"/>
      <c r="F9" s="133">
        <v>38</v>
      </c>
      <c r="G9" s="131">
        <v>8979</v>
      </c>
      <c r="H9" s="132">
        <v>4615</v>
      </c>
      <c r="I9" s="132">
        <v>4364</v>
      </c>
      <c r="J9" s="593"/>
      <c r="K9" s="134">
        <v>73</v>
      </c>
      <c r="L9" s="131">
        <v>5608</v>
      </c>
      <c r="M9" s="132">
        <v>2479</v>
      </c>
      <c r="N9" s="132">
        <v>3129</v>
      </c>
    </row>
    <row r="10" spans="1:14" s="135" customFormat="1" ht="15.75" customHeight="1">
      <c r="A10" s="130">
        <v>4</v>
      </c>
      <c r="B10" s="131">
        <v>3670</v>
      </c>
      <c r="C10" s="132">
        <v>1835</v>
      </c>
      <c r="D10" s="132">
        <v>1835</v>
      </c>
      <c r="E10" s="593"/>
      <c r="F10" s="133">
        <v>39</v>
      </c>
      <c r="G10" s="131">
        <v>8973</v>
      </c>
      <c r="H10" s="132">
        <v>4711</v>
      </c>
      <c r="I10" s="132">
        <v>4262</v>
      </c>
      <c r="J10" s="593"/>
      <c r="K10" s="134">
        <v>74</v>
      </c>
      <c r="L10" s="131">
        <v>5593</v>
      </c>
      <c r="M10" s="132">
        <v>2390</v>
      </c>
      <c r="N10" s="132">
        <v>3203</v>
      </c>
    </row>
    <row r="11" spans="1:14" ht="15.75" customHeight="1">
      <c r="A11" s="128" t="s">
        <v>463</v>
      </c>
      <c r="B11" s="129">
        <v>18011</v>
      </c>
      <c r="C11" s="120">
        <v>9207</v>
      </c>
      <c r="D11" s="120">
        <v>8804</v>
      </c>
      <c r="E11" s="592"/>
      <c r="F11" s="404" t="s">
        <v>464</v>
      </c>
      <c r="G11" s="129">
        <v>39470</v>
      </c>
      <c r="H11" s="120">
        <v>20566</v>
      </c>
      <c r="I11" s="120">
        <v>18904</v>
      </c>
      <c r="J11" s="592"/>
      <c r="K11" s="398" t="s">
        <v>465</v>
      </c>
      <c r="L11" s="129">
        <v>23456</v>
      </c>
      <c r="M11" s="120">
        <v>10029</v>
      </c>
      <c r="N11" s="120">
        <v>13427</v>
      </c>
    </row>
    <row r="12" spans="1:14" ht="15.75" customHeight="1">
      <c r="A12" s="130" t="s">
        <v>105</v>
      </c>
      <c r="B12" s="131">
        <v>3490</v>
      </c>
      <c r="C12" s="132">
        <v>1808</v>
      </c>
      <c r="D12" s="132">
        <v>1682</v>
      </c>
      <c r="E12" s="593"/>
      <c r="F12" s="133">
        <v>40</v>
      </c>
      <c r="G12" s="131">
        <v>8682</v>
      </c>
      <c r="H12" s="132">
        <v>4522</v>
      </c>
      <c r="I12" s="132">
        <v>4160</v>
      </c>
      <c r="J12" s="593"/>
      <c r="K12" s="134">
        <v>75</v>
      </c>
      <c r="L12" s="131">
        <v>5442</v>
      </c>
      <c r="M12" s="132">
        <v>2345</v>
      </c>
      <c r="N12" s="132">
        <v>3097</v>
      </c>
    </row>
    <row r="13" spans="1:14" ht="15.75" customHeight="1">
      <c r="A13" s="130" t="s">
        <v>107</v>
      </c>
      <c r="B13" s="131">
        <v>3566</v>
      </c>
      <c r="C13" s="132">
        <v>1816</v>
      </c>
      <c r="D13" s="132">
        <v>1750</v>
      </c>
      <c r="E13" s="593"/>
      <c r="F13" s="133">
        <v>41</v>
      </c>
      <c r="G13" s="131">
        <v>8348</v>
      </c>
      <c r="H13" s="132">
        <v>4320</v>
      </c>
      <c r="I13" s="132">
        <v>4028</v>
      </c>
      <c r="J13" s="593"/>
      <c r="K13" s="134">
        <v>76</v>
      </c>
      <c r="L13" s="131">
        <v>4765</v>
      </c>
      <c r="M13" s="132">
        <v>2027</v>
      </c>
      <c r="N13" s="132">
        <v>2738</v>
      </c>
    </row>
    <row r="14" spans="1:14" ht="15.75" customHeight="1">
      <c r="A14" s="130" t="s">
        <v>108</v>
      </c>
      <c r="B14" s="131">
        <v>3534</v>
      </c>
      <c r="C14" s="132">
        <v>1835</v>
      </c>
      <c r="D14" s="132">
        <v>1699</v>
      </c>
      <c r="E14" s="593"/>
      <c r="F14" s="133">
        <v>42</v>
      </c>
      <c r="G14" s="131">
        <v>8124</v>
      </c>
      <c r="H14" s="132">
        <v>4252</v>
      </c>
      <c r="I14" s="132">
        <v>3872</v>
      </c>
      <c r="J14" s="593"/>
      <c r="K14" s="134">
        <v>77</v>
      </c>
      <c r="L14" s="131">
        <v>4795</v>
      </c>
      <c r="M14" s="132">
        <v>2116</v>
      </c>
      <c r="N14" s="132">
        <v>2679</v>
      </c>
    </row>
    <row r="15" spans="1:14" ht="15.75" customHeight="1">
      <c r="A15" s="130" t="s">
        <v>110</v>
      </c>
      <c r="B15" s="131">
        <v>3711</v>
      </c>
      <c r="C15" s="132">
        <v>1848</v>
      </c>
      <c r="D15" s="132">
        <v>1863</v>
      </c>
      <c r="E15" s="593"/>
      <c r="F15" s="133">
        <v>43</v>
      </c>
      <c r="G15" s="131">
        <v>7931</v>
      </c>
      <c r="H15" s="132">
        <v>4188</v>
      </c>
      <c r="I15" s="132">
        <v>3743</v>
      </c>
      <c r="J15" s="593"/>
      <c r="K15" s="134">
        <v>78</v>
      </c>
      <c r="L15" s="131">
        <v>4412</v>
      </c>
      <c r="M15" s="132">
        <v>1863</v>
      </c>
      <c r="N15" s="132">
        <v>2549</v>
      </c>
    </row>
    <row r="16" spans="1:14" ht="15.75" customHeight="1">
      <c r="A16" s="130" t="s">
        <v>112</v>
      </c>
      <c r="B16" s="131">
        <v>3710</v>
      </c>
      <c r="C16" s="132">
        <v>1900</v>
      </c>
      <c r="D16" s="132">
        <v>1810</v>
      </c>
      <c r="E16" s="593"/>
      <c r="F16" s="133">
        <v>44</v>
      </c>
      <c r="G16" s="131">
        <v>6385</v>
      </c>
      <c r="H16" s="132">
        <v>3284</v>
      </c>
      <c r="I16" s="132">
        <v>3101</v>
      </c>
      <c r="J16" s="593"/>
      <c r="K16" s="134">
        <v>79</v>
      </c>
      <c r="L16" s="131">
        <v>4042</v>
      </c>
      <c r="M16" s="132">
        <v>1678</v>
      </c>
      <c r="N16" s="132">
        <v>2364</v>
      </c>
    </row>
    <row r="17" spans="1:14" ht="15.75" customHeight="1">
      <c r="A17" s="128" t="s">
        <v>466</v>
      </c>
      <c r="B17" s="129">
        <v>18671</v>
      </c>
      <c r="C17" s="120">
        <v>9493</v>
      </c>
      <c r="D17" s="120">
        <v>9178</v>
      </c>
      <c r="E17" s="592"/>
      <c r="F17" s="398" t="s">
        <v>467</v>
      </c>
      <c r="G17" s="129">
        <v>35244</v>
      </c>
      <c r="H17" s="120">
        <v>18305</v>
      </c>
      <c r="I17" s="120">
        <v>16939</v>
      </c>
      <c r="J17" s="592"/>
      <c r="K17" s="398" t="s">
        <v>468</v>
      </c>
      <c r="L17" s="129">
        <v>15796</v>
      </c>
      <c r="M17" s="120">
        <v>6088</v>
      </c>
      <c r="N17" s="120">
        <v>9708</v>
      </c>
    </row>
    <row r="18" spans="1:14" ht="15.75" customHeight="1">
      <c r="A18" s="130" t="s">
        <v>114</v>
      </c>
      <c r="B18" s="131">
        <v>3837</v>
      </c>
      <c r="C18" s="132">
        <v>1953</v>
      </c>
      <c r="D18" s="132">
        <v>1884</v>
      </c>
      <c r="E18" s="593"/>
      <c r="F18" s="134">
        <v>45</v>
      </c>
      <c r="G18" s="131">
        <v>7883</v>
      </c>
      <c r="H18" s="132">
        <v>4033</v>
      </c>
      <c r="I18" s="132">
        <v>3850</v>
      </c>
      <c r="J18" s="593"/>
      <c r="K18" s="134">
        <v>80</v>
      </c>
      <c r="L18" s="131">
        <v>3782</v>
      </c>
      <c r="M18" s="132">
        <v>1549</v>
      </c>
      <c r="N18" s="132">
        <v>2233</v>
      </c>
    </row>
    <row r="19" spans="1:14" ht="15.75" customHeight="1">
      <c r="A19" s="130" t="s">
        <v>117</v>
      </c>
      <c r="B19" s="131">
        <v>3685</v>
      </c>
      <c r="C19" s="132">
        <v>1840</v>
      </c>
      <c r="D19" s="132">
        <v>1845</v>
      </c>
      <c r="E19" s="593"/>
      <c r="F19" s="134">
        <v>46</v>
      </c>
      <c r="G19" s="131">
        <v>7220</v>
      </c>
      <c r="H19" s="132">
        <v>3827</v>
      </c>
      <c r="I19" s="132">
        <v>3393</v>
      </c>
      <c r="J19" s="593"/>
      <c r="K19" s="134">
        <v>81</v>
      </c>
      <c r="L19" s="131">
        <v>3387</v>
      </c>
      <c r="M19" s="132">
        <v>1286</v>
      </c>
      <c r="N19" s="132">
        <v>2101</v>
      </c>
    </row>
    <row r="20" spans="1:14" ht="15.75" customHeight="1">
      <c r="A20" s="130" t="s">
        <v>469</v>
      </c>
      <c r="B20" s="131">
        <v>3654</v>
      </c>
      <c r="C20" s="132">
        <v>1940</v>
      </c>
      <c r="D20" s="132">
        <v>1714</v>
      </c>
      <c r="E20" s="593"/>
      <c r="F20" s="134">
        <v>47</v>
      </c>
      <c r="G20" s="131">
        <v>6992</v>
      </c>
      <c r="H20" s="132">
        <v>3628</v>
      </c>
      <c r="I20" s="132">
        <v>3364</v>
      </c>
      <c r="J20" s="593"/>
      <c r="K20" s="134">
        <v>82</v>
      </c>
      <c r="L20" s="131">
        <v>3093</v>
      </c>
      <c r="M20" s="132">
        <v>1202</v>
      </c>
      <c r="N20" s="132">
        <v>1891</v>
      </c>
    </row>
    <row r="21" spans="1:14" ht="15.75" customHeight="1">
      <c r="A21" s="130" t="s">
        <v>470</v>
      </c>
      <c r="B21" s="131">
        <v>3711</v>
      </c>
      <c r="C21" s="132">
        <v>1853</v>
      </c>
      <c r="D21" s="132">
        <v>1858</v>
      </c>
      <c r="E21" s="593"/>
      <c r="F21" s="134">
        <v>48</v>
      </c>
      <c r="G21" s="131">
        <v>6679</v>
      </c>
      <c r="H21" s="132">
        <v>3472</v>
      </c>
      <c r="I21" s="132">
        <v>3207</v>
      </c>
      <c r="J21" s="593"/>
      <c r="K21" s="134">
        <v>83</v>
      </c>
      <c r="L21" s="131">
        <v>2967</v>
      </c>
      <c r="M21" s="132">
        <v>1079</v>
      </c>
      <c r="N21" s="132">
        <v>1888</v>
      </c>
    </row>
    <row r="22" spans="1:14" ht="15.75" customHeight="1">
      <c r="A22" s="130" t="s">
        <v>471</v>
      </c>
      <c r="B22" s="131">
        <v>3784</v>
      </c>
      <c r="C22" s="132">
        <v>1907</v>
      </c>
      <c r="D22" s="132">
        <v>1877</v>
      </c>
      <c r="E22" s="593"/>
      <c r="F22" s="134">
        <v>49</v>
      </c>
      <c r="G22" s="131">
        <v>6470</v>
      </c>
      <c r="H22" s="132">
        <v>3345</v>
      </c>
      <c r="I22" s="132">
        <v>3125</v>
      </c>
      <c r="J22" s="593"/>
      <c r="K22" s="134">
        <v>84</v>
      </c>
      <c r="L22" s="131">
        <v>2567</v>
      </c>
      <c r="M22" s="132">
        <v>972</v>
      </c>
      <c r="N22" s="132">
        <v>1595</v>
      </c>
    </row>
    <row r="23" spans="1:14" ht="15.75" customHeight="1">
      <c r="A23" s="128" t="s">
        <v>472</v>
      </c>
      <c r="B23" s="129">
        <v>22009</v>
      </c>
      <c r="C23" s="120">
        <v>10865</v>
      </c>
      <c r="D23" s="120">
        <v>11144</v>
      </c>
      <c r="E23" s="592"/>
      <c r="F23" s="398" t="s">
        <v>473</v>
      </c>
      <c r="G23" s="129">
        <v>29965</v>
      </c>
      <c r="H23" s="120">
        <v>15420</v>
      </c>
      <c r="I23" s="120">
        <v>14545</v>
      </c>
      <c r="J23" s="592"/>
      <c r="K23" s="398" t="s">
        <v>474</v>
      </c>
      <c r="L23" s="129">
        <v>8090</v>
      </c>
      <c r="M23" s="120">
        <v>2604</v>
      </c>
      <c r="N23" s="120">
        <v>5486</v>
      </c>
    </row>
    <row r="24" spans="1:14" ht="15.75" customHeight="1">
      <c r="A24" s="130" t="s">
        <v>475</v>
      </c>
      <c r="B24" s="131">
        <v>3976</v>
      </c>
      <c r="C24" s="132">
        <v>1974</v>
      </c>
      <c r="D24" s="132">
        <v>2002</v>
      </c>
      <c r="E24" s="593"/>
      <c r="F24" s="134">
        <v>50</v>
      </c>
      <c r="G24" s="131">
        <v>6317</v>
      </c>
      <c r="H24" s="132">
        <v>3301</v>
      </c>
      <c r="I24" s="132">
        <v>3016</v>
      </c>
      <c r="J24" s="593"/>
      <c r="K24" s="134">
        <v>85</v>
      </c>
      <c r="L24" s="131">
        <v>2208</v>
      </c>
      <c r="M24" s="132">
        <v>801</v>
      </c>
      <c r="N24" s="132">
        <v>1407</v>
      </c>
    </row>
    <row r="25" spans="1:14" ht="15.75" customHeight="1">
      <c r="A25" s="130" t="s">
        <v>476</v>
      </c>
      <c r="B25" s="131">
        <v>3810</v>
      </c>
      <c r="C25" s="132">
        <v>1989</v>
      </c>
      <c r="D25" s="132">
        <v>1821</v>
      </c>
      <c r="E25" s="593"/>
      <c r="F25" s="134">
        <v>51</v>
      </c>
      <c r="G25" s="131">
        <v>6115</v>
      </c>
      <c r="H25" s="132">
        <v>3129</v>
      </c>
      <c r="I25" s="132">
        <v>2986</v>
      </c>
      <c r="J25" s="593"/>
      <c r="K25" s="134">
        <v>86</v>
      </c>
      <c r="L25" s="131">
        <v>1803</v>
      </c>
      <c r="M25" s="132">
        <v>619</v>
      </c>
      <c r="N25" s="132">
        <v>1184</v>
      </c>
    </row>
    <row r="26" spans="1:14" ht="15.75" customHeight="1">
      <c r="A26" s="130" t="s">
        <v>477</v>
      </c>
      <c r="B26" s="131">
        <v>3693</v>
      </c>
      <c r="C26" s="132">
        <v>1891</v>
      </c>
      <c r="D26" s="132">
        <v>1802</v>
      </c>
      <c r="E26" s="593"/>
      <c r="F26" s="134">
        <v>52</v>
      </c>
      <c r="G26" s="131">
        <v>6262</v>
      </c>
      <c r="H26" s="132">
        <v>3271</v>
      </c>
      <c r="I26" s="132">
        <v>2991</v>
      </c>
      <c r="J26" s="593"/>
      <c r="K26" s="134">
        <v>87</v>
      </c>
      <c r="L26" s="131">
        <v>1487</v>
      </c>
      <c r="M26" s="132">
        <v>432</v>
      </c>
      <c r="N26" s="132">
        <v>1055</v>
      </c>
    </row>
    <row r="27" spans="1:14" ht="15.75" customHeight="1">
      <c r="A27" s="130" t="s">
        <v>478</v>
      </c>
      <c r="B27" s="131">
        <v>4926</v>
      </c>
      <c r="C27" s="132">
        <v>2383</v>
      </c>
      <c r="D27" s="132">
        <v>2543</v>
      </c>
      <c r="E27" s="593"/>
      <c r="F27" s="134">
        <v>53</v>
      </c>
      <c r="G27" s="131">
        <v>5448</v>
      </c>
      <c r="H27" s="132">
        <v>2774</v>
      </c>
      <c r="I27" s="132">
        <v>2674</v>
      </c>
      <c r="J27" s="593"/>
      <c r="K27" s="134">
        <v>88</v>
      </c>
      <c r="L27" s="131">
        <v>1440</v>
      </c>
      <c r="M27" s="132">
        <v>428</v>
      </c>
      <c r="N27" s="132">
        <v>1012</v>
      </c>
    </row>
    <row r="28" spans="1:14" ht="15.75" customHeight="1">
      <c r="A28" s="130" t="s">
        <v>479</v>
      </c>
      <c r="B28" s="131">
        <v>5604</v>
      </c>
      <c r="C28" s="132">
        <v>2628</v>
      </c>
      <c r="D28" s="132">
        <v>2976</v>
      </c>
      <c r="E28" s="593"/>
      <c r="F28" s="134">
        <v>54</v>
      </c>
      <c r="G28" s="131">
        <v>5823</v>
      </c>
      <c r="H28" s="132">
        <v>2945</v>
      </c>
      <c r="I28" s="132">
        <v>2878</v>
      </c>
      <c r="J28" s="593"/>
      <c r="K28" s="134">
        <v>89</v>
      </c>
      <c r="L28" s="131">
        <v>1152</v>
      </c>
      <c r="M28" s="132">
        <v>324</v>
      </c>
      <c r="N28" s="132">
        <v>828</v>
      </c>
    </row>
    <row r="29" spans="1:14" ht="15.75" customHeight="1">
      <c r="A29" s="128" t="s">
        <v>480</v>
      </c>
      <c r="B29" s="129">
        <v>33002</v>
      </c>
      <c r="C29" s="120">
        <v>16548</v>
      </c>
      <c r="D29" s="120">
        <v>16454</v>
      </c>
      <c r="E29" s="592"/>
      <c r="F29" s="398" t="s">
        <v>481</v>
      </c>
      <c r="G29" s="129">
        <v>32824</v>
      </c>
      <c r="H29" s="120">
        <v>16937</v>
      </c>
      <c r="I29" s="120">
        <v>15887</v>
      </c>
      <c r="J29" s="592"/>
      <c r="K29" s="398" t="s">
        <v>482</v>
      </c>
      <c r="L29" s="129">
        <v>3253</v>
      </c>
      <c r="M29" s="120">
        <v>837</v>
      </c>
      <c r="N29" s="120">
        <v>2416</v>
      </c>
    </row>
    <row r="30" spans="1:14" ht="15.75" customHeight="1">
      <c r="A30" s="130" t="s">
        <v>483</v>
      </c>
      <c r="B30" s="131">
        <v>5892</v>
      </c>
      <c r="C30" s="132">
        <v>2870</v>
      </c>
      <c r="D30" s="132">
        <v>3022</v>
      </c>
      <c r="E30" s="593"/>
      <c r="F30" s="134">
        <v>55</v>
      </c>
      <c r="G30" s="131">
        <v>6080</v>
      </c>
      <c r="H30" s="132">
        <v>3119</v>
      </c>
      <c r="I30" s="132">
        <v>2961</v>
      </c>
      <c r="J30" s="593"/>
      <c r="K30" s="134">
        <v>90</v>
      </c>
      <c r="L30" s="131">
        <v>1019</v>
      </c>
      <c r="M30" s="132">
        <v>301</v>
      </c>
      <c r="N30" s="132">
        <v>718</v>
      </c>
    </row>
    <row r="31" spans="1:14" ht="15.75" customHeight="1">
      <c r="A31" s="130" t="s">
        <v>484</v>
      </c>
      <c r="B31" s="131">
        <v>6385</v>
      </c>
      <c r="C31" s="132">
        <v>3141</v>
      </c>
      <c r="D31" s="132">
        <v>3244</v>
      </c>
      <c r="E31" s="593"/>
      <c r="F31" s="134">
        <v>56</v>
      </c>
      <c r="G31" s="131">
        <v>6331</v>
      </c>
      <c r="H31" s="132">
        <v>3223</v>
      </c>
      <c r="I31" s="132">
        <v>3108</v>
      </c>
      <c r="J31" s="593"/>
      <c r="K31" s="134">
        <v>91</v>
      </c>
      <c r="L31" s="131">
        <v>752</v>
      </c>
      <c r="M31" s="132">
        <v>178</v>
      </c>
      <c r="N31" s="132">
        <v>574</v>
      </c>
    </row>
    <row r="32" spans="1:14" ht="15.75" customHeight="1">
      <c r="A32" s="130" t="s">
        <v>485</v>
      </c>
      <c r="B32" s="131">
        <v>6743</v>
      </c>
      <c r="C32" s="132">
        <v>3385</v>
      </c>
      <c r="D32" s="132">
        <v>3358</v>
      </c>
      <c r="E32" s="593"/>
      <c r="F32" s="134">
        <v>57</v>
      </c>
      <c r="G32" s="131">
        <v>6453</v>
      </c>
      <c r="H32" s="132">
        <v>3350</v>
      </c>
      <c r="I32" s="132">
        <v>3103</v>
      </c>
      <c r="J32" s="593"/>
      <c r="K32" s="134">
        <v>92</v>
      </c>
      <c r="L32" s="131">
        <v>591</v>
      </c>
      <c r="M32" s="132">
        <v>148</v>
      </c>
      <c r="N32" s="132">
        <v>443</v>
      </c>
    </row>
    <row r="33" spans="1:14" ht="15.75" customHeight="1">
      <c r="A33" s="130" t="s">
        <v>486</v>
      </c>
      <c r="B33" s="131">
        <v>6968</v>
      </c>
      <c r="C33" s="132">
        <v>3583</v>
      </c>
      <c r="D33" s="132">
        <v>3385</v>
      </c>
      <c r="E33" s="593"/>
      <c r="F33" s="134">
        <v>58</v>
      </c>
      <c r="G33" s="131">
        <v>6821</v>
      </c>
      <c r="H33" s="132">
        <v>3542</v>
      </c>
      <c r="I33" s="132">
        <v>3279</v>
      </c>
      <c r="J33" s="593"/>
      <c r="K33" s="134">
        <v>93</v>
      </c>
      <c r="L33" s="131">
        <v>494</v>
      </c>
      <c r="M33" s="132">
        <v>111</v>
      </c>
      <c r="N33" s="132">
        <v>383</v>
      </c>
    </row>
    <row r="34" spans="1:16" ht="15.75" customHeight="1">
      <c r="A34" s="130" t="s">
        <v>487</v>
      </c>
      <c r="B34" s="131">
        <v>7014</v>
      </c>
      <c r="C34" s="132">
        <v>3569</v>
      </c>
      <c r="D34" s="132">
        <v>3445</v>
      </c>
      <c r="E34" s="593"/>
      <c r="F34" s="134">
        <v>59</v>
      </c>
      <c r="G34" s="131">
        <v>7139</v>
      </c>
      <c r="H34" s="132">
        <v>3703</v>
      </c>
      <c r="I34" s="132">
        <v>3436</v>
      </c>
      <c r="J34" s="593"/>
      <c r="K34" s="134">
        <v>94</v>
      </c>
      <c r="L34" s="131">
        <v>397</v>
      </c>
      <c r="M34" s="132">
        <v>99</v>
      </c>
      <c r="N34" s="132">
        <v>298</v>
      </c>
      <c r="P34" s="136"/>
    </row>
    <row r="35" spans="1:14" ht="15.75" customHeight="1">
      <c r="A35" s="128" t="s">
        <v>488</v>
      </c>
      <c r="B35" s="129">
        <v>39095</v>
      </c>
      <c r="C35" s="120">
        <v>19978</v>
      </c>
      <c r="D35" s="120">
        <v>19117</v>
      </c>
      <c r="E35" s="592"/>
      <c r="F35" s="398" t="s">
        <v>489</v>
      </c>
      <c r="G35" s="129">
        <v>39076</v>
      </c>
      <c r="H35" s="120">
        <v>19711</v>
      </c>
      <c r="I35" s="120">
        <v>19365</v>
      </c>
      <c r="J35" s="592"/>
      <c r="K35" s="398" t="s">
        <v>490</v>
      </c>
      <c r="L35" s="129">
        <v>961</v>
      </c>
      <c r="M35" s="120">
        <v>215</v>
      </c>
      <c r="N35" s="120">
        <v>746</v>
      </c>
    </row>
    <row r="36" spans="1:14" ht="15.75" customHeight="1">
      <c r="A36" s="130" t="s">
        <v>491</v>
      </c>
      <c r="B36" s="131">
        <v>7748</v>
      </c>
      <c r="C36" s="132">
        <v>3870</v>
      </c>
      <c r="D36" s="132">
        <v>3878</v>
      </c>
      <c r="E36" s="593"/>
      <c r="F36" s="134">
        <v>60</v>
      </c>
      <c r="G36" s="131">
        <v>7824</v>
      </c>
      <c r="H36" s="132">
        <v>3991</v>
      </c>
      <c r="I36" s="132">
        <v>3833</v>
      </c>
      <c r="J36" s="593"/>
      <c r="K36" s="134">
        <v>95</v>
      </c>
      <c r="L36" s="131">
        <v>303</v>
      </c>
      <c r="M36" s="132">
        <v>73</v>
      </c>
      <c r="N36" s="132">
        <v>230</v>
      </c>
    </row>
    <row r="37" spans="1:17" ht="15.75" customHeight="1">
      <c r="A37" s="130" t="s">
        <v>492</v>
      </c>
      <c r="B37" s="131">
        <v>7807</v>
      </c>
      <c r="C37" s="132">
        <v>4017</v>
      </c>
      <c r="D37" s="132">
        <v>3790</v>
      </c>
      <c r="E37" s="593"/>
      <c r="F37" s="134">
        <v>61</v>
      </c>
      <c r="G37" s="131">
        <v>8440</v>
      </c>
      <c r="H37" s="132">
        <v>4268</v>
      </c>
      <c r="I37" s="132">
        <v>4172</v>
      </c>
      <c r="J37" s="593"/>
      <c r="K37" s="134">
        <v>96</v>
      </c>
      <c r="L37" s="131">
        <v>270</v>
      </c>
      <c r="M37" s="132">
        <v>65</v>
      </c>
      <c r="N37" s="132">
        <v>205</v>
      </c>
      <c r="P37" s="137"/>
      <c r="Q37" s="137"/>
    </row>
    <row r="38" spans="1:14" ht="15.75" customHeight="1">
      <c r="A38" s="130" t="s">
        <v>493</v>
      </c>
      <c r="B38" s="131">
        <v>7896</v>
      </c>
      <c r="C38" s="132">
        <v>4032</v>
      </c>
      <c r="D38" s="132">
        <v>3864</v>
      </c>
      <c r="E38" s="593"/>
      <c r="F38" s="134">
        <v>62</v>
      </c>
      <c r="G38" s="131">
        <v>8904</v>
      </c>
      <c r="H38" s="132">
        <v>4543</v>
      </c>
      <c r="I38" s="132">
        <v>4361</v>
      </c>
      <c r="J38" s="593"/>
      <c r="K38" s="134">
        <v>97</v>
      </c>
      <c r="L38" s="131">
        <v>181</v>
      </c>
      <c r="M38" s="132">
        <v>31</v>
      </c>
      <c r="N38" s="132">
        <v>150</v>
      </c>
    </row>
    <row r="39" spans="1:14" ht="15.75" customHeight="1">
      <c r="A39" s="130" t="s">
        <v>494</v>
      </c>
      <c r="B39" s="131">
        <v>7682</v>
      </c>
      <c r="C39" s="132">
        <v>4032</v>
      </c>
      <c r="D39" s="132">
        <v>3650</v>
      </c>
      <c r="E39" s="593"/>
      <c r="F39" s="134">
        <v>63</v>
      </c>
      <c r="G39" s="131">
        <v>8476</v>
      </c>
      <c r="H39" s="132">
        <v>4264</v>
      </c>
      <c r="I39" s="132">
        <v>4212</v>
      </c>
      <c r="J39" s="593"/>
      <c r="K39" s="134">
        <v>98</v>
      </c>
      <c r="L39" s="131">
        <v>139</v>
      </c>
      <c r="M39" s="132">
        <v>32</v>
      </c>
      <c r="N39" s="132">
        <v>107</v>
      </c>
    </row>
    <row r="40" spans="1:14" ht="15.75" customHeight="1">
      <c r="A40" s="130" t="s">
        <v>495</v>
      </c>
      <c r="B40" s="131">
        <v>7962</v>
      </c>
      <c r="C40" s="132">
        <v>4027</v>
      </c>
      <c r="D40" s="132">
        <v>3935</v>
      </c>
      <c r="E40" s="593"/>
      <c r="F40" s="134">
        <v>64</v>
      </c>
      <c r="G40" s="131">
        <v>5432</v>
      </c>
      <c r="H40" s="132">
        <v>2645</v>
      </c>
      <c r="I40" s="132">
        <v>2787</v>
      </c>
      <c r="J40" s="593"/>
      <c r="K40" s="134">
        <v>99</v>
      </c>
      <c r="L40" s="131">
        <v>68</v>
      </c>
      <c r="M40" s="132">
        <v>14</v>
      </c>
      <c r="N40" s="132">
        <v>54</v>
      </c>
    </row>
    <row r="41" spans="1:14" ht="15.75" customHeight="1">
      <c r="A41" s="128" t="s">
        <v>496</v>
      </c>
      <c r="B41" s="129">
        <v>40518</v>
      </c>
      <c r="C41" s="120">
        <v>20880</v>
      </c>
      <c r="D41" s="120">
        <v>19638</v>
      </c>
      <c r="E41" s="592"/>
      <c r="F41" s="398" t="s">
        <v>497</v>
      </c>
      <c r="G41" s="129">
        <v>32481</v>
      </c>
      <c r="H41" s="120">
        <v>15603</v>
      </c>
      <c r="I41" s="120">
        <v>16878</v>
      </c>
      <c r="J41" s="594"/>
      <c r="K41" s="398" t="s">
        <v>498</v>
      </c>
      <c r="L41" s="592">
        <f>SUM(L42:L44)</f>
        <v>111</v>
      </c>
      <c r="M41" s="592">
        <f>SUM(M42:M44)</f>
        <v>20</v>
      </c>
      <c r="N41" s="592">
        <f>SUM(N42:N44)</f>
        <v>91</v>
      </c>
    </row>
    <row r="42" spans="1:14" ht="15.75" customHeight="1">
      <c r="A42" s="130" t="s">
        <v>499</v>
      </c>
      <c r="B42" s="131">
        <v>7897</v>
      </c>
      <c r="C42" s="132">
        <v>4035</v>
      </c>
      <c r="D42" s="132">
        <v>3862</v>
      </c>
      <c r="E42" s="593"/>
      <c r="F42" s="134">
        <v>65</v>
      </c>
      <c r="G42" s="131">
        <v>5579</v>
      </c>
      <c r="H42" s="132">
        <v>2668</v>
      </c>
      <c r="I42" s="132">
        <v>2911</v>
      </c>
      <c r="J42" s="593"/>
      <c r="K42" s="134">
        <v>100</v>
      </c>
      <c r="L42" s="131">
        <v>48</v>
      </c>
      <c r="M42" s="132">
        <v>13</v>
      </c>
      <c r="N42" s="132">
        <v>35</v>
      </c>
    </row>
    <row r="43" spans="1:14" ht="15.75" customHeight="1">
      <c r="A43" s="130" t="s">
        <v>500</v>
      </c>
      <c r="B43" s="131">
        <v>7988</v>
      </c>
      <c r="C43" s="132">
        <v>4126</v>
      </c>
      <c r="D43" s="132">
        <v>3862</v>
      </c>
      <c r="E43" s="593"/>
      <c r="F43" s="134">
        <v>66</v>
      </c>
      <c r="G43" s="131">
        <v>6678</v>
      </c>
      <c r="H43" s="132">
        <v>3266</v>
      </c>
      <c r="I43" s="132">
        <v>3412</v>
      </c>
      <c r="J43" s="593"/>
      <c r="K43" s="134">
        <v>101</v>
      </c>
      <c r="L43" s="131">
        <v>40</v>
      </c>
      <c r="M43" s="132">
        <v>5</v>
      </c>
      <c r="N43" s="132">
        <v>35</v>
      </c>
    </row>
    <row r="44" spans="1:14" ht="15.75" customHeight="1">
      <c r="A44" s="130" t="s">
        <v>501</v>
      </c>
      <c r="B44" s="131">
        <v>8091</v>
      </c>
      <c r="C44" s="132">
        <v>4188</v>
      </c>
      <c r="D44" s="132">
        <v>3903</v>
      </c>
      <c r="E44" s="593"/>
      <c r="F44" s="134">
        <v>67</v>
      </c>
      <c r="G44" s="131">
        <v>6719</v>
      </c>
      <c r="H44" s="132">
        <v>3190</v>
      </c>
      <c r="I44" s="132">
        <v>3529</v>
      </c>
      <c r="J44" s="593"/>
      <c r="K44" s="134">
        <v>102</v>
      </c>
      <c r="L44" s="131">
        <v>23</v>
      </c>
      <c r="M44" s="132">
        <v>2</v>
      </c>
      <c r="N44" s="132">
        <v>21</v>
      </c>
    </row>
    <row r="45" spans="1:14" ht="15.75" customHeight="1">
      <c r="A45" s="130" t="s">
        <v>502</v>
      </c>
      <c r="B45" s="131">
        <v>8077</v>
      </c>
      <c r="C45" s="132">
        <v>4176</v>
      </c>
      <c r="D45" s="132">
        <v>3901</v>
      </c>
      <c r="E45" s="593"/>
      <c r="F45" s="134">
        <v>68</v>
      </c>
      <c r="G45" s="131">
        <v>6883</v>
      </c>
      <c r="H45" s="132">
        <v>3284</v>
      </c>
      <c r="I45" s="132">
        <v>3599</v>
      </c>
      <c r="J45" s="593"/>
      <c r="K45" s="595" t="s">
        <v>503</v>
      </c>
      <c r="L45" s="596">
        <v>28</v>
      </c>
      <c r="M45" s="592">
        <v>3</v>
      </c>
      <c r="N45" s="592">
        <v>25</v>
      </c>
    </row>
    <row r="46" spans="1:14" ht="15.75" customHeight="1">
      <c r="A46" s="130" t="s">
        <v>504</v>
      </c>
      <c r="B46" s="138">
        <v>8465</v>
      </c>
      <c r="C46" s="132">
        <v>4355</v>
      </c>
      <c r="D46" s="139">
        <v>4110</v>
      </c>
      <c r="E46" s="597"/>
      <c r="F46" s="140">
        <v>69</v>
      </c>
      <c r="G46" s="138">
        <v>6622</v>
      </c>
      <c r="H46" s="139">
        <v>3195</v>
      </c>
      <c r="I46" s="139">
        <v>3427</v>
      </c>
      <c r="J46" s="597"/>
      <c r="K46" s="598" t="s">
        <v>505</v>
      </c>
      <c r="L46" s="138">
        <v>11876</v>
      </c>
      <c r="M46" s="139">
        <v>6864</v>
      </c>
      <c r="N46" s="139">
        <v>5012</v>
      </c>
    </row>
    <row r="47" spans="1:14" ht="15" customHeight="1">
      <c r="A47" s="845" t="s">
        <v>895</v>
      </c>
      <c r="B47" s="845"/>
      <c r="C47" s="845"/>
      <c r="D47" s="845"/>
      <c r="E47" s="846"/>
      <c r="F47" s="846"/>
      <c r="G47" s="846"/>
      <c r="H47" s="846"/>
      <c r="I47" s="846"/>
      <c r="J47" s="846"/>
      <c r="K47" s="846"/>
      <c r="L47" s="847"/>
      <c r="M47" s="847"/>
      <c r="N47" s="847"/>
    </row>
    <row r="48" ht="13.5">
      <c r="A48" s="141"/>
    </row>
    <row r="49" spans="1:14" ht="13.5">
      <c r="A49" s="141"/>
      <c r="N49" s="142"/>
    </row>
    <row r="50" ht="13.5">
      <c r="A50" s="141"/>
    </row>
    <row r="51" ht="13.5">
      <c r="A51" s="141"/>
    </row>
    <row r="52" ht="13.5">
      <c r="A52" s="141"/>
    </row>
    <row r="53" ht="13.5">
      <c r="A53" s="141"/>
    </row>
    <row r="54" ht="13.5">
      <c r="A54" s="141"/>
    </row>
    <row r="55" ht="13.5">
      <c r="A55" s="141"/>
    </row>
  </sheetData>
  <sheetProtection/>
  <mergeCells count="4">
    <mergeCell ref="A1:N1"/>
    <mergeCell ref="A2:B2"/>
    <mergeCell ref="L2:N2"/>
    <mergeCell ref="A47:N47"/>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K7"/>
  <sheetViews>
    <sheetView zoomScalePageLayoutView="0" workbookViewId="0" topLeftCell="A1">
      <selection activeCell="C6" sqref="C6"/>
    </sheetView>
  </sheetViews>
  <sheetFormatPr defaultColWidth="9.00390625" defaultRowHeight="13.5"/>
  <cols>
    <col min="1" max="1" width="9.75390625" style="161" customWidth="1"/>
    <col min="2" max="2" width="8.75390625" style="161" customWidth="1"/>
    <col min="3" max="3" width="8.25390625" style="161" bestFit="1" customWidth="1"/>
    <col min="4" max="5" width="7.50390625" style="161" bestFit="1" customWidth="1"/>
    <col min="6" max="6" width="8.25390625" style="161" bestFit="1" customWidth="1"/>
    <col min="7" max="7" width="7.50390625" style="161" customWidth="1"/>
    <col min="8" max="9" width="7.50390625" style="161" bestFit="1" customWidth="1"/>
    <col min="10" max="10" width="9.125" style="161" bestFit="1" customWidth="1"/>
    <col min="11" max="11" width="6.75390625" style="161" bestFit="1" customWidth="1"/>
    <col min="12" max="16384" width="9.00390625" style="161" customWidth="1"/>
  </cols>
  <sheetData>
    <row r="1" spans="1:11" ht="21" customHeight="1">
      <c r="A1" s="686" t="s">
        <v>896</v>
      </c>
      <c r="B1" s="686"/>
      <c r="C1" s="686"/>
      <c r="D1" s="686"/>
      <c r="E1" s="686"/>
      <c r="F1" s="686"/>
      <c r="G1" s="686"/>
      <c r="H1" s="686"/>
      <c r="I1" s="686"/>
      <c r="J1" s="686"/>
      <c r="K1" s="686"/>
    </row>
    <row r="2" spans="1:11" ht="13.5" customHeight="1" thickBot="1">
      <c r="A2" s="245" t="s">
        <v>897</v>
      </c>
      <c r="B2" s="245"/>
      <c r="C2" s="245"/>
      <c r="D2" s="245"/>
      <c r="E2" s="245"/>
      <c r="F2" s="245"/>
      <c r="G2" s="245"/>
      <c r="H2" s="717" t="s">
        <v>898</v>
      </c>
      <c r="I2" s="717"/>
      <c r="J2" s="717"/>
      <c r="K2" s="717"/>
    </row>
    <row r="3" spans="1:11" ht="12" customHeight="1" thickTop="1">
      <c r="A3" s="741" t="s">
        <v>899</v>
      </c>
      <c r="B3" s="689" t="s">
        <v>900</v>
      </c>
      <c r="C3" s="692"/>
      <c r="D3" s="692"/>
      <c r="E3" s="692"/>
      <c r="F3" s="692"/>
      <c r="G3" s="692"/>
      <c r="H3" s="692"/>
      <c r="I3" s="687"/>
      <c r="J3" s="848" t="s">
        <v>901</v>
      </c>
      <c r="K3" s="849" t="s">
        <v>902</v>
      </c>
    </row>
    <row r="4" spans="1:11" ht="22.5">
      <c r="A4" s="745"/>
      <c r="B4" s="599" t="s">
        <v>321</v>
      </c>
      <c r="C4" s="150" t="s">
        <v>903</v>
      </c>
      <c r="D4" s="150" t="s">
        <v>904</v>
      </c>
      <c r="E4" s="150" t="s">
        <v>905</v>
      </c>
      <c r="F4" s="150" t="s">
        <v>906</v>
      </c>
      <c r="G4" s="150" t="s">
        <v>907</v>
      </c>
      <c r="H4" s="150" t="s">
        <v>908</v>
      </c>
      <c r="I4" s="244" t="s">
        <v>909</v>
      </c>
      <c r="J4" s="685"/>
      <c r="K4" s="850"/>
    </row>
    <row r="5" spans="1:11" ht="20.25" customHeight="1">
      <c r="A5" s="600" t="s">
        <v>910</v>
      </c>
      <c r="B5" s="152">
        <v>272420</v>
      </c>
      <c r="C5" s="157">
        <v>136573</v>
      </c>
      <c r="D5" s="157">
        <v>62728</v>
      </c>
      <c r="E5" s="157">
        <v>37721</v>
      </c>
      <c r="F5" s="157">
        <v>26892</v>
      </c>
      <c r="G5" s="157">
        <v>6628</v>
      </c>
      <c r="H5" s="157">
        <v>1472</v>
      </c>
      <c r="I5" s="157">
        <v>406</v>
      </c>
      <c r="J5" s="157">
        <v>527677</v>
      </c>
      <c r="K5" s="601">
        <v>1.93</v>
      </c>
    </row>
    <row r="6" spans="1:11" ht="22.5">
      <c r="A6" s="602" t="s">
        <v>911</v>
      </c>
      <c r="B6" s="603">
        <v>33754</v>
      </c>
      <c r="C6" s="335">
        <v>33019</v>
      </c>
      <c r="D6" s="335">
        <v>3022</v>
      </c>
      <c r="E6" s="335">
        <v>292</v>
      </c>
      <c r="F6" s="604">
        <v>-1451</v>
      </c>
      <c r="G6" s="604">
        <v>-752</v>
      </c>
      <c r="H6" s="604">
        <v>-265</v>
      </c>
      <c r="I6" s="604">
        <v>-111</v>
      </c>
      <c r="J6" s="335">
        <v>27989</v>
      </c>
      <c r="K6" s="605">
        <v>-0.15999999999999992</v>
      </c>
    </row>
    <row r="7" spans="1:11" ht="15" customHeight="1">
      <c r="A7" s="246" t="s">
        <v>912</v>
      </c>
      <c r="B7" s="246"/>
      <c r="C7" s="246"/>
      <c r="D7" s="246"/>
      <c r="E7" s="246"/>
      <c r="F7" s="246"/>
      <c r="G7" s="246"/>
      <c r="H7" s="246"/>
      <c r="I7" s="246"/>
      <c r="J7" s="246"/>
      <c r="K7" s="246"/>
    </row>
  </sheetData>
  <sheetProtection/>
  <mergeCells count="6">
    <mergeCell ref="A1:K1"/>
    <mergeCell ref="H2:K2"/>
    <mergeCell ref="A3:A4"/>
    <mergeCell ref="B3:I3"/>
    <mergeCell ref="J3:J4"/>
    <mergeCell ref="K3:K4"/>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E1"/>
    </sheetView>
  </sheetViews>
  <sheetFormatPr defaultColWidth="9.00390625" defaultRowHeight="13.5"/>
  <cols>
    <col min="1" max="1" width="1.75390625" style="56" customWidth="1"/>
    <col min="2" max="2" width="0.6171875" style="56" customWidth="1"/>
    <col min="3" max="3" width="5.50390625" style="56" customWidth="1"/>
    <col min="4" max="4" width="7.75390625" style="56" customWidth="1"/>
    <col min="5" max="5" width="9.625" style="56" bestFit="1" customWidth="1"/>
    <col min="6" max="7" width="7.75390625" style="56" customWidth="1"/>
    <col min="8" max="8" width="6.625" style="56" customWidth="1"/>
    <col min="9" max="9" width="7.75390625" style="56" customWidth="1"/>
    <col min="10" max="12" width="6.625" style="56" customWidth="1"/>
    <col min="13" max="13" width="6.00390625" style="56" customWidth="1"/>
    <col min="14" max="14" width="7.875" style="56" customWidth="1"/>
    <col min="15" max="16384" width="9.00390625" style="56" customWidth="1"/>
  </cols>
  <sheetData>
    <row r="1" spans="1:14" ht="13.5" customHeight="1" thickBot="1">
      <c r="A1" s="872" t="s">
        <v>913</v>
      </c>
      <c r="B1" s="872"/>
      <c r="C1" s="872"/>
      <c r="D1" s="872"/>
      <c r="E1" s="872"/>
      <c r="L1" s="873" t="s">
        <v>914</v>
      </c>
      <c r="M1" s="873"/>
      <c r="N1" s="873"/>
    </row>
    <row r="2" spans="1:14" ht="12" customHeight="1" thickTop="1">
      <c r="A2" s="874" t="s">
        <v>171</v>
      </c>
      <c r="B2" s="874"/>
      <c r="C2" s="874"/>
      <c r="D2" s="875"/>
      <c r="E2" s="880" t="s">
        <v>915</v>
      </c>
      <c r="F2" s="883" t="s">
        <v>916</v>
      </c>
      <c r="G2" s="884"/>
      <c r="H2" s="884"/>
      <c r="I2" s="884"/>
      <c r="J2" s="884"/>
      <c r="K2" s="884"/>
      <c r="L2" s="885"/>
      <c r="M2" s="886" t="s">
        <v>917</v>
      </c>
      <c r="N2" s="883" t="s">
        <v>918</v>
      </c>
    </row>
    <row r="3" spans="1:14" ht="12" customHeight="1">
      <c r="A3" s="876"/>
      <c r="B3" s="876"/>
      <c r="C3" s="876"/>
      <c r="D3" s="877"/>
      <c r="E3" s="881"/>
      <c r="F3" s="889" t="s">
        <v>915</v>
      </c>
      <c r="G3" s="892" t="s">
        <v>919</v>
      </c>
      <c r="H3" s="892"/>
      <c r="I3" s="892"/>
      <c r="J3" s="892"/>
      <c r="K3" s="892"/>
      <c r="L3" s="893" t="s">
        <v>920</v>
      </c>
      <c r="M3" s="887"/>
      <c r="N3" s="888"/>
    </row>
    <row r="4" spans="1:14" ht="12" customHeight="1">
      <c r="A4" s="876"/>
      <c r="B4" s="876"/>
      <c r="C4" s="876"/>
      <c r="D4" s="877"/>
      <c r="E4" s="881"/>
      <c r="F4" s="890"/>
      <c r="G4" s="866" t="s">
        <v>915</v>
      </c>
      <c r="H4" s="869" t="s">
        <v>921</v>
      </c>
      <c r="I4" s="869" t="s">
        <v>922</v>
      </c>
      <c r="J4" s="869" t="s">
        <v>923</v>
      </c>
      <c r="K4" s="869" t="s">
        <v>924</v>
      </c>
      <c r="L4" s="893"/>
      <c r="M4" s="887"/>
      <c r="N4" s="888"/>
    </row>
    <row r="5" spans="1:14" ht="12" customHeight="1">
      <c r="A5" s="876"/>
      <c r="B5" s="876"/>
      <c r="C5" s="876"/>
      <c r="D5" s="877"/>
      <c r="E5" s="881"/>
      <c r="F5" s="890"/>
      <c r="G5" s="867"/>
      <c r="H5" s="870"/>
      <c r="I5" s="870"/>
      <c r="J5" s="870"/>
      <c r="K5" s="870"/>
      <c r="L5" s="893"/>
      <c r="M5" s="887"/>
      <c r="N5" s="888"/>
    </row>
    <row r="6" spans="1:14" ht="12" customHeight="1">
      <c r="A6" s="878"/>
      <c r="B6" s="878"/>
      <c r="C6" s="878"/>
      <c r="D6" s="879"/>
      <c r="E6" s="882"/>
      <c r="F6" s="891"/>
      <c r="G6" s="868"/>
      <c r="H6" s="871"/>
      <c r="I6" s="871"/>
      <c r="J6" s="871"/>
      <c r="K6" s="871"/>
      <c r="L6" s="893"/>
      <c r="M6" s="887"/>
      <c r="N6" s="888"/>
    </row>
    <row r="7" spans="1:14" ht="12" customHeight="1">
      <c r="A7" s="861" t="s">
        <v>803</v>
      </c>
      <c r="B7" s="861"/>
      <c r="C7" s="861"/>
      <c r="D7" s="861"/>
      <c r="E7" s="143">
        <v>272420</v>
      </c>
      <c r="F7" s="57">
        <v>132703</v>
      </c>
      <c r="G7" s="57">
        <v>121665</v>
      </c>
      <c r="H7" s="57">
        <v>42769</v>
      </c>
      <c r="I7" s="57">
        <v>58030</v>
      </c>
      <c r="J7" s="57">
        <v>3213</v>
      </c>
      <c r="K7" s="57">
        <v>17653</v>
      </c>
      <c r="L7" s="57">
        <v>11038</v>
      </c>
      <c r="M7" s="57">
        <v>2920</v>
      </c>
      <c r="N7" s="57">
        <v>136573</v>
      </c>
    </row>
    <row r="8" spans="1:14" ht="12" customHeight="1">
      <c r="A8" s="861" t="s">
        <v>901</v>
      </c>
      <c r="B8" s="861"/>
      <c r="C8" s="861"/>
      <c r="D8" s="861"/>
      <c r="E8" s="109">
        <v>527677</v>
      </c>
      <c r="F8" s="57">
        <v>383801</v>
      </c>
      <c r="G8" s="57">
        <v>343436</v>
      </c>
      <c r="H8" s="57">
        <v>85538</v>
      </c>
      <c r="I8" s="57">
        <v>208769</v>
      </c>
      <c r="J8" s="57">
        <v>7428</v>
      </c>
      <c r="K8" s="57">
        <v>41701</v>
      </c>
      <c r="L8" s="57">
        <v>40365</v>
      </c>
      <c r="M8" s="57">
        <v>6737</v>
      </c>
      <c r="N8" s="57">
        <v>136573</v>
      </c>
    </row>
    <row r="9" spans="1:14" ht="12" customHeight="1">
      <c r="A9" s="54"/>
      <c r="B9" s="862"/>
      <c r="C9" s="857" t="s">
        <v>925</v>
      </c>
      <c r="D9" s="864"/>
      <c r="E9" s="859">
        <v>78674</v>
      </c>
      <c r="F9" s="851">
        <v>48473</v>
      </c>
      <c r="G9" s="851">
        <v>40650</v>
      </c>
      <c r="H9" s="851">
        <v>20974</v>
      </c>
      <c r="I9" s="851">
        <v>10433</v>
      </c>
      <c r="J9" s="851">
        <v>1515</v>
      </c>
      <c r="K9" s="851">
        <v>7728</v>
      </c>
      <c r="L9" s="851">
        <v>7823</v>
      </c>
      <c r="M9" s="851">
        <v>536</v>
      </c>
      <c r="N9" s="851">
        <v>29665</v>
      </c>
    </row>
    <row r="10" spans="1:14" ht="12" customHeight="1">
      <c r="A10" s="54" t="s">
        <v>926</v>
      </c>
      <c r="B10" s="862"/>
      <c r="C10" s="857" t="s">
        <v>927</v>
      </c>
      <c r="D10" s="858"/>
      <c r="E10" s="865"/>
      <c r="F10" s="851"/>
      <c r="G10" s="851"/>
      <c r="H10" s="851"/>
      <c r="I10" s="851"/>
      <c r="J10" s="851"/>
      <c r="K10" s="851"/>
      <c r="L10" s="851"/>
      <c r="M10" s="851"/>
      <c r="N10" s="851"/>
    </row>
    <row r="11" spans="1:14" ht="12" customHeight="1">
      <c r="A11" s="54" t="s">
        <v>928</v>
      </c>
      <c r="B11" s="862"/>
      <c r="C11" s="857" t="s">
        <v>929</v>
      </c>
      <c r="D11" s="857"/>
      <c r="E11" s="859">
        <v>106395</v>
      </c>
      <c r="F11" s="851">
        <v>75996</v>
      </c>
      <c r="G11" s="851">
        <v>64887</v>
      </c>
      <c r="H11" s="851">
        <v>37614</v>
      </c>
      <c r="I11" s="851">
        <v>17624</v>
      </c>
      <c r="J11" s="851">
        <v>1543</v>
      </c>
      <c r="K11" s="851">
        <v>8106</v>
      </c>
      <c r="L11" s="851">
        <v>11109</v>
      </c>
      <c r="M11" s="851">
        <v>734</v>
      </c>
      <c r="N11" s="851">
        <v>29665</v>
      </c>
    </row>
    <row r="12" spans="1:14" ht="12" customHeight="1">
      <c r="A12" s="55"/>
      <c r="B12" s="863"/>
      <c r="C12" s="853" t="s">
        <v>901</v>
      </c>
      <c r="D12" s="854"/>
      <c r="E12" s="860"/>
      <c r="F12" s="852"/>
      <c r="G12" s="852"/>
      <c r="H12" s="852"/>
      <c r="I12" s="852"/>
      <c r="J12" s="852"/>
      <c r="K12" s="852"/>
      <c r="L12" s="852"/>
      <c r="M12" s="852"/>
      <c r="N12" s="852"/>
    </row>
    <row r="13" spans="1:14" ht="15" customHeight="1">
      <c r="A13" s="855" t="s">
        <v>930</v>
      </c>
      <c r="B13" s="855"/>
      <c r="C13" s="855"/>
      <c r="D13" s="855"/>
      <c r="E13" s="855"/>
      <c r="F13" s="855"/>
      <c r="G13" s="855"/>
      <c r="H13" s="855"/>
      <c r="I13" s="855"/>
      <c r="J13" s="855"/>
      <c r="K13" s="855"/>
      <c r="L13" s="855"/>
      <c r="M13" s="855"/>
      <c r="N13" s="855"/>
    </row>
    <row r="14" spans="1:14" ht="15" customHeight="1">
      <c r="A14" s="856" t="s">
        <v>931</v>
      </c>
      <c r="B14" s="856"/>
      <c r="C14" s="856"/>
      <c r="D14" s="856"/>
      <c r="E14" s="856"/>
      <c r="F14" s="856"/>
      <c r="G14" s="856"/>
      <c r="H14" s="856"/>
      <c r="I14" s="856"/>
      <c r="J14" s="856"/>
      <c r="K14" s="856"/>
      <c r="L14" s="856"/>
      <c r="M14" s="856"/>
      <c r="N14" s="856"/>
    </row>
    <row r="16" spans="5:14" ht="11.25">
      <c r="E16" s="144"/>
      <c r="F16" s="145"/>
      <c r="G16" s="145"/>
      <c r="H16" s="145"/>
      <c r="I16" s="145"/>
      <c r="J16" s="145"/>
      <c r="K16" s="145"/>
      <c r="L16" s="145"/>
      <c r="M16" s="145"/>
      <c r="N16" s="146"/>
    </row>
    <row r="17" ht="11.25">
      <c r="N17" s="146"/>
    </row>
  </sheetData>
  <sheetProtection/>
  <mergeCells count="44">
    <mergeCell ref="A1:E1"/>
    <mergeCell ref="L1:N1"/>
    <mergeCell ref="A2:D6"/>
    <mergeCell ref="E2:E6"/>
    <mergeCell ref="F2:L2"/>
    <mergeCell ref="M2:M6"/>
    <mergeCell ref="N2:N6"/>
    <mergeCell ref="F3:F6"/>
    <mergeCell ref="G3:K3"/>
    <mergeCell ref="L3:L6"/>
    <mergeCell ref="G4:G6"/>
    <mergeCell ref="H4:H6"/>
    <mergeCell ref="I4:I6"/>
    <mergeCell ref="J4:J6"/>
    <mergeCell ref="K4:K6"/>
    <mergeCell ref="A7:D7"/>
    <mergeCell ref="A8:D8"/>
    <mergeCell ref="B9:B12"/>
    <mergeCell ref="C9:D9"/>
    <mergeCell ref="E9:E10"/>
    <mergeCell ref="F9:F10"/>
    <mergeCell ref="G9:G10"/>
    <mergeCell ref="H9:H10"/>
    <mergeCell ref="I9:I10"/>
    <mergeCell ref="J9:J10"/>
    <mergeCell ref="K9:K10"/>
    <mergeCell ref="L9:L10"/>
    <mergeCell ref="M9:M10"/>
    <mergeCell ref="N9:N10"/>
    <mergeCell ref="C10:D10"/>
    <mergeCell ref="C11:D11"/>
    <mergeCell ref="E11:E12"/>
    <mergeCell ref="F11:F12"/>
    <mergeCell ref="G11:G12"/>
    <mergeCell ref="H11:H12"/>
    <mergeCell ref="I11:I12"/>
    <mergeCell ref="J11:J12"/>
    <mergeCell ref="K11:K12"/>
    <mergeCell ref="L11:L12"/>
    <mergeCell ref="M11:M12"/>
    <mergeCell ref="N11:N12"/>
    <mergeCell ref="C12:D12"/>
    <mergeCell ref="A13:N13"/>
    <mergeCell ref="A14:N14"/>
  </mergeCells>
  <printOptions/>
  <pageMargins left="0.3937007874015748" right="0.3937007874015748" top="0.787401574803149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25">
      <selection activeCell="D18" sqref="D18"/>
    </sheetView>
  </sheetViews>
  <sheetFormatPr defaultColWidth="9.00390625" defaultRowHeight="13.5"/>
  <cols>
    <col min="1" max="1" width="5.625" style="247" customWidth="1"/>
    <col min="2" max="2" width="22.875" style="248" bestFit="1" customWidth="1"/>
    <col min="3" max="3" width="15.125" style="248" bestFit="1" customWidth="1"/>
    <col min="4" max="6" width="7.375" style="248" customWidth="1"/>
    <col min="7" max="7" width="7.25390625" style="248" customWidth="1"/>
    <col min="8" max="8" width="7.375" style="259" customWidth="1"/>
    <col min="9" max="16384" width="9.00390625" style="247" customWidth="1"/>
  </cols>
  <sheetData>
    <row r="1" spans="1:8" ht="21" customHeight="1">
      <c r="A1" s="644" t="s">
        <v>83</v>
      </c>
      <c r="B1" s="644"/>
      <c r="C1" s="644"/>
      <c r="D1" s="644"/>
      <c r="E1" s="644"/>
      <c r="F1" s="644"/>
      <c r="G1" s="644"/>
      <c r="H1" s="644"/>
    </row>
    <row r="2" spans="1:8" ht="13.5" customHeight="1" thickBot="1">
      <c r="A2" s="645" t="s">
        <v>84</v>
      </c>
      <c r="B2" s="645"/>
      <c r="F2" s="249"/>
      <c r="G2" s="646" t="s">
        <v>85</v>
      </c>
      <c r="H2" s="646"/>
    </row>
    <row r="3" spans="1:8" ht="15" customHeight="1" thickTop="1">
      <c r="A3" s="250" t="s">
        <v>86</v>
      </c>
      <c r="B3" s="251" t="s">
        <v>87</v>
      </c>
      <c r="C3" s="252" t="s">
        <v>88</v>
      </c>
      <c r="D3" s="252" t="s">
        <v>89</v>
      </c>
      <c r="E3" s="252" t="s">
        <v>90</v>
      </c>
      <c r="F3" s="253" t="s">
        <v>91</v>
      </c>
      <c r="G3" s="254" t="s">
        <v>92</v>
      </c>
      <c r="H3" s="255" t="s">
        <v>1049</v>
      </c>
    </row>
    <row r="4" spans="1:8" ht="15" customHeight="1">
      <c r="A4" s="256">
        <v>1</v>
      </c>
      <c r="B4" s="248" t="s">
        <v>93</v>
      </c>
      <c r="C4" s="257" t="s">
        <v>94</v>
      </c>
      <c r="D4" s="258">
        <v>408</v>
      </c>
      <c r="E4" s="258">
        <v>403</v>
      </c>
      <c r="F4" s="258">
        <v>401</v>
      </c>
      <c r="G4" s="258">
        <v>403</v>
      </c>
      <c r="H4" s="259">
        <v>408</v>
      </c>
    </row>
    <row r="5" spans="1:8" ht="15" customHeight="1">
      <c r="A5" s="256">
        <v>2</v>
      </c>
      <c r="B5" s="248" t="s">
        <v>95</v>
      </c>
      <c r="C5" s="260" t="s">
        <v>96</v>
      </c>
      <c r="D5" s="258">
        <v>365</v>
      </c>
      <c r="E5" s="258">
        <v>362</v>
      </c>
      <c r="F5" s="258">
        <v>362</v>
      </c>
      <c r="G5" s="261" t="s">
        <v>97</v>
      </c>
      <c r="H5" s="262" t="s">
        <v>151</v>
      </c>
    </row>
    <row r="6" spans="1:8" ht="15" customHeight="1">
      <c r="A6" s="263" t="s">
        <v>98</v>
      </c>
      <c r="B6" s="248" t="s">
        <v>1050</v>
      </c>
      <c r="C6" s="260" t="s">
        <v>96</v>
      </c>
      <c r="D6" s="261" t="s">
        <v>97</v>
      </c>
      <c r="E6" s="261" t="s">
        <v>97</v>
      </c>
      <c r="F6" s="261" t="s">
        <v>97</v>
      </c>
      <c r="G6" s="258">
        <v>377</v>
      </c>
      <c r="H6" s="259">
        <v>388</v>
      </c>
    </row>
    <row r="7" spans="1:8" ht="15" customHeight="1">
      <c r="A7" s="256" t="s">
        <v>99</v>
      </c>
      <c r="B7" s="248" t="s">
        <v>100</v>
      </c>
      <c r="C7" s="260" t="s">
        <v>101</v>
      </c>
      <c r="D7" s="258">
        <v>313</v>
      </c>
      <c r="E7" s="258">
        <v>306</v>
      </c>
      <c r="F7" s="258">
        <v>304</v>
      </c>
      <c r="G7" s="258">
        <v>305</v>
      </c>
      <c r="H7" s="259">
        <v>308</v>
      </c>
    </row>
    <row r="8" spans="1:8" ht="15" customHeight="1">
      <c r="A8" s="256" t="s">
        <v>102</v>
      </c>
      <c r="B8" s="248" t="s">
        <v>103</v>
      </c>
      <c r="C8" s="260" t="s">
        <v>104</v>
      </c>
      <c r="D8" s="258">
        <v>315</v>
      </c>
      <c r="E8" s="258">
        <v>307</v>
      </c>
      <c r="F8" s="258">
        <v>304</v>
      </c>
      <c r="G8" s="258">
        <v>303</v>
      </c>
      <c r="H8" s="259">
        <v>306</v>
      </c>
    </row>
    <row r="9" spans="1:8" ht="15" customHeight="1">
      <c r="A9" s="256" t="s">
        <v>105</v>
      </c>
      <c r="B9" s="248" t="s">
        <v>106</v>
      </c>
      <c r="C9" s="260" t="s">
        <v>96</v>
      </c>
      <c r="D9" s="258">
        <v>348</v>
      </c>
      <c r="E9" s="258">
        <v>342</v>
      </c>
      <c r="F9" s="258">
        <v>342</v>
      </c>
      <c r="G9" s="258">
        <v>345</v>
      </c>
      <c r="H9" s="259">
        <v>351</v>
      </c>
    </row>
    <row r="10" spans="1:8" ht="15" customHeight="1">
      <c r="A10" s="256" t="s">
        <v>107</v>
      </c>
      <c r="B10" s="248" t="s">
        <v>1051</v>
      </c>
      <c r="C10" s="260" t="s">
        <v>96</v>
      </c>
      <c r="D10" s="258">
        <v>384</v>
      </c>
      <c r="E10" s="258">
        <v>379</v>
      </c>
      <c r="F10" s="258">
        <v>377</v>
      </c>
      <c r="G10" s="258">
        <v>378</v>
      </c>
      <c r="H10" s="259">
        <v>382</v>
      </c>
    </row>
    <row r="11" spans="1:8" ht="15" customHeight="1">
      <c r="A11" s="256" t="s">
        <v>108</v>
      </c>
      <c r="B11" s="248" t="s">
        <v>109</v>
      </c>
      <c r="C11" s="260" t="s">
        <v>101</v>
      </c>
      <c r="D11" s="258">
        <v>349</v>
      </c>
      <c r="E11" s="258">
        <v>344</v>
      </c>
      <c r="F11" s="258">
        <v>342</v>
      </c>
      <c r="G11" s="258">
        <v>343</v>
      </c>
      <c r="H11" s="259">
        <v>351</v>
      </c>
    </row>
    <row r="12" spans="1:8" ht="15" customHeight="1">
      <c r="A12" s="256" t="s">
        <v>110</v>
      </c>
      <c r="B12" s="248" t="s">
        <v>111</v>
      </c>
      <c r="C12" s="260" t="s">
        <v>96</v>
      </c>
      <c r="D12" s="258">
        <v>345</v>
      </c>
      <c r="E12" s="258">
        <v>339</v>
      </c>
      <c r="F12" s="258">
        <v>337</v>
      </c>
      <c r="G12" s="258">
        <v>339</v>
      </c>
      <c r="H12" s="259">
        <v>343</v>
      </c>
    </row>
    <row r="13" spans="1:8" ht="15" customHeight="1">
      <c r="A13" s="256" t="s">
        <v>112</v>
      </c>
      <c r="B13" s="248" t="s">
        <v>113</v>
      </c>
      <c r="C13" s="260" t="s">
        <v>96</v>
      </c>
      <c r="D13" s="258">
        <v>357</v>
      </c>
      <c r="E13" s="258">
        <v>352</v>
      </c>
      <c r="F13" s="258">
        <v>350</v>
      </c>
      <c r="G13" s="258">
        <v>351</v>
      </c>
      <c r="H13" s="259">
        <v>356</v>
      </c>
    </row>
    <row r="14" spans="1:8" ht="15" customHeight="1">
      <c r="A14" s="256" t="s">
        <v>114</v>
      </c>
      <c r="B14" s="248" t="s">
        <v>115</v>
      </c>
      <c r="C14" s="260" t="s">
        <v>116</v>
      </c>
      <c r="D14" s="258">
        <v>453</v>
      </c>
      <c r="E14" s="258">
        <v>447</v>
      </c>
      <c r="F14" s="258">
        <v>445</v>
      </c>
      <c r="G14" s="258">
        <v>447</v>
      </c>
      <c r="H14" s="259">
        <v>452</v>
      </c>
    </row>
    <row r="15" spans="1:8" ht="15" customHeight="1">
      <c r="A15" s="263" t="s">
        <v>117</v>
      </c>
      <c r="B15" s="248" t="s">
        <v>118</v>
      </c>
      <c r="C15" s="260" t="s">
        <v>96</v>
      </c>
      <c r="D15" s="258">
        <v>369</v>
      </c>
      <c r="E15" s="258">
        <v>364</v>
      </c>
      <c r="F15" s="258">
        <v>361</v>
      </c>
      <c r="G15" s="258">
        <v>364</v>
      </c>
      <c r="H15" s="259">
        <v>370</v>
      </c>
    </row>
    <row r="16" spans="1:8" ht="15" customHeight="1">
      <c r="A16" s="256" t="s">
        <v>119</v>
      </c>
      <c r="B16" s="248" t="s">
        <v>120</v>
      </c>
      <c r="C16" s="260" t="s">
        <v>101</v>
      </c>
      <c r="D16" s="258">
        <v>372</v>
      </c>
      <c r="E16" s="258">
        <v>366</v>
      </c>
      <c r="F16" s="258">
        <v>364</v>
      </c>
      <c r="G16" s="258">
        <v>366</v>
      </c>
      <c r="H16" s="259">
        <v>370</v>
      </c>
    </row>
    <row r="17" spans="1:8" ht="15" customHeight="1">
      <c r="A17" s="256" t="s">
        <v>121</v>
      </c>
      <c r="B17" s="248" t="s">
        <v>122</v>
      </c>
      <c r="C17" s="260" t="s">
        <v>101</v>
      </c>
      <c r="D17" s="258">
        <v>328</v>
      </c>
      <c r="E17" s="258">
        <v>323</v>
      </c>
      <c r="F17" s="258">
        <v>321</v>
      </c>
      <c r="G17" s="258">
        <v>322</v>
      </c>
      <c r="H17" s="259">
        <v>327</v>
      </c>
    </row>
    <row r="18" spans="1:8" ht="15" customHeight="1">
      <c r="A18" s="256" t="s">
        <v>123</v>
      </c>
      <c r="B18" s="248" t="s">
        <v>1052</v>
      </c>
      <c r="C18" s="260" t="s">
        <v>1057</v>
      </c>
      <c r="D18" s="258">
        <v>325</v>
      </c>
      <c r="E18" s="258">
        <v>320</v>
      </c>
      <c r="F18" s="258">
        <v>318</v>
      </c>
      <c r="G18" s="258">
        <v>318</v>
      </c>
      <c r="H18" s="259">
        <v>322</v>
      </c>
    </row>
    <row r="19" spans="1:8" ht="15" customHeight="1">
      <c r="A19" s="256" t="s">
        <v>124</v>
      </c>
      <c r="B19" s="248" t="s">
        <v>125</v>
      </c>
      <c r="C19" s="260" t="s">
        <v>1057</v>
      </c>
      <c r="D19" s="258">
        <v>309</v>
      </c>
      <c r="E19" s="258">
        <v>302</v>
      </c>
      <c r="F19" s="258">
        <v>300</v>
      </c>
      <c r="G19" s="258">
        <v>300</v>
      </c>
      <c r="H19" s="259">
        <v>303</v>
      </c>
    </row>
    <row r="20" spans="1:8" ht="15" customHeight="1">
      <c r="A20" s="256" t="s">
        <v>126</v>
      </c>
      <c r="B20" s="248" t="s">
        <v>127</v>
      </c>
      <c r="C20" s="260" t="s">
        <v>128</v>
      </c>
      <c r="D20" s="258">
        <v>970</v>
      </c>
      <c r="E20" s="258">
        <v>948</v>
      </c>
      <c r="F20" s="258">
        <v>946</v>
      </c>
      <c r="G20" s="258">
        <v>955</v>
      </c>
      <c r="H20" s="259">
        <v>976</v>
      </c>
    </row>
    <row r="21" spans="1:8" ht="15" customHeight="1">
      <c r="A21" s="256" t="s">
        <v>129</v>
      </c>
      <c r="B21" s="248" t="s">
        <v>130</v>
      </c>
      <c r="C21" s="260" t="s">
        <v>131</v>
      </c>
      <c r="D21" s="258">
        <v>689</v>
      </c>
      <c r="E21" s="258">
        <v>672</v>
      </c>
      <c r="F21" s="258">
        <v>669</v>
      </c>
      <c r="G21" s="258">
        <v>669</v>
      </c>
      <c r="H21" s="259">
        <v>686</v>
      </c>
    </row>
    <row r="22" spans="1:8" ht="15" customHeight="1">
      <c r="A22" s="256" t="s">
        <v>132</v>
      </c>
      <c r="B22" s="248" t="s">
        <v>1053</v>
      </c>
      <c r="C22" s="260" t="s">
        <v>128</v>
      </c>
      <c r="D22" s="258">
        <v>640</v>
      </c>
      <c r="E22" s="258">
        <v>621</v>
      </c>
      <c r="F22" s="258">
        <v>621</v>
      </c>
      <c r="G22" s="258">
        <v>627</v>
      </c>
      <c r="H22" s="259">
        <v>642</v>
      </c>
    </row>
    <row r="23" spans="1:8" ht="15" customHeight="1">
      <c r="A23" s="256" t="s">
        <v>133</v>
      </c>
      <c r="B23" s="248" t="s">
        <v>134</v>
      </c>
      <c r="C23" s="260" t="s">
        <v>135</v>
      </c>
      <c r="D23" s="258">
        <v>434</v>
      </c>
      <c r="E23" s="258">
        <v>425</v>
      </c>
      <c r="F23" s="258">
        <v>420</v>
      </c>
      <c r="G23" s="258">
        <v>419</v>
      </c>
      <c r="H23" s="259">
        <v>423</v>
      </c>
    </row>
    <row r="24" spans="1:8" ht="15" customHeight="1">
      <c r="A24" s="256" t="s">
        <v>136</v>
      </c>
      <c r="B24" s="248" t="s">
        <v>137</v>
      </c>
      <c r="C24" s="260" t="s">
        <v>135</v>
      </c>
      <c r="D24" s="258">
        <v>473</v>
      </c>
      <c r="E24" s="258">
        <v>463</v>
      </c>
      <c r="F24" s="258">
        <v>461</v>
      </c>
      <c r="G24" s="258">
        <v>460</v>
      </c>
      <c r="H24" s="259">
        <v>471</v>
      </c>
    </row>
    <row r="25" spans="1:8" ht="15" customHeight="1">
      <c r="A25" s="256" t="s">
        <v>138</v>
      </c>
      <c r="B25" s="248" t="s">
        <v>1054</v>
      </c>
      <c r="C25" s="260" t="s">
        <v>139</v>
      </c>
      <c r="D25" s="258">
        <v>522</v>
      </c>
      <c r="E25" s="258">
        <v>510</v>
      </c>
      <c r="F25" s="258">
        <v>507</v>
      </c>
      <c r="G25" s="258">
        <v>507</v>
      </c>
      <c r="H25" s="259">
        <v>516</v>
      </c>
    </row>
    <row r="26" spans="1:8" ht="15" customHeight="1">
      <c r="A26" s="256" t="s">
        <v>140</v>
      </c>
      <c r="B26" s="248" t="s">
        <v>141</v>
      </c>
      <c r="C26" s="260" t="s">
        <v>139</v>
      </c>
      <c r="D26" s="258">
        <v>678</v>
      </c>
      <c r="E26" s="258">
        <v>669</v>
      </c>
      <c r="F26" s="258">
        <v>664</v>
      </c>
      <c r="G26" s="258">
        <v>664</v>
      </c>
      <c r="H26" s="259">
        <v>674</v>
      </c>
    </row>
    <row r="27" spans="1:8" ht="15" customHeight="1">
      <c r="A27" s="256" t="s">
        <v>142</v>
      </c>
      <c r="B27" s="248" t="s">
        <v>1055</v>
      </c>
      <c r="C27" s="260" t="s">
        <v>131</v>
      </c>
      <c r="D27" s="47">
        <v>620</v>
      </c>
      <c r="E27" s="47">
        <v>606</v>
      </c>
      <c r="F27" s="258">
        <v>603</v>
      </c>
      <c r="G27" s="258">
        <v>602</v>
      </c>
      <c r="H27" s="259">
        <v>615</v>
      </c>
    </row>
    <row r="28" spans="1:8" ht="15" customHeight="1">
      <c r="A28" s="256" t="s">
        <v>143</v>
      </c>
      <c r="B28" s="248" t="s">
        <v>144</v>
      </c>
      <c r="C28" s="260" t="s">
        <v>1058</v>
      </c>
      <c r="D28" s="47">
        <v>642</v>
      </c>
      <c r="E28" s="47">
        <v>625</v>
      </c>
      <c r="F28" s="258">
        <v>618</v>
      </c>
      <c r="G28" s="258">
        <v>616</v>
      </c>
      <c r="H28" s="259">
        <v>625</v>
      </c>
    </row>
    <row r="29" spans="1:8" ht="15" customHeight="1">
      <c r="A29" s="256" t="s">
        <v>145</v>
      </c>
      <c r="B29" s="248" t="s">
        <v>146</v>
      </c>
      <c r="C29" s="260" t="s">
        <v>139</v>
      </c>
      <c r="D29" s="261">
        <v>515</v>
      </c>
      <c r="E29" s="261">
        <v>500</v>
      </c>
      <c r="F29" s="258">
        <v>496</v>
      </c>
      <c r="G29" s="258">
        <v>495</v>
      </c>
      <c r="H29" s="259">
        <v>497</v>
      </c>
    </row>
    <row r="30" spans="1:8" ht="15" customHeight="1">
      <c r="A30" s="256" t="s">
        <v>147</v>
      </c>
      <c r="B30" s="248" t="s">
        <v>148</v>
      </c>
      <c r="C30" s="260" t="s">
        <v>135</v>
      </c>
      <c r="D30" s="258">
        <v>415</v>
      </c>
      <c r="E30" s="258">
        <v>410</v>
      </c>
      <c r="F30" s="258">
        <v>406</v>
      </c>
      <c r="G30" s="258">
        <v>405</v>
      </c>
      <c r="H30" s="259">
        <v>410</v>
      </c>
    </row>
    <row r="31" spans="1:8" ht="15" customHeight="1">
      <c r="A31" s="256" t="s">
        <v>149</v>
      </c>
      <c r="B31" s="248" t="s">
        <v>150</v>
      </c>
      <c r="C31" s="260" t="s">
        <v>135</v>
      </c>
      <c r="D31" s="258">
        <v>395</v>
      </c>
      <c r="E31" s="258">
        <v>387</v>
      </c>
      <c r="F31" s="258">
        <v>386</v>
      </c>
      <c r="G31" s="261" t="s">
        <v>1059</v>
      </c>
      <c r="H31" s="262" t="s">
        <v>151</v>
      </c>
    </row>
    <row r="32" spans="1:8" ht="15" customHeight="1">
      <c r="A32" s="256" t="s">
        <v>152</v>
      </c>
      <c r="B32" s="248" t="s">
        <v>1056</v>
      </c>
      <c r="C32" s="260" t="s">
        <v>135</v>
      </c>
      <c r="D32" s="261" t="s">
        <v>97</v>
      </c>
      <c r="E32" s="261" t="s">
        <v>97</v>
      </c>
      <c r="F32" s="261" t="s">
        <v>97</v>
      </c>
      <c r="G32" s="258">
        <v>390</v>
      </c>
      <c r="H32" s="259">
        <v>396</v>
      </c>
    </row>
    <row r="33" spans="1:8" ht="15" customHeight="1">
      <c r="A33" s="256" t="s">
        <v>153</v>
      </c>
      <c r="B33" s="248" t="s">
        <v>154</v>
      </c>
      <c r="C33" s="260" t="s">
        <v>131</v>
      </c>
      <c r="D33" s="258">
        <v>825</v>
      </c>
      <c r="E33" s="258">
        <v>807</v>
      </c>
      <c r="F33" s="258">
        <v>796</v>
      </c>
      <c r="G33" s="258">
        <v>794</v>
      </c>
      <c r="H33" s="259">
        <v>816</v>
      </c>
    </row>
    <row r="34" spans="1:8" ht="15" customHeight="1">
      <c r="A34" s="263" t="s">
        <v>155</v>
      </c>
      <c r="B34" s="248" t="s">
        <v>156</v>
      </c>
      <c r="C34" s="260" t="s">
        <v>157</v>
      </c>
      <c r="D34" s="258">
        <v>425</v>
      </c>
      <c r="E34" s="258">
        <v>415</v>
      </c>
      <c r="F34" s="258">
        <v>413</v>
      </c>
      <c r="G34" s="258">
        <v>415</v>
      </c>
      <c r="H34" s="259">
        <v>420</v>
      </c>
    </row>
    <row r="35" spans="1:8" ht="15" customHeight="1">
      <c r="A35" s="264" t="s">
        <v>158</v>
      </c>
      <c r="B35" s="265" t="s">
        <v>159</v>
      </c>
      <c r="C35" s="260" t="s">
        <v>157</v>
      </c>
      <c r="D35" s="258">
        <v>337</v>
      </c>
      <c r="E35" s="258">
        <v>328</v>
      </c>
      <c r="F35" s="258">
        <v>325</v>
      </c>
      <c r="G35" s="258">
        <v>325</v>
      </c>
      <c r="H35" s="259">
        <v>328</v>
      </c>
    </row>
    <row r="36" spans="1:8" ht="15" customHeight="1">
      <c r="A36" s="263" t="s">
        <v>160</v>
      </c>
      <c r="B36" s="248" t="s">
        <v>161</v>
      </c>
      <c r="C36" s="260" t="s">
        <v>162</v>
      </c>
      <c r="D36" s="258">
        <v>276</v>
      </c>
      <c r="E36" s="258">
        <v>269</v>
      </c>
      <c r="F36" s="258">
        <v>267</v>
      </c>
      <c r="G36" s="258">
        <v>267</v>
      </c>
      <c r="H36" s="259">
        <v>270</v>
      </c>
    </row>
    <row r="37" spans="1:8" ht="15" customHeight="1">
      <c r="A37" s="266" t="s">
        <v>163</v>
      </c>
      <c r="B37" s="267" t="s">
        <v>164</v>
      </c>
      <c r="C37" s="268" t="s">
        <v>162</v>
      </c>
      <c r="D37" s="258">
        <v>331</v>
      </c>
      <c r="E37" s="258">
        <v>326</v>
      </c>
      <c r="F37" s="269">
        <v>324</v>
      </c>
      <c r="G37" s="269">
        <v>326</v>
      </c>
      <c r="H37" s="259">
        <v>330</v>
      </c>
    </row>
    <row r="38" spans="1:8" ht="15" customHeight="1">
      <c r="A38" s="647" t="s">
        <v>165</v>
      </c>
      <c r="B38" s="647"/>
      <c r="C38" s="647"/>
      <c r="D38" s="647"/>
      <c r="E38" s="647"/>
      <c r="F38" s="647"/>
      <c r="G38" s="647"/>
      <c r="H38" s="647"/>
    </row>
    <row r="39" spans="1:8" ht="15" customHeight="1">
      <c r="A39" s="648" t="s">
        <v>166</v>
      </c>
      <c r="B39" s="648"/>
      <c r="C39" s="648"/>
      <c r="D39" s="648"/>
      <c r="E39" s="648"/>
      <c r="F39" s="648"/>
      <c r="G39" s="648"/>
      <c r="H39" s="648"/>
    </row>
    <row r="40" spans="1:8" ht="15" customHeight="1">
      <c r="A40" s="649" t="s">
        <v>167</v>
      </c>
      <c r="B40" s="649"/>
      <c r="C40" s="649"/>
      <c r="D40" s="649"/>
      <c r="E40" s="649"/>
      <c r="F40" s="649"/>
      <c r="G40" s="649"/>
      <c r="H40" s="649"/>
    </row>
  </sheetData>
  <sheetProtection/>
  <mergeCells count="6">
    <mergeCell ref="A1:H1"/>
    <mergeCell ref="A2:B2"/>
    <mergeCell ref="G2:H2"/>
    <mergeCell ref="A38:H38"/>
    <mergeCell ref="A39:H39"/>
    <mergeCell ref="A40:H40"/>
  </mergeCells>
  <printOptions/>
  <pageMargins left="0.5905511811023623" right="0.5118110236220472" top="0.7874015748031497" bottom="0.7874015748031497"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G1"/>
    </sheetView>
  </sheetViews>
  <sheetFormatPr defaultColWidth="9.00390625" defaultRowHeight="13.5"/>
  <cols>
    <col min="1" max="1" width="9.00390625" style="147" customWidth="1"/>
    <col min="2" max="2" width="10.00390625" style="147" customWidth="1"/>
    <col min="3" max="3" width="9.625" style="147" customWidth="1"/>
    <col min="4" max="4" width="8.125" style="147" customWidth="1"/>
    <col min="5" max="6" width="8.00390625" style="147" customWidth="1"/>
    <col min="7" max="8" width="8.125" style="147" customWidth="1"/>
    <col min="9" max="10" width="8.00390625" style="147" customWidth="1"/>
    <col min="11" max="16384" width="9.00390625" style="147" customWidth="1"/>
  </cols>
  <sheetData>
    <row r="1" spans="1:10" ht="13.5" customHeight="1" thickBot="1">
      <c r="A1" s="716" t="s">
        <v>932</v>
      </c>
      <c r="B1" s="716"/>
      <c r="C1" s="716"/>
      <c r="D1" s="716"/>
      <c r="E1" s="716"/>
      <c r="F1" s="716"/>
      <c r="G1" s="716"/>
      <c r="H1" s="717" t="s">
        <v>933</v>
      </c>
      <c r="I1" s="717"/>
      <c r="J1" s="717"/>
    </row>
    <row r="2" spans="1:10" ht="12" customHeight="1" thickTop="1">
      <c r="A2" s="687" t="s">
        <v>171</v>
      </c>
      <c r="B2" s="688"/>
      <c r="C2" s="894" t="s">
        <v>321</v>
      </c>
      <c r="D2" s="688" t="s">
        <v>934</v>
      </c>
      <c r="E2" s="688"/>
      <c r="F2" s="688"/>
      <c r="G2" s="688"/>
      <c r="H2" s="688"/>
      <c r="I2" s="688"/>
      <c r="J2" s="689" t="s">
        <v>935</v>
      </c>
    </row>
    <row r="3" spans="1:10" ht="12" customHeight="1">
      <c r="A3" s="690"/>
      <c r="B3" s="683"/>
      <c r="C3" s="895"/>
      <c r="D3" s="683" t="s">
        <v>321</v>
      </c>
      <c r="E3" s="683" t="s">
        <v>936</v>
      </c>
      <c r="F3" s="896" t="s">
        <v>937</v>
      </c>
      <c r="G3" s="897" t="s">
        <v>938</v>
      </c>
      <c r="H3" s="683" t="s">
        <v>939</v>
      </c>
      <c r="I3" s="683" t="s">
        <v>940</v>
      </c>
      <c r="J3" s="691"/>
    </row>
    <row r="4" spans="1:10" ht="12" customHeight="1">
      <c r="A4" s="690"/>
      <c r="B4" s="683"/>
      <c r="C4" s="895"/>
      <c r="D4" s="683"/>
      <c r="E4" s="683"/>
      <c r="F4" s="896"/>
      <c r="G4" s="898"/>
      <c r="H4" s="683"/>
      <c r="I4" s="683"/>
      <c r="J4" s="691"/>
    </row>
    <row r="5" spans="1:10" ht="12" customHeight="1">
      <c r="A5" s="742" t="s">
        <v>941</v>
      </c>
      <c r="B5" s="742"/>
      <c r="C5" s="152">
        <v>267876</v>
      </c>
      <c r="D5" s="153">
        <v>264056</v>
      </c>
      <c r="E5" s="153">
        <v>114486</v>
      </c>
      <c r="F5" s="153">
        <v>11432</v>
      </c>
      <c r="G5" s="153">
        <v>13986</v>
      </c>
      <c r="H5" s="153">
        <v>117335</v>
      </c>
      <c r="I5" s="153">
        <v>6817</v>
      </c>
      <c r="J5" s="153">
        <v>3820</v>
      </c>
    </row>
    <row r="6" spans="1:10" ht="12" customHeight="1">
      <c r="A6" s="154" t="s">
        <v>942</v>
      </c>
      <c r="B6" s="155" t="s">
        <v>943</v>
      </c>
      <c r="C6" s="156">
        <v>20744</v>
      </c>
      <c r="D6" s="157">
        <v>19969</v>
      </c>
      <c r="E6" s="157">
        <v>43</v>
      </c>
      <c r="F6" s="157">
        <v>34</v>
      </c>
      <c r="G6" s="157">
        <v>145</v>
      </c>
      <c r="H6" s="157">
        <v>19149</v>
      </c>
      <c r="I6" s="157">
        <v>598</v>
      </c>
      <c r="J6" s="157">
        <v>775</v>
      </c>
    </row>
    <row r="7" spans="1:10" ht="12" customHeight="1">
      <c r="A7" s="154" t="s">
        <v>944</v>
      </c>
      <c r="B7" s="155" t="s">
        <v>945</v>
      </c>
      <c r="C7" s="156">
        <v>37008</v>
      </c>
      <c r="D7" s="157">
        <v>36174</v>
      </c>
      <c r="E7" s="157">
        <v>1793</v>
      </c>
      <c r="F7" s="157">
        <v>252</v>
      </c>
      <c r="G7" s="157">
        <v>825</v>
      </c>
      <c r="H7" s="157">
        <v>32197</v>
      </c>
      <c r="I7" s="157">
        <v>1107</v>
      </c>
      <c r="J7" s="157">
        <v>834</v>
      </c>
    </row>
    <row r="8" spans="1:10" ht="12" customHeight="1">
      <c r="A8" s="154" t="s">
        <v>946</v>
      </c>
      <c r="B8" s="155" t="s">
        <v>947</v>
      </c>
      <c r="C8" s="156">
        <v>31379</v>
      </c>
      <c r="D8" s="157">
        <v>30804</v>
      </c>
      <c r="E8" s="157">
        <v>4392</v>
      </c>
      <c r="F8" s="157">
        <v>3956</v>
      </c>
      <c r="G8" s="157">
        <v>3165</v>
      </c>
      <c r="H8" s="157">
        <v>18576</v>
      </c>
      <c r="I8" s="157">
        <v>715</v>
      </c>
      <c r="J8" s="157">
        <v>575</v>
      </c>
    </row>
    <row r="9" spans="1:10" ht="12" customHeight="1">
      <c r="A9" s="154" t="s">
        <v>948</v>
      </c>
      <c r="B9" s="155" t="s">
        <v>949</v>
      </c>
      <c r="C9" s="156">
        <v>29886</v>
      </c>
      <c r="D9" s="157">
        <v>29472</v>
      </c>
      <c r="E9" s="157">
        <v>7740</v>
      </c>
      <c r="F9" s="157">
        <v>2028</v>
      </c>
      <c r="G9" s="157">
        <v>4653</v>
      </c>
      <c r="H9" s="157">
        <v>14260</v>
      </c>
      <c r="I9" s="157">
        <v>791</v>
      </c>
      <c r="J9" s="157">
        <v>414</v>
      </c>
    </row>
    <row r="10" spans="1:10" ht="12" customHeight="1">
      <c r="A10" s="154" t="s">
        <v>950</v>
      </c>
      <c r="B10" s="155" t="s">
        <v>951</v>
      </c>
      <c r="C10" s="156">
        <v>34121</v>
      </c>
      <c r="D10" s="157">
        <v>33735</v>
      </c>
      <c r="E10" s="157">
        <v>15285</v>
      </c>
      <c r="F10" s="157">
        <v>2752</v>
      </c>
      <c r="G10" s="157">
        <v>2341</v>
      </c>
      <c r="H10" s="157">
        <v>12245</v>
      </c>
      <c r="I10" s="157">
        <v>1112</v>
      </c>
      <c r="J10" s="157">
        <v>386</v>
      </c>
    </row>
    <row r="11" spans="1:10" ht="12" customHeight="1">
      <c r="A11" s="154" t="s">
        <v>952</v>
      </c>
      <c r="B11" s="155" t="s">
        <v>953</v>
      </c>
      <c r="C11" s="156">
        <v>31594</v>
      </c>
      <c r="D11" s="157">
        <v>31317</v>
      </c>
      <c r="E11" s="157">
        <v>18196</v>
      </c>
      <c r="F11" s="157">
        <v>1804</v>
      </c>
      <c r="G11" s="157">
        <v>1863</v>
      </c>
      <c r="H11" s="157">
        <v>8477</v>
      </c>
      <c r="I11" s="157">
        <v>977</v>
      </c>
      <c r="J11" s="157">
        <v>277</v>
      </c>
    </row>
    <row r="12" spans="1:10" ht="12" customHeight="1">
      <c r="A12" s="154" t="s">
        <v>954</v>
      </c>
      <c r="B12" s="155" t="s">
        <v>955</v>
      </c>
      <c r="C12" s="156">
        <v>28139</v>
      </c>
      <c r="D12" s="157">
        <v>27865</v>
      </c>
      <c r="E12" s="157">
        <v>19682</v>
      </c>
      <c r="F12" s="157">
        <v>506</v>
      </c>
      <c r="G12" s="157">
        <v>766</v>
      </c>
      <c r="H12" s="157">
        <v>5975</v>
      </c>
      <c r="I12" s="157">
        <v>936</v>
      </c>
      <c r="J12" s="157">
        <v>274</v>
      </c>
    </row>
    <row r="13" spans="1:10" ht="12" customHeight="1">
      <c r="A13" s="154" t="s">
        <v>956</v>
      </c>
      <c r="B13" s="155" t="s">
        <v>957</v>
      </c>
      <c r="C13" s="156">
        <v>14083</v>
      </c>
      <c r="D13" s="157">
        <v>13961</v>
      </c>
      <c r="E13" s="157">
        <v>11034</v>
      </c>
      <c r="F13" s="157">
        <v>53</v>
      </c>
      <c r="G13" s="157">
        <v>142</v>
      </c>
      <c r="H13" s="157">
        <v>2495</v>
      </c>
      <c r="I13" s="157">
        <v>237</v>
      </c>
      <c r="J13" s="157">
        <v>122</v>
      </c>
    </row>
    <row r="14" spans="1:10" ht="12" customHeight="1">
      <c r="A14" s="154" t="s">
        <v>958</v>
      </c>
      <c r="B14" s="155" t="s">
        <v>959</v>
      </c>
      <c r="C14" s="156">
        <v>11445</v>
      </c>
      <c r="D14" s="157">
        <v>11340</v>
      </c>
      <c r="E14" s="157">
        <v>9640</v>
      </c>
      <c r="F14" s="157">
        <v>23</v>
      </c>
      <c r="G14" s="157">
        <v>68</v>
      </c>
      <c r="H14" s="157">
        <v>1501</v>
      </c>
      <c r="I14" s="157">
        <v>108</v>
      </c>
      <c r="J14" s="157">
        <v>105</v>
      </c>
    </row>
    <row r="15" spans="1:10" ht="12" customHeight="1">
      <c r="A15" s="154" t="s">
        <v>960</v>
      </c>
      <c r="B15" s="155" t="s">
        <v>961</v>
      </c>
      <c r="C15" s="156">
        <v>11074</v>
      </c>
      <c r="D15" s="157">
        <v>11052</v>
      </c>
      <c r="E15" s="157">
        <v>9727</v>
      </c>
      <c r="F15" s="157">
        <v>23</v>
      </c>
      <c r="G15" s="157">
        <v>18</v>
      </c>
      <c r="H15" s="157">
        <v>1188</v>
      </c>
      <c r="I15" s="157">
        <v>96</v>
      </c>
      <c r="J15" s="157">
        <v>22</v>
      </c>
    </row>
    <row r="16" spans="1:10" ht="12" customHeight="1">
      <c r="A16" s="154" t="s">
        <v>962</v>
      </c>
      <c r="B16" s="155" t="s">
        <v>963</v>
      </c>
      <c r="C16" s="156">
        <v>9608</v>
      </c>
      <c r="D16" s="157">
        <v>9587</v>
      </c>
      <c r="E16" s="157">
        <v>8773</v>
      </c>
      <c r="F16" s="157">
        <v>1</v>
      </c>
      <c r="G16" s="157" t="s">
        <v>183</v>
      </c>
      <c r="H16" s="157">
        <v>749</v>
      </c>
      <c r="I16" s="157">
        <v>64</v>
      </c>
      <c r="J16" s="157">
        <v>21</v>
      </c>
    </row>
    <row r="17" spans="1:10" ht="12" customHeight="1">
      <c r="A17" s="154" t="s">
        <v>964</v>
      </c>
      <c r="B17" s="155" t="s">
        <v>965</v>
      </c>
      <c r="C17" s="156">
        <v>6057</v>
      </c>
      <c r="D17" s="157">
        <v>6046</v>
      </c>
      <c r="E17" s="157">
        <v>5522</v>
      </c>
      <c r="F17" s="157" t="s">
        <v>183</v>
      </c>
      <c r="G17" s="157" t="s">
        <v>183</v>
      </c>
      <c r="H17" s="157">
        <v>486</v>
      </c>
      <c r="I17" s="157">
        <v>38</v>
      </c>
      <c r="J17" s="157">
        <v>11</v>
      </c>
    </row>
    <row r="18" spans="1:10" ht="12" customHeight="1">
      <c r="A18" s="154" t="s">
        <v>966</v>
      </c>
      <c r="B18" s="155" t="s">
        <v>967</v>
      </c>
      <c r="C18" s="156">
        <v>1569</v>
      </c>
      <c r="D18" s="157">
        <v>1566</v>
      </c>
      <c r="E18" s="157">
        <v>1534</v>
      </c>
      <c r="F18" s="157" t="s">
        <v>183</v>
      </c>
      <c r="G18" s="157" t="s">
        <v>183</v>
      </c>
      <c r="H18" s="157">
        <v>20</v>
      </c>
      <c r="I18" s="157">
        <v>12</v>
      </c>
      <c r="J18" s="157">
        <v>3</v>
      </c>
    </row>
    <row r="19" spans="1:10" ht="12" customHeight="1">
      <c r="A19" s="154" t="s">
        <v>968</v>
      </c>
      <c r="B19" s="155" t="s">
        <v>969</v>
      </c>
      <c r="C19" s="156">
        <v>1153</v>
      </c>
      <c r="D19" s="157">
        <v>1152</v>
      </c>
      <c r="E19" s="157">
        <v>1123</v>
      </c>
      <c r="F19" s="157" t="s">
        <v>183</v>
      </c>
      <c r="G19" s="157" t="s">
        <v>183</v>
      </c>
      <c r="H19" s="157">
        <v>11</v>
      </c>
      <c r="I19" s="157">
        <v>18</v>
      </c>
      <c r="J19" s="157">
        <v>1</v>
      </c>
    </row>
    <row r="20" spans="1:10" ht="9" customHeight="1">
      <c r="A20" s="155"/>
      <c r="B20" s="155"/>
      <c r="C20" s="156"/>
      <c r="D20" s="157"/>
      <c r="E20" s="157"/>
      <c r="F20" s="157"/>
      <c r="G20" s="157"/>
      <c r="H20" s="157"/>
      <c r="I20" s="157"/>
      <c r="J20" s="157"/>
    </row>
    <row r="21" spans="1:10" ht="12" customHeight="1">
      <c r="A21" s="742" t="s">
        <v>970</v>
      </c>
      <c r="B21" s="742"/>
      <c r="C21" s="156">
        <v>522435</v>
      </c>
      <c r="D21" s="157">
        <v>515315</v>
      </c>
      <c r="E21" s="157">
        <v>279281</v>
      </c>
      <c r="F21" s="157">
        <v>22447</v>
      </c>
      <c r="G21" s="157">
        <v>25985</v>
      </c>
      <c r="H21" s="157">
        <v>172901</v>
      </c>
      <c r="I21" s="157">
        <v>14701</v>
      </c>
      <c r="J21" s="157">
        <v>7120</v>
      </c>
    </row>
    <row r="22" spans="1:10" ht="12" customHeight="1">
      <c r="A22" s="154" t="s">
        <v>942</v>
      </c>
      <c r="B22" s="155" t="s">
        <v>943</v>
      </c>
      <c r="C22" s="156">
        <v>23803</v>
      </c>
      <c r="D22" s="157">
        <v>22902</v>
      </c>
      <c r="E22" s="157">
        <v>54</v>
      </c>
      <c r="F22" s="157">
        <v>34</v>
      </c>
      <c r="G22" s="157">
        <v>182</v>
      </c>
      <c r="H22" s="157">
        <v>21939</v>
      </c>
      <c r="I22" s="157">
        <v>693</v>
      </c>
      <c r="J22" s="157">
        <v>901</v>
      </c>
    </row>
    <row r="23" spans="1:10" ht="12" customHeight="1">
      <c r="A23" s="154" t="s">
        <v>944</v>
      </c>
      <c r="B23" s="155" t="s">
        <v>945</v>
      </c>
      <c r="C23" s="156">
        <v>46116</v>
      </c>
      <c r="D23" s="157">
        <v>44950</v>
      </c>
      <c r="E23" s="157">
        <v>2653</v>
      </c>
      <c r="F23" s="157">
        <v>333</v>
      </c>
      <c r="G23" s="157">
        <v>1210</v>
      </c>
      <c r="H23" s="157">
        <v>39367</v>
      </c>
      <c r="I23" s="157">
        <v>1387</v>
      </c>
      <c r="J23" s="157">
        <v>1166</v>
      </c>
    </row>
    <row r="24" spans="1:10" ht="12" customHeight="1">
      <c r="A24" s="154" t="s">
        <v>946</v>
      </c>
      <c r="B24" s="155" t="s">
        <v>947</v>
      </c>
      <c r="C24" s="156">
        <v>49012</v>
      </c>
      <c r="D24" s="157">
        <v>47906</v>
      </c>
      <c r="E24" s="157">
        <v>7435</v>
      </c>
      <c r="F24" s="157">
        <v>6654</v>
      </c>
      <c r="G24" s="157">
        <v>4619</v>
      </c>
      <c r="H24" s="157">
        <v>28012</v>
      </c>
      <c r="I24" s="157">
        <v>1186</v>
      </c>
      <c r="J24" s="157">
        <v>1106</v>
      </c>
    </row>
    <row r="25" spans="1:10" ht="12" customHeight="1">
      <c r="A25" s="154" t="s">
        <v>948</v>
      </c>
      <c r="B25" s="155" t="s">
        <v>949</v>
      </c>
      <c r="C25" s="156">
        <v>54901</v>
      </c>
      <c r="D25" s="157">
        <v>53995</v>
      </c>
      <c r="E25" s="157">
        <v>14921</v>
      </c>
      <c r="F25" s="157">
        <v>3866</v>
      </c>
      <c r="G25" s="157">
        <v>8660</v>
      </c>
      <c r="H25" s="157">
        <v>24767</v>
      </c>
      <c r="I25" s="157">
        <v>1781</v>
      </c>
      <c r="J25" s="157">
        <v>906</v>
      </c>
    </row>
    <row r="26" spans="1:10" ht="12" customHeight="1">
      <c r="A26" s="154" t="s">
        <v>950</v>
      </c>
      <c r="B26" s="155" t="s">
        <v>951</v>
      </c>
      <c r="C26" s="156">
        <v>70925</v>
      </c>
      <c r="D26" s="157">
        <v>70011</v>
      </c>
      <c r="E26" s="157">
        <v>33564</v>
      </c>
      <c r="F26" s="157">
        <v>5787</v>
      </c>
      <c r="G26" s="157">
        <v>4773</v>
      </c>
      <c r="H26" s="157">
        <v>23058</v>
      </c>
      <c r="I26" s="157">
        <v>2829</v>
      </c>
      <c r="J26" s="157">
        <v>914</v>
      </c>
    </row>
    <row r="27" spans="1:10" ht="12" customHeight="1">
      <c r="A27" s="154" t="s">
        <v>952</v>
      </c>
      <c r="B27" s="155" t="s">
        <v>953</v>
      </c>
      <c r="C27" s="156">
        <v>70697</v>
      </c>
      <c r="D27" s="157">
        <v>69999</v>
      </c>
      <c r="E27" s="157">
        <v>43550</v>
      </c>
      <c r="F27" s="157">
        <v>4263</v>
      </c>
      <c r="G27" s="157">
        <v>4206</v>
      </c>
      <c r="H27" s="157">
        <v>15395</v>
      </c>
      <c r="I27" s="157">
        <v>2585</v>
      </c>
      <c r="J27" s="157">
        <v>698</v>
      </c>
    </row>
    <row r="28" spans="1:10" ht="12" customHeight="1">
      <c r="A28" s="154" t="s">
        <v>954</v>
      </c>
      <c r="B28" s="155" t="s">
        <v>955</v>
      </c>
      <c r="C28" s="156">
        <v>66218</v>
      </c>
      <c r="D28" s="157">
        <v>65527</v>
      </c>
      <c r="E28" s="157">
        <v>49590</v>
      </c>
      <c r="F28" s="157">
        <v>1273</v>
      </c>
      <c r="G28" s="157">
        <v>1815</v>
      </c>
      <c r="H28" s="157">
        <v>10059</v>
      </c>
      <c r="I28" s="157">
        <v>2790</v>
      </c>
      <c r="J28" s="157">
        <v>691</v>
      </c>
    </row>
    <row r="29" spans="1:10" ht="12" customHeight="1">
      <c r="A29" s="154" t="s">
        <v>956</v>
      </c>
      <c r="B29" s="155" t="s">
        <v>957</v>
      </c>
      <c r="C29" s="156">
        <v>34001</v>
      </c>
      <c r="D29" s="157">
        <v>33709</v>
      </c>
      <c r="E29" s="157">
        <v>28655</v>
      </c>
      <c r="F29" s="157">
        <v>129</v>
      </c>
      <c r="G29" s="157">
        <v>331</v>
      </c>
      <c r="H29" s="157">
        <v>3988</v>
      </c>
      <c r="I29" s="157">
        <v>606</v>
      </c>
      <c r="J29" s="157">
        <v>292</v>
      </c>
    </row>
    <row r="30" spans="1:10" ht="12" customHeight="1">
      <c r="A30" s="154" t="s">
        <v>958</v>
      </c>
      <c r="B30" s="155" t="s">
        <v>959</v>
      </c>
      <c r="C30" s="156">
        <v>28288</v>
      </c>
      <c r="D30" s="157">
        <v>28015</v>
      </c>
      <c r="E30" s="157">
        <v>25161</v>
      </c>
      <c r="F30" s="157">
        <v>63</v>
      </c>
      <c r="G30" s="157">
        <v>149</v>
      </c>
      <c r="H30" s="157">
        <v>2383</v>
      </c>
      <c r="I30" s="157">
        <v>259</v>
      </c>
      <c r="J30" s="157">
        <v>273</v>
      </c>
    </row>
    <row r="31" spans="1:10" ht="12" customHeight="1">
      <c r="A31" s="154" t="s">
        <v>960</v>
      </c>
      <c r="B31" s="155" t="s">
        <v>961</v>
      </c>
      <c r="C31" s="156">
        <v>27977</v>
      </c>
      <c r="D31" s="157">
        <v>27905</v>
      </c>
      <c r="E31" s="157">
        <v>25603</v>
      </c>
      <c r="F31" s="157">
        <v>43</v>
      </c>
      <c r="G31" s="157">
        <v>40</v>
      </c>
      <c r="H31" s="157">
        <v>1977</v>
      </c>
      <c r="I31" s="157">
        <v>242</v>
      </c>
      <c r="J31" s="157">
        <v>72</v>
      </c>
    </row>
    <row r="32" spans="1:10" ht="12" customHeight="1">
      <c r="A32" s="154" t="s">
        <v>962</v>
      </c>
      <c r="B32" s="155" t="s">
        <v>963</v>
      </c>
      <c r="C32" s="156">
        <v>25748</v>
      </c>
      <c r="D32" s="157">
        <v>25692</v>
      </c>
      <c r="E32" s="157">
        <v>24386</v>
      </c>
      <c r="F32" s="157">
        <v>2</v>
      </c>
      <c r="G32" s="157" t="s">
        <v>183</v>
      </c>
      <c r="H32" s="157">
        <v>1165</v>
      </c>
      <c r="I32" s="157">
        <v>139</v>
      </c>
      <c r="J32" s="157">
        <v>56</v>
      </c>
    </row>
    <row r="33" spans="1:10" ht="12" customHeight="1">
      <c r="A33" s="154" t="s">
        <v>964</v>
      </c>
      <c r="B33" s="155" t="s">
        <v>965</v>
      </c>
      <c r="C33" s="156">
        <v>16704</v>
      </c>
      <c r="D33" s="157">
        <v>16673</v>
      </c>
      <c r="E33" s="157">
        <v>15874</v>
      </c>
      <c r="F33" s="157" t="s">
        <v>183</v>
      </c>
      <c r="G33" s="157" t="s">
        <v>183</v>
      </c>
      <c r="H33" s="157">
        <v>707</v>
      </c>
      <c r="I33" s="157">
        <v>92</v>
      </c>
      <c r="J33" s="157">
        <v>31</v>
      </c>
    </row>
    <row r="34" spans="1:10" ht="12" customHeight="1">
      <c r="A34" s="154" t="s">
        <v>966</v>
      </c>
      <c r="B34" s="155" t="s">
        <v>967</v>
      </c>
      <c r="C34" s="156">
        <v>4662</v>
      </c>
      <c r="D34" s="157">
        <v>4652</v>
      </c>
      <c r="E34" s="157">
        <v>4569</v>
      </c>
      <c r="F34" s="157" t="s">
        <v>183</v>
      </c>
      <c r="G34" s="157" t="s">
        <v>183</v>
      </c>
      <c r="H34" s="157">
        <v>48</v>
      </c>
      <c r="I34" s="157">
        <v>35</v>
      </c>
      <c r="J34" s="157">
        <v>10</v>
      </c>
    </row>
    <row r="35" spans="1:10" ht="12" customHeight="1">
      <c r="A35" s="154" t="s">
        <v>968</v>
      </c>
      <c r="B35" s="155" t="s">
        <v>969</v>
      </c>
      <c r="C35" s="158">
        <v>3352</v>
      </c>
      <c r="D35" s="159">
        <v>3348</v>
      </c>
      <c r="E35" s="159">
        <v>3258</v>
      </c>
      <c r="F35" s="159" t="s">
        <v>183</v>
      </c>
      <c r="G35" s="159" t="s">
        <v>183</v>
      </c>
      <c r="H35" s="159">
        <v>26</v>
      </c>
      <c r="I35" s="159">
        <v>64</v>
      </c>
      <c r="J35" s="159">
        <v>4</v>
      </c>
    </row>
    <row r="36" spans="1:10" ht="15" customHeight="1">
      <c r="A36" s="834" t="s">
        <v>971</v>
      </c>
      <c r="B36" s="834"/>
      <c r="C36" s="834"/>
      <c r="D36" s="834"/>
      <c r="E36" s="834"/>
      <c r="F36" s="834"/>
      <c r="G36" s="834"/>
      <c r="H36" s="834"/>
      <c r="I36" s="834"/>
      <c r="J36" s="834"/>
    </row>
  </sheetData>
  <sheetProtection/>
  <mergeCells count="15">
    <mergeCell ref="F3:F4"/>
    <mergeCell ref="G3:G4"/>
    <mergeCell ref="H3:H4"/>
    <mergeCell ref="I3:I4"/>
    <mergeCell ref="A5:B5"/>
    <mergeCell ref="A21:B21"/>
    <mergeCell ref="A36:J36"/>
    <mergeCell ref="A1:G1"/>
    <mergeCell ref="H1:J1"/>
    <mergeCell ref="A2:B4"/>
    <mergeCell ref="C2:C4"/>
    <mergeCell ref="D2:I2"/>
    <mergeCell ref="J2:J4"/>
    <mergeCell ref="D3:D4"/>
    <mergeCell ref="E3:E4"/>
  </mergeCells>
  <printOptions/>
  <pageMargins left="0.3937007874015748" right="0.3937007874015748" top="0.787401574803149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M1"/>
    </sheetView>
  </sheetViews>
  <sheetFormatPr defaultColWidth="9.00390625" defaultRowHeight="13.5"/>
  <cols>
    <col min="1" max="2" width="8.125" style="161" customWidth="1"/>
    <col min="3" max="4" width="7.50390625" style="161" customWidth="1"/>
    <col min="5" max="12" width="6.25390625" style="161" customWidth="1"/>
    <col min="13" max="13" width="7.50390625" style="161" customWidth="1"/>
    <col min="14" max="16384" width="9.00390625" style="161" customWidth="1"/>
  </cols>
  <sheetData>
    <row r="1" spans="1:13" ht="21" customHeight="1">
      <c r="A1" s="686" t="s">
        <v>972</v>
      </c>
      <c r="B1" s="686"/>
      <c r="C1" s="686"/>
      <c r="D1" s="686"/>
      <c r="E1" s="686"/>
      <c r="F1" s="686"/>
      <c r="G1" s="686"/>
      <c r="H1" s="686"/>
      <c r="I1" s="686"/>
      <c r="J1" s="686"/>
      <c r="K1" s="686"/>
      <c r="L1" s="686"/>
      <c r="M1" s="686"/>
    </row>
    <row r="2" spans="1:13" ht="13.5" customHeight="1" thickBot="1">
      <c r="A2" s="899" t="s">
        <v>973</v>
      </c>
      <c r="B2" s="899"/>
      <c r="K2" s="900" t="s">
        <v>974</v>
      </c>
      <c r="L2" s="901"/>
      <c r="M2" s="901"/>
    </row>
    <row r="3" spans="1:13" ht="23.25" thickTop="1">
      <c r="A3" s="162" t="s">
        <v>975</v>
      </c>
      <c r="B3" s="163" t="s">
        <v>458</v>
      </c>
      <c r="C3" s="164" t="s">
        <v>976</v>
      </c>
      <c r="D3" s="163" t="s">
        <v>977</v>
      </c>
      <c r="E3" s="164" t="s">
        <v>978</v>
      </c>
      <c r="F3" s="163" t="s">
        <v>979</v>
      </c>
      <c r="G3" s="164" t="s">
        <v>980</v>
      </c>
      <c r="H3" s="165" t="s">
        <v>981</v>
      </c>
      <c r="I3" s="166" t="s">
        <v>982</v>
      </c>
      <c r="J3" s="166" t="s">
        <v>983</v>
      </c>
      <c r="K3" s="166" t="s">
        <v>984</v>
      </c>
      <c r="L3" s="167" t="s">
        <v>985</v>
      </c>
      <c r="M3" s="168" t="s">
        <v>182</v>
      </c>
    </row>
    <row r="4" spans="1:13" ht="15" customHeight="1">
      <c r="A4" s="169" t="s">
        <v>458</v>
      </c>
      <c r="B4" s="170">
        <v>9927</v>
      </c>
      <c r="C4" s="171">
        <v>1864</v>
      </c>
      <c r="D4" s="171">
        <v>3470</v>
      </c>
      <c r="E4" s="171">
        <v>636</v>
      </c>
      <c r="F4" s="171">
        <v>125</v>
      </c>
      <c r="G4" s="171">
        <v>40</v>
      </c>
      <c r="H4" s="171">
        <v>27</v>
      </c>
      <c r="I4" s="171">
        <v>49</v>
      </c>
      <c r="J4" s="171">
        <v>121</v>
      </c>
      <c r="K4" s="171">
        <v>39</v>
      </c>
      <c r="L4" s="171">
        <v>20</v>
      </c>
      <c r="M4" s="171">
        <v>3536</v>
      </c>
    </row>
    <row r="5" spans="1:13" ht="15" customHeight="1">
      <c r="A5" s="151" t="s">
        <v>220</v>
      </c>
      <c r="B5" s="99">
        <v>4337</v>
      </c>
      <c r="C5" s="100">
        <v>841</v>
      </c>
      <c r="D5" s="100">
        <v>1318</v>
      </c>
      <c r="E5" s="100">
        <v>79</v>
      </c>
      <c r="F5" s="100">
        <v>23</v>
      </c>
      <c r="G5" s="100">
        <v>18</v>
      </c>
      <c r="H5" s="100">
        <v>17</v>
      </c>
      <c r="I5" s="100">
        <v>31</v>
      </c>
      <c r="J5" s="100">
        <v>75</v>
      </c>
      <c r="K5" s="100">
        <v>18</v>
      </c>
      <c r="L5" s="100">
        <v>10</v>
      </c>
      <c r="M5" s="100">
        <v>1907</v>
      </c>
    </row>
    <row r="6" spans="1:13" ht="15" customHeight="1">
      <c r="A6" s="172" t="s">
        <v>221</v>
      </c>
      <c r="B6" s="173">
        <v>5590</v>
      </c>
      <c r="C6" s="174">
        <v>1023</v>
      </c>
      <c r="D6" s="174">
        <v>2152</v>
      </c>
      <c r="E6" s="174">
        <v>557</v>
      </c>
      <c r="F6" s="174">
        <v>102</v>
      </c>
      <c r="G6" s="174">
        <v>22</v>
      </c>
      <c r="H6" s="174">
        <v>10</v>
      </c>
      <c r="I6" s="174">
        <v>18</v>
      </c>
      <c r="J6" s="174">
        <v>46</v>
      </c>
      <c r="K6" s="174">
        <v>21</v>
      </c>
      <c r="L6" s="174">
        <v>10</v>
      </c>
      <c r="M6" s="174">
        <v>1629</v>
      </c>
    </row>
    <row r="7" spans="1:13" ht="15" customHeight="1">
      <c r="A7" s="902" t="s">
        <v>986</v>
      </c>
      <c r="B7" s="902"/>
      <c r="C7" s="902"/>
      <c r="D7" s="902"/>
      <c r="E7" s="902"/>
      <c r="F7" s="902"/>
      <c r="G7" s="902"/>
      <c r="H7" s="902"/>
      <c r="I7" s="902"/>
      <c r="J7" s="902"/>
      <c r="K7" s="902"/>
      <c r="L7" s="902"/>
      <c r="M7" s="902"/>
    </row>
    <row r="8" spans="1:13" ht="15" customHeight="1">
      <c r="A8" s="903" t="s">
        <v>971</v>
      </c>
      <c r="B8" s="903"/>
      <c r="C8" s="903"/>
      <c r="D8" s="903"/>
      <c r="E8" s="903"/>
      <c r="F8" s="903"/>
      <c r="G8" s="903"/>
      <c r="H8" s="903"/>
      <c r="I8" s="903"/>
      <c r="J8" s="903"/>
      <c r="K8" s="903"/>
      <c r="L8" s="903"/>
      <c r="M8" s="903"/>
    </row>
  </sheetData>
  <sheetProtection/>
  <mergeCells count="5">
    <mergeCell ref="A1:M1"/>
    <mergeCell ref="A2:B2"/>
    <mergeCell ref="K2:M2"/>
    <mergeCell ref="A7:M7"/>
    <mergeCell ref="A8:M8"/>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K1"/>
    </sheetView>
  </sheetViews>
  <sheetFormatPr defaultColWidth="9.00390625" defaultRowHeight="13.5"/>
  <cols>
    <col min="1" max="1" width="0.74609375" style="175" customWidth="1"/>
    <col min="2" max="2" width="7.75390625" style="175" customWidth="1"/>
    <col min="3" max="3" width="10.25390625" style="175" customWidth="1"/>
    <col min="4" max="5" width="10.00390625" style="175" customWidth="1"/>
    <col min="6" max="8" width="8.50390625" style="175" customWidth="1"/>
    <col min="9" max="9" width="8.125" style="175" customWidth="1"/>
    <col min="10" max="10" width="10.25390625" style="175" customWidth="1"/>
    <col min="11" max="11" width="7.375" style="175" customWidth="1"/>
    <col min="12" max="16384" width="9.00390625" style="175" customWidth="1"/>
  </cols>
  <sheetData>
    <row r="1" spans="1:11" ht="21" customHeight="1">
      <c r="A1" s="912" t="s">
        <v>987</v>
      </c>
      <c r="B1" s="912"/>
      <c r="C1" s="912"/>
      <c r="D1" s="912"/>
      <c r="E1" s="912"/>
      <c r="F1" s="912"/>
      <c r="G1" s="912"/>
      <c r="H1" s="912"/>
      <c r="I1" s="912"/>
      <c r="J1" s="912"/>
      <c r="K1" s="912"/>
    </row>
    <row r="2" spans="1:11" ht="13.5" customHeight="1" thickBot="1">
      <c r="A2" s="716" t="s">
        <v>864</v>
      </c>
      <c r="B2" s="716"/>
      <c r="C2" s="716"/>
      <c r="I2" s="913" t="s">
        <v>988</v>
      </c>
      <c r="J2" s="913"/>
      <c r="K2" s="913"/>
    </row>
    <row r="3" spans="1:11" ht="16.5" customHeight="1" thickTop="1">
      <c r="A3" s="914" t="s">
        <v>669</v>
      </c>
      <c r="B3" s="915"/>
      <c r="C3" s="915" t="s">
        <v>989</v>
      </c>
      <c r="D3" s="915" t="s">
        <v>990</v>
      </c>
      <c r="E3" s="915"/>
      <c r="F3" s="915"/>
      <c r="G3" s="915" t="s">
        <v>991</v>
      </c>
      <c r="H3" s="915"/>
      <c r="I3" s="915"/>
      <c r="J3" s="915" t="s">
        <v>992</v>
      </c>
      <c r="K3" s="788" t="s">
        <v>993</v>
      </c>
    </row>
    <row r="4" spans="1:11" ht="16.5" customHeight="1">
      <c r="A4" s="916"/>
      <c r="B4" s="917"/>
      <c r="C4" s="917"/>
      <c r="D4" s="150" t="s">
        <v>219</v>
      </c>
      <c r="E4" s="176" t="s">
        <v>994</v>
      </c>
      <c r="F4" s="176" t="s">
        <v>995</v>
      </c>
      <c r="G4" s="150" t="s">
        <v>219</v>
      </c>
      <c r="H4" s="176" t="s">
        <v>994</v>
      </c>
      <c r="I4" s="176" t="s">
        <v>995</v>
      </c>
      <c r="J4" s="917"/>
      <c r="K4" s="789"/>
    </row>
    <row r="5" spans="1:11" s="179" customFormat="1" ht="16.5" customHeight="1">
      <c r="A5" s="906" t="s">
        <v>776</v>
      </c>
      <c r="B5" s="907"/>
      <c r="C5" s="170">
        <v>13159388</v>
      </c>
      <c r="D5" s="171">
        <v>2891112</v>
      </c>
      <c r="E5" s="171">
        <v>2565128</v>
      </c>
      <c r="F5" s="171">
        <v>325984</v>
      </c>
      <c r="G5" s="171">
        <v>474387</v>
      </c>
      <c r="H5" s="171">
        <v>403539</v>
      </c>
      <c r="I5" s="171">
        <v>70848</v>
      </c>
      <c r="J5" s="171">
        <v>15576130</v>
      </c>
      <c r="K5" s="178">
        <v>118.4</v>
      </c>
    </row>
    <row r="6" spans="1:11" ht="16.5" customHeight="1">
      <c r="A6" s="180"/>
      <c r="B6" s="180"/>
      <c r="C6" s="181"/>
      <c r="D6" s="182"/>
      <c r="E6" s="182"/>
      <c r="F6" s="182"/>
      <c r="G6" s="182"/>
      <c r="H6" s="182"/>
      <c r="I6" s="182"/>
      <c r="J6" s="182"/>
      <c r="K6" s="183"/>
    </row>
    <row r="7" spans="1:11" s="179" customFormat="1" ht="16.5" customHeight="1">
      <c r="A7" s="906" t="s">
        <v>996</v>
      </c>
      <c r="B7" s="907"/>
      <c r="C7" s="184">
        <v>8945695</v>
      </c>
      <c r="D7" s="185">
        <v>3169416</v>
      </c>
      <c r="E7" s="185">
        <v>2853224</v>
      </c>
      <c r="F7" s="185">
        <v>316192</v>
      </c>
      <c r="G7" s="185">
        <v>403594</v>
      </c>
      <c r="H7" s="185">
        <v>323843</v>
      </c>
      <c r="I7" s="185">
        <v>79751</v>
      </c>
      <c r="J7" s="185">
        <v>11711537</v>
      </c>
      <c r="K7" s="186">
        <v>130.9</v>
      </c>
    </row>
    <row r="8" spans="1:11" ht="16.5" customHeight="1">
      <c r="A8" s="180"/>
      <c r="B8" s="180"/>
      <c r="C8" s="181"/>
      <c r="D8" s="182"/>
      <c r="E8" s="182"/>
      <c r="F8" s="182"/>
      <c r="G8" s="182"/>
      <c r="H8" s="182"/>
      <c r="I8" s="182"/>
      <c r="J8" s="182"/>
      <c r="K8" s="183"/>
    </row>
    <row r="9" spans="1:11" ht="16.5" customHeight="1">
      <c r="A9" s="180"/>
      <c r="B9" s="187" t="s">
        <v>12</v>
      </c>
      <c r="C9" s="99">
        <v>47115</v>
      </c>
      <c r="D9" s="100">
        <v>782559</v>
      </c>
      <c r="E9" s="100">
        <v>709786</v>
      </c>
      <c r="F9" s="100">
        <v>72773</v>
      </c>
      <c r="G9" s="100">
        <v>10428</v>
      </c>
      <c r="H9" s="100">
        <v>8844</v>
      </c>
      <c r="I9" s="100">
        <v>1584</v>
      </c>
      <c r="J9" s="100">
        <v>819247</v>
      </c>
      <c r="K9" s="188">
        <v>1738.8</v>
      </c>
    </row>
    <row r="10" spans="1:11" ht="16.5" customHeight="1">
      <c r="A10" s="180"/>
      <c r="B10" s="187" t="s">
        <v>14</v>
      </c>
      <c r="C10" s="99">
        <v>122762</v>
      </c>
      <c r="D10" s="100">
        <v>517968</v>
      </c>
      <c r="E10" s="100">
        <v>514546</v>
      </c>
      <c r="F10" s="100">
        <v>3422</v>
      </c>
      <c r="G10" s="100">
        <v>34804</v>
      </c>
      <c r="H10" s="100">
        <v>31230</v>
      </c>
      <c r="I10" s="100">
        <v>3574</v>
      </c>
      <c r="J10" s="100">
        <v>605926</v>
      </c>
      <c r="K10" s="189">
        <v>493.6</v>
      </c>
    </row>
    <row r="11" spans="1:11" ht="16.5" customHeight="1">
      <c r="A11" s="180"/>
      <c r="B11" s="187" t="s">
        <v>16</v>
      </c>
      <c r="C11" s="99">
        <v>205131</v>
      </c>
      <c r="D11" s="100">
        <v>724402</v>
      </c>
      <c r="E11" s="100">
        <v>691943</v>
      </c>
      <c r="F11" s="100">
        <v>32459</v>
      </c>
      <c r="G11" s="100">
        <v>43371</v>
      </c>
      <c r="H11" s="100">
        <v>37572</v>
      </c>
      <c r="I11" s="100">
        <v>5799</v>
      </c>
      <c r="J11" s="100">
        <v>886173</v>
      </c>
      <c r="K11" s="190">
        <v>432</v>
      </c>
    </row>
    <row r="12" spans="1:11" ht="16.5" customHeight="1">
      <c r="A12" s="180"/>
      <c r="B12" s="187" t="s">
        <v>18</v>
      </c>
      <c r="C12" s="99">
        <v>326309</v>
      </c>
      <c r="D12" s="100">
        <v>494842</v>
      </c>
      <c r="E12" s="100">
        <v>428326</v>
      </c>
      <c r="F12" s="100">
        <v>66516</v>
      </c>
      <c r="G12" s="100">
        <v>71034</v>
      </c>
      <c r="H12" s="100">
        <v>61320</v>
      </c>
      <c r="I12" s="100">
        <v>9714</v>
      </c>
      <c r="J12" s="100">
        <v>750120</v>
      </c>
      <c r="K12" s="190">
        <v>229.9</v>
      </c>
    </row>
    <row r="13" spans="1:11" ht="16.5" customHeight="1">
      <c r="A13" s="180"/>
      <c r="B13" s="187" t="s">
        <v>20</v>
      </c>
      <c r="C13" s="99">
        <v>206626</v>
      </c>
      <c r="D13" s="100">
        <v>202292</v>
      </c>
      <c r="E13" s="100">
        <v>148811</v>
      </c>
      <c r="F13" s="100">
        <v>53481</v>
      </c>
      <c r="G13" s="100">
        <v>63496</v>
      </c>
      <c r="H13" s="100">
        <v>54610</v>
      </c>
      <c r="I13" s="100">
        <v>8886</v>
      </c>
      <c r="J13" s="100">
        <v>345423</v>
      </c>
      <c r="K13" s="190">
        <v>167.2</v>
      </c>
    </row>
    <row r="14" spans="1:11" ht="16.5" customHeight="1">
      <c r="A14" s="180"/>
      <c r="B14" s="187"/>
      <c r="C14" s="99"/>
      <c r="D14" s="100"/>
      <c r="E14" s="100"/>
      <c r="F14" s="100"/>
      <c r="G14" s="100"/>
      <c r="H14" s="100"/>
      <c r="I14" s="100"/>
      <c r="J14" s="100"/>
      <c r="K14" s="190"/>
    </row>
    <row r="15" spans="1:11" ht="16.5" customHeight="1">
      <c r="A15" s="180"/>
      <c r="B15" s="187" t="s">
        <v>22</v>
      </c>
      <c r="C15" s="99">
        <v>175928</v>
      </c>
      <c r="D15" s="100">
        <v>160764</v>
      </c>
      <c r="E15" s="100">
        <v>153088</v>
      </c>
      <c r="F15" s="100">
        <v>7676</v>
      </c>
      <c r="G15" s="100">
        <v>41936</v>
      </c>
      <c r="H15" s="100">
        <v>36691</v>
      </c>
      <c r="I15" s="100">
        <v>5245</v>
      </c>
      <c r="J15" s="100">
        <v>294756</v>
      </c>
      <c r="K15" s="190">
        <v>167.5</v>
      </c>
    </row>
    <row r="16" spans="1:11" ht="16.5" customHeight="1">
      <c r="A16" s="180"/>
      <c r="B16" s="187" t="s">
        <v>24</v>
      </c>
      <c r="C16" s="99">
        <v>247606</v>
      </c>
      <c r="D16" s="100">
        <v>101779</v>
      </c>
      <c r="E16" s="100">
        <v>94871</v>
      </c>
      <c r="F16" s="100">
        <v>6908</v>
      </c>
      <c r="G16" s="100">
        <v>70112</v>
      </c>
      <c r="H16" s="100">
        <v>62825</v>
      </c>
      <c r="I16" s="100">
        <v>7287</v>
      </c>
      <c r="J16" s="100">
        <v>279272</v>
      </c>
      <c r="K16" s="190">
        <v>112.8</v>
      </c>
    </row>
    <row r="17" spans="1:11" ht="16.5" customHeight="1">
      <c r="A17" s="180"/>
      <c r="B17" s="187" t="s">
        <v>26</v>
      </c>
      <c r="C17" s="99">
        <v>460819</v>
      </c>
      <c r="D17" s="100">
        <v>232873</v>
      </c>
      <c r="E17" s="100">
        <v>225038</v>
      </c>
      <c r="F17" s="100">
        <v>7835</v>
      </c>
      <c r="G17" s="100">
        <v>144715</v>
      </c>
      <c r="H17" s="100">
        <v>129124</v>
      </c>
      <c r="I17" s="100">
        <v>15591</v>
      </c>
      <c r="J17" s="100">
        <v>548976</v>
      </c>
      <c r="K17" s="190">
        <v>119.1</v>
      </c>
    </row>
    <row r="18" spans="1:11" ht="16.5" customHeight="1">
      <c r="A18" s="180"/>
      <c r="B18" s="187" t="s">
        <v>28</v>
      </c>
      <c r="C18" s="99">
        <v>365302</v>
      </c>
      <c r="D18" s="100">
        <v>268096</v>
      </c>
      <c r="E18" s="100">
        <v>249220</v>
      </c>
      <c r="F18" s="100">
        <v>18876</v>
      </c>
      <c r="G18" s="100">
        <v>106379</v>
      </c>
      <c r="H18" s="100">
        <v>95704</v>
      </c>
      <c r="I18" s="100">
        <v>10675</v>
      </c>
      <c r="J18" s="100">
        <v>527019</v>
      </c>
      <c r="K18" s="190">
        <v>144.3</v>
      </c>
    </row>
    <row r="19" spans="1:11" ht="16.5" customHeight="1">
      <c r="A19" s="180"/>
      <c r="B19" s="187" t="s">
        <v>30</v>
      </c>
      <c r="C19" s="99">
        <v>268330</v>
      </c>
      <c r="D19" s="100">
        <v>102603</v>
      </c>
      <c r="E19" s="100">
        <v>84653</v>
      </c>
      <c r="F19" s="100">
        <v>17950</v>
      </c>
      <c r="G19" s="100">
        <v>77552</v>
      </c>
      <c r="H19" s="100">
        <v>67114</v>
      </c>
      <c r="I19" s="100">
        <v>10438</v>
      </c>
      <c r="J19" s="100">
        <v>293382</v>
      </c>
      <c r="K19" s="190">
        <v>109.3</v>
      </c>
    </row>
    <row r="20" spans="1:11" ht="16.5" customHeight="1">
      <c r="A20" s="180"/>
      <c r="B20" s="187"/>
      <c r="C20" s="99"/>
      <c r="D20" s="100"/>
      <c r="E20" s="100"/>
      <c r="F20" s="100"/>
      <c r="G20" s="100"/>
      <c r="H20" s="100"/>
      <c r="I20" s="100"/>
      <c r="J20" s="100"/>
      <c r="K20" s="190"/>
    </row>
    <row r="21" spans="1:11" ht="16.5" customHeight="1">
      <c r="A21" s="180"/>
      <c r="B21" s="187" t="s">
        <v>32</v>
      </c>
      <c r="C21" s="99">
        <v>693373</v>
      </c>
      <c r="D21" s="100">
        <v>170905</v>
      </c>
      <c r="E21" s="100">
        <v>161467</v>
      </c>
      <c r="F21" s="100">
        <v>9438</v>
      </c>
      <c r="G21" s="100">
        <v>179827</v>
      </c>
      <c r="H21" s="100">
        <v>157591</v>
      </c>
      <c r="I21" s="100">
        <v>22236</v>
      </c>
      <c r="J21" s="100">
        <v>684451</v>
      </c>
      <c r="K21" s="190">
        <v>98.7</v>
      </c>
    </row>
    <row r="22" spans="1:11" ht="16.5" customHeight="1">
      <c r="A22" s="180"/>
      <c r="B22" s="187" t="s">
        <v>33</v>
      </c>
      <c r="C22" s="99">
        <v>877138</v>
      </c>
      <c r="D22" s="100">
        <v>179910</v>
      </c>
      <c r="E22" s="100">
        <v>121423</v>
      </c>
      <c r="F22" s="100">
        <v>58487</v>
      </c>
      <c r="G22" s="100">
        <v>244236</v>
      </c>
      <c r="H22" s="100">
        <v>212423</v>
      </c>
      <c r="I22" s="100">
        <v>31813</v>
      </c>
      <c r="J22" s="100">
        <v>812810</v>
      </c>
      <c r="K22" s="190">
        <v>92.7</v>
      </c>
    </row>
    <row r="23" spans="1:11" ht="16.5" customHeight="1">
      <c r="A23" s="180"/>
      <c r="B23" s="187" t="s">
        <v>34</v>
      </c>
      <c r="C23" s="99">
        <v>204492</v>
      </c>
      <c r="D23" s="100">
        <v>366773</v>
      </c>
      <c r="E23" s="100">
        <v>325616</v>
      </c>
      <c r="F23" s="100">
        <v>41157</v>
      </c>
      <c r="G23" s="100">
        <v>50579</v>
      </c>
      <c r="H23" s="100">
        <v>44265</v>
      </c>
      <c r="I23" s="100">
        <v>6314</v>
      </c>
      <c r="J23" s="100">
        <v>520698</v>
      </c>
      <c r="K23" s="190">
        <v>254.6</v>
      </c>
    </row>
    <row r="24" spans="1:11" ht="16.5" customHeight="1">
      <c r="A24" s="180"/>
      <c r="B24" s="187" t="s">
        <v>35</v>
      </c>
      <c r="C24" s="99">
        <v>314750</v>
      </c>
      <c r="D24" s="100">
        <v>72462</v>
      </c>
      <c r="E24" s="100">
        <v>60058</v>
      </c>
      <c r="F24" s="100">
        <v>12404</v>
      </c>
      <c r="G24" s="100">
        <v>98037</v>
      </c>
      <c r="H24" s="100">
        <v>86358</v>
      </c>
      <c r="I24" s="100">
        <v>11679</v>
      </c>
      <c r="J24" s="100">
        <v>289176</v>
      </c>
      <c r="K24" s="190">
        <v>91.9</v>
      </c>
    </row>
    <row r="25" spans="1:11" ht="16.5" customHeight="1">
      <c r="A25" s="180"/>
      <c r="B25" s="187" t="s">
        <v>37</v>
      </c>
      <c r="C25" s="99">
        <v>549569</v>
      </c>
      <c r="D25" s="100">
        <v>96814</v>
      </c>
      <c r="E25" s="100">
        <v>71908</v>
      </c>
      <c r="F25" s="100">
        <v>24906</v>
      </c>
      <c r="G25" s="100">
        <v>166208</v>
      </c>
      <c r="H25" s="100">
        <v>144647</v>
      </c>
      <c r="I25" s="100">
        <v>21561</v>
      </c>
      <c r="J25" s="100">
        <v>480172</v>
      </c>
      <c r="K25" s="190">
        <v>87.4</v>
      </c>
    </row>
    <row r="26" spans="1:11" ht="16.5" customHeight="1">
      <c r="A26" s="180"/>
      <c r="B26" s="187"/>
      <c r="C26" s="99"/>
      <c r="D26" s="100"/>
      <c r="E26" s="100"/>
      <c r="F26" s="100"/>
      <c r="G26" s="100"/>
      <c r="H26" s="100"/>
      <c r="I26" s="100"/>
      <c r="J26" s="100"/>
      <c r="K26" s="190"/>
    </row>
    <row r="27" spans="1:11" ht="16.5" customHeight="1">
      <c r="A27" s="180"/>
      <c r="B27" s="187" t="s">
        <v>38</v>
      </c>
      <c r="C27" s="99">
        <v>284678</v>
      </c>
      <c r="D27" s="100">
        <v>210563</v>
      </c>
      <c r="E27" s="100">
        <v>166530</v>
      </c>
      <c r="F27" s="100">
        <v>44033</v>
      </c>
      <c r="G27" s="100">
        <v>72247</v>
      </c>
      <c r="H27" s="100">
        <v>62784</v>
      </c>
      <c r="I27" s="100">
        <v>9463</v>
      </c>
      <c r="J27" s="100">
        <v>422995</v>
      </c>
      <c r="K27" s="190">
        <v>148.6</v>
      </c>
    </row>
    <row r="28" spans="1:11" ht="16.5" customHeight="1">
      <c r="A28" s="180"/>
      <c r="B28" s="187" t="s">
        <v>39</v>
      </c>
      <c r="C28" s="99">
        <v>335544</v>
      </c>
      <c r="D28" s="100">
        <v>86049</v>
      </c>
      <c r="E28" s="100">
        <v>72718</v>
      </c>
      <c r="F28" s="100">
        <v>13331</v>
      </c>
      <c r="G28" s="100">
        <v>100012</v>
      </c>
      <c r="H28" s="100">
        <v>88724</v>
      </c>
      <c r="I28" s="100">
        <v>11288</v>
      </c>
      <c r="J28" s="100">
        <v>321581</v>
      </c>
      <c r="K28" s="190">
        <v>95.8</v>
      </c>
    </row>
    <row r="29" spans="1:11" ht="16.5" customHeight="1">
      <c r="A29" s="180"/>
      <c r="B29" s="187" t="s">
        <v>41</v>
      </c>
      <c r="C29" s="99">
        <v>203296</v>
      </c>
      <c r="D29" s="100">
        <v>48064</v>
      </c>
      <c r="E29" s="100">
        <v>43122</v>
      </c>
      <c r="F29" s="100">
        <v>4942</v>
      </c>
      <c r="G29" s="100">
        <v>59734</v>
      </c>
      <c r="H29" s="100">
        <v>52417</v>
      </c>
      <c r="I29" s="100">
        <v>7317</v>
      </c>
      <c r="J29" s="100">
        <v>191626</v>
      </c>
      <c r="K29" s="190">
        <v>94.3</v>
      </c>
    </row>
    <row r="30" spans="1:11" s="179" customFormat="1" ht="16.5" customHeight="1">
      <c r="A30" s="191"/>
      <c r="B30" s="177" t="s">
        <v>43</v>
      </c>
      <c r="C30" s="184">
        <v>535824</v>
      </c>
      <c r="D30" s="185">
        <v>102693</v>
      </c>
      <c r="E30" s="185">
        <v>84329</v>
      </c>
      <c r="F30" s="185">
        <v>18364</v>
      </c>
      <c r="G30" s="185">
        <v>144771</v>
      </c>
      <c r="H30" s="185">
        <v>126214</v>
      </c>
      <c r="I30" s="185">
        <v>18557</v>
      </c>
      <c r="J30" s="185">
        <v>493747</v>
      </c>
      <c r="K30" s="186">
        <v>92.1</v>
      </c>
    </row>
    <row r="31" spans="1:11" ht="16.5" customHeight="1">
      <c r="A31" s="180"/>
      <c r="B31" s="191"/>
      <c r="C31" s="181"/>
      <c r="D31" s="182"/>
      <c r="E31" s="182"/>
      <c r="F31" s="182"/>
      <c r="G31" s="182"/>
      <c r="H31" s="182"/>
      <c r="I31" s="192"/>
      <c r="J31" s="182"/>
      <c r="K31" s="183"/>
    </row>
    <row r="32" spans="1:11" ht="16.5" customHeight="1">
      <c r="A32" s="180"/>
      <c r="B32" s="187" t="s">
        <v>45</v>
      </c>
      <c r="C32" s="99">
        <v>716124</v>
      </c>
      <c r="D32" s="100">
        <v>76450</v>
      </c>
      <c r="E32" s="100">
        <v>65751</v>
      </c>
      <c r="F32" s="100">
        <v>10699</v>
      </c>
      <c r="G32" s="100">
        <v>204330</v>
      </c>
      <c r="H32" s="100">
        <v>175002</v>
      </c>
      <c r="I32" s="100">
        <v>29328</v>
      </c>
      <c r="J32" s="100">
        <v>588243</v>
      </c>
      <c r="K32" s="190">
        <v>82.1</v>
      </c>
    </row>
    <row r="33" spans="1:11" ht="16.5" customHeight="1">
      <c r="A33" s="180"/>
      <c r="B33" s="187" t="s">
        <v>47</v>
      </c>
      <c r="C33" s="99">
        <v>683426</v>
      </c>
      <c r="D33" s="100">
        <v>84303</v>
      </c>
      <c r="E33" s="100">
        <v>80448</v>
      </c>
      <c r="F33" s="100">
        <v>3855</v>
      </c>
      <c r="G33" s="100">
        <v>159096</v>
      </c>
      <c r="H33" s="100">
        <v>139712</v>
      </c>
      <c r="I33" s="100">
        <v>19384</v>
      </c>
      <c r="J33" s="100">
        <v>608632</v>
      </c>
      <c r="K33" s="190">
        <v>89.1</v>
      </c>
    </row>
    <row r="34" spans="1:11" ht="16.5" customHeight="1">
      <c r="A34" s="180"/>
      <c r="B34" s="187" t="s">
        <v>48</v>
      </c>
      <c r="C34" s="99">
        <v>442586</v>
      </c>
      <c r="D34" s="100">
        <v>52546</v>
      </c>
      <c r="E34" s="100">
        <v>48946</v>
      </c>
      <c r="F34" s="100">
        <v>3600</v>
      </c>
      <c r="G34" s="100">
        <v>118897</v>
      </c>
      <c r="H34" s="100">
        <v>104640</v>
      </c>
      <c r="I34" s="100">
        <v>14257</v>
      </c>
      <c r="J34" s="100">
        <v>376235</v>
      </c>
      <c r="K34" s="190">
        <v>85</v>
      </c>
    </row>
    <row r="35" spans="1:11" ht="16.5" customHeight="1">
      <c r="A35" s="180"/>
      <c r="B35" s="187" t="s">
        <v>50</v>
      </c>
      <c r="C35" s="99">
        <v>678967</v>
      </c>
      <c r="D35" s="100">
        <v>70809</v>
      </c>
      <c r="E35" s="100">
        <v>64107</v>
      </c>
      <c r="F35" s="100">
        <v>6702</v>
      </c>
      <c r="G35" s="100">
        <v>178896</v>
      </c>
      <c r="H35" s="100">
        <v>157513</v>
      </c>
      <c r="I35" s="100">
        <v>21383</v>
      </c>
      <c r="J35" s="100">
        <v>570877</v>
      </c>
      <c r="K35" s="190">
        <v>84.1</v>
      </c>
    </row>
    <row r="36" spans="1:11" ht="16.5" customHeight="1">
      <c r="A36" s="180"/>
      <c r="B36" s="180"/>
      <c r="C36" s="193"/>
      <c r="D36" s="194"/>
      <c r="E36" s="194"/>
      <c r="F36" s="194"/>
      <c r="G36" s="194"/>
      <c r="H36" s="194"/>
      <c r="I36" s="194"/>
      <c r="J36" s="194"/>
      <c r="K36" s="195"/>
    </row>
    <row r="37" spans="1:11" s="179" customFormat="1" ht="16.5" customHeight="1">
      <c r="A37" s="906" t="s">
        <v>997</v>
      </c>
      <c r="B37" s="907"/>
      <c r="C37" s="184">
        <v>4127128</v>
      </c>
      <c r="D37" s="185">
        <v>378283</v>
      </c>
      <c r="E37" s="185">
        <v>273025</v>
      </c>
      <c r="F37" s="185">
        <v>105258</v>
      </c>
      <c r="G37" s="185">
        <v>729090</v>
      </c>
      <c r="H37" s="185">
        <v>644623</v>
      </c>
      <c r="I37" s="185">
        <v>84467</v>
      </c>
      <c r="J37" s="185">
        <v>3776318</v>
      </c>
      <c r="K37" s="186">
        <v>91.5</v>
      </c>
    </row>
    <row r="38" spans="1:11" ht="16.5" customHeight="1">
      <c r="A38" s="180"/>
      <c r="B38" s="180"/>
      <c r="C38" s="181"/>
      <c r="D38" s="182"/>
      <c r="E38" s="182"/>
      <c r="F38" s="182"/>
      <c r="G38" s="182"/>
      <c r="H38" s="182"/>
      <c r="I38" s="182"/>
      <c r="J38" s="182"/>
      <c r="K38" s="183"/>
    </row>
    <row r="39" spans="1:11" ht="16.5" customHeight="1">
      <c r="A39" s="906" t="s">
        <v>998</v>
      </c>
      <c r="B39" s="907"/>
      <c r="C39" s="184">
        <v>58750</v>
      </c>
      <c r="D39" s="185">
        <v>18512</v>
      </c>
      <c r="E39" s="185">
        <v>18172</v>
      </c>
      <c r="F39" s="185">
        <v>340</v>
      </c>
      <c r="G39" s="185">
        <v>16987</v>
      </c>
      <c r="H39" s="185">
        <v>14554</v>
      </c>
      <c r="I39" s="185">
        <v>2433</v>
      </c>
      <c r="J39" s="185">
        <v>60275</v>
      </c>
      <c r="K39" s="186">
        <v>102.6</v>
      </c>
    </row>
    <row r="40" spans="1:11" ht="16.5" customHeight="1">
      <c r="A40" s="180"/>
      <c r="B40" s="196"/>
      <c r="C40" s="181"/>
      <c r="D40" s="182"/>
      <c r="E40" s="182"/>
      <c r="F40" s="182"/>
      <c r="G40" s="182"/>
      <c r="H40" s="182"/>
      <c r="I40" s="182"/>
      <c r="J40" s="182"/>
      <c r="K40" s="183"/>
    </row>
    <row r="41" spans="1:14" ht="16.5" customHeight="1">
      <c r="A41" s="908" t="s">
        <v>999</v>
      </c>
      <c r="B41" s="909"/>
      <c r="C41" s="197">
        <v>27815</v>
      </c>
      <c r="D41" s="198">
        <v>236</v>
      </c>
      <c r="E41" s="198">
        <v>228</v>
      </c>
      <c r="F41" s="198">
        <v>8</v>
      </c>
      <c r="G41" s="198">
        <v>51</v>
      </c>
      <c r="H41" s="198">
        <v>40</v>
      </c>
      <c r="I41" s="198">
        <v>11</v>
      </c>
      <c r="J41" s="198">
        <v>28000</v>
      </c>
      <c r="K41" s="199">
        <v>100.7</v>
      </c>
      <c r="L41" s="185"/>
      <c r="M41" s="185"/>
      <c r="N41" s="185"/>
    </row>
    <row r="42" spans="1:10" ht="15" customHeight="1">
      <c r="A42" s="910" t="s">
        <v>1000</v>
      </c>
      <c r="B42" s="910"/>
      <c r="C42" s="911"/>
      <c r="D42" s="911"/>
      <c r="E42" s="911"/>
      <c r="F42" s="911"/>
      <c r="G42" s="911"/>
      <c r="H42" s="911"/>
      <c r="I42" s="911"/>
      <c r="J42" s="911"/>
    </row>
    <row r="43" spans="1:11" ht="15" customHeight="1">
      <c r="A43" s="746" t="s">
        <v>1001</v>
      </c>
      <c r="B43" s="746"/>
      <c r="C43" s="746"/>
      <c r="D43" s="746"/>
      <c r="E43" s="746"/>
      <c r="F43" s="746"/>
      <c r="G43" s="746"/>
      <c r="H43" s="746"/>
      <c r="I43" s="746"/>
      <c r="J43" s="746"/>
      <c r="K43" s="746"/>
    </row>
    <row r="44" spans="1:6" ht="15" customHeight="1">
      <c r="A44" s="679" t="s">
        <v>1002</v>
      </c>
      <c r="B44" s="679"/>
      <c r="C44" s="679"/>
      <c r="D44" s="679"/>
      <c r="E44" s="202" t="s">
        <v>1003</v>
      </c>
      <c r="F44" s="709" t="s">
        <v>1004</v>
      </c>
    </row>
    <row r="45" spans="1:6" ht="15" customHeight="1">
      <c r="A45" s="679"/>
      <c r="B45" s="679"/>
      <c r="C45" s="679"/>
      <c r="D45" s="679"/>
      <c r="E45" s="203" t="s">
        <v>1005</v>
      </c>
      <c r="F45" s="709"/>
    </row>
    <row r="46" spans="1:11" ht="15" customHeight="1">
      <c r="A46" s="904" t="s">
        <v>1006</v>
      </c>
      <c r="B46" s="905"/>
      <c r="C46" s="905"/>
      <c r="D46" s="905"/>
      <c r="E46" s="905"/>
      <c r="F46" s="905"/>
      <c r="G46" s="905"/>
      <c r="H46" s="905"/>
      <c r="I46" s="905"/>
      <c r="J46" s="905"/>
      <c r="K46" s="905"/>
    </row>
  </sheetData>
  <sheetProtection/>
  <mergeCells count="19">
    <mergeCell ref="A1:K1"/>
    <mergeCell ref="A2:C2"/>
    <mergeCell ref="I2:K2"/>
    <mergeCell ref="A3:B4"/>
    <mergeCell ref="C3:C4"/>
    <mergeCell ref="D3:F3"/>
    <mergeCell ref="G3:I3"/>
    <mergeCell ref="J3:J4"/>
    <mergeCell ref="K3:K4"/>
    <mergeCell ref="A43:K43"/>
    <mergeCell ref="A44:D45"/>
    <mergeCell ref="F44:F45"/>
    <mergeCell ref="A46:K46"/>
    <mergeCell ref="A5:B5"/>
    <mergeCell ref="A7:B7"/>
    <mergeCell ref="A37:B37"/>
    <mergeCell ref="A39:B39"/>
    <mergeCell ref="A41:B41"/>
    <mergeCell ref="A42:J42"/>
  </mergeCells>
  <printOptions/>
  <pageMargins left="0.3937007874015748" right="0.3937007874015748" top="0.7874015748031497" bottom="0.787401574803149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49"/>
  <sheetViews>
    <sheetView zoomScalePageLayoutView="0" workbookViewId="0" topLeftCell="A31">
      <selection activeCell="J8" sqref="J8"/>
    </sheetView>
  </sheetViews>
  <sheetFormatPr defaultColWidth="9.00390625" defaultRowHeight="13.5"/>
  <cols>
    <col min="1" max="1" width="1.25" style="204" customWidth="1"/>
    <col min="2" max="2" width="10.375" style="204" customWidth="1"/>
    <col min="3" max="8" width="11.50390625" style="204" customWidth="1"/>
    <col min="9" max="16384" width="9.00390625" style="204" customWidth="1"/>
  </cols>
  <sheetData>
    <row r="1" spans="1:8" ht="21" customHeight="1">
      <c r="A1" s="923" t="s">
        <v>1007</v>
      </c>
      <c r="B1" s="923"/>
      <c r="C1" s="923"/>
      <c r="D1" s="923"/>
      <c r="E1" s="923"/>
      <c r="F1" s="923"/>
      <c r="G1" s="923"/>
      <c r="H1" s="923"/>
    </row>
    <row r="2" spans="7:8" ht="13.5" customHeight="1" thickBot="1">
      <c r="G2" s="924" t="s">
        <v>898</v>
      </c>
      <c r="H2" s="924"/>
    </row>
    <row r="3" spans="1:8" ht="15" customHeight="1" thickTop="1">
      <c r="A3" s="925" t="s">
        <v>1008</v>
      </c>
      <c r="B3" s="926"/>
      <c r="C3" s="928" t="s">
        <v>1009</v>
      </c>
      <c r="D3" s="928"/>
      <c r="E3" s="928"/>
      <c r="F3" s="928" t="s">
        <v>1010</v>
      </c>
      <c r="G3" s="928"/>
      <c r="H3" s="929"/>
    </row>
    <row r="4" spans="1:8" ht="15" customHeight="1">
      <c r="A4" s="927"/>
      <c r="B4" s="927"/>
      <c r="C4" s="205" t="s">
        <v>688</v>
      </c>
      <c r="D4" s="205" t="s">
        <v>1011</v>
      </c>
      <c r="E4" s="205" t="s">
        <v>1012</v>
      </c>
      <c r="F4" s="205" t="s">
        <v>688</v>
      </c>
      <c r="G4" s="205" t="s">
        <v>1011</v>
      </c>
      <c r="H4" s="206" t="s">
        <v>1012</v>
      </c>
    </row>
    <row r="5" spans="1:8" ht="15" customHeight="1">
      <c r="A5" s="930" t="s">
        <v>1013</v>
      </c>
      <c r="B5" s="902"/>
      <c r="C5" s="207">
        <v>201405</v>
      </c>
      <c r="D5" s="208">
        <v>149182</v>
      </c>
      <c r="E5" s="208">
        <v>52223</v>
      </c>
      <c r="F5" s="208">
        <v>243483</v>
      </c>
      <c r="G5" s="208">
        <v>191067</v>
      </c>
      <c r="H5" s="208">
        <v>52416</v>
      </c>
    </row>
    <row r="6" spans="1:8" ht="15" customHeight="1">
      <c r="A6" s="209"/>
      <c r="B6" s="209"/>
      <c r="C6" s="210"/>
      <c r="D6" s="211"/>
      <c r="E6" s="211"/>
      <c r="F6" s="211"/>
      <c r="G6" s="211"/>
      <c r="H6" s="211"/>
    </row>
    <row r="7" spans="1:8" ht="15" customHeight="1">
      <c r="A7" s="918" t="s">
        <v>996</v>
      </c>
      <c r="B7" s="919"/>
      <c r="C7" s="212">
        <v>136708</v>
      </c>
      <c r="D7" s="213">
        <v>96075</v>
      </c>
      <c r="E7" s="213">
        <v>40633</v>
      </c>
      <c r="F7" s="213">
        <v>221058</v>
      </c>
      <c r="G7" s="213">
        <v>172344</v>
      </c>
      <c r="H7" s="213">
        <v>48714</v>
      </c>
    </row>
    <row r="8" spans="1:8" ht="15" customHeight="1">
      <c r="A8" s="214"/>
      <c r="B8" s="215" t="s">
        <v>12</v>
      </c>
      <c r="C8" s="216">
        <v>123</v>
      </c>
      <c r="D8" s="217">
        <v>99</v>
      </c>
      <c r="E8" s="217">
        <v>24</v>
      </c>
      <c r="F8" s="217">
        <v>17775</v>
      </c>
      <c r="G8" s="217">
        <v>15876</v>
      </c>
      <c r="H8" s="217">
        <v>1899</v>
      </c>
    </row>
    <row r="9" spans="1:8" ht="15" customHeight="1">
      <c r="A9" s="214"/>
      <c r="B9" s="215" t="s">
        <v>14</v>
      </c>
      <c r="C9" s="216">
        <v>236</v>
      </c>
      <c r="D9" s="217">
        <v>189</v>
      </c>
      <c r="E9" s="217">
        <v>47</v>
      </c>
      <c r="F9" s="217">
        <v>9001</v>
      </c>
      <c r="G9" s="217">
        <v>8955</v>
      </c>
      <c r="H9" s="217">
        <v>46</v>
      </c>
    </row>
    <row r="10" spans="1:8" ht="15" customHeight="1">
      <c r="A10" s="214"/>
      <c r="B10" s="215" t="s">
        <v>16</v>
      </c>
      <c r="C10" s="216">
        <v>305</v>
      </c>
      <c r="D10" s="217">
        <v>242</v>
      </c>
      <c r="E10" s="217">
        <v>63</v>
      </c>
      <c r="F10" s="217">
        <v>12988</v>
      </c>
      <c r="G10" s="217">
        <v>12384</v>
      </c>
      <c r="H10" s="217">
        <v>604</v>
      </c>
    </row>
    <row r="11" spans="1:8" ht="15" customHeight="1">
      <c r="A11" s="214"/>
      <c r="B11" s="215" t="s">
        <v>18</v>
      </c>
      <c r="C11" s="216">
        <v>1041</v>
      </c>
      <c r="D11" s="217">
        <v>854</v>
      </c>
      <c r="E11" s="217">
        <v>187</v>
      </c>
      <c r="F11" s="217">
        <v>12208</v>
      </c>
      <c r="G11" s="217">
        <v>10705</v>
      </c>
      <c r="H11" s="217">
        <v>1503</v>
      </c>
    </row>
    <row r="12" spans="1:8" ht="15" customHeight="1">
      <c r="A12" s="214"/>
      <c r="B12" s="215" t="s">
        <v>20</v>
      </c>
      <c r="C12" s="216">
        <v>1463</v>
      </c>
      <c r="D12" s="217">
        <v>1123</v>
      </c>
      <c r="E12" s="217">
        <v>340</v>
      </c>
      <c r="F12" s="217">
        <v>10536</v>
      </c>
      <c r="G12" s="217">
        <v>7663</v>
      </c>
      <c r="H12" s="217">
        <v>2873</v>
      </c>
    </row>
    <row r="13" spans="1:8" ht="15" customHeight="1">
      <c r="A13" s="214"/>
      <c r="B13" s="215"/>
      <c r="C13" s="216"/>
      <c r="D13" s="217"/>
      <c r="E13" s="217"/>
      <c r="F13" s="217"/>
      <c r="G13" s="217"/>
      <c r="H13" s="217"/>
    </row>
    <row r="14" spans="1:8" ht="15" customHeight="1">
      <c r="A14" s="214"/>
      <c r="B14" s="215" t="s">
        <v>22</v>
      </c>
      <c r="C14" s="216">
        <v>441</v>
      </c>
      <c r="D14" s="217">
        <v>337</v>
      </c>
      <c r="E14" s="217">
        <v>104</v>
      </c>
      <c r="F14" s="217">
        <v>2772</v>
      </c>
      <c r="G14" s="217">
        <v>2613</v>
      </c>
      <c r="H14" s="217">
        <v>159</v>
      </c>
    </row>
    <row r="15" spans="1:8" ht="15" customHeight="1">
      <c r="A15" s="214"/>
      <c r="B15" s="215" t="s">
        <v>24</v>
      </c>
      <c r="C15" s="216">
        <v>469</v>
      </c>
      <c r="D15" s="217">
        <v>390</v>
      </c>
      <c r="E15" s="217">
        <v>79</v>
      </c>
      <c r="F15" s="217">
        <v>1205</v>
      </c>
      <c r="G15" s="217">
        <v>1153</v>
      </c>
      <c r="H15" s="217">
        <v>52</v>
      </c>
    </row>
    <row r="16" spans="1:8" ht="15" customHeight="1">
      <c r="A16" s="214"/>
      <c r="B16" s="215" t="s">
        <v>26</v>
      </c>
      <c r="C16" s="216">
        <v>1009</v>
      </c>
      <c r="D16" s="217">
        <v>813</v>
      </c>
      <c r="E16" s="217">
        <v>196</v>
      </c>
      <c r="F16" s="217">
        <v>3848</v>
      </c>
      <c r="G16" s="217">
        <v>3732</v>
      </c>
      <c r="H16" s="217">
        <v>116</v>
      </c>
    </row>
    <row r="17" spans="1:8" ht="15" customHeight="1">
      <c r="A17" s="214"/>
      <c r="B17" s="215" t="s">
        <v>28</v>
      </c>
      <c r="C17" s="216">
        <v>525</v>
      </c>
      <c r="D17" s="217">
        <v>434</v>
      </c>
      <c r="E17" s="217">
        <v>91</v>
      </c>
      <c r="F17" s="217">
        <v>3735</v>
      </c>
      <c r="G17" s="217">
        <v>3531</v>
      </c>
      <c r="H17" s="217">
        <v>204</v>
      </c>
    </row>
    <row r="18" spans="1:8" ht="15" customHeight="1">
      <c r="A18" s="214"/>
      <c r="B18" s="215" t="s">
        <v>30</v>
      </c>
      <c r="C18" s="216">
        <v>355</v>
      </c>
      <c r="D18" s="217">
        <v>296</v>
      </c>
      <c r="E18" s="217">
        <v>59</v>
      </c>
      <c r="F18" s="217">
        <v>1458</v>
      </c>
      <c r="G18" s="217">
        <v>1260</v>
      </c>
      <c r="H18" s="217">
        <v>198</v>
      </c>
    </row>
    <row r="19" spans="1:8" ht="15" customHeight="1">
      <c r="A19" s="214"/>
      <c r="B19" s="215"/>
      <c r="C19" s="216"/>
      <c r="D19" s="217"/>
      <c r="E19" s="217"/>
      <c r="F19" s="217"/>
      <c r="G19" s="217"/>
      <c r="H19" s="217"/>
    </row>
    <row r="20" spans="1:8" ht="15" customHeight="1">
      <c r="A20" s="214"/>
      <c r="B20" s="215" t="s">
        <v>32</v>
      </c>
      <c r="C20" s="216">
        <v>715</v>
      </c>
      <c r="D20" s="217">
        <v>591</v>
      </c>
      <c r="E20" s="217">
        <v>124</v>
      </c>
      <c r="F20" s="217">
        <v>1617</v>
      </c>
      <c r="G20" s="217">
        <v>1560</v>
      </c>
      <c r="H20" s="217">
        <v>57</v>
      </c>
    </row>
    <row r="21" spans="1:8" ht="15" customHeight="1">
      <c r="A21" s="214"/>
      <c r="B21" s="215" t="s">
        <v>33</v>
      </c>
      <c r="C21" s="216">
        <v>1255</v>
      </c>
      <c r="D21" s="217">
        <v>1049</v>
      </c>
      <c r="E21" s="217">
        <v>206</v>
      </c>
      <c r="F21" s="217">
        <v>2173</v>
      </c>
      <c r="G21" s="217">
        <v>1527</v>
      </c>
      <c r="H21" s="217">
        <v>646</v>
      </c>
    </row>
    <row r="22" spans="1:8" ht="15" customHeight="1">
      <c r="A22" s="214"/>
      <c r="B22" s="215" t="s">
        <v>34</v>
      </c>
      <c r="C22" s="216">
        <v>341</v>
      </c>
      <c r="D22" s="217">
        <v>293</v>
      </c>
      <c r="E22" s="217">
        <v>48</v>
      </c>
      <c r="F22" s="217">
        <v>6744</v>
      </c>
      <c r="G22" s="217">
        <v>6128</v>
      </c>
      <c r="H22" s="217">
        <v>616</v>
      </c>
    </row>
    <row r="23" spans="1:8" ht="15" customHeight="1">
      <c r="A23" s="214"/>
      <c r="B23" s="215" t="s">
        <v>35</v>
      </c>
      <c r="C23" s="216">
        <v>1221</v>
      </c>
      <c r="D23" s="217">
        <v>998</v>
      </c>
      <c r="E23" s="217">
        <v>223</v>
      </c>
      <c r="F23" s="217">
        <v>1678</v>
      </c>
      <c r="G23" s="217">
        <v>1423</v>
      </c>
      <c r="H23" s="217">
        <v>255</v>
      </c>
    </row>
    <row r="24" spans="1:2" ht="15" customHeight="1">
      <c r="A24" s="214"/>
      <c r="B24" s="218"/>
    </row>
    <row r="25" spans="1:8" ht="15" customHeight="1">
      <c r="A25" s="214"/>
      <c r="B25" s="215" t="s">
        <v>37</v>
      </c>
      <c r="C25" s="216">
        <v>1314</v>
      </c>
      <c r="D25" s="217">
        <v>1104</v>
      </c>
      <c r="E25" s="217">
        <v>210</v>
      </c>
      <c r="F25" s="217">
        <v>1674</v>
      </c>
      <c r="G25" s="217">
        <v>1216</v>
      </c>
      <c r="H25" s="217">
        <v>458</v>
      </c>
    </row>
    <row r="26" spans="1:8" ht="15" customHeight="1">
      <c r="A26" s="214"/>
      <c r="B26" s="215" t="s">
        <v>38</v>
      </c>
      <c r="C26" s="216">
        <v>3968</v>
      </c>
      <c r="D26" s="217">
        <v>3327</v>
      </c>
      <c r="E26" s="217">
        <v>641</v>
      </c>
      <c r="F26" s="217">
        <v>16808</v>
      </c>
      <c r="G26" s="217">
        <v>13957</v>
      </c>
      <c r="H26" s="217">
        <v>2851</v>
      </c>
    </row>
    <row r="27" spans="1:8" ht="15" customHeight="1">
      <c r="A27" s="214"/>
      <c r="B27" s="215" t="s">
        <v>39</v>
      </c>
      <c r="C27" s="216">
        <v>7196</v>
      </c>
      <c r="D27" s="217">
        <v>5920</v>
      </c>
      <c r="E27" s="217">
        <v>1276</v>
      </c>
      <c r="F27" s="217">
        <v>6317</v>
      </c>
      <c r="G27" s="217">
        <v>5185</v>
      </c>
      <c r="H27" s="217">
        <v>1132</v>
      </c>
    </row>
    <row r="28" spans="1:8" ht="15" customHeight="1">
      <c r="A28" s="214"/>
      <c r="B28" s="215" t="s">
        <v>41</v>
      </c>
      <c r="C28" s="216">
        <v>928</v>
      </c>
      <c r="D28" s="217">
        <v>718</v>
      </c>
      <c r="E28" s="217">
        <v>210</v>
      </c>
      <c r="F28" s="217">
        <v>964</v>
      </c>
      <c r="G28" s="217">
        <v>850</v>
      </c>
      <c r="H28" s="217">
        <v>114</v>
      </c>
    </row>
    <row r="29" spans="1:8" ht="15" customHeight="1">
      <c r="A29" s="214"/>
      <c r="B29" s="219"/>
      <c r="C29" s="216"/>
      <c r="D29" s="217"/>
      <c r="E29" s="217"/>
      <c r="F29" s="217"/>
      <c r="G29" s="217"/>
      <c r="H29" s="217"/>
    </row>
    <row r="30" spans="1:8" ht="15" customHeight="1">
      <c r="A30" s="214"/>
      <c r="B30" s="215" t="s">
        <v>45</v>
      </c>
      <c r="C30" s="216">
        <v>10600</v>
      </c>
      <c r="D30" s="217">
        <v>8853</v>
      </c>
      <c r="E30" s="217">
        <v>1747</v>
      </c>
      <c r="F30" s="217">
        <v>6426</v>
      </c>
      <c r="G30" s="217">
        <v>5506</v>
      </c>
      <c r="H30" s="217">
        <v>920</v>
      </c>
    </row>
    <row r="31" spans="1:8" ht="15" customHeight="1">
      <c r="A31" s="214"/>
      <c r="B31" s="215" t="s">
        <v>47</v>
      </c>
      <c r="C31" s="216">
        <v>2282</v>
      </c>
      <c r="D31" s="217">
        <v>1848</v>
      </c>
      <c r="E31" s="217">
        <v>434</v>
      </c>
      <c r="F31" s="217">
        <v>1298</v>
      </c>
      <c r="G31" s="217">
        <v>1234</v>
      </c>
      <c r="H31" s="217">
        <v>64</v>
      </c>
    </row>
    <row r="32" spans="1:8" ht="15" customHeight="1">
      <c r="A32" s="214"/>
      <c r="B32" s="215" t="s">
        <v>48</v>
      </c>
      <c r="C32" s="216">
        <v>1062</v>
      </c>
      <c r="D32" s="217">
        <v>838</v>
      </c>
      <c r="E32" s="217">
        <v>224</v>
      </c>
      <c r="F32" s="217">
        <v>448</v>
      </c>
      <c r="G32" s="217">
        <v>410</v>
      </c>
      <c r="H32" s="217">
        <v>38</v>
      </c>
    </row>
    <row r="33" spans="1:8" ht="15" customHeight="1">
      <c r="A33" s="214"/>
      <c r="B33" s="215" t="s">
        <v>50</v>
      </c>
      <c r="C33" s="216">
        <v>1147</v>
      </c>
      <c r="D33" s="217">
        <v>906</v>
      </c>
      <c r="E33" s="217">
        <v>241</v>
      </c>
      <c r="F33" s="217">
        <v>673</v>
      </c>
      <c r="G33" s="217">
        <v>623</v>
      </c>
      <c r="H33" s="217">
        <v>50</v>
      </c>
    </row>
    <row r="34" spans="1:8" ht="15" customHeight="1">
      <c r="A34" s="214"/>
      <c r="B34" s="220"/>
      <c r="C34" s="216"/>
      <c r="D34" s="217"/>
      <c r="E34" s="217"/>
      <c r="F34" s="217"/>
      <c r="G34" s="217"/>
      <c r="H34" s="217"/>
    </row>
    <row r="35" spans="1:8" ht="15" customHeight="1">
      <c r="A35" s="918" t="s">
        <v>1014</v>
      </c>
      <c r="B35" s="919"/>
      <c r="C35" s="221">
        <v>5949</v>
      </c>
      <c r="D35" s="222">
        <v>4950</v>
      </c>
      <c r="E35" s="222">
        <v>999</v>
      </c>
      <c r="F35" s="222">
        <v>4013</v>
      </c>
      <c r="G35" s="222">
        <v>2883</v>
      </c>
      <c r="H35" s="222">
        <v>1130</v>
      </c>
    </row>
    <row r="36" spans="1:8" ht="15" customHeight="1">
      <c r="A36" s="209"/>
      <c r="B36" s="209"/>
      <c r="C36" s="210"/>
      <c r="D36" s="211"/>
      <c r="E36" s="211"/>
      <c r="F36" s="211"/>
      <c r="G36" s="211"/>
      <c r="H36" s="211"/>
    </row>
    <row r="37" spans="1:8" ht="15" customHeight="1">
      <c r="A37" s="918" t="s">
        <v>998</v>
      </c>
      <c r="B37" s="919"/>
      <c r="C37" s="223">
        <v>25</v>
      </c>
      <c r="D37" s="224">
        <v>18</v>
      </c>
      <c r="E37" s="224">
        <v>7</v>
      </c>
      <c r="F37" s="213">
        <v>12</v>
      </c>
      <c r="G37" s="213">
        <v>12</v>
      </c>
      <c r="H37" s="213">
        <v>0</v>
      </c>
    </row>
    <row r="38" spans="1:8" ht="15" customHeight="1">
      <c r="A38" s="209"/>
      <c r="B38" s="209"/>
      <c r="C38" s="210"/>
      <c r="D38" s="211"/>
      <c r="E38" s="211"/>
      <c r="F38" s="211"/>
      <c r="G38" s="211"/>
      <c r="H38" s="211"/>
    </row>
    <row r="39" spans="1:8" ht="15" customHeight="1">
      <c r="A39" s="918" t="s">
        <v>999</v>
      </c>
      <c r="B39" s="919"/>
      <c r="C39" s="212">
        <v>0</v>
      </c>
      <c r="D39" s="213">
        <v>0</v>
      </c>
      <c r="E39" s="213">
        <v>0</v>
      </c>
      <c r="F39" s="213">
        <v>4</v>
      </c>
      <c r="G39" s="213">
        <v>4</v>
      </c>
      <c r="H39" s="213">
        <v>0</v>
      </c>
    </row>
    <row r="40" spans="1:8" ht="15" customHeight="1">
      <c r="A40" s="209"/>
      <c r="B40" s="209"/>
      <c r="C40" s="210"/>
      <c r="D40" s="211"/>
      <c r="E40" s="211"/>
      <c r="F40" s="211"/>
      <c r="G40" s="211"/>
      <c r="H40" s="211"/>
    </row>
    <row r="41" spans="1:8" ht="15" customHeight="1">
      <c r="A41" s="918" t="s">
        <v>1015</v>
      </c>
      <c r="B41" s="919"/>
      <c r="C41" s="212">
        <v>58723</v>
      </c>
      <c r="D41" s="213">
        <v>48139</v>
      </c>
      <c r="E41" s="213">
        <v>10584</v>
      </c>
      <c r="F41" s="213">
        <v>18396</v>
      </c>
      <c r="G41" s="213">
        <v>15824</v>
      </c>
      <c r="H41" s="213">
        <v>2572</v>
      </c>
    </row>
    <row r="42" spans="1:8" ht="15" customHeight="1">
      <c r="A42" s="214"/>
      <c r="B42" s="209" t="s">
        <v>766</v>
      </c>
      <c r="C42" s="210">
        <v>1031</v>
      </c>
      <c r="D42" s="211">
        <v>695</v>
      </c>
      <c r="E42" s="211">
        <v>336</v>
      </c>
      <c r="F42" s="211">
        <v>192</v>
      </c>
      <c r="G42" s="211">
        <v>178</v>
      </c>
      <c r="H42" s="211">
        <v>14</v>
      </c>
    </row>
    <row r="43" spans="1:8" ht="15" customHeight="1">
      <c r="A43" s="214"/>
      <c r="B43" s="209" t="s">
        <v>768</v>
      </c>
      <c r="C43" s="210">
        <v>494</v>
      </c>
      <c r="D43" s="211">
        <v>329</v>
      </c>
      <c r="E43" s="211">
        <v>165</v>
      </c>
      <c r="F43" s="211">
        <v>135</v>
      </c>
      <c r="G43" s="211">
        <v>127</v>
      </c>
      <c r="H43" s="211">
        <v>8</v>
      </c>
    </row>
    <row r="44" spans="1:8" ht="15" customHeight="1">
      <c r="A44" s="214"/>
      <c r="B44" s="209" t="s">
        <v>770</v>
      </c>
      <c r="C44" s="210">
        <v>350</v>
      </c>
      <c r="D44" s="211">
        <v>188</v>
      </c>
      <c r="E44" s="211">
        <v>162</v>
      </c>
      <c r="F44" s="211">
        <v>82</v>
      </c>
      <c r="G44" s="211">
        <v>71</v>
      </c>
      <c r="H44" s="211">
        <v>11</v>
      </c>
    </row>
    <row r="45" spans="1:8" ht="15" customHeight="1">
      <c r="A45" s="214"/>
      <c r="B45" s="209" t="s">
        <v>772</v>
      </c>
      <c r="C45" s="210">
        <v>47401</v>
      </c>
      <c r="D45" s="211">
        <v>39283</v>
      </c>
      <c r="E45" s="211">
        <v>8118</v>
      </c>
      <c r="F45" s="211">
        <v>12647</v>
      </c>
      <c r="G45" s="211">
        <v>11087</v>
      </c>
      <c r="H45" s="211">
        <v>1560</v>
      </c>
    </row>
    <row r="46" spans="1:8" ht="15" customHeight="1">
      <c r="A46" s="214"/>
      <c r="B46" s="209" t="s">
        <v>774</v>
      </c>
      <c r="C46" s="210">
        <v>4895</v>
      </c>
      <c r="D46" s="211">
        <v>3956</v>
      </c>
      <c r="E46" s="211">
        <v>939</v>
      </c>
      <c r="F46" s="211">
        <v>1854</v>
      </c>
      <c r="G46" s="211">
        <v>1520</v>
      </c>
      <c r="H46" s="211">
        <v>334</v>
      </c>
    </row>
    <row r="47" spans="1:8" ht="15" customHeight="1">
      <c r="A47" s="214"/>
      <c r="B47" s="209" t="s">
        <v>778</v>
      </c>
      <c r="C47" s="210">
        <v>3856</v>
      </c>
      <c r="D47" s="211">
        <v>3221</v>
      </c>
      <c r="E47" s="211">
        <v>635</v>
      </c>
      <c r="F47" s="211">
        <v>3096</v>
      </c>
      <c r="G47" s="211">
        <v>2492</v>
      </c>
      <c r="H47" s="211">
        <v>604</v>
      </c>
    </row>
    <row r="48" spans="1:8" ht="15" customHeight="1">
      <c r="A48" s="225"/>
      <c r="B48" s="226" t="s">
        <v>1016</v>
      </c>
      <c r="C48" s="227">
        <v>696</v>
      </c>
      <c r="D48" s="228">
        <v>467</v>
      </c>
      <c r="E48" s="228">
        <v>229</v>
      </c>
      <c r="F48" s="228">
        <v>390</v>
      </c>
      <c r="G48" s="228">
        <v>349</v>
      </c>
      <c r="H48" s="228">
        <v>41</v>
      </c>
    </row>
    <row r="49" spans="1:8" ht="15" customHeight="1">
      <c r="A49" s="920" t="s">
        <v>1017</v>
      </c>
      <c r="B49" s="921"/>
      <c r="C49" s="921"/>
      <c r="D49" s="921"/>
      <c r="E49" s="922"/>
      <c r="F49" s="922"/>
      <c r="G49" s="922"/>
      <c r="H49" s="922"/>
    </row>
  </sheetData>
  <sheetProtection/>
  <mergeCells count="12">
    <mergeCell ref="A1:H1"/>
    <mergeCell ref="G2:H2"/>
    <mergeCell ref="A3:B4"/>
    <mergeCell ref="C3:E3"/>
    <mergeCell ref="F3:H3"/>
    <mergeCell ref="A5:B5"/>
    <mergeCell ref="A7:B7"/>
    <mergeCell ref="A35:B35"/>
    <mergeCell ref="A37:B37"/>
    <mergeCell ref="A39:B39"/>
    <mergeCell ref="A41:B41"/>
    <mergeCell ref="A49:H49"/>
  </mergeCells>
  <printOptions/>
  <pageMargins left="0.5905511811023623" right="0.7874015748031497"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R62"/>
  <sheetViews>
    <sheetView zoomScalePageLayoutView="0" workbookViewId="0" topLeftCell="A1">
      <selection activeCell="N24" sqref="N24"/>
    </sheetView>
  </sheetViews>
  <sheetFormatPr defaultColWidth="8.25390625" defaultRowHeight="13.5"/>
  <cols>
    <col min="1" max="1" width="4.625" style="201" customWidth="1"/>
    <col min="2" max="2" width="7.75390625" style="161" customWidth="1"/>
    <col min="3" max="4" width="8.625" style="161" customWidth="1"/>
    <col min="5" max="5" width="8.625" style="229" customWidth="1"/>
    <col min="6" max="9" width="8.625" style="161" customWidth="1"/>
    <col min="10" max="10" width="9.125" style="161" customWidth="1"/>
    <col min="11" max="11" width="8.625" style="161" customWidth="1"/>
    <col min="12" max="16384" width="8.25390625" style="161" customWidth="1"/>
  </cols>
  <sheetData>
    <row r="1" spans="1:11" ht="21" customHeight="1">
      <c r="A1" s="686" t="s">
        <v>1018</v>
      </c>
      <c r="B1" s="686"/>
      <c r="C1" s="686"/>
      <c r="D1" s="686"/>
      <c r="E1" s="686"/>
      <c r="F1" s="686"/>
      <c r="G1" s="686"/>
      <c r="H1" s="686"/>
      <c r="I1" s="686"/>
      <c r="J1" s="686"/>
      <c r="K1" s="160"/>
    </row>
    <row r="2" spans="9:11" ht="13.5" customHeight="1" thickBot="1">
      <c r="I2" s="717" t="s">
        <v>827</v>
      </c>
      <c r="J2" s="717"/>
      <c r="K2" s="230"/>
    </row>
    <row r="3" spans="1:11" ht="12.75" customHeight="1" thickTop="1">
      <c r="A3" s="692" t="s">
        <v>1019</v>
      </c>
      <c r="B3" s="687"/>
      <c r="C3" s="148" t="s">
        <v>1020</v>
      </c>
      <c r="D3" s="148" t="s">
        <v>691</v>
      </c>
      <c r="E3" s="231" t="s">
        <v>910</v>
      </c>
      <c r="F3" s="148" t="s">
        <v>1021</v>
      </c>
      <c r="G3" s="148" t="s">
        <v>1022</v>
      </c>
      <c r="H3" s="148" t="s">
        <v>1023</v>
      </c>
      <c r="I3" s="149" t="s">
        <v>1024</v>
      </c>
      <c r="J3" s="149" t="s">
        <v>1025</v>
      </c>
      <c r="K3" s="151"/>
    </row>
    <row r="4" spans="1:12" s="235" customFormat="1" ht="12" customHeight="1">
      <c r="A4" s="232"/>
      <c r="B4" s="233" t="s">
        <v>176</v>
      </c>
      <c r="C4" s="213">
        <v>513575</v>
      </c>
      <c r="D4" s="213">
        <v>523083</v>
      </c>
      <c r="E4" s="94">
        <v>535824</v>
      </c>
      <c r="F4" s="213">
        <v>539504</v>
      </c>
      <c r="G4" s="213">
        <v>539777</v>
      </c>
      <c r="H4" s="213">
        <v>535959</v>
      </c>
      <c r="I4" s="213">
        <v>527693</v>
      </c>
      <c r="J4" s="213">
        <v>516874</v>
      </c>
      <c r="K4" s="213"/>
      <c r="L4" s="234"/>
    </row>
    <row r="5" spans="1:12" ht="12" customHeight="1">
      <c r="A5" s="236"/>
      <c r="B5" s="200" t="s">
        <v>1026</v>
      </c>
      <c r="C5" s="211">
        <v>19696</v>
      </c>
      <c r="D5" s="211">
        <v>19119</v>
      </c>
      <c r="E5" s="92">
        <v>19483</v>
      </c>
      <c r="F5" s="211">
        <v>17616</v>
      </c>
      <c r="G5" s="211">
        <v>16392</v>
      </c>
      <c r="H5" s="211">
        <v>14847</v>
      </c>
      <c r="I5" s="211">
        <v>13351</v>
      </c>
      <c r="J5" s="211">
        <v>12490</v>
      </c>
      <c r="K5" s="211"/>
      <c r="L5" s="237"/>
    </row>
    <row r="6" spans="1:12" ht="12" customHeight="1">
      <c r="A6" s="236"/>
      <c r="B6" s="200" t="s">
        <v>1027</v>
      </c>
      <c r="C6" s="211">
        <v>18587</v>
      </c>
      <c r="D6" s="211">
        <v>18817</v>
      </c>
      <c r="E6" s="92">
        <v>18421</v>
      </c>
      <c r="F6" s="211">
        <v>18900</v>
      </c>
      <c r="G6" s="211">
        <v>17129</v>
      </c>
      <c r="H6" s="211">
        <v>15947</v>
      </c>
      <c r="I6" s="211">
        <v>14456</v>
      </c>
      <c r="J6" s="211">
        <v>13046</v>
      </c>
      <c r="K6" s="211"/>
      <c r="L6" s="237"/>
    </row>
    <row r="7" spans="1:12" ht="12" customHeight="1">
      <c r="A7" s="236"/>
      <c r="B7" s="200" t="s">
        <v>1028</v>
      </c>
      <c r="C7" s="211">
        <v>19485</v>
      </c>
      <c r="D7" s="211">
        <v>18348</v>
      </c>
      <c r="E7" s="92">
        <v>19096</v>
      </c>
      <c r="F7" s="211">
        <v>18454</v>
      </c>
      <c r="G7" s="211">
        <v>18921</v>
      </c>
      <c r="H7" s="211">
        <v>17182</v>
      </c>
      <c r="I7" s="211">
        <v>15994</v>
      </c>
      <c r="J7" s="211">
        <v>14541</v>
      </c>
      <c r="K7" s="211"/>
      <c r="L7" s="237"/>
    </row>
    <row r="8" spans="1:11" ht="12" customHeight="1">
      <c r="A8" s="236"/>
      <c r="B8" s="200" t="s">
        <v>1029</v>
      </c>
      <c r="C8" s="211">
        <v>26678</v>
      </c>
      <c r="D8" s="211">
        <v>22798</v>
      </c>
      <c r="E8" s="92">
        <v>22508</v>
      </c>
      <c r="F8" s="211">
        <v>21160</v>
      </c>
      <c r="G8" s="211">
        <v>20425</v>
      </c>
      <c r="H8" s="211">
        <v>20938</v>
      </c>
      <c r="I8" s="211">
        <v>18961</v>
      </c>
      <c r="J8" s="211">
        <v>17679</v>
      </c>
      <c r="K8" s="211"/>
    </row>
    <row r="9" spans="1:11" ht="12" customHeight="1">
      <c r="A9" s="236"/>
      <c r="B9" s="200" t="s">
        <v>1030</v>
      </c>
      <c r="C9" s="211">
        <v>43498</v>
      </c>
      <c r="D9" s="211">
        <v>35482</v>
      </c>
      <c r="E9" s="92">
        <v>33752</v>
      </c>
      <c r="F9" s="211">
        <v>27457</v>
      </c>
      <c r="G9" s="211">
        <v>25798</v>
      </c>
      <c r="H9" s="211">
        <v>24814</v>
      </c>
      <c r="I9" s="211">
        <v>25187</v>
      </c>
      <c r="J9" s="211">
        <v>22747</v>
      </c>
      <c r="K9" s="211"/>
    </row>
    <row r="10" spans="1:11" ht="12" customHeight="1">
      <c r="A10" s="236" t="s">
        <v>1031</v>
      </c>
      <c r="B10" s="200" t="s">
        <v>1032</v>
      </c>
      <c r="C10" s="211">
        <v>48693</v>
      </c>
      <c r="D10" s="211">
        <v>39430</v>
      </c>
      <c r="E10" s="92">
        <v>39986</v>
      </c>
      <c r="F10" s="211">
        <v>35001</v>
      </c>
      <c r="G10" s="211">
        <v>28739</v>
      </c>
      <c r="H10" s="211">
        <v>26952</v>
      </c>
      <c r="I10" s="211">
        <v>25841</v>
      </c>
      <c r="J10" s="211">
        <v>26102</v>
      </c>
      <c r="K10" s="211"/>
    </row>
    <row r="11" spans="1:11" ht="12" customHeight="1">
      <c r="A11" s="236"/>
      <c r="B11" s="200" t="s">
        <v>1033</v>
      </c>
      <c r="C11" s="211">
        <v>42043</v>
      </c>
      <c r="D11" s="211">
        <v>44571</v>
      </c>
      <c r="E11" s="92">
        <v>41443</v>
      </c>
      <c r="F11" s="211">
        <v>39964</v>
      </c>
      <c r="G11" s="211">
        <v>35272</v>
      </c>
      <c r="H11" s="211">
        <v>28999</v>
      </c>
      <c r="I11" s="211">
        <v>27161</v>
      </c>
      <c r="J11" s="211">
        <v>26066</v>
      </c>
      <c r="K11" s="211"/>
    </row>
    <row r="12" spans="1:11" ht="12" customHeight="1">
      <c r="A12" s="236"/>
      <c r="B12" s="200" t="s">
        <v>1034</v>
      </c>
      <c r="C12" s="211">
        <v>36175</v>
      </c>
      <c r="D12" s="211">
        <v>39007</v>
      </c>
      <c r="E12" s="92">
        <v>46248</v>
      </c>
      <c r="F12" s="211">
        <v>41347</v>
      </c>
      <c r="G12" s="211">
        <v>40209</v>
      </c>
      <c r="H12" s="211">
        <v>35557</v>
      </c>
      <c r="I12" s="211">
        <v>29237</v>
      </c>
      <c r="J12" s="211">
        <v>27432</v>
      </c>
      <c r="K12" s="211"/>
    </row>
    <row r="13" spans="1:11" ht="12" customHeight="1">
      <c r="A13" s="236"/>
      <c r="B13" s="200" t="s">
        <v>1035</v>
      </c>
      <c r="C13" s="211">
        <v>30586</v>
      </c>
      <c r="D13" s="211">
        <v>34384</v>
      </c>
      <c r="E13" s="92">
        <v>40372</v>
      </c>
      <c r="F13" s="211">
        <v>46349</v>
      </c>
      <c r="G13" s="211">
        <v>41642</v>
      </c>
      <c r="H13" s="211">
        <v>40558</v>
      </c>
      <c r="I13" s="211">
        <v>35888</v>
      </c>
      <c r="J13" s="211">
        <v>29583</v>
      </c>
      <c r="K13" s="211"/>
    </row>
    <row r="14" spans="1:11" ht="12" customHeight="1">
      <c r="A14" s="236"/>
      <c r="B14" s="200" t="s">
        <v>1036</v>
      </c>
      <c r="C14" s="211">
        <v>33588</v>
      </c>
      <c r="D14" s="211">
        <v>29646</v>
      </c>
      <c r="E14" s="92">
        <v>36049</v>
      </c>
      <c r="F14" s="211">
        <v>40828</v>
      </c>
      <c r="G14" s="211">
        <v>47133</v>
      </c>
      <c r="H14" s="211">
        <v>42424</v>
      </c>
      <c r="I14" s="211">
        <v>41345</v>
      </c>
      <c r="J14" s="211">
        <v>36671</v>
      </c>
      <c r="K14" s="211"/>
    </row>
    <row r="15" spans="1:11" ht="12" customHeight="1">
      <c r="A15" s="236"/>
      <c r="B15" s="200" t="s">
        <v>1037</v>
      </c>
      <c r="C15" s="211">
        <v>42026</v>
      </c>
      <c r="D15" s="211">
        <v>33026</v>
      </c>
      <c r="E15" s="92">
        <v>30649</v>
      </c>
      <c r="F15" s="211">
        <v>36258</v>
      </c>
      <c r="G15" s="211">
        <v>41212</v>
      </c>
      <c r="H15" s="211">
        <v>47707</v>
      </c>
      <c r="I15" s="211">
        <v>43007</v>
      </c>
      <c r="J15" s="211">
        <v>42069</v>
      </c>
      <c r="K15" s="211"/>
    </row>
    <row r="16" spans="1:11" ht="12" customHeight="1">
      <c r="A16" s="236" t="s">
        <v>1038</v>
      </c>
      <c r="B16" s="200" t="s">
        <v>1039</v>
      </c>
      <c r="C16" s="211">
        <v>36187</v>
      </c>
      <c r="D16" s="211">
        <v>40651</v>
      </c>
      <c r="E16" s="92">
        <v>33573</v>
      </c>
      <c r="F16" s="211">
        <v>30539</v>
      </c>
      <c r="G16" s="211">
        <v>36281</v>
      </c>
      <c r="H16" s="211">
        <v>41359</v>
      </c>
      <c r="I16" s="211">
        <v>47972</v>
      </c>
      <c r="J16" s="211">
        <v>43433</v>
      </c>
      <c r="K16" s="211"/>
    </row>
    <row r="17" spans="1:11" ht="12" customHeight="1">
      <c r="A17" s="236"/>
      <c r="B17" s="200" t="s">
        <v>1040</v>
      </c>
      <c r="C17" s="211">
        <v>31542</v>
      </c>
      <c r="D17" s="211">
        <v>34503</v>
      </c>
      <c r="E17" s="92">
        <v>39965</v>
      </c>
      <c r="F17" s="211">
        <v>32840</v>
      </c>
      <c r="G17" s="211">
        <v>29917</v>
      </c>
      <c r="H17" s="211">
        <v>35665</v>
      </c>
      <c r="I17" s="211">
        <v>40722</v>
      </c>
      <c r="J17" s="211">
        <v>47468</v>
      </c>
      <c r="K17" s="211"/>
    </row>
    <row r="18" spans="1:11" ht="12" customHeight="1">
      <c r="A18" s="236"/>
      <c r="B18" s="200" t="s">
        <v>1134</v>
      </c>
      <c r="C18" s="211">
        <v>28808</v>
      </c>
      <c r="D18" s="211">
        <v>29677</v>
      </c>
      <c r="E18" s="92">
        <v>33214</v>
      </c>
      <c r="F18" s="211">
        <v>38493</v>
      </c>
      <c r="G18" s="211">
        <v>31667</v>
      </c>
      <c r="H18" s="211">
        <v>28969</v>
      </c>
      <c r="I18" s="211">
        <v>34601</v>
      </c>
      <c r="J18" s="211">
        <v>39667</v>
      </c>
      <c r="K18" s="211"/>
    </row>
    <row r="19" spans="1:11" ht="12" customHeight="1">
      <c r="A19" s="236"/>
      <c r="B19" s="200" t="s">
        <v>1135</v>
      </c>
      <c r="C19" s="211">
        <v>22359</v>
      </c>
      <c r="D19" s="211">
        <v>26228</v>
      </c>
      <c r="E19" s="92">
        <v>28241</v>
      </c>
      <c r="F19" s="211">
        <v>31582</v>
      </c>
      <c r="G19" s="211">
        <v>36597</v>
      </c>
      <c r="H19" s="211">
        <v>30267</v>
      </c>
      <c r="I19" s="211">
        <v>27786</v>
      </c>
      <c r="J19" s="211">
        <v>33361</v>
      </c>
      <c r="K19" s="211"/>
    </row>
    <row r="20" spans="1:11" ht="12" customHeight="1">
      <c r="A20" s="236"/>
      <c r="B20" s="200" t="s">
        <v>1136</v>
      </c>
      <c r="C20" s="211">
        <v>15325</v>
      </c>
      <c r="D20" s="211">
        <v>19672</v>
      </c>
      <c r="E20" s="92">
        <v>23976</v>
      </c>
      <c r="F20" s="211">
        <v>25937</v>
      </c>
      <c r="G20" s="211">
        <v>29002</v>
      </c>
      <c r="H20" s="211">
        <v>33821</v>
      </c>
      <c r="I20" s="211">
        <v>28100</v>
      </c>
      <c r="J20" s="211">
        <v>25969</v>
      </c>
      <c r="K20" s="211"/>
    </row>
    <row r="21" spans="1:11" ht="12" customHeight="1">
      <c r="A21" s="236"/>
      <c r="B21" s="200" t="s">
        <v>1041</v>
      </c>
      <c r="C21" s="211">
        <v>17183</v>
      </c>
      <c r="D21" s="211">
        <v>22440</v>
      </c>
      <c r="E21" s="92">
        <v>28848</v>
      </c>
      <c r="F21" s="211">
        <v>36779</v>
      </c>
      <c r="G21" s="211">
        <v>43441</v>
      </c>
      <c r="H21" s="211">
        <v>49953</v>
      </c>
      <c r="I21" s="211">
        <v>58084</v>
      </c>
      <c r="J21" s="211">
        <v>58550</v>
      </c>
      <c r="K21" s="211"/>
    </row>
    <row r="22" spans="1:18" ht="6.75" customHeight="1">
      <c r="A22" s="200"/>
      <c r="B22" s="155"/>
      <c r="C22" s="238"/>
      <c r="D22" s="238"/>
      <c r="E22" s="239"/>
      <c r="F22" s="238"/>
      <c r="G22" s="238"/>
      <c r="H22" s="238"/>
      <c r="I22" s="238"/>
      <c r="J22" s="238"/>
      <c r="K22" s="238"/>
      <c r="L22" s="235"/>
      <c r="M22" s="235"/>
      <c r="N22" s="235"/>
      <c r="O22" s="235"/>
      <c r="P22" s="235"/>
      <c r="Q22" s="235"/>
      <c r="R22" s="235"/>
    </row>
    <row r="23" spans="1:18" s="235" customFormat="1" ht="12" customHeight="1">
      <c r="A23" s="240"/>
      <c r="B23" s="233" t="s">
        <v>176</v>
      </c>
      <c r="C23" s="213">
        <v>258262</v>
      </c>
      <c r="D23" s="213">
        <v>263545</v>
      </c>
      <c r="E23" s="94">
        <v>265665</v>
      </c>
      <c r="F23" s="213">
        <v>266285</v>
      </c>
      <c r="G23" s="213">
        <v>265455</v>
      </c>
      <c r="H23" s="213">
        <v>262766</v>
      </c>
      <c r="I23" s="213">
        <v>257980</v>
      </c>
      <c r="J23" s="213">
        <v>251823</v>
      </c>
      <c r="K23" s="213"/>
      <c r="L23" s="161"/>
      <c r="M23" s="161"/>
      <c r="N23" s="161"/>
      <c r="O23" s="161"/>
      <c r="P23" s="161"/>
      <c r="Q23" s="161"/>
      <c r="R23" s="161"/>
    </row>
    <row r="24" spans="1:11" ht="12" customHeight="1">
      <c r="A24" s="200"/>
      <c r="B24" s="200" t="s">
        <v>1026</v>
      </c>
      <c r="C24" s="211">
        <v>10031</v>
      </c>
      <c r="D24" s="211">
        <v>9773</v>
      </c>
      <c r="E24" s="92">
        <v>10034</v>
      </c>
      <c r="F24" s="211">
        <v>9149</v>
      </c>
      <c r="G24" s="211">
        <v>8565</v>
      </c>
      <c r="H24" s="211">
        <v>7797</v>
      </c>
      <c r="I24" s="211">
        <v>7047</v>
      </c>
      <c r="J24" s="211">
        <v>6623</v>
      </c>
      <c r="K24" s="211"/>
    </row>
    <row r="25" spans="1:11" ht="12" customHeight="1">
      <c r="A25" s="200"/>
      <c r="B25" s="200" t="s">
        <v>1137</v>
      </c>
      <c r="C25" s="211">
        <v>9476</v>
      </c>
      <c r="D25" s="211">
        <v>9637</v>
      </c>
      <c r="E25" s="92">
        <v>9451</v>
      </c>
      <c r="F25" s="211">
        <v>9738</v>
      </c>
      <c r="G25" s="211">
        <v>8904</v>
      </c>
      <c r="H25" s="211">
        <v>8339</v>
      </c>
      <c r="I25" s="211">
        <v>7598</v>
      </c>
      <c r="J25" s="211">
        <v>6888</v>
      </c>
      <c r="K25" s="211"/>
    </row>
    <row r="26" spans="1:11" ht="12" customHeight="1">
      <c r="A26" s="200"/>
      <c r="B26" s="200" t="s">
        <v>1138</v>
      </c>
      <c r="C26" s="211">
        <v>10068</v>
      </c>
      <c r="D26" s="211">
        <v>9325</v>
      </c>
      <c r="E26" s="92">
        <v>9745</v>
      </c>
      <c r="F26" s="211">
        <v>9430</v>
      </c>
      <c r="G26" s="211">
        <v>9714</v>
      </c>
      <c r="H26" s="211">
        <v>8899</v>
      </c>
      <c r="I26" s="211">
        <v>8334</v>
      </c>
      <c r="J26" s="211">
        <v>7611</v>
      </c>
      <c r="K26" s="211"/>
    </row>
    <row r="27" spans="1:11" ht="12" customHeight="1">
      <c r="A27" s="200"/>
      <c r="B27" s="200" t="s">
        <v>1139</v>
      </c>
      <c r="C27" s="211">
        <v>13219</v>
      </c>
      <c r="D27" s="211">
        <v>11382</v>
      </c>
      <c r="E27" s="92">
        <v>11153</v>
      </c>
      <c r="F27" s="211">
        <v>10600</v>
      </c>
      <c r="G27" s="211">
        <v>10250</v>
      </c>
      <c r="H27" s="211">
        <v>10557</v>
      </c>
      <c r="I27" s="211">
        <v>9646</v>
      </c>
      <c r="J27" s="211">
        <v>9043</v>
      </c>
      <c r="K27" s="211"/>
    </row>
    <row r="28" spans="1:11" ht="12" customHeight="1">
      <c r="A28" s="200"/>
      <c r="B28" s="200" t="s">
        <v>1140</v>
      </c>
      <c r="C28" s="211">
        <v>22382</v>
      </c>
      <c r="D28" s="211">
        <v>18142</v>
      </c>
      <c r="E28" s="92">
        <v>16987</v>
      </c>
      <c r="F28" s="211">
        <v>13640</v>
      </c>
      <c r="G28" s="211">
        <v>12961</v>
      </c>
      <c r="H28" s="211">
        <v>12488</v>
      </c>
      <c r="I28" s="211">
        <v>12734</v>
      </c>
      <c r="J28" s="211">
        <v>11598</v>
      </c>
      <c r="K28" s="211"/>
    </row>
    <row r="29" spans="1:11" ht="12" customHeight="1">
      <c r="A29" s="200"/>
      <c r="B29" s="200" t="s">
        <v>1141</v>
      </c>
      <c r="C29" s="211">
        <v>25505</v>
      </c>
      <c r="D29" s="211">
        <v>20283</v>
      </c>
      <c r="E29" s="92">
        <v>20508</v>
      </c>
      <c r="F29" s="211">
        <v>17608</v>
      </c>
      <c r="G29" s="211">
        <v>14276</v>
      </c>
      <c r="H29" s="211">
        <v>13539</v>
      </c>
      <c r="I29" s="211">
        <v>13003</v>
      </c>
      <c r="J29" s="211">
        <v>13188</v>
      </c>
      <c r="K29" s="211"/>
    </row>
    <row r="30" spans="1:11" ht="12" customHeight="1">
      <c r="A30" s="200"/>
      <c r="B30" s="200" t="s">
        <v>1142</v>
      </c>
      <c r="C30" s="211">
        <v>22009</v>
      </c>
      <c r="D30" s="211">
        <v>22931</v>
      </c>
      <c r="E30" s="92">
        <v>21434</v>
      </c>
      <c r="F30" s="211">
        <v>20519</v>
      </c>
      <c r="G30" s="211">
        <v>17771</v>
      </c>
      <c r="H30" s="211">
        <v>14426</v>
      </c>
      <c r="I30" s="211">
        <v>13664</v>
      </c>
      <c r="J30" s="211">
        <v>13127</v>
      </c>
      <c r="K30" s="211"/>
    </row>
    <row r="31" spans="1:11" ht="12" customHeight="1">
      <c r="A31" s="200"/>
      <c r="B31" s="200" t="s">
        <v>1143</v>
      </c>
      <c r="C31" s="211">
        <v>19131</v>
      </c>
      <c r="D31" s="211">
        <v>20420</v>
      </c>
      <c r="E31" s="92">
        <v>23892</v>
      </c>
      <c r="F31" s="211">
        <v>21389</v>
      </c>
      <c r="G31" s="211">
        <v>20657</v>
      </c>
      <c r="H31" s="211">
        <v>17925</v>
      </c>
      <c r="I31" s="211">
        <v>14553</v>
      </c>
      <c r="J31" s="211">
        <v>13800</v>
      </c>
      <c r="K31" s="211"/>
    </row>
    <row r="32" spans="1:11" ht="12" customHeight="1">
      <c r="A32" s="200" t="s">
        <v>220</v>
      </c>
      <c r="B32" s="200" t="s">
        <v>1144</v>
      </c>
      <c r="C32" s="211">
        <v>16092</v>
      </c>
      <c r="D32" s="211">
        <v>18013</v>
      </c>
      <c r="E32" s="92">
        <v>21111</v>
      </c>
      <c r="F32" s="211">
        <v>23871</v>
      </c>
      <c r="G32" s="211">
        <v>21486</v>
      </c>
      <c r="H32" s="211">
        <v>20782</v>
      </c>
      <c r="I32" s="211">
        <v>18042</v>
      </c>
      <c r="J32" s="211">
        <v>14677</v>
      </c>
      <c r="K32" s="211"/>
    </row>
    <row r="33" spans="1:11" ht="12" customHeight="1">
      <c r="A33" s="200"/>
      <c r="B33" s="200" t="s">
        <v>1145</v>
      </c>
      <c r="C33" s="211">
        <v>17618</v>
      </c>
      <c r="D33" s="211">
        <v>15369</v>
      </c>
      <c r="E33" s="92">
        <v>18790</v>
      </c>
      <c r="F33" s="211">
        <v>21228</v>
      </c>
      <c r="G33" s="211">
        <v>24147</v>
      </c>
      <c r="H33" s="211">
        <v>21775</v>
      </c>
      <c r="I33" s="211">
        <v>21074</v>
      </c>
      <c r="J33" s="211">
        <v>18328</v>
      </c>
      <c r="K33" s="211"/>
    </row>
    <row r="34" spans="1:11" ht="12" customHeight="1">
      <c r="A34" s="200"/>
      <c r="B34" s="200" t="s">
        <v>1146</v>
      </c>
      <c r="C34" s="211">
        <v>21886</v>
      </c>
      <c r="D34" s="211">
        <v>17174</v>
      </c>
      <c r="E34" s="92">
        <v>15829</v>
      </c>
      <c r="F34" s="211">
        <v>18798</v>
      </c>
      <c r="G34" s="211">
        <v>21326</v>
      </c>
      <c r="H34" s="211">
        <v>24328</v>
      </c>
      <c r="I34" s="211">
        <v>21974</v>
      </c>
      <c r="J34" s="211">
        <v>21336</v>
      </c>
      <c r="K34" s="211"/>
    </row>
    <row r="35" spans="1:11" ht="12" customHeight="1">
      <c r="A35" s="200"/>
      <c r="B35" s="200" t="s">
        <v>1147</v>
      </c>
      <c r="C35" s="211">
        <v>18281</v>
      </c>
      <c r="D35" s="211">
        <v>20929</v>
      </c>
      <c r="E35" s="92">
        <v>17386</v>
      </c>
      <c r="F35" s="211">
        <v>15668</v>
      </c>
      <c r="G35" s="211">
        <v>18702</v>
      </c>
      <c r="H35" s="211">
        <v>21287</v>
      </c>
      <c r="I35" s="211">
        <v>24336</v>
      </c>
      <c r="J35" s="211">
        <v>22072</v>
      </c>
      <c r="K35" s="211"/>
    </row>
    <row r="36" spans="1:11" ht="12" customHeight="1">
      <c r="A36" s="200"/>
      <c r="B36" s="200" t="s">
        <v>1148</v>
      </c>
      <c r="C36" s="211">
        <v>15202</v>
      </c>
      <c r="D36" s="211">
        <v>17247</v>
      </c>
      <c r="E36" s="92">
        <v>20234</v>
      </c>
      <c r="F36" s="211">
        <v>16739</v>
      </c>
      <c r="G36" s="211">
        <v>15122</v>
      </c>
      <c r="H36" s="211">
        <v>18124</v>
      </c>
      <c r="I36" s="211">
        <v>20672</v>
      </c>
      <c r="J36" s="211">
        <v>23743</v>
      </c>
      <c r="K36" s="211"/>
    </row>
    <row r="37" spans="1:11" ht="12" customHeight="1">
      <c r="A37" s="200"/>
      <c r="B37" s="200" t="s">
        <v>1134</v>
      </c>
      <c r="C37" s="211">
        <v>13603</v>
      </c>
      <c r="D37" s="211">
        <v>14010</v>
      </c>
      <c r="E37" s="92">
        <v>16017</v>
      </c>
      <c r="F37" s="211">
        <v>18920</v>
      </c>
      <c r="G37" s="211">
        <v>15695</v>
      </c>
      <c r="H37" s="211">
        <v>14245</v>
      </c>
      <c r="I37" s="211">
        <v>17117</v>
      </c>
      <c r="J37" s="211">
        <v>19602</v>
      </c>
      <c r="K37" s="211"/>
    </row>
    <row r="38" spans="1:11" ht="12" customHeight="1">
      <c r="A38" s="200"/>
      <c r="B38" s="200" t="s">
        <v>1135</v>
      </c>
      <c r="C38" s="211">
        <v>10313</v>
      </c>
      <c r="D38" s="211">
        <v>11944</v>
      </c>
      <c r="E38" s="92">
        <v>12773</v>
      </c>
      <c r="F38" s="211">
        <v>14676</v>
      </c>
      <c r="G38" s="211">
        <v>17383</v>
      </c>
      <c r="H38" s="211">
        <v>14520</v>
      </c>
      <c r="I38" s="211">
        <v>13237</v>
      </c>
      <c r="J38" s="211">
        <v>15999</v>
      </c>
      <c r="K38" s="211"/>
    </row>
    <row r="39" spans="1:11" ht="12" customHeight="1">
      <c r="A39" s="200"/>
      <c r="B39" s="200" t="s">
        <v>1136</v>
      </c>
      <c r="C39" s="211">
        <v>6487</v>
      </c>
      <c r="D39" s="211">
        <v>8484</v>
      </c>
      <c r="E39" s="92">
        <v>10295</v>
      </c>
      <c r="F39" s="211">
        <v>11132</v>
      </c>
      <c r="G39" s="211">
        <v>12840</v>
      </c>
      <c r="H39" s="211">
        <v>15348</v>
      </c>
      <c r="I39" s="211">
        <v>12903</v>
      </c>
      <c r="J39" s="211">
        <v>11846</v>
      </c>
      <c r="K39" s="211"/>
    </row>
    <row r="40" spans="1:11" ht="12" customHeight="1">
      <c r="A40" s="200"/>
      <c r="B40" s="200" t="s">
        <v>1041</v>
      </c>
      <c r="C40" s="211">
        <v>6155</v>
      </c>
      <c r="D40" s="211">
        <v>7799</v>
      </c>
      <c r="E40" s="92">
        <v>10026</v>
      </c>
      <c r="F40" s="211">
        <v>13180</v>
      </c>
      <c r="G40" s="211">
        <v>15656</v>
      </c>
      <c r="H40" s="211">
        <v>18387</v>
      </c>
      <c r="I40" s="211">
        <v>22046</v>
      </c>
      <c r="J40" s="211">
        <v>22342</v>
      </c>
      <c r="K40" s="211"/>
    </row>
    <row r="41" spans="1:18" ht="6.75" customHeight="1">
      <c r="A41" s="200"/>
      <c r="B41" s="155"/>
      <c r="C41" s="238"/>
      <c r="D41" s="238"/>
      <c r="E41" s="239"/>
      <c r="F41" s="238"/>
      <c r="G41" s="238"/>
      <c r="H41" s="238"/>
      <c r="I41" s="238"/>
      <c r="J41" s="238"/>
      <c r="K41" s="238"/>
      <c r="L41" s="235"/>
      <c r="M41" s="235"/>
      <c r="N41" s="235"/>
      <c r="O41" s="235"/>
      <c r="P41" s="235"/>
      <c r="Q41" s="235"/>
      <c r="R41" s="235"/>
    </row>
    <row r="42" spans="1:18" s="235" customFormat="1" ht="12" customHeight="1">
      <c r="A42" s="240"/>
      <c r="B42" s="233" t="s">
        <v>176</v>
      </c>
      <c r="C42" s="213">
        <v>255313</v>
      </c>
      <c r="D42" s="213">
        <v>259538</v>
      </c>
      <c r="E42" s="94">
        <v>270159</v>
      </c>
      <c r="F42" s="213">
        <v>273219</v>
      </c>
      <c r="G42" s="213">
        <v>274322</v>
      </c>
      <c r="H42" s="213">
        <v>273193</v>
      </c>
      <c r="I42" s="213">
        <v>269713</v>
      </c>
      <c r="J42" s="213">
        <v>265051</v>
      </c>
      <c r="K42" s="213"/>
      <c r="L42" s="161"/>
      <c r="M42" s="161"/>
      <c r="N42" s="161"/>
      <c r="O42" s="161"/>
      <c r="P42" s="161"/>
      <c r="Q42" s="161"/>
      <c r="R42" s="161"/>
    </row>
    <row r="43" spans="1:11" ht="12" customHeight="1">
      <c r="A43" s="200"/>
      <c r="B43" s="200" t="s">
        <v>1026</v>
      </c>
      <c r="C43" s="211">
        <v>9665</v>
      </c>
      <c r="D43" s="211">
        <v>9346</v>
      </c>
      <c r="E43" s="92">
        <v>9449</v>
      </c>
      <c r="F43" s="211">
        <v>8467</v>
      </c>
      <c r="G43" s="211">
        <v>7827</v>
      </c>
      <c r="H43" s="211">
        <v>7050</v>
      </c>
      <c r="I43" s="211">
        <v>6304</v>
      </c>
      <c r="J43" s="211">
        <v>5867</v>
      </c>
      <c r="K43" s="211"/>
    </row>
    <row r="44" spans="1:11" ht="12" customHeight="1">
      <c r="A44" s="200"/>
      <c r="B44" s="200" t="s">
        <v>1137</v>
      </c>
      <c r="C44" s="211">
        <v>9111</v>
      </c>
      <c r="D44" s="211">
        <v>9180</v>
      </c>
      <c r="E44" s="92">
        <v>8970</v>
      </c>
      <c r="F44" s="211">
        <v>9162</v>
      </c>
      <c r="G44" s="211">
        <v>8225</v>
      </c>
      <c r="H44" s="211">
        <v>7608</v>
      </c>
      <c r="I44" s="211">
        <v>6858</v>
      </c>
      <c r="J44" s="211">
        <v>6158</v>
      </c>
      <c r="K44" s="211"/>
    </row>
    <row r="45" spans="1:11" ht="12" customHeight="1">
      <c r="A45" s="200"/>
      <c r="B45" s="200" t="s">
        <v>1138</v>
      </c>
      <c r="C45" s="211">
        <v>9417</v>
      </c>
      <c r="D45" s="211">
        <v>9023</v>
      </c>
      <c r="E45" s="92">
        <v>9351</v>
      </c>
      <c r="F45" s="211">
        <v>9024</v>
      </c>
      <c r="G45" s="211">
        <v>9207</v>
      </c>
      <c r="H45" s="211">
        <v>8283</v>
      </c>
      <c r="I45" s="211">
        <v>7660</v>
      </c>
      <c r="J45" s="211">
        <v>6930</v>
      </c>
      <c r="K45" s="211"/>
    </row>
    <row r="46" spans="1:11" ht="12" customHeight="1">
      <c r="A46" s="200"/>
      <c r="B46" s="200" t="s">
        <v>1139</v>
      </c>
      <c r="C46" s="211">
        <v>13459</v>
      </c>
      <c r="D46" s="211">
        <v>11416</v>
      </c>
      <c r="E46" s="92">
        <v>11355</v>
      </c>
      <c r="F46" s="211">
        <v>10560</v>
      </c>
      <c r="G46" s="211">
        <v>10175</v>
      </c>
      <c r="H46" s="211">
        <v>10381</v>
      </c>
      <c r="I46" s="211">
        <v>9315</v>
      </c>
      <c r="J46" s="211">
        <v>8636</v>
      </c>
      <c r="K46" s="211"/>
    </row>
    <row r="47" spans="1:11" ht="12" customHeight="1">
      <c r="A47" s="200"/>
      <c r="B47" s="200" t="s">
        <v>1140</v>
      </c>
      <c r="C47" s="211">
        <v>21116</v>
      </c>
      <c r="D47" s="211">
        <v>17340</v>
      </c>
      <c r="E47" s="92">
        <v>16765</v>
      </c>
      <c r="F47" s="211">
        <v>13817</v>
      </c>
      <c r="G47" s="211">
        <v>12837</v>
      </c>
      <c r="H47" s="211">
        <v>12326</v>
      </c>
      <c r="I47" s="211">
        <v>12453</v>
      </c>
      <c r="J47" s="211">
        <v>11149</v>
      </c>
      <c r="K47" s="211"/>
    </row>
    <row r="48" spans="2:11" ht="12" customHeight="1">
      <c r="B48" s="200" t="s">
        <v>1141</v>
      </c>
      <c r="C48" s="211">
        <v>23188</v>
      </c>
      <c r="D48" s="211">
        <v>19147</v>
      </c>
      <c r="E48" s="92">
        <v>19478</v>
      </c>
      <c r="F48" s="211">
        <v>17393</v>
      </c>
      <c r="G48" s="211">
        <v>14463</v>
      </c>
      <c r="H48" s="211">
        <v>13413</v>
      </c>
      <c r="I48" s="211">
        <v>12838</v>
      </c>
      <c r="J48" s="211">
        <v>12914</v>
      </c>
      <c r="K48" s="211"/>
    </row>
    <row r="49" spans="1:11" ht="12" customHeight="1">
      <c r="A49" s="200"/>
      <c r="B49" s="200" t="s">
        <v>1142</v>
      </c>
      <c r="C49" s="211">
        <v>20034</v>
      </c>
      <c r="D49" s="211">
        <v>21640</v>
      </c>
      <c r="E49" s="92">
        <v>20009</v>
      </c>
      <c r="F49" s="211">
        <v>19445</v>
      </c>
      <c r="G49" s="211">
        <v>17501</v>
      </c>
      <c r="H49" s="211">
        <v>14573</v>
      </c>
      <c r="I49" s="211">
        <v>13497</v>
      </c>
      <c r="J49" s="211">
        <v>12939</v>
      </c>
      <c r="K49" s="211"/>
    </row>
    <row r="50" spans="1:11" ht="12" customHeight="1">
      <c r="A50" s="200"/>
      <c r="B50" s="200" t="s">
        <v>1143</v>
      </c>
      <c r="C50" s="211">
        <v>17044</v>
      </c>
      <c r="D50" s="211">
        <v>18587</v>
      </c>
      <c r="E50" s="92">
        <v>22356</v>
      </c>
      <c r="F50" s="211">
        <v>19958</v>
      </c>
      <c r="G50" s="211">
        <v>19552</v>
      </c>
      <c r="H50" s="211">
        <v>17632</v>
      </c>
      <c r="I50" s="211">
        <v>14684</v>
      </c>
      <c r="J50" s="211">
        <v>13632</v>
      </c>
      <c r="K50" s="211"/>
    </row>
    <row r="51" spans="1:11" ht="12" customHeight="1">
      <c r="A51" s="200" t="s">
        <v>221</v>
      </c>
      <c r="B51" s="200" t="s">
        <v>1144</v>
      </c>
      <c r="C51" s="211">
        <v>14494</v>
      </c>
      <c r="D51" s="211">
        <v>16371</v>
      </c>
      <c r="E51" s="92">
        <v>19261</v>
      </c>
      <c r="F51" s="211">
        <v>22478</v>
      </c>
      <c r="G51" s="211">
        <v>20156</v>
      </c>
      <c r="H51" s="211">
        <v>19776</v>
      </c>
      <c r="I51" s="211">
        <v>17846</v>
      </c>
      <c r="J51" s="211">
        <v>14906</v>
      </c>
      <c r="K51" s="211"/>
    </row>
    <row r="52" spans="2:11" ht="12" customHeight="1">
      <c r="B52" s="200" t="s">
        <v>1145</v>
      </c>
      <c r="C52" s="211">
        <v>15970</v>
      </c>
      <c r="D52" s="211">
        <v>14277</v>
      </c>
      <c r="E52" s="92">
        <v>17259</v>
      </c>
      <c r="F52" s="211">
        <v>19600</v>
      </c>
      <c r="G52" s="211">
        <v>22986</v>
      </c>
      <c r="H52" s="211">
        <v>20649</v>
      </c>
      <c r="I52" s="211">
        <v>20271</v>
      </c>
      <c r="J52" s="211">
        <v>18343</v>
      </c>
      <c r="K52" s="211"/>
    </row>
    <row r="53" spans="1:11" ht="12" customHeight="1">
      <c r="A53" s="200"/>
      <c r="B53" s="200" t="s">
        <v>1146</v>
      </c>
      <c r="C53" s="211">
        <v>20140</v>
      </c>
      <c r="D53" s="211">
        <v>15852</v>
      </c>
      <c r="E53" s="92">
        <v>14820</v>
      </c>
      <c r="F53" s="211">
        <v>17460</v>
      </c>
      <c r="G53" s="211">
        <v>19886</v>
      </c>
      <c r="H53" s="211">
        <v>23379</v>
      </c>
      <c r="I53" s="211">
        <v>21033</v>
      </c>
      <c r="J53" s="211">
        <v>20733</v>
      </c>
      <c r="K53" s="211"/>
    </row>
    <row r="54" spans="1:11" ht="12" customHeight="1">
      <c r="A54" s="200"/>
      <c r="B54" s="200" t="s">
        <v>1147</v>
      </c>
      <c r="C54" s="211">
        <v>17906</v>
      </c>
      <c r="D54" s="211">
        <v>19722</v>
      </c>
      <c r="E54" s="92">
        <v>16187</v>
      </c>
      <c r="F54" s="211">
        <v>14871</v>
      </c>
      <c r="G54" s="211">
        <v>17579</v>
      </c>
      <c r="H54" s="211">
        <v>20072</v>
      </c>
      <c r="I54" s="211">
        <v>23636</v>
      </c>
      <c r="J54" s="211">
        <v>21361</v>
      </c>
      <c r="K54" s="211"/>
    </row>
    <row r="55" spans="1:11" ht="12" customHeight="1">
      <c r="A55" s="200"/>
      <c r="B55" s="200" t="s">
        <v>1148</v>
      </c>
      <c r="C55" s="211">
        <v>16340</v>
      </c>
      <c r="D55" s="211">
        <v>17256</v>
      </c>
      <c r="E55" s="92">
        <v>19731</v>
      </c>
      <c r="F55" s="211">
        <v>16101</v>
      </c>
      <c r="G55" s="211">
        <v>14795</v>
      </c>
      <c r="H55" s="211">
        <v>17541</v>
      </c>
      <c r="I55" s="211">
        <v>20050</v>
      </c>
      <c r="J55" s="211">
        <v>23725</v>
      </c>
      <c r="K55" s="211"/>
    </row>
    <row r="56" spans="1:11" ht="12" customHeight="1">
      <c r="A56" s="200"/>
      <c r="B56" s="200" t="s">
        <v>1134</v>
      </c>
      <c r="C56" s="211">
        <v>15205</v>
      </c>
      <c r="D56" s="211">
        <v>15667</v>
      </c>
      <c r="E56" s="92">
        <v>17197</v>
      </c>
      <c r="F56" s="211">
        <v>19573</v>
      </c>
      <c r="G56" s="211">
        <v>15972</v>
      </c>
      <c r="H56" s="211">
        <v>14724</v>
      </c>
      <c r="I56" s="211">
        <v>17484</v>
      </c>
      <c r="J56" s="211">
        <v>20065</v>
      </c>
      <c r="K56" s="211"/>
    </row>
    <row r="57" spans="1:11" ht="12" customHeight="1">
      <c r="A57" s="200"/>
      <c r="B57" s="200" t="s">
        <v>1135</v>
      </c>
      <c r="C57" s="211">
        <v>12046</v>
      </c>
      <c r="D57" s="211">
        <v>14284</v>
      </c>
      <c r="E57" s="92">
        <v>15468</v>
      </c>
      <c r="F57" s="211">
        <v>16906</v>
      </c>
      <c r="G57" s="211">
        <v>19214</v>
      </c>
      <c r="H57" s="211">
        <v>15747</v>
      </c>
      <c r="I57" s="211">
        <v>14549</v>
      </c>
      <c r="J57" s="211">
        <v>17362</v>
      </c>
      <c r="K57" s="211"/>
    </row>
    <row r="58" spans="1:11" ht="12" customHeight="1">
      <c r="A58" s="200"/>
      <c r="B58" s="200" t="s">
        <v>1136</v>
      </c>
      <c r="C58" s="211">
        <v>8838</v>
      </c>
      <c r="D58" s="211">
        <v>11188</v>
      </c>
      <c r="E58" s="92">
        <v>13681</v>
      </c>
      <c r="F58" s="211">
        <v>14805</v>
      </c>
      <c r="G58" s="211">
        <v>16162</v>
      </c>
      <c r="H58" s="211">
        <v>18473</v>
      </c>
      <c r="I58" s="211">
        <v>15197</v>
      </c>
      <c r="J58" s="211">
        <v>14123</v>
      </c>
      <c r="K58" s="211"/>
    </row>
    <row r="59" spans="1:11" ht="12" customHeight="1">
      <c r="A59" s="241"/>
      <c r="B59" s="241" t="s">
        <v>1041</v>
      </c>
      <c r="C59" s="228">
        <v>11028</v>
      </c>
      <c r="D59" s="228">
        <v>14641</v>
      </c>
      <c r="E59" s="98">
        <v>18822</v>
      </c>
      <c r="F59" s="228">
        <v>23599</v>
      </c>
      <c r="G59" s="228">
        <v>27785</v>
      </c>
      <c r="H59" s="228">
        <v>31566</v>
      </c>
      <c r="I59" s="228">
        <v>36038</v>
      </c>
      <c r="J59" s="228">
        <v>36208</v>
      </c>
      <c r="K59" s="211"/>
    </row>
    <row r="60" spans="1:9" ht="15" customHeight="1">
      <c r="A60" s="834" t="s">
        <v>1042</v>
      </c>
      <c r="B60" s="834"/>
      <c r="C60" s="834"/>
      <c r="D60" s="834"/>
      <c r="E60" s="834"/>
      <c r="F60" s="834"/>
      <c r="G60" s="201"/>
      <c r="H60" s="201"/>
      <c r="I60" s="201"/>
    </row>
    <row r="61" spans="1:10" ht="15" customHeight="1">
      <c r="A61" s="679" t="s">
        <v>1043</v>
      </c>
      <c r="B61" s="679"/>
      <c r="C61" s="679"/>
      <c r="D61" s="679"/>
      <c r="E61" s="679"/>
      <c r="F61" s="679"/>
      <c r="G61" s="679"/>
      <c r="H61" s="679"/>
      <c r="I61" s="679"/>
      <c r="J61" s="679"/>
    </row>
    <row r="62" spans="1:10" ht="15" customHeight="1">
      <c r="A62" s="679" t="s">
        <v>1044</v>
      </c>
      <c r="B62" s="931"/>
      <c r="C62" s="931"/>
      <c r="D62" s="931"/>
      <c r="E62" s="931"/>
      <c r="F62" s="931"/>
      <c r="G62" s="931"/>
      <c r="H62" s="931"/>
      <c r="I62" s="931"/>
      <c r="J62" s="931"/>
    </row>
  </sheetData>
  <sheetProtection/>
  <mergeCells count="6">
    <mergeCell ref="A1:J1"/>
    <mergeCell ref="I2:J2"/>
    <mergeCell ref="A3:B3"/>
    <mergeCell ref="A60:F60"/>
    <mergeCell ref="A61:J61"/>
    <mergeCell ref="A62:J62"/>
  </mergeCells>
  <printOptions/>
  <pageMargins left="0.5905511811023623" right="0.5905511811023623" top="0.7086614173228347" bottom="0.708661417322834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G9" sqref="G9"/>
    </sheetView>
  </sheetViews>
  <sheetFormatPr defaultColWidth="9.00390625" defaultRowHeight="13.5"/>
  <cols>
    <col min="1" max="1" width="3.625" style="271" customWidth="1"/>
    <col min="2" max="2" width="12.25390625" style="271" customWidth="1"/>
    <col min="3" max="6" width="13.375" style="271" customWidth="1"/>
    <col min="7" max="7" width="13.375" style="287" customWidth="1"/>
    <col min="8" max="16384" width="9.00390625" style="271" customWidth="1"/>
  </cols>
  <sheetData>
    <row r="1" spans="1:7" ht="21" customHeight="1">
      <c r="A1" s="653" t="s">
        <v>168</v>
      </c>
      <c r="B1" s="653"/>
      <c r="C1" s="653"/>
      <c r="D1" s="653"/>
      <c r="E1" s="653"/>
      <c r="F1" s="653"/>
      <c r="G1" s="653"/>
    </row>
    <row r="2" spans="1:7" ht="15" customHeight="1" thickBot="1">
      <c r="A2" s="654" t="s">
        <v>169</v>
      </c>
      <c r="B2" s="654"/>
      <c r="C2" s="272"/>
      <c r="D2" s="272"/>
      <c r="E2" s="273"/>
      <c r="F2" s="654" t="s">
        <v>170</v>
      </c>
      <c r="G2" s="654"/>
    </row>
    <row r="3" spans="1:7" ht="15" customHeight="1" thickTop="1">
      <c r="A3" s="655" t="s">
        <v>171</v>
      </c>
      <c r="B3" s="656"/>
      <c r="C3" s="275" t="s">
        <v>172</v>
      </c>
      <c r="D3" s="274" t="s">
        <v>173</v>
      </c>
      <c r="E3" s="276" t="s">
        <v>174</v>
      </c>
      <c r="F3" s="275" t="s">
        <v>175</v>
      </c>
      <c r="G3" s="277" t="s">
        <v>1060</v>
      </c>
    </row>
    <row r="4" spans="1:9" ht="15" customHeight="1">
      <c r="A4" s="657" t="s">
        <v>176</v>
      </c>
      <c r="B4" s="658"/>
      <c r="C4" s="49">
        <v>1847.41</v>
      </c>
      <c r="D4" s="49">
        <v>1887.09</v>
      </c>
      <c r="E4" s="288">
        <v>1849.6</v>
      </c>
      <c r="F4" s="288">
        <v>1847.17</v>
      </c>
      <c r="G4" s="278" t="s">
        <v>1061</v>
      </c>
      <c r="I4" s="279"/>
    </row>
    <row r="5" spans="1:9" ht="15" customHeight="1">
      <c r="A5" s="280"/>
      <c r="B5" s="281" t="s">
        <v>176</v>
      </c>
      <c r="C5" s="50">
        <v>1795.81</v>
      </c>
      <c r="D5" s="50">
        <v>1835.97</v>
      </c>
      <c r="E5" s="288">
        <v>1799.77</v>
      </c>
      <c r="F5" s="288">
        <v>1797.98</v>
      </c>
      <c r="G5" s="278" t="s">
        <v>1062</v>
      </c>
      <c r="I5" s="279"/>
    </row>
    <row r="6" spans="1:9" ht="15" customHeight="1">
      <c r="A6" s="280" t="s">
        <v>177</v>
      </c>
      <c r="B6" s="281" t="s">
        <v>178</v>
      </c>
      <c r="C6" s="50">
        <v>15.79</v>
      </c>
      <c r="D6" s="50">
        <v>16.77</v>
      </c>
      <c r="E6" s="288">
        <v>15.78</v>
      </c>
      <c r="F6" s="288">
        <v>15.75</v>
      </c>
      <c r="G6" s="278">
        <v>15.76</v>
      </c>
      <c r="I6" s="282"/>
    </row>
    <row r="7" spans="1:9" ht="15" customHeight="1">
      <c r="A7" s="280"/>
      <c r="B7" s="281" t="s">
        <v>179</v>
      </c>
      <c r="C7" s="50">
        <v>141.5</v>
      </c>
      <c r="D7" s="50">
        <v>143.22</v>
      </c>
      <c r="E7" s="288">
        <v>141.82</v>
      </c>
      <c r="F7" s="288">
        <v>141.66</v>
      </c>
      <c r="G7" s="278">
        <v>141.77</v>
      </c>
      <c r="I7" s="282"/>
    </row>
    <row r="8" spans="1:9" ht="15" customHeight="1">
      <c r="A8" s="280" t="s">
        <v>180</v>
      </c>
      <c r="B8" s="281" t="s">
        <v>181</v>
      </c>
      <c r="C8" s="50">
        <v>1638.52</v>
      </c>
      <c r="D8" s="50">
        <v>1675.98</v>
      </c>
      <c r="E8" s="288">
        <v>1642.17</v>
      </c>
      <c r="F8" s="288">
        <v>1640.57</v>
      </c>
      <c r="G8" s="278" t="s">
        <v>1063</v>
      </c>
      <c r="I8" s="282"/>
    </row>
    <row r="9" spans="1:9" ht="15" customHeight="1">
      <c r="A9" s="280"/>
      <c r="B9" s="281" t="s">
        <v>182</v>
      </c>
      <c r="C9" s="283" t="s">
        <v>183</v>
      </c>
      <c r="D9" s="283" t="s">
        <v>183</v>
      </c>
      <c r="E9" s="288" t="s">
        <v>183</v>
      </c>
      <c r="F9" s="288" t="s">
        <v>183</v>
      </c>
      <c r="G9" s="278" t="s">
        <v>1064</v>
      </c>
      <c r="I9" s="282"/>
    </row>
    <row r="10" spans="1:9" ht="15" customHeight="1">
      <c r="A10" s="280"/>
      <c r="B10" s="281" t="s">
        <v>184</v>
      </c>
      <c r="C10" s="283" t="s">
        <v>183</v>
      </c>
      <c r="D10" s="283" t="s">
        <v>183</v>
      </c>
      <c r="E10" s="288" t="s">
        <v>183</v>
      </c>
      <c r="F10" s="288" t="s">
        <v>183</v>
      </c>
      <c r="G10" s="278" t="s">
        <v>1065</v>
      </c>
      <c r="I10" s="282"/>
    </row>
    <row r="11" spans="1:9" ht="15" customHeight="1">
      <c r="A11" s="280"/>
      <c r="B11" s="281" t="s">
        <v>185</v>
      </c>
      <c r="C11" s="50">
        <v>22.66</v>
      </c>
      <c r="D11" s="50">
        <v>22.33</v>
      </c>
      <c r="E11" s="288">
        <v>21.03</v>
      </c>
      <c r="F11" s="288">
        <v>20.66</v>
      </c>
      <c r="G11" s="278">
        <v>19.91</v>
      </c>
      <c r="I11" s="282"/>
    </row>
    <row r="12" spans="1:9" ht="15" customHeight="1">
      <c r="A12" s="280"/>
      <c r="B12" s="281" t="s">
        <v>186</v>
      </c>
      <c r="C12" s="50">
        <v>2.98</v>
      </c>
      <c r="D12" s="50">
        <v>2.98</v>
      </c>
      <c r="E12" s="288">
        <v>2.91</v>
      </c>
      <c r="F12" s="288">
        <v>2.75</v>
      </c>
      <c r="G12" s="278">
        <v>2.84</v>
      </c>
      <c r="I12" s="282"/>
    </row>
    <row r="13" spans="1:9" ht="15" customHeight="1">
      <c r="A13" s="280"/>
      <c r="B13" s="281" t="s">
        <v>187</v>
      </c>
      <c r="C13" s="283" t="s">
        <v>183</v>
      </c>
      <c r="D13" s="283" t="s">
        <v>183</v>
      </c>
      <c r="E13" s="288" t="s">
        <v>183</v>
      </c>
      <c r="F13" s="288" t="s">
        <v>183</v>
      </c>
      <c r="G13" s="278" t="s">
        <v>1065</v>
      </c>
      <c r="I13" s="282"/>
    </row>
    <row r="14" spans="1:9" ht="15" customHeight="1">
      <c r="A14" s="280"/>
      <c r="B14" s="281" t="s">
        <v>188</v>
      </c>
      <c r="C14" s="283" t="s">
        <v>183</v>
      </c>
      <c r="D14" s="283" t="s">
        <v>183</v>
      </c>
      <c r="E14" s="288" t="s">
        <v>183</v>
      </c>
      <c r="F14" s="288" t="s">
        <v>183</v>
      </c>
      <c r="G14" s="278" t="s">
        <v>1065</v>
      </c>
      <c r="I14" s="282"/>
    </row>
    <row r="15" spans="1:9" ht="15" customHeight="1">
      <c r="A15" s="280"/>
      <c r="B15" s="281" t="s">
        <v>189</v>
      </c>
      <c r="C15" s="50">
        <v>25.15</v>
      </c>
      <c r="D15" s="50">
        <v>25</v>
      </c>
      <c r="E15" s="288">
        <v>25.08</v>
      </c>
      <c r="F15" s="288">
        <v>24.97</v>
      </c>
      <c r="G15" s="278">
        <v>25.15</v>
      </c>
      <c r="I15" s="282"/>
    </row>
    <row r="16" spans="1:9" ht="15" customHeight="1">
      <c r="A16" s="284"/>
      <c r="B16" s="285" t="s">
        <v>190</v>
      </c>
      <c r="C16" s="51">
        <v>0.81</v>
      </c>
      <c r="D16" s="51">
        <v>0.81</v>
      </c>
      <c r="E16" s="288">
        <v>0.81</v>
      </c>
      <c r="F16" s="288">
        <v>0.81</v>
      </c>
      <c r="G16" s="278">
        <v>0.82</v>
      </c>
      <c r="I16" s="282"/>
    </row>
    <row r="17" spans="1:7" s="286" customFormat="1" ht="15" customHeight="1">
      <c r="A17" s="659" t="s">
        <v>191</v>
      </c>
      <c r="B17" s="659"/>
      <c r="C17" s="659"/>
      <c r="D17" s="659"/>
      <c r="E17" s="659"/>
      <c r="F17" s="659"/>
      <c r="G17" s="659"/>
    </row>
    <row r="18" spans="1:7" s="286" customFormat="1" ht="15" customHeight="1">
      <c r="A18" s="650" t="s">
        <v>192</v>
      </c>
      <c r="B18" s="650"/>
      <c r="C18" s="650"/>
      <c r="D18" s="650"/>
      <c r="E18" s="650"/>
      <c r="F18" s="650"/>
      <c r="G18" s="650"/>
    </row>
    <row r="19" spans="1:7" s="286" customFormat="1" ht="15" customHeight="1">
      <c r="A19" s="650" t="s">
        <v>193</v>
      </c>
      <c r="B19" s="650"/>
      <c r="C19" s="650"/>
      <c r="D19" s="650"/>
      <c r="E19" s="650"/>
      <c r="F19" s="650"/>
      <c r="G19" s="650"/>
    </row>
    <row r="20" spans="1:7" s="286" customFormat="1" ht="15" customHeight="1">
      <c r="A20" s="651" t="s">
        <v>1066</v>
      </c>
      <c r="B20" s="650"/>
      <c r="C20" s="650"/>
      <c r="D20" s="650"/>
      <c r="E20" s="650"/>
      <c r="F20" s="650"/>
      <c r="G20" s="650"/>
    </row>
    <row r="21" spans="1:7" s="286" customFormat="1" ht="15" customHeight="1">
      <c r="A21" s="652" t="s">
        <v>194</v>
      </c>
      <c r="B21" s="652"/>
      <c r="C21" s="652"/>
      <c r="D21" s="652"/>
      <c r="E21" s="652"/>
      <c r="F21" s="652"/>
      <c r="G21" s="652"/>
    </row>
  </sheetData>
  <sheetProtection/>
  <mergeCells count="10">
    <mergeCell ref="A18:G18"/>
    <mergeCell ref="A19:G19"/>
    <mergeCell ref="A20:G20"/>
    <mergeCell ref="A21:G21"/>
    <mergeCell ref="A1:G1"/>
    <mergeCell ref="A2:B2"/>
    <mergeCell ref="F2:G2"/>
    <mergeCell ref="A3:B3"/>
    <mergeCell ref="A4:B4"/>
    <mergeCell ref="A17:G17"/>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A3" sqref="A3:E4"/>
    </sheetView>
  </sheetViews>
  <sheetFormatPr defaultColWidth="9.00390625" defaultRowHeight="13.5"/>
  <cols>
    <col min="1" max="1" width="9.00390625" style="52" customWidth="1"/>
    <col min="2" max="2" width="4.875" style="52" customWidth="1"/>
    <col min="3" max="3" width="18.75390625" style="52" customWidth="1"/>
    <col min="4" max="4" width="2.25390625" style="52" customWidth="1"/>
    <col min="5" max="5" width="21.625" style="52" customWidth="1"/>
    <col min="6" max="6" width="2.125" style="48" customWidth="1"/>
    <col min="7" max="7" width="5.75390625" style="48" customWidth="1"/>
    <col min="8" max="9" width="8.75390625" style="48" customWidth="1"/>
    <col min="10" max="16384" width="9.00390625" style="52" customWidth="1"/>
  </cols>
  <sheetData>
    <row r="1" spans="1:9" ht="21" customHeight="1">
      <c r="A1" s="636" t="s">
        <v>195</v>
      </c>
      <c r="B1" s="636"/>
      <c r="C1" s="636"/>
      <c r="D1" s="636"/>
      <c r="E1" s="636"/>
      <c r="F1" s="636"/>
      <c r="G1" s="636"/>
      <c r="H1" s="636"/>
      <c r="I1" s="636"/>
    </row>
    <row r="2" spans="1:9" ht="13.5" customHeight="1" thickBot="1">
      <c r="A2" s="637" t="s">
        <v>1067</v>
      </c>
      <c r="B2" s="637"/>
      <c r="C2" s="637"/>
      <c r="D2" s="637"/>
      <c r="E2" s="637"/>
      <c r="F2" s="637"/>
      <c r="G2" s="637"/>
      <c r="H2" s="637"/>
      <c r="I2" s="637"/>
    </row>
    <row r="3" spans="1:9" ht="24.75" customHeight="1" thickTop="1">
      <c r="A3" s="670" t="s">
        <v>196</v>
      </c>
      <c r="B3" s="671"/>
      <c r="C3" s="671"/>
      <c r="D3" s="671"/>
      <c r="E3" s="671"/>
      <c r="F3" s="674" t="s">
        <v>197</v>
      </c>
      <c r="G3" s="675"/>
      <c r="H3" s="676" t="s">
        <v>198</v>
      </c>
      <c r="I3" s="639"/>
    </row>
    <row r="4" spans="1:9" ht="24.75" customHeight="1">
      <c r="A4" s="672"/>
      <c r="B4" s="673"/>
      <c r="C4" s="673"/>
      <c r="D4" s="673"/>
      <c r="E4" s="673"/>
      <c r="F4" s="666" t="s">
        <v>1068</v>
      </c>
      <c r="G4" s="677"/>
      <c r="H4" s="293" t="s">
        <v>199</v>
      </c>
      <c r="I4" s="294" t="s">
        <v>200</v>
      </c>
    </row>
    <row r="5" spans="1:9" ht="18.75" customHeight="1">
      <c r="A5" s="660" t="s">
        <v>201</v>
      </c>
      <c r="B5" s="298" t="s">
        <v>202</v>
      </c>
      <c r="C5" s="298" t="s">
        <v>203</v>
      </c>
      <c r="D5" s="299"/>
      <c r="E5" s="300" t="s">
        <v>204</v>
      </c>
      <c r="F5" s="662"/>
      <c r="G5" s="295">
        <v>14.5</v>
      </c>
      <c r="H5" s="289">
        <v>5800</v>
      </c>
      <c r="I5" s="289">
        <v>5800</v>
      </c>
    </row>
    <row r="6" spans="1:9" s="53" customFormat="1" ht="12" customHeight="1">
      <c r="A6" s="661"/>
      <c r="B6" s="301"/>
      <c r="C6" s="301"/>
      <c r="D6" s="302"/>
      <c r="E6" s="303"/>
      <c r="F6" s="663"/>
      <c r="G6" s="296" t="s">
        <v>1069</v>
      </c>
      <c r="H6" s="290"/>
      <c r="I6" s="290"/>
    </row>
    <row r="7" spans="1:9" ht="18.75" customHeight="1">
      <c r="A7" s="661"/>
      <c r="B7" s="304" t="s">
        <v>205</v>
      </c>
      <c r="C7" s="304" t="s">
        <v>206</v>
      </c>
      <c r="D7" s="305"/>
      <c r="E7" s="306" t="s">
        <v>204</v>
      </c>
      <c r="F7" s="663"/>
      <c r="G7" s="297">
        <v>17</v>
      </c>
      <c r="H7" s="291">
        <v>5800</v>
      </c>
      <c r="I7" s="291">
        <v>5800</v>
      </c>
    </row>
    <row r="8" spans="1:9" ht="18.75" customHeight="1">
      <c r="A8" s="664" t="s">
        <v>207</v>
      </c>
      <c r="B8" s="307" t="s">
        <v>202</v>
      </c>
      <c r="C8" s="307" t="s">
        <v>208</v>
      </c>
      <c r="D8" s="308"/>
      <c r="E8" s="309" t="s">
        <v>209</v>
      </c>
      <c r="F8" s="663"/>
      <c r="G8" s="667">
        <v>11</v>
      </c>
      <c r="H8" s="291">
        <v>2580</v>
      </c>
      <c r="I8" s="291">
        <v>6000</v>
      </c>
    </row>
    <row r="9" spans="1:9" ht="12" customHeight="1">
      <c r="A9" s="661"/>
      <c r="B9" s="13"/>
      <c r="C9" s="13"/>
      <c r="D9" s="310"/>
      <c r="E9" s="14"/>
      <c r="F9" s="663"/>
      <c r="G9" s="668"/>
      <c r="H9" s="291"/>
      <c r="I9" s="291"/>
    </row>
    <row r="10" spans="1:9" ht="18.75" customHeight="1">
      <c r="A10" s="665"/>
      <c r="B10" s="311" t="s">
        <v>205</v>
      </c>
      <c r="C10" s="311" t="s">
        <v>208</v>
      </c>
      <c r="D10" s="312"/>
      <c r="E10" s="313" t="s">
        <v>209</v>
      </c>
      <c r="F10" s="666"/>
      <c r="G10" s="669"/>
      <c r="H10" s="292">
        <v>2580</v>
      </c>
      <c r="I10" s="292">
        <v>6000</v>
      </c>
    </row>
    <row r="11" spans="1:9" ht="15" customHeight="1">
      <c r="A11" s="635" t="s">
        <v>210</v>
      </c>
      <c r="B11" s="635"/>
      <c r="C11" s="635"/>
      <c r="D11" s="635"/>
      <c r="E11" s="635"/>
      <c r="F11" s="635"/>
      <c r="G11" s="628"/>
      <c r="H11" s="628"/>
      <c r="I11" s="628"/>
    </row>
  </sheetData>
  <sheetProtection/>
  <mergeCells count="12">
    <mergeCell ref="A1:I1"/>
    <mergeCell ref="A2:I2"/>
    <mergeCell ref="A3:E4"/>
    <mergeCell ref="F3:G3"/>
    <mergeCell ref="H3:I3"/>
    <mergeCell ref="F4:G4"/>
    <mergeCell ref="A5:A7"/>
    <mergeCell ref="F5:F7"/>
    <mergeCell ref="A8:A10"/>
    <mergeCell ref="F8:F10"/>
    <mergeCell ref="G8:G10"/>
    <mergeCell ref="A11:I11"/>
  </mergeCells>
  <printOptions/>
  <pageMargins left="0.7874015748031497" right="0.5905511811023623" top="0.984251968503937" bottom="0.984251968503937" header="0.3937007874015748"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U55"/>
  <sheetViews>
    <sheetView showGridLines="0" zoomScalePageLayoutView="0" workbookViewId="0" topLeftCell="A1">
      <selection activeCell="A1" sqref="A1:J1"/>
    </sheetView>
  </sheetViews>
  <sheetFormatPr defaultColWidth="9.00390625" defaultRowHeight="13.5"/>
  <cols>
    <col min="1" max="1" width="3.875" style="161" customWidth="1"/>
    <col min="2" max="2" width="2.75390625" style="161" customWidth="1"/>
    <col min="3" max="3" width="2.375" style="161" customWidth="1"/>
    <col min="4" max="4" width="8.50390625" style="161" customWidth="1"/>
    <col min="5" max="9" width="8.25390625" style="161" customWidth="1"/>
    <col min="10" max="10" width="23.125" style="161" customWidth="1"/>
    <col min="11" max="11" width="3.875" style="161" customWidth="1"/>
    <col min="12" max="12" width="2.75390625" style="161" customWidth="1"/>
    <col min="13" max="13" width="2.375" style="161" customWidth="1"/>
    <col min="14" max="17" width="8.50390625" style="161" customWidth="1"/>
    <col min="18" max="19" width="8.25390625" style="161" customWidth="1"/>
    <col min="20" max="20" width="22.75390625" style="161" customWidth="1"/>
    <col min="21" max="16384" width="9.00390625" style="161" customWidth="1"/>
  </cols>
  <sheetData>
    <row r="1" spans="1:20" ht="21" customHeight="1">
      <c r="A1" s="686" t="s">
        <v>211</v>
      </c>
      <c r="B1" s="686"/>
      <c r="C1" s="686"/>
      <c r="D1" s="686"/>
      <c r="E1" s="686"/>
      <c r="F1" s="686"/>
      <c r="G1" s="686"/>
      <c r="H1" s="686"/>
      <c r="I1" s="686"/>
      <c r="J1" s="686"/>
      <c r="K1" s="686" t="s">
        <v>212</v>
      </c>
      <c r="L1" s="686"/>
      <c r="M1" s="686"/>
      <c r="N1" s="686"/>
      <c r="O1" s="686"/>
      <c r="P1" s="686"/>
      <c r="Q1" s="686"/>
      <c r="R1" s="686"/>
      <c r="S1" s="686"/>
      <c r="T1" s="686"/>
    </row>
    <row r="2" spans="1:20" ht="13.5" customHeight="1" thickBot="1">
      <c r="A2" s="202"/>
      <c r="J2" s="314" t="s">
        <v>213</v>
      </c>
      <c r="T2" s="315" t="s">
        <v>214</v>
      </c>
    </row>
    <row r="3" spans="1:20" ht="15" customHeight="1" thickTop="1">
      <c r="A3" s="687" t="s">
        <v>215</v>
      </c>
      <c r="B3" s="688"/>
      <c r="C3" s="689"/>
      <c r="D3" s="688" t="s">
        <v>216</v>
      </c>
      <c r="E3" s="689" t="s">
        <v>217</v>
      </c>
      <c r="F3" s="692"/>
      <c r="G3" s="692"/>
      <c r="H3" s="692"/>
      <c r="I3" s="687"/>
      <c r="J3" s="689" t="s">
        <v>218</v>
      </c>
      <c r="K3" s="687" t="s">
        <v>215</v>
      </c>
      <c r="L3" s="688"/>
      <c r="M3" s="689"/>
      <c r="N3" s="688" t="s">
        <v>216</v>
      </c>
      <c r="O3" s="689" t="s">
        <v>217</v>
      </c>
      <c r="P3" s="692"/>
      <c r="Q3" s="692"/>
      <c r="R3" s="692"/>
      <c r="S3" s="687"/>
      <c r="T3" s="689" t="s">
        <v>218</v>
      </c>
    </row>
    <row r="4" spans="1:20" ht="15" customHeight="1">
      <c r="A4" s="690"/>
      <c r="B4" s="683"/>
      <c r="C4" s="691"/>
      <c r="D4" s="683"/>
      <c r="E4" s="683" t="s">
        <v>219</v>
      </c>
      <c r="F4" s="683" t="s">
        <v>220</v>
      </c>
      <c r="G4" s="684" t="s">
        <v>221</v>
      </c>
      <c r="H4" s="316" t="s">
        <v>222</v>
      </c>
      <c r="I4" s="317" t="s">
        <v>222</v>
      </c>
      <c r="J4" s="691"/>
      <c r="K4" s="690"/>
      <c r="L4" s="683"/>
      <c r="M4" s="691"/>
      <c r="N4" s="683"/>
      <c r="O4" s="683" t="s">
        <v>219</v>
      </c>
      <c r="P4" s="683" t="s">
        <v>220</v>
      </c>
      <c r="Q4" s="684" t="s">
        <v>221</v>
      </c>
      <c r="R4" s="316" t="s">
        <v>222</v>
      </c>
      <c r="S4" s="317" t="s">
        <v>222</v>
      </c>
      <c r="T4" s="691"/>
    </row>
    <row r="5" spans="1:20" ht="15" customHeight="1">
      <c r="A5" s="690"/>
      <c r="B5" s="683"/>
      <c r="C5" s="691"/>
      <c r="D5" s="683"/>
      <c r="E5" s="683"/>
      <c r="F5" s="683"/>
      <c r="G5" s="685"/>
      <c r="H5" s="318" t="s">
        <v>223</v>
      </c>
      <c r="I5" s="319" t="s">
        <v>224</v>
      </c>
      <c r="J5" s="691"/>
      <c r="K5" s="690"/>
      <c r="L5" s="683"/>
      <c r="M5" s="691"/>
      <c r="N5" s="683"/>
      <c r="O5" s="683"/>
      <c r="P5" s="683"/>
      <c r="Q5" s="685"/>
      <c r="R5" s="318" t="s">
        <v>223</v>
      </c>
      <c r="S5" s="319" t="s">
        <v>224</v>
      </c>
      <c r="T5" s="691"/>
    </row>
    <row r="6" spans="1:20" ht="21" customHeight="1">
      <c r="A6" s="161" t="s">
        <v>225</v>
      </c>
      <c r="B6" s="320" t="s">
        <v>1070</v>
      </c>
      <c r="C6" s="155"/>
      <c r="D6" s="321">
        <v>72492</v>
      </c>
      <c r="E6" s="157">
        <v>297204</v>
      </c>
      <c r="F6" s="157">
        <v>151820</v>
      </c>
      <c r="G6" s="157">
        <v>145384</v>
      </c>
      <c r="H6" s="157">
        <v>17446</v>
      </c>
      <c r="I6" s="58">
        <v>6.236104061367325</v>
      </c>
      <c r="J6" s="161" t="s">
        <v>226</v>
      </c>
      <c r="K6" s="155"/>
      <c r="L6" s="322" t="s">
        <v>230</v>
      </c>
      <c r="M6" s="323"/>
      <c r="N6" s="157">
        <v>190107</v>
      </c>
      <c r="O6" s="157">
        <v>497825</v>
      </c>
      <c r="P6" s="157">
        <v>252122</v>
      </c>
      <c r="Q6" s="157">
        <v>245703</v>
      </c>
      <c r="R6" s="324">
        <v>-1004</v>
      </c>
      <c r="S6" s="58">
        <v>-0.20127137756626018</v>
      </c>
      <c r="T6" s="161" t="s">
        <v>231</v>
      </c>
    </row>
    <row r="7" spans="2:21" ht="21" customHeight="1">
      <c r="B7" s="320" t="s">
        <v>232</v>
      </c>
      <c r="C7" s="155"/>
      <c r="D7" s="321">
        <v>71180</v>
      </c>
      <c r="E7" s="157">
        <v>311225</v>
      </c>
      <c r="F7" s="157">
        <v>159209</v>
      </c>
      <c r="G7" s="157">
        <v>152016</v>
      </c>
      <c r="H7" s="157">
        <v>14021</v>
      </c>
      <c r="I7" s="58">
        <v>4.717635025100605</v>
      </c>
      <c r="J7" s="161" t="s">
        <v>233</v>
      </c>
      <c r="K7" s="155"/>
      <c r="L7" s="322" t="s">
        <v>234</v>
      </c>
      <c r="M7" s="323"/>
      <c r="N7" s="157">
        <v>193312</v>
      </c>
      <c r="O7" s="157">
        <v>500933</v>
      </c>
      <c r="P7" s="157">
        <v>253376</v>
      </c>
      <c r="Q7" s="157">
        <v>247557</v>
      </c>
      <c r="R7" s="157">
        <v>3108</v>
      </c>
      <c r="S7" s="58">
        <v>0.6243157736152263</v>
      </c>
      <c r="T7" s="161" t="s">
        <v>235</v>
      </c>
      <c r="U7" s="325"/>
    </row>
    <row r="8" spans="2:21" ht="21" customHeight="1">
      <c r="B8" s="320" t="s">
        <v>236</v>
      </c>
      <c r="C8" s="155"/>
      <c r="D8" s="321">
        <v>80831</v>
      </c>
      <c r="E8" s="157">
        <v>328999</v>
      </c>
      <c r="F8" s="157">
        <v>169040</v>
      </c>
      <c r="G8" s="157">
        <v>159959</v>
      </c>
      <c r="H8" s="157">
        <v>17774</v>
      </c>
      <c r="I8" s="58">
        <v>5.710980801670817</v>
      </c>
      <c r="J8" s="161" t="s">
        <v>226</v>
      </c>
      <c r="K8" s="155"/>
      <c r="L8" s="322" t="s">
        <v>237</v>
      </c>
      <c r="M8" s="323"/>
      <c r="N8" s="157">
        <v>195920</v>
      </c>
      <c r="O8" s="157">
        <v>503196</v>
      </c>
      <c r="P8" s="157">
        <v>254554</v>
      </c>
      <c r="Q8" s="157">
        <v>248642</v>
      </c>
      <c r="R8" s="157">
        <v>2263</v>
      </c>
      <c r="S8" s="58">
        <v>0.4517570213980712</v>
      </c>
      <c r="T8" s="161" t="s">
        <v>235</v>
      </c>
      <c r="U8" s="325"/>
    </row>
    <row r="9" spans="2:21" ht="21" customHeight="1">
      <c r="B9" s="320" t="s">
        <v>238</v>
      </c>
      <c r="C9" s="155"/>
      <c r="D9" s="321">
        <v>86124</v>
      </c>
      <c r="E9" s="157">
        <v>349534</v>
      </c>
      <c r="F9" s="157">
        <v>180152</v>
      </c>
      <c r="G9" s="157">
        <v>169382</v>
      </c>
      <c r="H9" s="157">
        <v>20535</v>
      </c>
      <c r="I9" s="58">
        <v>6.2416603089979</v>
      </c>
      <c r="J9" s="161" t="s">
        <v>229</v>
      </c>
      <c r="K9" s="155"/>
      <c r="L9" s="322" t="s">
        <v>239</v>
      </c>
      <c r="M9" s="323"/>
      <c r="N9" s="157">
        <v>194558</v>
      </c>
      <c r="O9" s="157">
        <v>505556</v>
      </c>
      <c r="P9" s="157">
        <v>255291</v>
      </c>
      <c r="Q9" s="157">
        <v>250265</v>
      </c>
      <c r="R9" s="157">
        <v>2360</v>
      </c>
      <c r="S9" s="58">
        <v>0.4690021383317832</v>
      </c>
      <c r="T9" s="161" t="s">
        <v>240</v>
      </c>
      <c r="U9" s="325"/>
    </row>
    <row r="10" spans="2:21" ht="21" customHeight="1">
      <c r="B10" s="320" t="s">
        <v>241</v>
      </c>
      <c r="C10" s="155"/>
      <c r="D10" s="321">
        <v>91872</v>
      </c>
      <c r="E10" s="157">
        <v>367834</v>
      </c>
      <c r="F10" s="157">
        <v>189993</v>
      </c>
      <c r="G10" s="157">
        <v>177841</v>
      </c>
      <c r="H10" s="157">
        <v>18300</v>
      </c>
      <c r="I10" s="58">
        <v>5.235542179015489</v>
      </c>
      <c r="J10" s="161" t="s">
        <v>229</v>
      </c>
      <c r="K10" s="155"/>
      <c r="L10" s="322" t="s">
        <v>242</v>
      </c>
      <c r="M10" s="323"/>
      <c r="N10" s="157">
        <v>198103</v>
      </c>
      <c r="O10" s="157">
        <v>509314</v>
      </c>
      <c r="P10" s="157">
        <v>257276</v>
      </c>
      <c r="Q10" s="157">
        <v>252038</v>
      </c>
      <c r="R10" s="157">
        <v>3758</v>
      </c>
      <c r="S10" s="58">
        <v>0.7433400058549399</v>
      </c>
      <c r="T10" s="161" t="s">
        <v>228</v>
      </c>
      <c r="U10" s="325"/>
    </row>
    <row r="11" spans="2:21" ht="21" customHeight="1">
      <c r="B11" s="320" t="s">
        <v>243</v>
      </c>
      <c r="C11" s="155"/>
      <c r="D11" s="321">
        <v>98058</v>
      </c>
      <c r="E11" s="157">
        <v>387287</v>
      </c>
      <c r="F11" s="157">
        <v>200618</v>
      </c>
      <c r="G11" s="157">
        <v>186669</v>
      </c>
      <c r="H11" s="157">
        <v>19453</v>
      </c>
      <c r="I11" s="58">
        <v>5.28852688984705</v>
      </c>
      <c r="J11" s="161" t="s">
        <v>229</v>
      </c>
      <c r="K11" s="155"/>
      <c r="L11" s="322" t="s">
        <v>244</v>
      </c>
      <c r="M11" s="323"/>
      <c r="N11" s="157">
        <v>203461</v>
      </c>
      <c r="O11" s="157">
        <v>515119</v>
      </c>
      <c r="P11" s="157">
        <v>260574</v>
      </c>
      <c r="Q11" s="157">
        <v>254545</v>
      </c>
      <c r="R11" s="157">
        <v>5805</v>
      </c>
      <c r="S11" s="58">
        <v>1.1397683943500474</v>
      </c>
      <c r="T11" s="161" t="s">
        <v>245</v>
      </c>
      <c r="U11" s="325"/>
    </row>
    <row r="12" spans="2:21" ht="21" customHeight="1">
      <c r="B12" s="320" t="s">
        <v>246</v>
      </c>
      <c r="C12" s="155"/>
      <c r="D12" s="321">
        <v>105553</v>
      </c>
      <c r="E12" s="157">
        <v>412605</v>
      </c>
      <c r="F12" s="157">
        <v>214151</v>
      </c>
      <c r="G12" s="157">
        <v>198454</v>
      </c>
      <c r="H12" s="157">
        <v>25318</v>
      </c>
      <c r="I12" s="58">
        <v>6.53727080950303</v>
      </c>
      <c r="J12" s="161" t="s">
        <v>247</v>
      </c>
      <c r="K12" s="155"/>
      <c r="L12" s="322" t="s">
        <v>248</v>
      </c>
      <c r="M12" s="323"/>
      <c r="N12" s="157">
        <v>206578</v>
      </c>
      <c r="O12" s="157">
        <v>518781</v>
      </c>
      <c r="P12" s="157">
        <v>263039</v>
      </c>
      <c r="Q12" s="157">
        <v>255742</v>
      </c>
      <c r="R12" s="157">
        <v>3662</v>
      </c>
      <c r="S12" s="58">
        <v>0.7109036940978687</v>
      </c>
      <c r="T12" s="161" t="s">
        <v>245</v>
      </c>
      <c r="U12" s="325"/>
    </row>
    <row r="13" spans="2:21" ht="21" customHeight="1">
      <c r="B13" s="320" t="s">
        <v>249</v>
      </c>
      <c r="C13" s="155"/>
      <c r="D13" s="321">
        <v>110462</v>
      </c>
      <c r="E13" s="157">
        <v>420593</v>
      </c>
      <c r="F13" s="157">
        <v>218911</v>
      </c>
      <c r="G13" s="157">
        <v>201682</v>
      </c>
      <c r="H13" s="157">
        <v>7988</v>
      </c>
      <c r="I13" s="58">
        <v>1.9359920505083554</v>
      </c>
      <c r="J13" s="161" t="s">
        <v>226</v>
      </c>
      <c r="K13" s="155" t="s">
        <v>250</v>
      </c>
      <c r="L13" s="322"/>
      <c r="M13" s="323"/>
      <c r="N13" s="157">
        <v>208809</v>
      </c>
      <c r="O13" s="157">
        <v>518378</v>
      </c>
      <c r="P13" s="157">
        <v>262584</v>
      </c>
      <c r="Q13" s="157">
        <v>255794</v>
      </c>
      <c r="R13" s="324">
        <v>-403</v>
      </c>
      <c r="S13" s="58">
        <v>-0.07768210478024445</v>
      </c>
      <c r="T13" s="161" t="s">
        <v>235</v>
      </c>
      <c r="U13" s="325"/>
    </row>
    <row r="14" spans="2:21" ht="21" customHeight="1">
      <c r="B14" s="320" t="s">
        <v>251</v>
      </c>
      <c r="C14" s="155"/>
      <c r="D14" s="321">
        <v>117353</v>
      </c>
      <c r="E14" s="157">
        <v>435206</v>
      </c>
      <c r="F14" s="157">
        <v>226856</v>
      </c>
      <c r="G14" s="157">
        <v>208350</v>
      </c>
      <c r="H14" s="157">
        <v>14613</v>
      </c>
      <c r="I14" s="58">
        <v>3.4743802203079936</v>
      </c>
      <c r="J14" s="161" t="s">
        <v>231</v>
      </c>
      <c r="K14" s="326"/>
      <c r="L14" s="322" t="s">
        <v>252</v>
      </c>
      <c r="M14" s="327"/>
      <c r="N14" s="157">
        <v>216649</v>
      </c>
      <c r="O14" s="157">
        <v>518943</v>
      </c>
      <c r="P14" s="157">
        <v>262613</v>
      </c>
      <c r="Q14" s="157">
        <v>256330</v>
      </c>
      <c r="R14" s="157">
        <v>565</v>
      </c>
      <c r="S14" s="58">
        <v>0.10899382304032965</v>
      </c>
      <c r="T14" s="161" t="s">
        <v>253</v>
      </c>
      <c r="U14" s="325"/>
    </row>
    <row r="15" spans="2:21" ht="21" customHeight="1">
      <c r="B15" s="320" t="s">
        <v>254</v>
      </c>
      <c r="C15" s="155"/>
      <c r="D15" s="321">
        <v>123973</v>
      </c>
      <c r="E15" s="157">
        <v>446661</v>
      </c>
      <c r="F15" s="157">
        <v>232826</v>
      </c>
      <c r="G15" s="157">
        <v>213835</v>
      </c>
      <c r="H15" s="157">
        <v>11455</v>
      </c>
      <c r="I15" s="58">
        <v>2.632086873802291</v>
      </c>
      <c r="J15" s="161" t="s">
        <v>231</v>
      </c>
      <c r="L15" s="322" t="s">
        <v>255</v>
      </c>
      <c r="M15" s="323"/>
      <c r="N15" s="157">
        <v>220937</v>
      </c>
      <c r="O15" s="157">
        <v>522645</v>
      </c>
      <c r="P15" s="157">
        <v>264290</v>
      </c>
      <c r="Q15" s="157">
        <v>258355</v>
      </c>
      <c r="R15" s="157">
        <v>3702</v>
      </c>
      <c r="S15" s="58">
        <v>0.7133731450274886</v>
      </c>
      <c r="T15" s="161" t="s">
        <v>228</v>
      </c>
      <c r="U15" s="325"/>
    </row>
    <row r="16" spans="2:21" ht="21" customHeight="1">
      <c r="B16" s="320" t="s">
        <v>256</v>
      </c>
      <c r="C16" s="155"/>
      <c r="D16" s="321">
        <v>130261</v>
      </c>
      <c r="E16" s="157">
        <v>458614</v>
      </c>
      <c r="F16" s="157">
        <v>239004</v>
      </c>
      <c r="G16" s="157">
        <v>219610</v>
      </c>
      <c r="H16" s="157">
        <v>11953</v>
      </c>
      <c r="I16" s="58">
        <v>2.6760787263719017</v>
      </c>
      <c r="J16" s="161" t="s">
        <v>231</v>
      </c>
      <c r="K16" s="155"/>
      <c r="L16" s="322" t="s">
        <v>257</v>
      </c>
      <c r="M16" s="323"/>
      <c r="N16" s="157">
        <v>223610</v>
      </c>
      <c r="O16" s="157">
        <v>523103</v>
      </c>
      <c r="P16" s="157">
        <v>264228</v>
      </c>
      <c r="Q16" s="157">
        <v>258875</v>
      </c>
      <c r="R16" s="157">
        <v>458</v>
      </c>
      <c r="S16" s="58">
        <v>0.08763118369065044</v>
      </c>
      <c r="T16" s="161" t="s">
        <v>235</v>
      </c>
      <c r="U16" s="325"/>
    </row>
    <row r="17" spans="2:21" ht="21" customHeight="1">
      <c r="B17" s="320" t="s">
        <v>258</v>
      </c>
      <c r="C17" s="155"/>
      <c r="D17" s="321">
        <v>137190</v>
      </c>
      <c r="E17" s="157">
        <v>477007</v>
      </c>
      <c r="F17" s="157">
        <v>247331</v>
      </c>
      <c r="G17" s="157">
        <v>229676</v>
      </c>
      <c r="H17" s="157">
        <v>18393</v>
      </c>
      <c r="I17" s="58">
        <v>4.0105622593291965</v>
      </c>
      <c r="J17" s="161" t="s">
        <v>259</v>
      </c>
      <c r="K17" s="155"/>
      <c r="L17" s="322" t="s">
        <v>260</v>
      </c>
      <c r="M17" s="323"/>
      <c r="N17" s="157">
        <v>224434</v>
      </c>
      <c r="O17" s="157">
        <v>520059</v>
      </c>
      <c r="P17" s="157">
        <v>262422</v>
      </c>
      <c r="Q17" s="157">
        <v>257637</v>
      </c>
      <c r="R17" s="324">
        <v>-3044</v>
      </c>
      <c r="S17" s="58">
        <v>-0.5819121664375849</v>
      </c>
      <c r="T17" s="161" t="s">
        <v>235</v>
      </c>
      <c r="U17" s="325"/>
    </row>
    <row r="18" spans="2:21" ht="21" customHeight="1">
      <c r="B18" s="320" t="s">
        <v>261</v>
      </c>
      <c r="C18" s="155"/>
      <c r="D18" s="321">
        <v>138687</v>
      </c>
      <c r="E18" s="157">
        <v>467842</v>
      </c>
      <c r="F18" s="157">
        <v>241352</v>
      </c>
      <c r="G18" s="157">
        <v>226490</v>
      </c>
      <c r="H18" s="324">
        <v>-9165</v>
      </c>
      <c r="I18" s="58">
        <v>-1.9213554518067868</v>
      </c>
      <c r="J18" s="161" t="s">
        <v>226</v>
      </c>
      <c r="K18" s="155"/>
      <c r="L18" s="322" t="s">
        <v>262</v>
      </c>
      <c r="M18" s="323"/>
      <c r="N18" s="157">
        <v>224317</v>
      </c>
      <c r="O18" s="157">
        <v>514524</v>
      </c>
      <c r="P18" s="157">
        <v>259155</v>
      </c>
      <c r="Q18" s="157">
        <v>255369</v>
      </c>
      <c r="R18" s="324">
        <v>-5535</v>
      </c>
      <c r="S18" s="58">
        <v>-1.0643023195445132</v>
      </c>
      <c r="T18" s="161" t="s">
        <v>235</v>
      </c>
      <c r="U18" s="325"/>
    </row>
    <row r="19" spans="2:21" ht="21" customHeight="1">
      <c r="B19" s="320" t="s">
        <v>263</v>
      </c>
      <c r="C19" s="155"/>
      <c r="D19" s="321">
        <v>143380</v>
      </c>
      <c r="E19" s="157">
        <v>472299</v>
      </c>
      <c r="F19" s="157">
        <v>243935</v>
      </c>
      <c r="G19" s="157">
        <v>228364</v>
      </c>
      <c r="H19" s="157">
        <v>4457</v>
      </c>
      <c r="I19" s="58">
        <v>0.9526720559505132</v>
      </c>
      <c r="J19" s="161" t="s">
        <v>264</v>
      </c>
      <c r="K19" s="155"/>
      <c r="L19" s="322" t="s">
        <v>265</v>
      </c>
      <c r="M19" s="323"/>
      <c r="N19" s="157">
        <v>225655</v>
      </c>
      <c r="O19" s="157">
        <v>511415</v>
      </c>
      <c r="P19" s="157">
        <v>257410</v>
      </c>
      <c r="Q19" s="157">
        <v>254005</v>
      </c>
      <c r="R19" s="324">
        <v>-3109</v>
      </c>
      <c r="S19" s="58">
        <v>-0.6042478096259845</v>
      </c>
      <c r="T19" s="161" t="s">
        <v>266</v>
      </c>
      <c r="U19" s="325"/>
    </row>
    <row r="20" spans="2:21" ht="21" customHeight="1">
      <c r="B20" s="320" t="s">
        <v>267</v>
      </c>
      <c r="C20" s="155"/>
      <c r="D20" s="321">
        <v>146621</v>
      </c>
      <c r="E20" s="157">
        <v>471563</v>
      </c>
      <c r="F20" s="157">
        <v>243168</v>
      </c>
      <c r="G20" s="157">
        <v>228395</v>
      </c>
      <c r="H20" s="324">
        <v>-736</v>
      </c>
      <c r="I20" s="58">
        <v>-0.15583348683778708</v>
      </c>
      <c r="J20" s="161" t="s">
        <v>229</v>
      </c>
      <c r="K20" s="155"/>
      <c r="L20" s="322" t="s">
        <v>268</v>
      </c>
      <c r="M20" s="323"/>
      <c r="N20" s="157">
        <v>228478</v>
      </c>
      <c r="O20" s="157">
        <v>511195</v>
      </c>
      <c r="P20" s="157">
        <v>257300</v>
      </c>
      <c r="Q20" s="157">
        <v>253895</v>
      </c>
      <c r="R20" s="324">
        <v>-220</v>
      </c>
      <c r="S20" s="58">
        <v>-0.04301790131302367</v>
      </c>
      <c r="T20" s="161" t="s">
        <v>228</v>
      </c>
      <c r="U20" s="325"/>
    </row>
    <row r="21" spans="2:21" ht="21" customHeight="1">
      <c r="B21" s="320" t="s">
        <v>269</v>
      </c>
      <c r="C21" s="155"/>
      <c r="D21" s="321">
        <v>151559</v>
      </c>
      <c r="E21" s="157">
        <v>478570</v>
      </c>
      <c r="F21" s="157">
        <v>246075</v>
      </c>
      <c r="G21" s="157">
        <v>232495</v>
      </c>
      <c r="H21" s="157">
        <v>7007</v>
      </c>
      <c r="I21" s="58">
        <v>1.485909623952685</v>
      </c>
      <c r="J21" s="161" t="s">
        <v>228</v>
      </c>
      <c r="K21" s="155"/>
      <c r="L21" s="322" t="s">
        <v>270</v>
      </c>
      <c r="M21" s="323"/>
      <c r="N21" s="157">
        <v>230975</v>
      </c>
      <c r="O21" s="157">
        <v>510889</v>
      </c>
      <c r="P21" s="157">
        <v>256766</v>
      </c>
      <c r="Q21" s="157">
        <v>254123</v>
      </c>
      <c r="R21" s="324">
        <v>-306</v>
      </c>
      <c r="S21" s="58">
        <v>-0.05985974041217148</v>
      </c>
      <c r="T21" s="161" t="s">
        <v>231</v>
      </c>
      <c r="U21" s="325"/>
    </row>
    <row r="22" spans="2:21" ht="21" customHeight="1">
      <c r="B22" s="320" t="s">
        <v>271</v>
      </c>
      <c r="C22" s="155"/>
      <c r="D22" s="321">
        <v>149542</v>
      </c>
      <c r="E22" s="157">
        <v>471777</v>
      </c>
      <c r="F22" s="157">
        <v>242413</v>
      </c>
      <c r="G22" s="157">
        <v>229364</v>
      </c>
      <c r="H22" s="324">
        <v>-6793</v>
      </c>
      <c r="I22" s="58">
        <v>-1.4194370729464865</v>
      </c>
      <c r="J22" s="161" t="s">
        <v>272</v>
      </c>
      <c r="K22" s="155"/>
      <c r="L22" s="322" t="s">
        <v>273</v>
      </c>
      <c r="M22" s="323"/>
      <c r="N22" s="157">
        <v>233947</v>
      </c>
      <c r="O22" s="157">
        <v>512060</v>
      </c>
      <c r="P22" s="157">
        <v>257502</v>
      </c>
      <c r="Q22" s="157">
        <v>254558</v>
      </c>
      <c r="R22" s="157">
        <v>1171</v>
      </c>
      <c r="S22" s="58">
        <v>0.2292083016075899</v>
      </c>
      <c r="T22" s="161" t="s">
        <v>231</v>
      </c>
      <c r="U22" s="325"/>
    </row>
    <row r="23" spans="2:21" ht="21" customHeight="1">
      <c r="B23" s="320" t="s">
        <v>274</v>
      </c>
      <c r="C23" s="155"/>
      <c r="D23" s="321">
        <v>158784</v>
      </c>
      <c r="E23" s="157">
        <v>473278</v>
      </c>
      <c r="F23" s="157">
        <v>242511</v>
      </c>
      <c r="G23" s="157">
        <v>230767</v>
      </c>
      <c r="H23" s="157">
        <v>1501</v>
      </c>
      <c r="I23" s="58">
        <v>0.31815879112377243</v>
      </c>
      <c r="J23" s="161" t="s">
        <v>228</v>
      </c>
      <c r="K23" s="155"/>
      <c r="L23" s="322" t="s">
        <v>275</v>
      </c>
      <c r="M23" s="323"/>
      <c r="N23" s="157">
        <v>236330</v>
      </c>
      <c r="O23" s="157">
        <v>512133</v>
      </c>
      <c r="P23" s="157">
        <v>257244</v>
      </c>
      <c r="Q23" s="157">
        <v>254889</v>
      </c>
      <c r="R23" s="157">
        <v>73</v>
      </c>
      <c r="S23" s="58">
        <v>0.014256141858375971</v>
      </c>
      <c r="T23" s="155" t="s">
        <v>276</v>
      </c>
      <c r="U23" s="325"/>
    </row>
    <row r="24" spans="1:21" ht="21" customHeight="1">
      <c r="A24" s="155"/>
      <c r="B24" s="322" t="s">
        <v>277</v>
      </c>
      <c r="C24" s="155"/>
      <c r="D24" s="321">
        <v>159788</v>
      </c>
      <c r="E24" s="157">
        <v>486301</v>
      </c>
      <c r="F24" s="157">
        <v>248430</v>
      </c>
      <c r="G24" s="157">
        <v>237871</v>
      </c>
      <c r="H24" s="157">
        <v>13023</v>
      </c>
      <c r="I24" s="58">
        <v>2.7516597010636454</v>
      </c>
      <c r="J24" s="155" t="s">
        <v>235</v>
      </c>
      <c r="K24" s="328"/>
      <c r="L24" s="322" t="s">
        <v>278</v>
      </c>
      <c r="M24" s="329"/>
      <c r="N24" s="330">
        <v>240092</v>
      </c>
      <c r="O24" s="157">
        <v>513575</v>
      </c>
      <c r="P24" s="330">
        <v>258262</v>
      </c>
      <c r="Q24" s="330">
        <v>255313</v>
      </c>
      <c r="R24" s="157">
        <v>1442</v>
      </c>
      <c r="S24" s="58">
        <v>0.2815674834466828</v>
      </c>
      <c r="T24" s="328" t="s">
        <v>279</v>
      </c>
      <c r="U24" s="325"/>
    </row>
    <row r="25" spans="1:21" ht="21" customHeight="1">
      <c r="A25" s="155"/>
      <c r="B25" s="322" t="s">
        <v>280</v>
      </c>
      <c r="C25" s="155"/>
      <c r="D25" s="321">
        <v>161537</v>
      </c>
      <c r="E25" s="157">
        <v>489300</v>
      </c>
      <c r="F25" s="157">
        <v>249122</v>
      </c>
      <c r="G25" s="157">
        <v>240178</v>
      </c>
      <c r="H25" s="157">
        <v>2999</v>
      </c>
      <c r="I25" s="58">
        <v>0.6166962436844671</v>
      </c>
      <c r="J25" s="155" t="s">
        <v>231</v>
      </c>
      <c r="K25" s="155"/>
      <c r="L25" s="322" t="s">
        <v>281</v>
      </c>
      <c r="M25" s="323"/>
      <c r="N25" s="157">
        <v>244259</v>
      </c>
      <c r="O25" s="157">
        <v>517883</v>
      </c>
      <c r="P25" s="157">
        <v>260551</v>
      </c>
      <c r="Q25" s="157">
        <v>257332</v>
      </c>
      <c r="R25" s="157">
        <v>4308</v>
      </c>
      <c r="S25" s="58">
        <v>0.8388258774278343</v>
      </c>
      <c r="T25" s="155" t="s">
        <v>228</v>
      </c>
      <c r="U25" s="325"/>
    </row>
    <row r="26" spans="2:21" ht="21" customHeight="1">
      <c r="B26" s="320" t="s">
        <v>282</v>
      </c>
      <c r="C26" s="155"/>
      <c r="D26" s="321">
        <v>162447</v>
      </c>
      <c r="E26" s="157">
        <v>490949</v>
      </c>
      <c r="F26" s="157">
        <v>249477</v>
      </c>
      <c r="G26" s="157">
        <v>241472</v>
      </c>
      <c r="H26" s="157">
        <v>1649</v>
      </c>
      <c r="I26" s="58">
        <v>0.33701205804210094</v>
      </c>
      <c r="J26" s="161" t="s">
        <v>231</v>
      </c>
      <c r="K26" s="331"/>
      <c r="L26" s="322" t="s">
        <v>283</v>
      </c>
      <c r="M26" s="332"/>
      <c r="N26" s="157">
        <v>248250</v>
      </c>
      <c r="O26" s="157">
        <v>521879</v>
      </c>
      <c r="P26" s="157">
        <v>263022</v>
      </c>
      <c r="Q26" s="157">
        <v>258857</v>
      </c>
      <c r="R26" s="157">
        <v>3996</v>
      </c>
      <c r="S26" s="58">
        <v>0.7716028523817156</v>
      </c>
      <c r="T26" s="155" t="s">
        <v>284</v>
      </c>
      <c r="U26" s="325"/>
    </row>
    <row r="27" spans="1:21" ht="21" customHeight="1">
      <c r="A27" s="155"/>
      <c r="B27" s="320" t="s">
        <v>285</v>
      </c>
      <c r="C27" s="155"/>
      <c r="D27" s="321">
        <v>173279</v>
      </c>
      <c r="E27" s="157">
        <v>498286</v>
      </c>
      <c r="F27" s="157">
        <v>254671</v>
      </c>
      <c r="G27" s="157">
        <v>243615</v>
      </c>
      <c r="H27" s="157">
        <v>7337</v>
      </c>
      <c r="I27" s="58">
        <v>1.4944525806142797</v>
      </c>
      <c r="J27" s="155" t="s">
        <v>286</v>
      </c>
      <c r="K27" s="333"/>
      <c r="L27" s="322" t="s">
        <v>287</v>
      </c>
      <c r="M27" s="332"/>
      <c r="N27" s="157">
        <v>250889</v>
      </c>
      <c r="O27" s="157">
        <v>523912</v>
      </c>
      <c r="P27" s="157">
        <v>264128</v>
      </c>
      <c r="Q27" s="157">
        <v>259784</v>
      </c>
      <c r="R27" s="157">
        <v>2033</v>
      </c>
      <c r="S27" s="58">
        <v>0.38955390042519433</v>
      </c>
      <c r="T27" s="280" t="s">
        <v>284</v>
      </c>
      <c r="U27" s="325"/>
    </row>
    <row r="28" spans="1:21" ht="21" customHeight="1">
      <c r="A28" s="155"/>
      <c r="B28" s="322" t="s">
        <v>288</v>
      </c>
      <c r="C28" s="326"/>
      <c r="D28" s="321">
        <v>173727</v>
      </c>
      <c r="E28" s="157">
        <v>498046</v>
      </c>
      <c r="F28" s="157">
        <v>254291</v>
      </c>
      <c r="G28" s="157">
        <v>243755</v>
      </c>
      <c r="H28" s="324">
        <v>-240</v>
      </c>
      <c r="I28" s="58" t="s">
        <v>289</v>
      </c>
      <c r="J28" s="155" t="s">
        <v>228</v>
      </c>
      <c r="K28" s="333"/>
      <c r="L28" s="322" t="s">
        <v>290</v>
      </c>
      <c r="M28" s="332"/>
      <c r="N28" s="157">
        <v>251919</v>
      </c>
      <c r="O28" s="157">
        <v>522935</v>
      </c>
      <c r="P28" s="157">
        <v>263545</v>
      </c>
      <c r="Q28" s="157">
        <v>259390</v>
      </c>
      <c r="R28" s="324">
        <v>-977</v>
      </c>
      <c r="S28" s="58">
        <v>-0.18648169921666233</v>
      </c>
      <c r="T28" s="280" t="s">
        <v>284</v>
      </c>
      <c r="U28" s="325"/>
    </row>
    <row r="29" spans="1:21" ht="21" customHeight="1">
      <c r="A29" s="326" t="s">
        <v>214</v>
      </c>
      <c r="B29" s="322" t="s">
        <v>291</v>
      </c>
      <c r="C29" s="327"/>
      <c r="D29" s="321">
        <v>175057</v>
      </c>
      <c r="E29" s="157">
        <v>499599</v>
      </c>
      <c r="F29" s="157">
        <v>254701</v>
      </c>
      <c r="G29" s="157">
        <v>244898</v>
      </c>
      <c r="H29" s="334">
        <v>1553</v>
      </c>
      <c r="I29" s="58">
        <v>0.3</v>
      </c>
      <c r="J29" s="155" t="s">
        <v>231</v>
      </c>
      <c r="K29" s="333"/>
      <c r="L29" s="322" t="s">
        <v>292</v>
      </c>
      <c r="M29" s="332"/>
      <c r="N29" s="335">
        <v>252609</v>
      </c>
      <c r="O29" s="157">
        <v>523083</v>
      </c>
      <c r="P29" s="335">
        <v>263545</v>
      </c>
      <c r="Q29" s="335">
        <v>259538</v>
      </c>
      <c r="R29" s="157">
        <v>148</v>
      </c>
      <c r="S29" s="58">
        <v>0.028301796590398425</v>
      </c>
      <c r="T29" s="280" t="s">
        <v>293</v>
      </c>
      <c r="U29" s="325"/>
    </row>
    <row r="30" spans="1:21" ht="21" customHeight="1">
      <c r="A30" s="326" t="s">
        <v>214</v>
      </c>
      <c r="B30" s="322" t="s">
        <v>294</v>
      </c>
      <c r="C30" s="323"/>
      <c r="D30" s="321">
        <v>176014</v>
      </c>
      <c r="E30" s="157">
        <v>501076</v>
      </c>
      <c r="F30" s="157">
        <v>255359</v>
      </c>
      <c r="G30" s="157">
        <v>245717</v>
      </c>
      <c r="H30" s="157">
        <v>1477</v>
      </c>
      <c r="I30" s="58">
        <v>0.3</v>
      </c>
      <c r="J30" s="161" t="s">
        <v>231</v>
      </c>
      <c r="K30" s="333"/>
      <c r="L30" s="322" t="s">
        <v>295</v>
      </c>
      <c r="M30" s="332"/>
      <c r="N30" s="335">
        <v>257559</v>
      </c>
      <c r="O30" s="157">
        <v>526219</v>
      </c>
      <c r="P30" s="335">
        <v>264296</v>
      </c>
      <c r="Q30" s="335">
        <v>261923</v>
      </c>
      <c r="R30" s="336">
        <v>3136</v>
      </c>
      <c r="S30" s="58">
        <v>0.599522446724516</v>
      </c>
      <c r="T30" s="280" t="s">
        <v>228</v>
      </c>
      <c r="U30" s="325"/>
    </row>
    <row r="31" spans="1:21" ht="21" customHeight="1">
      <c r="A31" s="155"/>
      <c r="B31" s="322" t="s">
        <v>296</v>
      </c>
      <c r="C31" s="323"/>
      <c r="D31" s="157">
        <v>176701</v>
      </c>
      <c r="E31" s="157">
        <v>500792</v>
      </c>
      <c r="F31" s="157">
        <v>255011</v>
      </c>
      <c r="G31" s="157">
        <v>245781</v>
      </c>
      <c r="H31" s="324">
        <v>-284</v>
      </c>
      <c r="I31" s="58">
        <v>-0.05667802888184627</v>
      </c>
      <c r="J31" s="155" t="s">
        <v>228</v>
      </c>
      <c r="K31" s="333"/>
      <c r="L31" s="322" t="s">
        <v>297</v>
      </c>
      <c r="M31" s="332"/>
      <c r="N31" s="335">
        <v>260147</v>
      </c>
      <c r="O31" s="157">
        <v>528959</v>
      </c>
      <c r="P31" s="335">
        <v>264810</v>
      </c>
      <c r="Q31" s="335">
        <v>264149</v>
      </c>
      <c r="R31" s="157">
        <v>2740</v>
      </c>
      <c r="S31" s="58">
        <v>0.5206957559495191</v>
      </c>
      <c r="T31" s="155" t="s">
        <v>298</v>
      </c>
      <c r="U31" s="325"/>
    </row>
    <row r="32" spans="1:21" ht="21" customHeight="1">
      <c r="A32" s="155"/>
      <c r="B32" s="322" t="s">
        <v>299</v>
      </c>
      <c r="C32" s="323"/>
      <c r="D32" s="157">
        <v>187542</v>
      </c>
      <c r="E32" s="157">
        <v>498266</v>
      </c>
      <c r="F32" s="157">
        <v>252626</v>
      </c>
      <c r="G32" s="157">
        <v>245640</v>
      </c>
      <c r="H32" s="324">
        <v>-2526</v>
      </c>
      <c r="I32" s="58">
        <v>-0.5044010287704277</v>
      </c>
      <c r="J32" s="155" t="s">
        <v>300</v>
      </c>
      <c r="K32" s="333"/>
      <c r="L32" s="322" t="s">
        <v>301</v>
      </c>
      <c r="M32" s="332"/>
      <c r="N32" s="335">
        <v>263773</v>
      </c>
      <c r="O32" s="157">
        <v>533218</v>
      </c>
      <c r="P32" s="335">
        <v>266150</v>
      </c>
      <c r="Q32" s="335">
        <v>267068</v>
      </c>
      <c r="R32" s="157">
        <v>4259</v>
      </c>
      <c r="S32" s="58">
        <v>0.8051663739533688</v>
      </c>
      <c r="T32" s="280" t="s">
        <v>298</v>
      </c>
      <c r="U32" s="325"/>
    </row>
    <row r="33" spans="2:21" ht="21" customHeight="1">
      <c r="B33" s="322" t="s">
        <v>227</v>
      </c>
      <c r="C33" s="323"/>
      <c r="D33" s="157">
        <v>188502</v>
      </c>
      <c r="E33" s="157">
        <v>498829</v>
      </c>
      <c r="F33" s="157">
        <v>252586</v>
      </c>
      <c r="G33" s="157">
        <v>246243</v>
      </c>
      <c r="H33" s="157">
        <v>563</v>
      </c>
      <c r="I33" s="58">
        <v>0.11299185575576098</v>
      </c>
      <c r="J33" s="161" t="s">
        <v>228</v>
      </c>
      <c r="K33" s="333"/>
      <c r="L33" s="322" t="s">
        <v>303</v>
      </c>
      <c r="M33" s="332"/>
      <c r="N33" s="335">
        <v>266416</v>
      </c>
      <c r="O33" s="157">
        <v>535903</v>
      </c>
      <c r="P33" s="335">
        <v>266783</v>
      </c>
      <c r="Q33" s="335">
        <v>269120</v>
      </c>
      <c r="R33" s="157">
        <v>2685</v>
      </c>
      <c r="S33" s="58">
        <v>0.5035463919072499</v>
      </c>
      <c r="T33" s="280" t="s">
        <v>298</v>
      </c>
      <c r="U33" s="325"/>
    </row>
    <row r="34" spans="1:21" ht="21" customHeight="1">
      <c r="A34" s="678" t="s">
        <v>302</v>
      </c>
      <c r="B34" s="678"/>
      <c r="C34" s="678"/>
      <c r="D34" s="678"/>
      <c r="E34" s="678"/>
      <c r="F34" s="678"/>
      <c r="G34" s="678"/>
      <c r="H34" s="678"/>
      <c r="I34" s="678"/>
      <c r="J34" s="678"/>
      <c r="K34" s="333"/>
      <c r="L34" s="322" t="s">
        <v>305</v>
      </c>
      <c r="M34" s="332"/>
      <c r="N34" s="337">
        <v>272683</v>
      </c>
      <c r="O34" s="157">
        <v>535824</v>
      </c>
      <c r="P34" s="337">
        <v>265665</v>
      </c>
      <c r="Q34" s="337">
        <v>270159</v>
      </c>
      <c r="R34" s="338">
        <v>-79</v>
      </c>
      <c r="S34" s="58">
        <v>-0.014741473736851632</v>
      </c>
      <c r="T34" s="280" t="s">
        <v>306</v>
      </c>
      <c r="U34" s="325"/>
    </row>
    <row r="35" spans="1:21" ht="21" customHeight="1">
      <c r="A35" s="679" t="s">
        <v>304</v>
      </c>
      <c r="B35" s="679"/>
      <c r="C35" s="679"/>
      <c r="D35" s="679"/>
      <c r="E35" s="679"/>
      <c r="F35" s="679"/>
      <c r="G35" s="679"/>
      <c r="H35" s="679"/>
      <c r="I35" s="679"/>
      <c r="J35" s="679"/>
      <c r="K35" s="333"/>
      <c r="L35" s="322" t="s">
        <v>308</v>
      </c>
      <c r="M35" s="332"/>
      <c r="N35" s="339">
        <v>273744</v>
      </c>
      <c r="O35" s="157">
        <v>535193</v>
      </c>
      <c r="P35" s="337">
        <v>264903</v>
      </c>
      <c r="Q35" s="337">
        <v>270290</v>
      </c>
      <c r="R35" s="337">
        <v>-631</v>
      </c>
      <c r="S35" s="58">
        <v>-0.11776254889665264</v>
      </c>
      <c r="T35" s="280" t="s">
        <v>228</v>
      </c>
      <c r="U35" s="325"/>
    </row>
    <row r="36" spans="1:21" ht="21" customHeight="1">
      <c r="A36" s="680" t="s">
        <v>307</v>
      </c>
      <c r="B36" s="680"/>
      <c r="C36" s="680"/>
      <c r="D36" s="680"/>
      <c r="E36" s="680"/>
      <c r="F36" s="680"/>
      <c r="G36" s="680"/>
      <c r="H36" s="680"/>
      <c r="I36" s="680"/>
      <c r="J36" s="680"/>
      <c r="K36" s="333"/>
      <c r="L36" s="340" t="s">
        <v>310</v>
      </c>
      <c r="M36" s="332"/>
      <c r="N36" s="341">
        <v>285033</v>
      </c>
      <c r="O36" s="330">
        <v>536305</v>
      </c>
      <c r="P36" s="342">
        <v>265179</v>
      </c>
      <c r="Q36" s="342">
        <v>271126</v>
      </c>
      <c r="R36" s="342">
        <v>1112</v>
      </c>
      <c r="S36" s="352">
        <v>0.20777551275894865</v>
      </c>
      <c r="T36" s="343" t="s">
        <v>298</v>
      </c>
      <c r="U36" s="325"/>
    </row>
    <row r="37" spans="1:21" ht="21" customHeight="1">
      <c r="A37" s="680" t="s">
        <v>309</v>
      </c>
      <c r="B37" s="680"/>
      <c r="C37" s="680"/>
      <c r="D37" s="680"/>
      <c r="E37" s="680"/>
      <c r="F37" s="680"/>
      <c r="G37" s="680"/>
      <c r="H37" s="680"/>
      <c r="I37" s="680"/>
      <c r="J37" s="680"/>
      <c r="K37" s="333"/>
      <c r="L37" s="340" t="s">
        <v>312</v>
      </c>
      <c r="M37" s="332"/>
      <c r="N37" s="341">
        <v>288095</v>
      </c>
      <c r="O37" s="330">
        <v>539315</v>
      </c>
      <c r="P37" s="342">
        <v>266368</v>
      </c>
      <c r="Q37" s="342">
        <v>272947</v>
      </c>
      <c r="R37" s="342">
        <f>O37-O36</f>
        <v>3010</v>
      </c>
      <c r="S37" s="352">
        <f>R37/O36*100</f>
        <v>0.5612477974287019</v>
      </c>
      <c r="T37" s="280" t="s">
        <v>298</v>
      </c>
      <c r="U37" s="325"/>
    </row>
    <row r="38" spans="1:21" s="286" customFormat="1" ht="21" customHeight="1">
      <c r="A38" s="681" t="s">
        <v>311</v>
      </c>
      <c r="B38" s="681"/>
      <c r="C38" s="681"/>
      <c r="D38" s="681"/>
      <c r="E38" s="681"/>
      <c r="F38" s="681"/>
      <c r="G38" s="681"/>
      <c r="H38" s="681"/>
      <c r="I38" s="681"/>
      <c r="J38" s="681"/>
      <c r="K38" s="344"/>
      <c r="L38" s="345" t="s">
        <v>1071</v>
      </c>
      <c r="M38" s="346"/>
      <c r="N38" s="347">
        <v>291233</v>
      </c>
      <c r="O38" s="347">
        <v>542467</v>
      </c>
      <c r="P38" s="347">
        <v>267632</v>
      </c>
      <c r="Q38" s="347">
        <v>274835</v>
      </c>
      <c r="R38" s="347">
        <v>3152</v>
      </c>
      <c r="S38" s="348">
        <v>0.6</v>
      </c>
      <c r="T38" s="348" t="s">
        <v>298</v>
      </c>
      <c r="U38" s="280"/>
    </row>
    <row r="39" spans="1:20" s="350" customFormat="1" ht="21" customHeight="1">
      <c r="A39" s="682" t="s">
        <v>313</v>
      </c>
      <c r="B39" s="682"/>
      <c r="C39" s="682"/>
      <c r="D39" s="682"/>
      <c r="E39" s="682"/>
      <c r="F39" s="682"/>
      <c r="G39" s="682"/>
      <c r="H39" s="682"/>
      <c r="I39" s="682"/>
      <c r="J39" s="682"/>
      <c r="K39" s="161"/>
      <c r="L39" s="161"/>
      <c r="M39" s="161"/>
      <c r="N39" s="349"/>
      <c r="O39" s="349"/>
      <c r="P39" s="349"/>
      <c r="Q39" s="349"/>
      <c r="R39" s="161"/>
      <c r="S39" s="161"/>
      <c r="T39" s="161"/>
    </row>
    <row r="40" spans="1:10" ht="12">
      <c r="A40" s="350"/>
      <c r="B40" s="351"/>
      <c r="C40" s="350"/>
      <c r="D40" s="350"/>
      <c r="E40" s="350"/>
      <c r="F40" s="350"/>
      <c r="G40" s="350"/>
      <c r="H40" s="350"/>
      <c r="I40" s="350"/>
      <c r="J40" s="350"/>
    </row>
    <row r="41" ht="11.25">
      <c r="B41" s="320"/>
    </row>
    <row r="42" ht="11.25">
      <c r="B42" s="320"/>
    </row>
    <row r="43" ht="11.25">
      <c r="B43" s="320"/>
    </row>
    <row r="44" ht="11.25">
      <c r="B44" s="320"/>
    </row>
    <row r="45" ht="11.25">
      <c r="B45" s="320"/>
    </row>
    <row r="46" ht="11.25">
      <c r="B46" s="320"/>
    </row>
    <row r="47" ht="11.25">
      <c r="B47" s="320"/>
    </row>
    <row r="48" ht="11.25">
      <c r="B48" s="320"/>
    </row>
    <row r="49" ht="11.25">
      <c r="B49" s="320"/>
    </row>
    <row r="50" ht="11.25">
      <c r="B50" s="320"/>
    </row>
    <row r="51" ht="11.25">
      <c r="B51" s="320"/>
    </row>
    <row r="52" ht="11.25">
      <c r="B52" s="320"/>
    </row>
    <row r="53" ht="11.25">
      <c r="B53" s="320"/>
    </row>
    <row r="54" ht="11.25">
      <c r="B54" s="320"/>
    </row>
    <row r="55" ht="11.25">
      <c r="B55" s="320"/>
    </row>
  </sheetData>
  <sheetProtection/>
  <mergeCells count="22">
    <mergeCell ref="A1:J1"/>
    <mergeCell ref="K1:T1"/>
    <mergeCell ref="A3:C5"/>
    <mergeCell ref="D3:D5"/>
    <mergeCell ref="E3:I3"/>
    <mergeCell ref="J3:J5"/>
    <mergeCell ref="K3:M5"/>
    <mergeCell ref="N3:N5"/>
    <mergeCell ref="O3:S3"/>
    <mergeCell ref="T3:T5"/>
    <mergeCell ref="E4:E5"/>
    <mergeCell ref="F4:F5"/>
    <mergeCell ref="G4:G5"/>
    <mergeCell ref="O4:O5"/>
    <mergeCell ref="P4:P5"/>
    <mergeCell ref="Q4:Q5"/>
    <mergeCell ref="A34:J34"/>
    <mergeCell ref="A35:J35"/>
    <mergeCell ref="A36:J36"/>
    <mergeCell ref="A37:J37"/>
    <mergeCell ref="A38:J38"/>
    <mergeCell ref="A39:J39"/>
  </mergeCells>
  <printOptions/>
  <pageMargins left="0.5905511811023623" right="0.7874015748031497" top="0.984251968503937" bottom="0.984251968503937" header="0.5118110236220472" footer="0.5118110236220472"/>
  <pageSetup horizontalDpi="300" verticalDpi="300" orientation="portrait" paperSize="9" scale="93"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AL69"/>
  <sheetViews>
    <sheetView zoomScalePageLayoutView="0" workbookViewId="0" topLeftCell="A1">
      <selection activeCell="A52" sqref="A52:I52"/>
    </sheetView>
  </sheetViews>
  <sheetFormatPr defaultColWidth="9.00390625" defaultRowHeight="13.5"/>
  <cols>
    <col min="1" max="1" width="11.125" style="354" customWidth="1"/>
    <col min="2" max="2" width="9.375" style="354" customWidth="1"/>
    <col min="3" max="5" width="8.75390625" style="354" customWidth="1"/>
    <col min="6" max="9" width="8.75390625" style="325" customWidth="1"/>
    <col min="10" max="10" width="2.50390625" style="356" customWidth="1"/>
    <col min="11" max="11" width="11.125" style="354" customWidth="1"/>
    <col min="12" max="12" width="9.375" style="354" customWidth="1"/>
    <col min="13" max="19" width="8.75390625" style="354" customWidth="1"/>
    <col min="20" max="20" width="2.50390625" style="354" customWidth="1"/>
    <col min="21" max="21" width="12.625" style="354" bestFit="1" customWidth="1"/>
    <col min="22" max="29" width="8.75390625" style="354" customWidth="1"/>
    <col min="30" max="16384" width="9.00390625" style="354" customWidth="1"/>
  </cols>
  <sheetData>
    <row r="1" spans="1:29" ht="21" customHeight="1">
      <c r="A1" s="708" t="s">
        <v>314</v>
      </c>
      <c r="B1" s="709"/>
      <c r="C1" s="709"/>
      <c r="D1" s="709"/>
      <c r="E1" s="709"/>
      <c r="F1" s="709"/>
      <c r="G1" s="709"/>
      <c r="H1" s="709"/>
      <c r="I1" s="709"/>
      <c r="J1" s="353"/>
      <c r="K1" s="708" t="s">
        <v>315</v>
      </c>
      <c r="L1" s="709"/>
      <c r="M1" s="709"/>
      <c r="N1" s="709"/>
      <c r="O1" s="709"/>
      <c r="P1" s="709"/>
      <c r="Q1" s="709"/>
      <c r="R1" s="709"/>
      <c r="S1" s="709"/>
      <c r="U1" s="708" t="s">
        <v>315</v>
      </c>
      <c r="V1" s="709"/>
      <c r="W1" s="709"/>
      <c r="X1" s="709"/>
      <c r="Y1" s="709"/>
      <c r="Z1" s="709"/>
      <c r="AA1" s="709"/>
      <c r="AB1" s="709"/>
      <c r="AC1" s="709"/>
    </row>
    <row r="2" spans="6:29" ht="13.5" customHeight="1" thickBot="1">
      <c r="F2" s="355"/>
      <c r="G2" s="355"/>
      <c r="H2" s="355"/>
      <c r="I2" s="355"/>
      <c r="P2" s="357"/>
      <c r="Q2" s="357"/>
      <c r="R2" s="357"/>
      <c r="S2" s="357"/>
      <c r="Z2" s="357"/>
      <c r="AA2" s="357"/>
      <c r="AB2" s="357"/>
      <c r="AC2" s="357"/>
    </row>
    <row r="3" spans="1:29" ht="15" customHeight="1" thickTop="1">
      <c r="A3" s="702" t="s">
        <v>316</v>
      </c>
      <c r="B3" s="700" t="s">
        <v>317</v>
      </c>
      <c r="C3" s="701"/>
      <c r="D3" s="701"/>
      <c r="E3" s="701"/>
      <c r="F3" s="711" t="s">
        <v>1072</v>
      </c>
      <c r="G3" s="712"/>
      <c r="H3" s="712"/>
      <c r="I3" s="712"/>
      <c r="K3" s="702" t="s">
        <v>316</v>
      </c>
      <c r="L3" s="700" t="s">
        <v>317</v>
      </c>
      <c r="M3" s="701"/>
      <c r="N3" s="701"/>
      <c r="O3" s="701"/>
      <c r="P3" s="700" t="s">
        <v>1073</v>
      </c>
      <c r="Q3" s="701"/>
      <c r="R3" s="701"/>
      <c r="S3" s="701"/>
      <c r="U3" s="713" t="s">
        <v>316</v>
      </c>
      <c r="V3" s="700" t="s">
        <v>317</v>
      </c>
      <c r="W3" s="701"/>
      <c r="X3" s="701"/>
      <c r="Y3" s="702"/>
      <c r="Z3" s="703" t="s">
        <v>1073</v>
      </c>
      <c r="AA3" s="704"/>
      <c r="AB3" s="704"/>
      <c r="AC3" s="704"/>
    </row>
    <row r="4" spans="1:29" ht="15" customHeight="1">
      <c r="A4" s="710"/>
      <c r="B4" s="693" t="s">
        <v>318</v>
      </c>
      <c r="C4" s="695" t="s">
        <v>319</v>
      </c>
      <c r="D4" s="696"/>
      <c r="E4" s="696"/>
      <c r="F4" s="705" t="s">
        <v>1074</v>
      </c>
      <c r="G4" s="707" t="s">
        <v>1075</v>
      </c>
      <c r="H4" s="707"/>
      <c r="I4" s="707"/>
      <c r="K4" s="710"/>
      <c r="L4" s="693" t="s">
        <v>318</v>
      </c>
      <c r="M4" s="695" t="s">
        <v>319</v>
      </c>
      <c r="N4" s="696"/>
      <c r="O4" s="696"/>
      <c r="P4" s="693" t="s">
        <v>318</v>
      </c>
      <c r="Q4" s="695" t="s">
        <v>319</v>
      </c>
      <c r="R4" s="696"/>
      <c r="S4" s="696"/>
      <c r="U4" s="714"/>
      <c r="V4" s="693" t="s">
        <v>318</v>
      </c>
      <c r="W4" s="695" t="s">
        <v>319</v>
      </c>
      <c r="X4" s="696"/>
      <c r="Y4" s="696"/>
      <c r="Z4" s="693" t="s">
        <v>318</v>
      </c>
      <c r="AA4" s="695" t="s">
        <v>319</v>
      </c>
      <c r="AB4" s="696"/>
      <c r="AC4" s="696"/>
    </row>
    <row r="5" spans="1:29" ht="15" customHeight="1">
      <c r="A5" s="710"/>
      <c r="B5" s="694"/>
      <c r="C5" s="361" t="s">
        <v>320</v>
      </c>
      <c r="D5" s="359" t="s">
        <v>220</v>
      </c>
      <c r="E5" s="358" t="s">
        <v>221</v>
      </c>
      <c r="F5" s="706"/>
      <c r="G5" s="362" t="s">
        <v>320</v>
      </c>
      <c r="H5" s="363" t="s">
        <v>220</v>
      </c>
      <c r="I5" s="364" t="s">
        <v>221</v>
      </c>
      <c r="K5" s="710"/>
      <c r="L5" s="694"/>
      <c r="M5" s="361" t="s">
        <v>322</v>
      </c>
      <c r="N5" s="365" t="s">
        <v>220</v>
      </c>
      <c r="O5" s="358" t="s">
        <v>221</v>
      </c>
      <c r="P5" s="694"/>
      <c r="Q5" s="361" t="s">
        <v>322</v>
      </c>
      <c r="R5" s="365" t="s">
        <v>220</v>
      </c>
      <c r="S5" s="358" t="s">
        <v>221</v>
      </c>
      <c r="U5" s="715"/>
      <c r="V5" s="694"/>
      <c r="W5" s="366" t="s">
        <v>322</v>
      </c>
      <c r="X5" s="365" t="s">
        <v>220</v>
      </c>
      <c r="Y5" s="360" t="s">
        <v>221</v>
      </c>
      <c r="Z5" s="694"/>
      <c r="AA5" s="366" t="s">
        <v>322</v>
      </c>
      <c r="AB5" s="365" t="s">
        <v>220</v>
      </c>
      <c r="AC5" s="360" t="s">
        <v>221</v>
      </c>
    </row>
    <row r="6" spans="1:38" ht="15" customHeight="1">
      <c r="A6" s="367" t="s">
        <v>323</v>
      </c>
      <c r="B6" s="368">
        <f>SUM(B8:B51,L6:L51,V6:V49)</f>
        <v>282640</v>
      </c>
      <c r="C6" s="368">
        <v>540040</v>
      </c>
      <c r="D6" s="368">
        <v>267624</v>
      </c>
      <c r="E6" s="368">
        <v>272416</v>
      </c>
      <c r="F6" s="369">
        <v>286513</v>
      </c>
      <c r="G6" s="369">
        <v>544172</v>
      </c>
      <c r="H6" s="369">
        <v>269267</v>
      </c>
      <c r="I6" s="369">
        <v>274905</v>
      </c>
      <c r="J6" s="370"/>
      <c r="K6" s="371" t="s">
        <v>324</v>
      </c>
      <c r="L6" s="372">
        <v>2147</v>
      </c>
      <c r="M6" s="372">
        <v>4583</v>
      </c>
      <c r="N6" s="372">
        <v>2308</v>
      </c>
      <c r="O6" s="372">
        <v>2275</v>
      </c>
      <c r="P6" s="372">
        <v>2158</v>
      </c>
      <c r="Q6" s="372">
        <v>4564</v>
      </c>
      <c r="R6" s="372">
        <v>2279</v>
      </c>
      <c r="S6" s="372">
        <v>2285</v>
      </c>
      <c r="T6" s="373"/>
      <c r="U6" s="371" t="s">
        <v>325</v>
      </c>
      <c r="V6" s="372">
        <v>2116</v>
      </c>
      <c r="W6" s="372">
        <v>4268</v>
      </c>
      <c r="X6" s="372">
        <v>2170</v>
      </c>
      <c r="Y6" s="372">
        <v>2098</v>
      </c>
      <c r="Z6" s="372">
        <v>2135</v>
      </c>
      <c r="AA6" s="372">
        <v>4248</v>
      </c>
      <c r="AB6" s="372">
        <v>2159</v>
      </c>
      <c r="AC6" s="372">
        <v>2089</v>
      </c>
      <c r="AD6" s="374"/>
      <c r="AE6" s="374"/>
      <c r="AF6" s="374"/>
      <c r="AG6" s="374"/>
      <c r="AH6" s="374"/>
      <c r="AI6" s="374"/>
      <c r="AJ6" s="374"/>
      <c r="AK6" s="374"/>
      <c r="AL6" s="374"/>
    </row>
    <row r="7" spans="1:29" ht="15" customHeight="1">
      <c r="A7" s="375"/>
      <c r="B7" s="376"/>
      <c r="C7" s="376"/>
      <c r="D7" s="376"/>
      <c r="E7" s="376"/>
      <c r="J7" s="377"/>
      <c r="K7" s="378" t="s">
        <v>326</v>
      </c>
      <c r="L7" s="372">
        <v>1167</v>
      </c>
      <c r="M7" s="372">
        <v>2001</v>
      </c>
      <c r="N7" s="372">
        <v>988</v>
      </c>
      <c r="O7" s="372">
        <v>1013</v>
      </c>
      <c r="P7" s="372">
        <v>1182</v>
      </c>
      <c r="Q7" s="372">
        <v>2025</v>
      </c>
      <c r="R7" s="372">
        <v>1005</v>
      </c>
      <c r="S7" s="372">
        <v>1020</v>
      </c>
      <c r="T7" s="373"/>
      <c r="U7" s="378" t="s">
        <v>327</v>
      </c>
      <c r="V7" s="372">
        <v>1699</v>
      </c>
      <c r="W7" s="372">
        <v>3488</v>
      </c>
      <c r="X7" s="372">
        <v>1739</v>
      </c>
      <c r="Y7" s="372">
        <v>1749</v>
      </c>
      <c r="Z7" s="372">
        <v>1743</v>
      </c>
      <c r="AA7" s="372">
        <v>3575</v>
      </c>
      <c r="AB7" s="372">
        <v>1776</v>
      </c>
      <c r="AC7" s="372">
        <v>1799</v>
      </c>
    </row>
    <row r="8" spans="1:29" ht="15" customHeight="1">
      <c r="A8" s="375" t="s">
        <v>328</v>
      </c>
      <c r="B8" s="372">
        <v>4180</v>
      </c>
      <c r="C8" s="372">
        <v>6781</v>
      </c>
      <c r="D8" s="372">
        <v>3339</v>
      </c>
      <c r="E8" s="372">
        <v>3442</v>
      </c>
      <c r="F8" s="466">
        <v>4248</v>
      </c>
      <c r="G8" s="466">
        <v>6820</v>
      </c>
      <c r="H8" s="466">
        <v>3340</v>
      </c>
      <c r="I8" s="466">
        <v>3480</v>
      </c>
      <c r="J8" s="377"/>
      <c r="K8" s="378" t="s">
        <v>329</v>
      </c>
      <c r="L8" s="372">
        <v>2526</v>
      </c>
      <c r="M8" s="372">
        <v>4585</v>
      </c>
      <c r="N8" s="372">
        <v>2217</v>
      </c>
      <c r="O8" s="372">
        <v>2368</v>
      </c>
      <c r="P8" s="372">
        <v>2560</v>
      </c>
      <c r="Q8" s="372">
        <v>4602</v>
      </c>
      <c r="R8" s="372">
        <v>2206</v>
      </c>
      <c r="S8" s="372">
        <v>2396</v>
      </c>
      <c r="T8" s="373"/>
      <c r="U8" s="378" t="s">
        <v>330</v>
      </c>
      <c r="V8" s="372">
        <v>418</v>
      </c>
      <c r="W8" s="372">
        <v>1078</v>
      </c>
      <c r="X8" s="372">
        <v>549</v>
      </c>
      <c r="Y8" s="372">
        <v>529</v>
      </c>
      <c r="Z8" s="372">
        <v>422</v>
      </c>
      <c r="AA8" s="372">
        <v>1060</v>
      </c>
      <c r="AB8" s="372">
        <v>536</v>
      </c>
      <c r="AC8" s="372">
        <v>524</v>
      </c>
    </row>
    <row r="9" spans="1:29" ht="15" customHeight="1">
      <c r="A9" s="375" t="s">
        <v>331</v>
      </c>
      <c r="B9" s="372">
        <v>3348</v>
      </c>
      <c r="C9" s="372">
        <v>5403</v>
      </c>
      <c r="D9" s="372">
        <v>2706</v>
      </c>
      <c r="E9" s="372">
        <v>2697</v>
      </c>
      <c r="F9" s="466">
        <v>3522</v>
      </c>
      <c r="G9" s="466">
        <v>5559</v>
      </c>
      <c r="H9" s="466">
        <v>2772</v>
      </c>
      <c r="I9" s="466">
        <v>2787</v>
      </c>
      <c r="J9" s="377"/>
      <c r="K9" s="378" t="s">
        <v>332</v>
      </c>
      <c r="L9" s="372">
        <v>1286</v>
      </c>
      <c r="M9" s="372">
        <v>2118</v>
      </c>
      <c r="N9" s="372">
        <v>1029</v>
      </c>
      <c r="O9" s="372">
        <v>1089</v>
      </c>
      <c r="P9" s="372">
        <v>1301</v>
      </c>
      <c r="Q9" s="372">
        <v>2121</v>
      </c>
      <c r="R9" s="372">
        <v>1032</v>
      </c>
      <c r="S9" s="372">
        <v>1089</v>
      </c>
      <c r="T9" s="373"/>
      <c r="U9" s="378" t="s">
        <v>333</v>
      </c>
      <c r="V9" s="372">
        <v>737</v>
      </c>
      <c r="W9" s="372">
        <v>1210</v>
      </c>
      <c r="X9" s="372">
        <v>579</v>
      </c>
      <c r="Y9" s="372">
        <v>631</v>
      </c>
      <c r="Z9" s="372">
        <v>739</v>
      </c>
      <c r="AA9" s="372">
        <v>1199</v>
      </c>
      <c r="AB9" s="372">
        <v>572</v>
      </c>
      <c r="AC9" s="372">
        <v>627</v>
      </c>
    </row>
    <row r="10" spans="1:29" ht="15" customHeight="1">
      <c r="A10" s="375" t="s">
        <v>334</v>
      </c>
      <c r="B10" s="372">
        <v>2903</v>
      </c>
      <c r="C10" s="372">
        <v>5191</v>
      </c>
      <c r="D10" s="372">
        <v>2604</v>
      </c>
      <c r="E10" s="372">
        <v>2587</v>
      </c>
      <c r="F10" s="466">
        <v>2941</v>
      </c>
      <c r="G10" s="466">
        <v>5222</v>
      </c>
      <c r="H10" s="466">
        <v>2614</v>
      </c>
      <c r="I10" s="466">
        <v>2608</v>
      </c>
      <c r="J10" s="377"/>
      <c r="K10" s="378" t="s">
        <v>335</v>
      </c>
      <c r="L10" s="372">
        <v>3358</v>
      </c>
      <c r="M10" s="372">
        <v>5976</v>
      </c>
      <c r="N10" s="372">
        <v>3050</v>
      </c>
      <c r="O10" s="372">
        <v>2926</v>
      </c>
      <c r="P10" s="372">
        <v>3429</v>
      </c>
      <c r="Q10" s="372">
        <v>6111</v>
      </c>
      <c r="R10" s="372">
        <v>3098</v>
      </c>
      <c r="S10" s="372">
        <v>3013</v>
      </c>
      <c r="T10" s="373"/>
      <c r="U10" s="378" t="s">
        <v>865</v>
      </c>
      <c r="V10" s="372">
        <v>1029</v>
      </c>
      <c r="W10" s="372">
        <v>1818</v>
      </c>
      <c r="X10" s="372">
        <v>884</v>
      </c>
      <c r="Y10" s="372">
        <v>934</v>
      </c>
      <c r="Z10" s="372">
        <v>1054</v>
      </c>
      <c r="AA10" s="372">
        <v>1819</v>
      </c>
      <c r="AB10" s="372">
        <v>891</v>
      </c>
      <c r="AC10" s="372">
        <v>928</v>
      </c>
    </row>
    <row r="11" spans="1:29" ht="15" customHeight="1">
      <c r="A11" s="375" t="s">
        <v>336</v>
      </c>
      <c r="B11" s="372">
        <v>2714</v>
      </c>
      <c r="C11" s="372">
        <v>4481</v>
      </c>
      <c r="D11" s="372">
        <v>2309</v>
      </c>
      <c r="E11" s="372">
        <v>2172</v>
      </c>
      <c r="F11" s="466">
        <v>2801</v>
      </c>
      <c r="G11" s="466">
        <v>4605</v>
      </c>
      <c r="H11" s="466">
        <v>2354</v>
      </c>
      <c r="I11" s="466">
        <v>2251</v>
      </c>
      <c r="J11" s="377"/>
      <c r="K11" s="378" t="s">
        <v>337</v>
      </c>
      <c r="L11" s="372">
        <v>2814</v>
      </c>
      <c r="M11" s="372">
        <v>5060</v>
      </c>
      <c r="N11" s="372">
        <v>2540</v>
      </c>
      <c r="O11" s="372">
        <v>2520</v>
      </c>
      <c r="P11" s="372">
        <v>2825</v>
      </c>
      <c r="Q11" s="372">
        <v>5039</v>
      </c>
      <c r="R11" s="372">
        <v>2534</v>
      </c>
      <c r="S11" s="372">
        <v>2505</v>
      </c>
      <c r="T11" s="373"/>
      <c r="U11" s="378" t="s">
        <v>866</v>
      </c>
      <c r="V11" s="372">
        <v>3006</v>
      </c>
      <c r="W11" s="372">
        <v>6047</v>
      </c>
      <c r="X11" s="372">
        <v>3037</v>
      </c>
      <c r="Y11" s="372">
        <v>3010</v>
      </c>
      <c r="Z11" s="372">
        <v>3064</v>
      </c>
      <c r="AA11" s="372">
        <v>6096</v>
      </c>
      <c r="AB11" s="372">
        <v>3066</v>
      </c>
      <c r="AC11" s="372">
        <v>3030</v>
      </c>
    </row>
    <row r="12" spans="1:29" ht="15" customHeight="1">
      <c r="A12" s="375" t="s">
        <v>338</v>
      </c>
      <c r="B12" s="372">
        <v>1199</v>
      </c>
      <c r="C12" s="372">
        <v>2949</v>
      </c>
      <c r="D12" s="372">
        <v>1418</v>
      </c>
      <c r="E12" s="372">
        <v>1531</v>
      </c>
      <c r="F12" s="466">
        <v>1458</v>
      </c>
      <c r="G12" s="466">
        <v>3567</v>
      </c>
      <c r="H12" s="466">
        <v>1716</v>
      </c>
      <c r="I12" s="466">
        <v>1851</v>
      </c>
      <c r="J12" s="377"/>
      <c r="K12" s="378" t="s">
        <v>339</v>
      </c>
      <c r="L12" s="372">
        <v>2080</v>
      </c>
      <c r="M12" s="372">
        <v>4124</v>
      </c>
      <c r="N12" s="372">
        <v>2109</v>
      </c>
      <c r="O12" s="372">
        <v>2015</v>
      </c>
      <c r="P12" s="372">
        <v>2165</v>
      </c>
      <c r="Q12" s="372">
        <v>4372</v>
      </c>
      <c r="R12" s="372">
        <v>2197</v>
      </c>
      <c r="S12" s="372">
        <v>2175</v>
      </c>
      <c r="T12" s="373"/>
      <c r="U12" s="378" t="s">
        <v>340</v>
      </c>
      <c r="V12" s="372">
        <v>1068</v>
      </c>
      <c r="W12" s="372">
        <v>2284</v>
      </c>
      <c r="X12" s="372">
        <v>1243</v>
      </c>
      <c r="Y12" s="372">
        <v>1041</v>
      </c>
      <c r="Z12" s="372">
        <v>1056</v>
      </c>
      <c r="AA12" s="372">
        <v>2241</v>
      </c>
      <c r="AB12" s="372">
        <v>1203</v>
      </c>
      <c r="AC12" s="372">
        <v>1038</v>
      </c>
    </row>
    <row r="13" spans="1:29" ht="15" customHeight="1">
      <c r="A13" s="375" t="s">
        <v>341</v>
      </c>
      <c r="B13" s="372">
        <v>2069</v>
      </c>
      <c r="C13" s="372">
        <v>4557</v>
      </c>
      <c r="D13" s="372">
        <v>2201</v>
      </c>
      <c r="E13" s="372">
        <v>2356</v>
      </c>
      <c r="F13" s="466">
        <v>2084</v>
      </c>
      <c r="G13" s="466">
        <v>4535</v>
      </c>
      <c r="H13" s="466">
        <v>2186</v>
      </c>
      <c r="I13" s="466">
        <v>2349</v>
      </c>
      <c r="J13" s="377"/>
      <c r="K13" s="378" t="s">
        <v>342</v>
      </c>
      <c r="L13" s="372">
        <v>1708</v>
      </c>
      <c r="M13" s="372">
        <v>3206</v>
      </c>
      <c r="N13" s="372">
        <v>1665</v>
      </c>
      <c r="O13" s="372">
        <v>1541</v>
      </c>
      <c r="P13" s="372">
        <v>1701</v>
      </c>
      <c r="Q13" s="372">
        <v>3199</v>
      </c>
      <c r="R13" s="372">
        <v>1665</v>
      </c>
      <c r="S13" s="372">
        <v>1534</v>
      </c>
      <c r="T13" s="373"/>
      <c r="U13" s="378" t="s">
        <v>343</v>
      </c>
      <c r="V13" s="372">
        <v>813</v>
      </c>
      <c r="W13" s="372">
        <v>2148</v>
      </c>
      <c r="X13" s="372">
        <v>1090</v>
      </c>
      <c r="Y13" s="372">
        <v>1058</v>
      </c>
      <c r="Z13" s="372">
        <v>828</v>
      </c>
      <c r="AA13" s="372">
        <v>2184</v>
      </c>
      <c r="AB13" s="372">
        <v>1110</v>
      </c>
      <c r="AC13" s="372">
        <v>1074</v>
      </c>
    </row>
    <row r="14" spans="1:29" ht="15" customHeight="1">
      <c r="A14" s="375" t="s">
        <v>344</v>
      </c>
      <c r="B14" s="372">
        <v>3260</v>
      </c>
      <c r="C14" s="372">
        <v>5377</v>
      </c>
      <c r="D14" s="372">
        <v>2649</v>
      </c>
      <c r="E14" s="372">
        <v>2728</v>
      </c>
      <c r="F14" s="466">
        <v>3345</v>
      </c>
      <c r="G14" s="466">
        <v>5482</v>
      </c>
      <c r="H14" s="466">
        <v>2713</v>
      </c>
      <c r="I14" s="466">
        <v>2769</v>
      </c>
      <c r="J14" s="377"/>
      <c r="K14" s="378" t="s">
        <v>345</v>
      </c>
      <c r="L14" s="372">
        <v>2808</v>
      </c>
      <c r="M14" s="372">
        <v>5160</v>
      </c>
      <c r="N14" s="372">
        <v>2601</v>
      </c>
      <c r="O14" s="372">
        <v>2559</v>
      </c>
      <c r="P14" s="372">
        <v>2906</v>
      </c>
      <c r="Q14" s="372">
        <v>5221</v>
      </c>
      <c r="R14" s="372">
        <v>2633</v>
      </c>
      <c r="S14" s="372">
        <v>2588</v>
      </c>
      <c r="T14" s="373"/>
      <c r="U14" s="378" t="s">
        <v>346</v>
      </c>
      <c r="V14" s="372">
        <v>421</v>
      </c>
      <c r="W14" s="372">
        <v>986</v>
      </c>
      <c r="X14" s="372">
        <v>486</v>
      </c>
      <c r="Y14" s="372">
        <v>500</v>
      </c>
      <c r="Z14" s="372">
        <v>426</v>
      </c>
      <c r="AA14" s="372">
        <v>1007</v>
      </c>
      <c r="AB14" s="372">
        <v>497</v>
      </c>
      <c r="AC14" s="372">
        <v>510</v>
      </c>
    </row>
    <row r="15" spans="1:29" ht="15" customHeight="1">
      <c r="A15" s="375" t="s">
        <v>347</v>
      </c>
      <c r="B15" s="372">
        <v>3200</v>
      </c>
      <c r="C15" s="372">
        <v>5294</v>
      </c>
      <c r="D15" s="372">
        <v>2624</v>
      </c>
      <c r="E15" s="372">
        <v>2670</v>
      </c>
      <c r="F15" s="466">
        <v>3211</v>
      </c>
      <c r="G15" s="466">
        <v>5297</v>
      </c>
      <c r="H15" s="466">
        <v>2633</v>
      </c>
      <c r="I15" s="466">
        <v>2664</v>
      </c>
      <c r="J15" s="377"/>
      <c r="K15" s="378" t="s">
        <v>348</v>
      </c>
      <c r="L15" s="372">
        <v>2612</v>
      </c>
      <c r="M15" s="372">
        <v>4880</v>
      </c>
      <c r="N15" s="372">
        <v>2306</v>
      </c>
      <c r="O15" s="372">
        <v>2574</v>
      </c>
      <c r="P15" s="372">
        <v>2792</v>
      </c>
      <c r="Q15" s="372">
        <v>5145</v>
      </c>
      <c r="R15" s="372">
        <v>2440</v>
      </c>
      <c r="S15" s="372">
        <v>2705</v>
      </c>
      <c r="T15" s="373"/>
      <c r="U15" s="378" t="s">
        <v>349</v>
      </c>
      <c r="V15" s="372">
        <v>2655</v>
      </c>
      <c r="W15" s="372">
        <v>5461</v>
      </c>
      <c r="X15" s="372">
        <v>2903</v>
      </c>
      <c r="Y15" s="372">
        <v>2558</v>
      </c>
      <c r="Z15" s="372">
        <v>2673</v>
      </c>
      <c r="AA15" s="372">
        <v>5464</v>
      </c>
      <c r="AB15" s="372">
        <v>2916</v>
      </c>
      <c r="AC15" s="372">
        <v>2548</v>
      </c>
    </row>
    <row r="16" spans="1:29" ht="15" customHeight="1">
      <c r="A16" s="375" t="s">
        <v>350</v>
      </c>
      <c r="B16" s="372">
        <v>2225</v>
      </c>
      <c r="C16" s="372">
        <v>3941</v>
      </c>
      <c r="D16" s="372">
        <v>1984</v>
      </c>
      <c r="E16" s="372">
        <v>1957</v>
      </c>
      <c r="F16" s="466">
        <v>2319</v>
      </c>
      <c r="G16" s="466">
        <v>4089</v>
      </c>
      <c r="H16" s="466">
        <v>2052</v>
      </c>
      <c r="I16" s="466">
        <v>2037</v>
      </c>
      <c r="J16" s="377"/>
      <c r="K16" s="378" t="s">
        <v>351</v>
      </c>
      <c r="L16" s="372">
        <v>1902</v>
      </c>
      <c r="M16" s="372">
        <v>3976</v>
      </c>
      <c r="N16" s="372">
        <v>1953</v>
      </c>
      <c r="O16" s="372">
        <v>2023</v>
      </c>
      <c r="P16" s="372">
        <v>1887</v>
      </c>
      <c r="Q16" s="372">
        <v>3960</v>
      </c>
      <c r="R16" s="372">
        <v>1948</v>
      </c>
      <c r="S16" s="372">
        <v>2012</v>
      </c>
      <c r="T16" s="373"/>
      <c r="U16" s="378" t="s">
        <v>352</v>
      </c>
      <c r="V16" s="372">
        <v>463</v>
      </c>
      <c r="W16" s="372">
        <v>961</v>
      </c>
      <c r="X16" s="372">
        <v>523</v>
      </c>
      <c r="Y16" s="372">
        <v>438</v>
      </c>
      <c r="Z16" s="372">
        <v>487</v>
      </c>
      <c r="AA16" s="372">
        <v>976</v>
      </c>
      <c r="AB16" s="372">
        <v>524</v>
      </c>
      <c r="AC16" s="372">
        <v>452</v>
      </c>
    </row>
    <row r="17" spans="1:29" ht="15" customHeight="1">
      <c r="A17" s="375" t="s">
        <v>353</v>
      </c>
      <c r="B17" s="372">
        <v>3294</v>
      </c>
      <c r="C17" s="372">
        <v>6013</v>
      </c>
      <c r="D17" s="372">
        <v>3067</v>
      </c>
      <c r="E17" s="372">
        <v>2946</v>
      </c>
      <c r="F17" s="466">
        <v>3312</v>
      </c>
      <c r="G17" s="466">
        <v>6022</v>
      </c>
      <c r="H17" s="466">
        <v>3066</v>
      </c>
      <c r="I17" s="466">
        <v>2956</v>
      </c>
      <c r="J17" s="377"/>
      <c r="K17" s="378" t="s">
        <v>354</v>
      </c>
      <c r="L17" s="372">
        <v>1750</v>
      </c>
      <c r="M17" s="372">
        <v>3134</v>
      </c>
      <c r="N17" s="372">
        <v>1536</v>
      </c>
      <c r="O17" s="372">
        <v>1598</v>
      </c>
      <c r="P17" s="372">
        <v>1764</v>
      </c>
      <c r="Q17" s="372">
        <v>3118</v>
      </c>
      <c r="R17" s="372">
        <v>1519</v>
      </c>
      <c r="S17" s="372">
        <v>1599</v>
      </c>
      <c r="T17" s="373"/>
      <c r="U17" s="378" t="s">
        <v>355</v>
      </c>
      <c r="V17" s="372">
        <v>3423</v>
      </c>
      <c r="W17" s="372">
        <v>6716</v>
      </c>
      <c r="X17" s="372">
        <v>3250</v>
      </c>
      <c r="Y17" s="372">
        <v>3466</v>
      </c>
      <c r="Z17" s="372">
        <v>3362</v>
      </c>
      <c r="AA17" s="372">
        <v>6661</v>
      </c>
      <c r="AB17" s="372">
        <v>3201</v>
      </c>
      <c r="AC17" s="372">
        <v>3460</v>
      </c>
    </row>
    <row r="18" spans="1:29" ht="15" customHeight="1">
      <c r="A18" s="375" t="s">
        <v>356</v>
      </c>
      <c r="B18" s="372">
        <v>2592</v>
      </c>
      <c r="C18" s="372">
        <v>4486</v>
      </c>
      <c r="D18" s="372">
        <v>2295</v>
      </c>
      <c r="E18" s="372">
        <v>2191</v>
      </c>
      <c r="F18" s="466">
        <v>2636</v>
      </c>
      <c r="G18" s="466">
        <v>4536</v>
      </c>
      <c r="H18" s="466">
        <v>2313</v>
      </c>
      <c r="I18" s="466">
        <v>2223</v>
      </c>
      <c r="J18" s="377"/>
      <c r="K18" s="378" t="s">
        <v>357</v>
      </c>
      <c r="L18" s="372">
        <v>2886</v>
      </c>
      <c r="M18" s="372">
        <v>5577</v>
      </c>
      <c r="N18" s="372">
        <v>2701</v>
      </c>
      <c r="O18" s="372">
        <v>2876</v>
      </c>
      <c r="P18" s="372">
        <v>2881</v>
      </c>
      <c r="Q18" s="372">
        <v>5514</v>
      </c>
      <c r="R18" s="372">
        <v>2656</v>
      </c>
      <c r="S18" s="372">
        <v>2858</v>
      </c>
      <c r="T18" s="373"/>
      <c r="U18" s="378" t="s">
        <v>358</v>
      </c>
      <c r="V18" s="372">
        <v>2654</v>
      </c>
      <c r="W18" s="372">
        <v>4755</v>
      </c>
      <c r="X18" s="372">
        <v>2283</v>
      </c>
      <c r="Y18" s="372">
        <v>2472</v>
      </c>
      <c r="Z18" s="372">
        <v>2704</v>
      </c>
      <c r="AA18" s="372">
        <v>4858</v>
      </c>
      <c r="AB18" s="372">
        <v>2348</v>
      </c>
      <c r="AC18" s="372">
        <v>2510</v>
      </c>
    </row>
    <row r="19" spans="1:29" ht="15" customHeight="1">
      <c r="A19" s="375" t="s">
        <v>359</v>
      </c>
      <c r="B19" s="372">
        <v>1391</v>
      </c>
      <c r="C19" s="372">
        <v>2894</v>
      </c>
      <c r="D19" s="372">
        <v>1450</v>
      </c>
      <c r="E19" s="372">
        <v>1444</v>
      </c>
      <c r="F19" s="466">
        <v>1399</v>
      </c>
      <c r="G19" s="466">
        <v>2900</v>
      </c>
      <c r="H19" s="466">
        <v>1455</v>
      </c>
      <c r="I19" s="466">
        <v>1445</v>
      </c>
      <c r="J19" s="377"/>
      <c r="K19" s="378" t="s">
        <v>360</v>
      </c>
      <c r="L19" s="372">
        <v>2746</v>
      </c>
      <c r="M19" s="372">
        <v>5832</v>
      </c>
      <c r="N19" s="372">
        <v>2768</v>
      </c>
      <c r="O19" s="372">
        <v>3064</v>
      </c>
      <c r="P19" s="372">
        <v>2784</v>
      </c>
      <c r="Q19" s="372">
        <v>5855</v>
      </c>
      <c r="R19" s="372">
        <v>2795</v>
      </c>
      <c r="S19" s="372">
        <v>3060</v>
      </c>
      <c r="T19" s="373"/>
      <c r="U19" s="378" t="s">
        <v>361</v>
      </c>
      <c r="V19" s="372">
        <v>3836</v>
      </c>
      <c r="W19" s="372">
        <v>7199</v>
      </c>
      <c r="X19" s="372">
        <v>3565</v>
      </c>
      <c r="Y19" s="372">
        <v>3634</v>
      </c>
      <c r="Z19" s="372">
        <v>3881</v>
      </c>
      <c r="AA19" s="372">
        <v>7270</v>
      </c>
      <c r="AB19" s="372">
        <v>3623</v>
      </c>
      <c r="AC19" s="372">
        <v>3647</v>
      </c>
    </row>
    <row r="20" spans="1:29" ht="15" customHeight="1">
      <c r="A20" s="375" t="s">
        <v>362</v>
      </c>
      <c r="B20" s="372">
        <v>3867</v>
      </c>
      <c r="C20" s="372">
        <v>7140</v>
      </c>
      <c r="D20" s="372">
        <v>3565</v>
      </c>
      <c r="E20" s="372">
        <v>3575</v>
      </c>
      <c r="F20" s="466">
        <v>4032</v>
      </c>
      <c r="G20" s="466">
        <v>7450</v>
      </c>
      <c r="H20" s="466">
        <v>3729</v>
      </c>
      <c r="I20" s="466">
        <v>3721</v>
      </c>
      <c r="J20" s="377"/>
      <c r="K20" s="378" t="s">
        <v>363</v>
      </c>
      <c r="L20" s="372">
        <v>3494</v>
      </c>
      <c r="M20" s="372">
        <v>7403</v>
      </c>
      <c r="N20" s="372">
        <v>3619</v>
      </c>
      <c r="O20" s="372">
        <v>3784</v>
      </c>
      <c r="P20" s="372">
        <v>3571</v>
      </c>
      <c r="Q20" s="372">
        <v>7562</v>
      </c>
      <c r="R20" s="372">
        <v>3677</v>
      </c>
      <c r="S20" s="372">
        <v>3885</v>
      </c>
      <c r="T20" s="373"/>
      <c r="U20" s="378" t="s">
        <v>364</v>
      </c>
      <c r="V20" s="372">
        <v>2759</v>
      </c>
      <c r="W20" s="372">
        <v>4998</v>
      </c>
      <c r="X20" s="372">
        <v>2579</v>
      </c>
      <c r="Y20" s="372">
        <v>2419</v>
      </c>
      <c r="Z20" s="372">
        <v>2768</v>
      </c>
      <c r="AA20" s="372">
        <v>5010</v>
      </c>
      <c r="AB20" s="372">
        <v>2583</v>
      </c>
      <c r="AC20" s="372">
        <v>2427</v>
      </c>
    </row>
    <row r="21" spans="1:29" ht="15" customHeight="1">
      <c r="A21" s="375" t="s">
        <v>365</v>
      </c>
      <c r="B21" s="372">
        <v>2392</v>
      </c>
      <c r="C21" s="372">
        <v>4273</v>
      </c>
      <c r="D21" s="372">
        <v>2067</v>
      </c>
      <c r="E21" s="372">
        <v>2206</v>
      </c>
      <c r="F21" s="466">
        <v>2353</v>
      </c>
      <c r="G21" s="466">
        <v>4206</v>
      </c>
      <c r="H21" s="466">
        <v>2028</v>
      </c>
      <c r="I21" s="466">
        <v>2178</v>
      </c>
      <c r="J21" s="377"/>
      <c r="K21" s="378" t="s">
        <v>366</v>
      </c>
      <c r="L21" s="372">
        <v>953</v>
      </c>
      <c r="M21" s="372">
        <v>2102</v>
      </c>
      <c r="N21" s="372">
        <v>1033</v>
      </c>
      <c r="O21" s="372">
        <v>1069</v>
      </c>
      <c r="P21" s="372">
        <v>952</v>
      </c>
      <c r="Q21" s="372">
        <v>2070</v>
      </c>
      <c r="R21" s="372">
        <v>1013</v>
      </c>
      <c r="S21" s="372">
        <v>1057</v>
      </c>
      <c r="T21" s="373"/>
      <c r="U21" s="378" t="s">
        <v>367</v>
      </c>
      <c r="V21" s="372">
        <v>1932</v>
      </c>
      <c r="W21" s="372">
        <v>3830</v>
      </c>
      <c r="X21" s="372">
        <v>1847</v>
      </c>
      <c r="Y21" s="372">
        <v>1983</v>
      </c>
      <c r="Z21" s="372">
        <v>1936</v>
      </c>
      <c r="AA21" s="372">
        <v>3828</v>
      </c>
      <c r="AB21" s="372">
        <v>1837</v>
      </c>
      <c r="AC21" s="372">
        <v>1991</v>
      </c>
    </row>
    <row r="22" spans="1:29" ht="15" customHeight="1">
      <c r="A22" s="375" t="s">
        <v>368</v>
      </c>
      <c r="B22" s="372">
        <v>2438</v>
      </c>
      <c r="C22" s="372">
        <v>4252</v>
      </c>
      <c r="D22" s="372">
        <v>2099</v>
      </c>
      <c r="E22" s="372">
        <v>2153</v>
      </c>
      <c r="F22" s="466">
        <v>2339</v>
      </c>
      <c r="G22" s="466">
        <v>4136</v>
      </c>
      <c r="H22" s="466">
        <v>2069</v>
      </c>
      <c r="I22" s="466">
        <v>2067</v>
      </c>
      <c r="J22" s="377"/>
      <c r="K22" s="378" t="s">
        <v>369</v>
      </c>
      <c r="L22" s="372">
        <v>765</v>
      </c>
      <c r="M22" s="372">
        <v>1352</v>
      </c>
      <c r="N22" s="372">
        <v>665</v>
      </c>
      <c r="O22" s="372">
        <v>687</v>
      </c>
      <c r="P22" s="372">
        <v>737</v>
      </c>
      <c r="Q22" s="372">
        <v>1342</v>
      </c>
      <c r="R22" s="372">
        <v>653</v>
      </c>
      <c r="S22" s="372">
        <v>689</v>
      </c>
      <c r="T22" s="373"/>
      <c r="U22" s="378" t="s">
        <v>370</v>
      </c>
      <c r="V22" s="372">
        <v>3399</v>
      </c>
      <c r="W22" s="372">
        <v>6464</v>
      </c>
      <c r="X22" s="372">
        <v>3215</v>
      </c>
      <c r="Y22" s="372">
        <v>3249</v>
      </c>
      <c r="Z22" s="372">
        <v>3410</v>
      </c>
      <c r="AA22" s="372">
        <v>6422</v>
      </c>
      <c r="AB22" s="372">
        <v>3194</v>
      </c>
      <c r="AC22" s="372">
        <v>3228</v>
      </c>
    </row>
    <row r="23" spans="1:29" ht="15" customHeight="1">
      <c r="A23" s="375" t="s">
        <v>371</v>
      </c>
      <c r="B23" s="372">
        <v>2566</v>
      </c>
      <c r="C23" s="372">
        <v>4432</v>
      </c>
      <c r="D23" s="372">
        <v>2220</v>
      </c>
      <c r="E23" s="372">
        <v>2212</v>
      </c>
      <c r="F23" s="466">
        <v>2675</v>
      </c>
      <c r="G23" s="466">
        <v>4627</v>
      </c>
      <c r="H23" s="466">
        <v>2308</v>
      </c>
      <c r="I23" s="466">
        <v>2319</v>
      </c>
      <c r="J23" s="377"/>
      <c r="K23" s="378" t="s">
        <v>372</v>
      </c>
      <c r="L23" s="372">
        <v>1675</v>
      </c>
      <c r="M23" s="372">
        <v>3089</v>
      </c>
      <c r="N23" s="372">
        <v>1443</v>
      </c>
      <c r="O23" s="372">
        <v>1646</v>
      </c>
      <c r="P23" s="372">
        <v>1670</v>
      </c>
      <c r="Q23" s="372">
        <v>3073</v>
      </c>
      <c r="R23" s="372">
        <v>1422</v>
      </c>
      <c r="S23" s="372">
        <v>1651</v>
      </c>
      <c r="T23" s="373"/>
      <c r="U23" s="378" t="s">
        <v>373</v>
      </c>
      <c r="V23" s="372">
        <v>2175</v>
      </c>
      <c r="W23" s="372">
        <v>4072</v>
      </c>
      <c r="X23" s="372">
        <v>1966</v>
      </c>
      <c r="Y23" s="372">
        <v>2106</v>
      </c>
      <c r="Z23" s="372">
        <v>2189</v>
      </c>
      <c r="AA23" s="372">
        <v>4067</v>
      </c>
      <c r="AB23" s="372">
        <v>1948</v>
      </c>
      <c r="AC23" s="372">
        <v>2119</v>
      </c>
    </row>
    <row r="24" spans="1:29" ht="15" customHeight="1">
      <c r="A24" s="375" t="s">
        <v>374</v>
      </c>
      <c r="B24" s="372">
        <v>2558</v>
      </c>
      <c r="C24" s="372">
        <v>4395</v>
      </c>
      <c r="D24" s="372">
        <v>2096</v>
      </c>
      <c r="E24" s="372">
        <v>2299</v>
      </c>
      <c r="F24" s="466">
        <v>2463</v>
      </c>
      <c r="G24" s="466">
        <v>4173</v>
      </c>
      <c r="H24" s="466">
        <v>2007</v>
      </c>
      <c r="I24" s="466">
        <v>2166</v>
      </c>
      <c r="J24" s="377"/>
      <c r="K24" s="378" t="s">
        <v>375</v>
      </c>
      <c r="L24" s="372">
        <v>2501</v>
      </c>
      <c r="M24" s="372">
        <v>5173</v>
      </c>
      <c r="N24" s="372">
        <v>2503</v>
      </c>
      <c r="O24" s="372">
        <v>2670</v>
      </c>
      <c r="P24" s="372">
        <v>2486</v>
      </c>
      <c r="Q24" s="372">
        <v>5183</v>
      </c>
      <c r="R24" s="372">
        <v>2505</v>
      </c>
      <c r="S24" s="372">
        <v>2678</v>
      </c>
      <c r="T24" s="373"/>
      <c r="U24" s="378" t="s">
        <v>376</v>
      </c>
      <c r="V24" s="372">
        <v>3530</v>
      </c>
      <c r="W24" s="372">
        <v>7414</v>
      </c>
      <c r="X24" s="372">
        <v>3616</v>
      </c>
      <c r="Y24" s="372">
        <v>3798</v>
      </c>
      <c r="Z24" s="372">
        <v>3534</v>
      </c>
      <c r="AA24" s="372">
        <v>7344</v>
      </c>
      <c r="AB24" s="372">
        <v>3577</v>
      </c>
      <c r="AC24" s="372">
        <v>3767</v>
      </c>
    </row>
    <row r="25" spans="1:29" ht="15" customHeight="1">
      <c r="A25" s="375" t="s">
        <v>377</v>
      </c>
      <c r="B25" s="372">
        <v>2637</v>
      </c>
      <c r="C25" s="372">
        <v>4866</v>
      </c>
      <c r="D25" s="372">
        <v>2434</v>
      </c>
      <c r="E25" s="372">
        <v>2432</v>
      </c>
      <c r="F25" s="466">
        <v>2808</v>
      </c>
      <c r="G25" s="466">
        <v>5156</v>
      </c>
      <c r="H25" s="466">
        <v>2539</v>
      </c>
      <c r="I25" s="466">
        <v>2617</v>
      </c>
      <c r="J25" s="377"/>
      <c r="K25" s="378" t="s">
        <v>378</v>
      </c>
      <c r="L25" s="372">
        <v>832</v>
      </c>
      <c r="M25" s="372">
        <v>1581</v>
      </c>
      <c r="N25" s="372">
        <v>792</v>
      </c>
      <c r="O25" s="372">
        <v>789</v>
      </c>
      <c r="P25" s="372">
        <v>899</v>
      </c>
      <c r="Q25" s="372">
        <v>1649</v>
      </c>
      <c r="R25" s="372">
        <v>826</v>
      </c>
      <c r="S25" s="372">
        <v>823</v>
      </c>
      <c r="T25" s="373"/>
      <c r="U25" s="378" t="s">
        <v>379</v>
      </c>
      <c r="V25" s="372">
        <v>2259</v>
      </c>
      <c r="W25" s="372">
        <v>4983</v>
      </c>
      <c r="X25" s="372">
        <v>2500</v>
      </c>
      <c r="Y25" s="372">
        <v>2483</v>
      </c>
      <c r="Z25" s="372">
        <v>2368</v>
      </c>
      <c r="AA25" s="372">
        <v>5206</v>
      </c>
      <c r="AB25" s="372">
        <v>2587</v>
      </c>
      <c r="AC25" s="372">
        <v>2619</v>
      </c>
    </row>
    <row r="26" spans="1:29" ht="15" customHeight="1">
      <c r="A26" s="375" t="s">
        <v>380</v>
      </c>
      <c r="B26" s="372">
        <v>2254</v>
      </c>
      <c r="C26" s="372">
        <v>3787</v>
      </c>
      <c r="D26" s="372">
        <v>1860</v>
      </c>
      <c r="E26" s="372">
        <v>1927</v>
      </c>
      <c r="F26" s="466">
        <v>2259</v>
      </c>
      <c r="G26" s="466">
        <v>3770</v>
      </c>
      <c r="H26" s="466">
        <v>1848</v>
      </c>
      <c r="I26" s="466">
        <v>1922</v>
      </c>
      <c r="J26" s="377"/>
      <c r="K26" s="378" t="s">
        <v>381</v>
      </c>
      <c r="L26" s="372">
        <v>1842</v>
      </c>
      <c r="M26" s="372">
        <v>3637</v>
      </c>
      <c r="N26" s="372">
        <v>1847</v>
      </c>
      <c r="O26" s="372">
        <v>1790</v>
      </c>
      <c r="P26" s="372">
        <v>1848</v>
      </c>
      <c r="Q26" s="372">
        <v>3635</v>
      </c>
      <c r="R26" s="372">
        <v>1840</v>
      </c>
      <c r="S26" s="372">
        <v>1795</v>
      </c>
      <c r="T26" s="373"/>
      <c r="U26" s="378" t="s">
        <v>382</v>
      </c>
      <c r="V26" s="372">
        <v>901</v>
      </c>
      <c r="W26" s="372">
        <v>2251</v>
      </c>
      <c r="X26" s="372">
        <v>1141</v>
      </c>
      <c r="Y26" s="372">
        <v>1110</v>
      </c>
      <c r="Z26" s="372">
        <v>913</v>
      </c>
      <c r="AA26" s="372">
        <v>2255</v>
      </c>
      <c r="AB26" s="372">
        <v>1138</v>
      </c>
      <c r="AC26" s="372">
        <v>1117</v>
      </c>
    </row>
    <row r="27" spans="1:29" ht="15" customHeight="1">
      <c r="A27" s="375" t="s">
        <v>383</v>
      </c>
      <c r="B27" s="372">
        <v>2553</v>
      </c>
      <c r="C27" s="372">
        <v>4153</v>
      </c>
      <c r="D27" s="372">
        <v>2044</v>
      </c>
      <c r="E27" s="372">
        <v>2109</v>
      </c>
      <c r="F27" s="466">
        <v>2650</v>
      </c>
      <c r="G27" s="466">
        <v>4237</v>
      </c>
      <c r="H27" s="466">
        <v>2084</v>
      </c>
      <c r="I27" s="466">
        <v>2153</v>
      </c>
      <c r="J27" s="377"/>
      <c r="K27" s="378" t="s">
        <v>384</v>
      </c>
      <c r="L27" s="372">
        <v>1325</v>
      </c>
      <c r="M27" s="372">
        <v>2684</v>
      </c>
      <c r="N27" s="372">
        <v>1321</v>
      </c>
      <c r="O27" s="372">
        <v>1363</v>
      </c>
      <c r="P27" s="372">
        <v>1351</v>
      </c>
      <c r="Q27" s="372">
        <v>2706</v>
      </c>
      <c r="R27" s="372">
        <v>1349</v>
      </c>
      <c r="S27" s="372">
        <v>1357</v>
      </c>
      <c r="T27" s="373"/>
      <c r="U27" s="378" t="s">
        <v>385</v>
      </c>
      <c r="V27" s="372">
        <v>2302</v>
      </c>
      <c r="W27" s="372">
        <v>5222</v>
      </c>
      <c r="X27" s="372">
        <v>2670</v>
      </c>
      <c r="Y27" s="372">
        <v>2552</v>
      </c>
      <c r="Z27" s="372">
        <v>2331</v>
      </c>
      <c r="AA27" s="372">
        <v>5242</v>
      </c>
      <c r="AB27" s="372">
        <v>2677</v>
      </c>
      <c r="AC27" s="372">
        <v>2565</v>
      </c>
    </row>
    <row r="28" spans="1:29" ht="15" customHeight="1">
      <c r="A28" s="375" t="s">
        <v>386</v>
      </c>
      <c r="B28" s="372">
        <v>2965</v>
      </c>
      <c r="C28" s="372">
        <v>5130</v>
      </c>
      <c r="D28" s="372">
        <v>2594</v>
      </c>
      <c r="E28" s="372">
        <v>2536</v>
      </c>
      <c r="F28" s="466">
        <v>3028</v>
      </c>
      <c r="G28" s="466">
        <v>5230</v>
      </c>
      <c r="H28" s="466">
        <v>2629</v>
      </c>
      <c r="I28" s="466">
        <v>2601</v>
      </c>
      <c r="J28" s="377"/>
      <c r="K28" s="378" t="s">
        <v>387</v>
      </c>
      <c r="L28" s="372">
        <v>1822</v>
      </c>
      <c r="M28" s="372">
        <v>3960</v>
      </c>
      <c r="N28" s="372">
        <v>2007</v>
      </c>
      <c r="O28" s="372">
        <v>1953</v>
      </c>
      <c r="P28" s="372">
        <v>1800</v>
      </c>
      <c r="Q28" s="372">
        <v>3937</v>
      </c>
      <c r="R28" s="372">
        <v>1987</v>
      </c>
      <c r="S28" s="372">
        <v>1950</v>
      </c>
      <c r="T28" s="373"/>
      <c r="U28" s="378" t="s">
        <v>388</v>
      </c>
      <c r="V28" s="372">
        <v>740</v>
      </c>
      <c r="W28" s="372">
        <v>1778</v>
      </c>
      <c r="X28" s="372">
        <v>906</v>
      </c>
      <c r="Y28" s="372">
        <v>872</v>
      </c>
      <c r="Z28" s="372">
        <v>753</v>
      </c>
      <c r="AA28" s="372">
        <v>1803</v>
      </c>
      <c r="AB28" s="372">
        <v>920</v>
      </c>
      <c r="AC28" s="372">
        <v>883</v>
      </c>
    </row>
    <row r="29" spans="1:29" ht="15" customHeight="1">
      <c r="A29" s="375" t="s">
        <v>389</v>
      </c>
      <c r="B29" s="372">
        <v>3246</v>
      </c>
      <c r="C29" s="372">
        <v>5889</v>
      </c>
      <c r="D29" s="372">
        <v>2854</v>
      </c>
      <c r="E29" s="372">
        <v>3035</v>
      </c>
      <c r="F29" s="466">
        <v>3294</v>
      </c>
      <c r="G29" s="466">
        <v>5922</v>
      </c>
      <c r="H29" s="466">
        <v>2865</v>
      </c>
      <c r="I29" s="466">
        <v>3057</v>
      </c>
      <c r="J29" s="377"/>
      <c r="K29" s="378" t="s">
        <v>390</v>
      </c>
      <c r="L29" s="372">
        <v>1611</v>
      </c>
      <c r="M29" s="372">
        <v>3588</v>
      </c>
      <c r="N29" s="372">
        <v>1796</v>
      </c>
      <c r="O29" s="372">
        <v>1792</v>
      </c>
      <c r="P29" s="372">
        <v>1651</v>
      </c>
      <c r="Q29" s="372">
        <v>3633</v>
      </c>
      <c r="R29" s="372">
        <v>1825</v>
      </c>
      <c r="S29" s="372">
        <v>1808</v>
      </c>
      <c r="T29" s="373"/>
      <c r="U29" s="378" t="s">
        <v>391</v>
      </c>
      <c r="V29" s="372">
        <v>865</v>
      </c>
      <c r="W29" s="372">
        <v>2129</v>
      </c>
      <c r="X29" s="372">
        <v>1082</v>
      </c>
      <c r="Y29" s="372">
        <v>1047</v>
      </c>
      <c r="Z29" s="372">
        <v>886</v>
      </c>
      <c r="AA29" s="372">
        <v>2174</v>
      </c>
      <c r="AB29" s="372">
        <v>1104</v>
      </c>
      <c r="AC29" s="372">
        <v>1070</v>
      </c>
    </row>
    <row r="30" spans="1:29" ht="15" customHeight="1">
      <c r="A30" s="375" t="s">
        <v>392</v>
      </c>
      <c r="B30" s="372">
        <v>2608</v>
      </c>
      <c r="C30" s="372">
        <v>4579</v>
      </c>
      <c r="D30" s="372">
        <v>2285</v>
      </c>
      <c r="E30" s="372">
        <v>2294</v>
      </c>
      <c r="F30" s="466">
        <v>2629</v>
      </c>
      <c r="G30" s="466">
        <v>4528</v>
      </c>
      <c r="H30" s="466">
        <v>2235</v>
      </c>
      <c r="I30" s="466">
        <v>2293</v>
      </c>
      <c r="J30" s="377"/>
      <c r="K30" s="378" t="s">
        <v>393</v>
      </c>
      <c r="L30" s="372">
        <v>957</v>
      </c>
      <c r="M30" s="372">
        <v>2307</v>
      </c>
      <c r="N30" s="372">
        <v>1080</v>
      </c>
      <c r="O30" s="372">
        <v>1227</v>
      </c>
      <c r="P30" s="372">
        <v>956</v>
      </c>
      <c r="Q30" s="372">
        <v>2260</v>
      </c>
      <c r="R30" s="372">
        <v>1058</v>
      </c>
      <c r="S30" s="372">
        <v>1202</v>
      </c>
      <c r="T30" s="373"/>
      <c r="U30" s="378" t="s">
        <v>394</v>
      </c>
      <c r="V30" s="372">
        <v>2033</v>
      </c>
      <c r="W30" s="372">
        <v>3775</v>
      </c>
      <c r="X30" s="372">
        <v>1868</v>
      </c>
      <c r="Y30" s="372">
        <v>1907</v>
      </c>
      <c r="Z30" s="372">
        <v>2067</v>
      </c>
      <c r="AA30" s="372">
        <v>3806</v>
      </c>
      <c r="AB30" s="372">
        <v>1870</v>
      </c>
      <c r="AC30" s="372">
        <v>1936</v>
      </c>
    </row>
    <row r="31" spans="1:29" ht="15" customHeight="1">
      <c r="A31" s="375" t="s">
        <v>395</v>
      </c>
      <c r="B31" s="372">
        <v>2890</v>
      </c>
      <c r="C31" s="372">
        <v>5121</v>
      </c>
      <c r="D31" s="372">
        <v>2520</v>
      </c>
      <c r="E31" s="372">
        <v>2601</v>
      </c>
      <c r="F31" s="466">
        <v>2970</v>
      </c>
      <c r="G31" s="466">
        <v>5204</v>
      </c>
      <c r="H31" s="466">
        <v>2553</v>
      </c>
      <c r="I31" s="466">
        <v>2651</v>
      </c>
      <c r="J31" s="377"/>
      <c r="K31" s="378" t="s">
        <v>396</v>
      </c>
      <c r="L31" s="372">
        <v>2866</v>
      </c>
      <c r="M31" s="372">
        <v>5507</v>
      </c>
      <c r="N31" s="372">
        <v>2749</v>
      </c>
      <c r="O31" s="372">
        <v>2758</v>
      </c>
      <c r="P31" s="372">
        <v>2830</v>
      </c>
      <c r="Q31" s="372">
        <v>5429</v>
      </c>
      <c r="R31" s="372">
        <v>2710</v>
      </c>
      <c r="S31" s="372">
        <v>2719</v>
      </c>
      <c r="T31" s="373"/>
      <c r="U31" s="378" t="s">
        <v>397</v>
      </c>
      <c r="V31" s="372">
        <v>5</v>
      </c>
      <c r="W31" s="372">
        <v>9</v>
      </c>
      <c r="X31" s="372">
        <v>4</v>
      </c>
      <c r="Y31" s="372">
        <v>5</v>
      </c>
      <c r="Z31" s="372">
        <v>5</v>
      </c>
      <c r="AA31" s="372">
        <v>8</v>
      </c>
      <c r="AB31" s="372">
        <v>3</v>
      </c>
      <c r="AC31" s="372">
        <v>5</v>
      </c>
    </row>
    <row r="32" spans="1:29" ht="15" customHeight="1">
      <c r="A32" s="375" t="s">
        <v>398</v>
      </c>
      <c r="B32" s="372">
        <v>2227</v>
      </c>
      <c r="C32" s="372">
        <v>3832</v>
      </c>
      <c r="D32" s="372">
        <v>1885</v>
      </c>
      <c r="E32" s="372">
        <v>1947</v>
      </c>
      <c r="F32" s="466">
        <v>2242</v>
      </c>
      <c r="G32" s="466">
        <v>3850</v>
      </c>
      <c r="H32" s="466">
        <v>1893</v>
      </c>
      <c r="I32" s="466">
        <v>1957</v>
      </c>
      <c r="J32" s="377"/>
      <c r="K32" s="378" t="s">
        <v>399</v>
      </c>
      <c r="L32" s="372">
        <v>1616</v>
      </c>
      <c r="M32" s="372">
        <v>3229</v>
      </c>
      <c r="N32" s="372">
        <v>1674</v>
      </c>
      <c r="O32" s="372">
        <v>1555</v>
      </c>
      <c r="P32" s="372">
        <v>1599</v>
      </c>
      <c r="Q32" s="372">
        <v>3213</v>
      </c>
      <c r="R32" s="372">
        <v>1680</v>
      </c>
      <c r="S32" s="372">
        <v>1533</v>
      </c>
      <c r="T32" s="373"/>
      <c r="U32" s="378" t="s">
        <v>400</v>
      </c>
      <c r="V32" s="372">
        <v>1242</v>
      </c>
      <c r="W32" s="372">
        <v>2447</v>
      </c>
      <c r="X32" s="372">
        <v>1180</v>
      </c>
      <c r="Y32" s="372">
        <v>1267</v>
      </c>
      <c r="Z32" s="372">
        <v>1255</v>
      </c>
      <c r="AA32" s="372">
        <v>2424</v>
      </c>
      <c r="AB32" s="372">
        <v>1159</v>
      </c>
      <c r="AC32" s="372">
        <v>1265</v>
      </c>
    </row>
    <row r="33" spans="1:29" ht="15" customHeight="1">
      <c r="A33" s="375" t="s">
        <v>401</v>
      </c>
      <c r="B33" s="372">
        <v>2200</v>
      </c>
      <c r="C33" s="372">
        <v>4011</v>
      </c>
      <c r="D33" s="372">
        <v>1983</v>
      </c>
      <c r="E33" s="372">
        <v>2028</v>
      </c>
      <c r="F33" s="466">
        <v>2220</v>
      </c>
      <c r="G33" s="466">
        <v>3983</v>
      </c>
      <c r="H33" s="466">
        <v>1982</v>
      </c>
      <c r="I33" s="466">
        <v>2001</v>
      </c>
      <c r="J33" s="377"/>
      <c r="K33" s="378" t="s">
        <v>402</v>
      </c>
      <c r="L33" s="372">
        <v>3185</v>
      </c>
      <c r="M33" s="372">
        <v>7168</v>
      </c>
      <c r="N33" s="372">
        <v>3425</v>
      </c>
      <c r="O33" s="372">
        <v>3743</v>
      </c>
      <c r="P33" s="372">
        <v>3194</v>
      </c>
      <c r="Q33" s="372">
        <v>7096</v>
      </c>
      <c r="R33" s="372">
        <v>3378</v>
      </c>
      <c r="S33" s="372">
        <v>3718</v>
      </c>
      <c r="T33" s="373"/>
      <c r="U33" s="378" t="s">
        <v>403</v>
      </c>
      <c r="V33" s="372">
        <v>1058</v>
      </c>
      <c r="W33" s="372">
        <v>2016</v>
      </c>
      <c r="X33" s="372">
        <v>998</v>
      </c>
      <c r="Y33" s="372">
        <v>1018</v>
      </c>
      <c r="Z33" s="372">
        <v>1090</v>
      </c>
      <c r="AA33" s="372">
        <v>2034</v>
      </c>
      <c r="AB33" s="372">
        <v>994</v>
      </c>
      <c r="AC33" s="372">
        <v>1040</v>
      </c>
    </row>
    <row r="34" spans="1:29" ht="15" customHeight="1">
      <c r="A34" s="375" t="s">
        <v>404</v>
      </c>
      <c r="B34" s="372">
        <v>2945</v>
      </c>
      <c r="C34" s="372">
        <v>5889</v>
      </c>
      <c r="D34" s="372">
        <v>2887</v>
      </c>
      <c r="E34" s="372">
        <v>3002</v>
      </c>
      <c r="F34" s="466">
        <v>2976</v>
      </c>
      <c r="G34" s="466">
        <v>5932</v>
      </c>
      <c r="H34" s="466">
        <v>2910</v>
      </c>
      <c r="I34" s="466">
        <v>3022</v>
      </c>
      <c r="J34" s="377"/>
      <c r="K34" s="378" t="s">
        <v>405</v>
      </c>
      <c r="L34" s="372">
        <v>1996</v>
      </c>
      <c r="M34" s="372">
        <v>4254</v>
      </c>
      <c r="N34" s="372">
        <v>2055</v>
      </c>
      <c r="O34" s="372">
        <v>2199</v>
      </c>
      <c r="P34" s="372">
        <v>2014</v>
      </c>
      <c r="Q34" s="372">
        <v>4258</v>
      </c>
      <c r="R34" s="372">
        <v>2058</v>
      </c>
      <c r="S34" s="372">
        <v>2200</v>
      </c>
      <c r="T34" s="373"/>
      <c r="U34" s="378" t="s">
        <v>406</v>
      </c>
      <c r="V34" s="372">
        <v>4170</v>
      </c>
      <c r="W34" s="372">
        <v>7905</v>
      </c>
      <c r="X34" s="372">
        <v>4070</v>
      </c>
      <c r="Y34" s="372">
        <v>3835</v>
      </c>
      <c r="Z34" s="372">
        <v>4248</v>
      </c>
      <c r="AA34" s="372">
        <v>7959</v>
      </c>
      <c r="AB34" s="372">
        <v>4079</v>
      </c>
      <c r="AC34" s="372">
        <v>3880</v>
      </c>
    </row>
    <row r="35" spans="1:29" ht="15" customHeight="1">
      <c r="A35" s="375" t="s">
        <v>407</v>
      </c>
      <c r="B35" s="372">
        <v>1181</v>
      </c>
      <c r="C35" s="372">
        <v>2116</v>
      </c>
      <c r="D35" s="372">
        <v>1117</v>
      </c>
      <c r="E35" s="372">
        <v>999</v>
      </c>
      <c r="F35" s="466">
        <v>1140</v>
      </c>
      <c r="G35" s="466">
        <v>2061</v>
      </c>
      <c r="H35" s="466">
        <v>1070</v>
      </c>
      <c r="I35" s="466">
        <v>991</v>
      </c>
      <c r="J35" s="377"/>
      <c r="K35" s="378" t="s">
        <v>408</v>
      </c>
      <c r="L35" s="372">
        <v>2138</v>
      </c>
      <c r="M35" s="372">
        <v>3797</v>
      </c>
      <c r="N35" s="372">
        <v>1957</v>
      </c>
      <c r="O35" s="372">
        <v>1840</v>
      </c>
      <c r="P35" s="372">
        <v>2117</v>
      </c>
      <c r="Q35" s="372">
        <v>3775</v>
      </c>
      <c r="R35" s="372">
        <v>1949</v>
      </c>
      <c r="S35" s="372">
        <v>1826</v>
      </c>
      <c r="T35" s="373"/>
      <c r="U35" s="378" t="s">
        <v>409</v>
      </c>
      <c r="V35" s="372">
        <v>8398</v>
      </c>
      <c r="W35" s="372">
        <v>13693</v>
      </c>
      <c r="X35" s="372">
        <v>6579</v>
      </c>
      <c r="Y35" s="372">
        <v>7114</v>
      </c>
      <c r="Z35" s="372">
        <v>8435</v>
      </c>
      <c r="AA35" s="372">
        <v>13620</v>
      </c>
      <c r="AB35" s="372">
        <v>6548</v>
      </c>
      <c r="AC35" s="372">
        <v>7072</v>
      </c>
    </row>
    <row r="36" spans="1:29" ht="15" customHeight="1">
      <c r="A36" s="375" t="s">
        <v>410</v>
      </c>
      <c r="B36" s="372">
        <v>1896</v>
      </c>
      <c r="C36" s="372">
        <v>3608</v>
      </c>
      <c r="D36" s="372">
        <v>1830</v>
      </c>
      <c r="E36" s="372">
        <v>1778</v>
      </c>
      <c r="F36" s="466">
        <v>1914</v>
      </c>
      <c r="G36" s="466">
        <v>3628</v>
      </c>
      <c r="H36" s="466">
        <v>1841</v>
      </c>
      <c r="I36" s="466">
        <v>1787</v>
      </c>
      <c r="J36" s="377"/>
      <c r="K36" s="378" t="s">
        <v>411</v>
      </c>
      <c r="L36" s="372">
        <v>1040</v>
      </c>
      <c r="M36" s="372">
        <v>2275</v>
      </c>
      <c r="N36" s="372">
        <v>1119</v>
      </c>
      <c r="O36" s="372">
        <v>1156</v>
      </c>
      <c r="P36" s="372">
        <v>1049</v>
      </c>
      <c r="Q36" s="372">
        <v>2298</v>
      </c>
      <c r="R36" s="372">
        <v>1129</v>
      </c>
      <c r="S36" s="372">
        <v>1169</v>
      </c>
      <c r="T36" s="373"/>
      <c r="U36" s="378" t="s">
        <v>412</v>
      </c>
      <c r="V36" s="372">
        <v>2861</v>
      </c>
      <c r="W36" s="372">
        <v>5890</v>
      </c>
      <c r="X36" s="372">
        <v>2766</v>
      </c>
      <c r="Y36" s="372">
        <v>3124</v>
      </c>
      <c r="Z36" s="372">
        <v>2880</v>
      </c>
      <c r="AA36" s="372">
        <v>5868</v>
      </c>
      <c r="AB36" s="372">
        <v>2755</v>
      </c>
      <c r="AC36" s="372">
        <v>3113</v>
      </c>
    </row>
    <row r="37" spans="1:29" ht="15" customHeight="1">
      <c r="A37" s="375" t="s">
        <v>413</v>
      </c>
      <c r="B37" s="372">
        <v>1228</v>
      </c>
      <c r="C37" s="372">
        <v>2406</v>
      </c>
      <c r="D37" s="372">
        <v>1165</v>
      </c>
      <c r="E37" s="372">
        <v>1241</v>
      </c>
      <c r="F37" s="466">
        <v>1209</v>
      </c>
      <c r="G37" s="466">
        <v>2361</v>
      </c>
      <c r="H37" s="466">
        <v>1149</v>
      </c>
      <c r="I37" s="466">
        <v>1212</v>
      </c>
      <c r="J37" s="377"/>
      <c r="K37" s="378" t="s">
        <v>414</v>
      </c>
      <c r="L37" s="372">
        <v>1428</v>
      </c>
      <c r="M37" s="372">
        <v>2741</v>
      </c>
      <c r="N37" s="372">
        <v>1393</v>
      </c>
      <c r="O37" s="372">
        <v>1348</v>
      </c>
      <c r="P37" s="372">
        <v>1458</v>
      </c>
      <c r="Q37" s="372">
        <v>2807</v>
      </c>
      <c r="R37" s="372">
        <v>1420</v>
      </c>
      <c r="S37" s="372">
        <v>1387</v>
      </c>
      <c r="T37" s="373"/>
      <c r="U37" s="378" t="s">
        <v>415</v>
      </c>
      <c r="V37" s="372">
        <v>961</v>
      </c>
      <c r="W37" s="372">
        <v>1942</v>
      </c>
      <c r="X37" s="372">
        <v>1038</v>
      </c>
      <c r="Y37" s="372">
        <v>904</v>
      </c>
      <c r="Z37" s="372">
        <v>979</v>
      </c>
      <c r="AA37" s="372">
        <v>1967</v>
      </c>
      <c r="AB37" s="372">
        <v>1056</v>
      </c>
      <c r="AC37" s="372">
        <v>911</v>
      </c>
    </row>
    <row r="38" spans="1:29" ht="15" customHeight="1">
      <c r="A38" s="375" t="s">
        <v>416</v>
      </c>
      <c r="B38" s="372">
        <v>1461</v>
      </c>
      <c r="C38" s="372">
        <v>2463</v>
      </c>
      <c r="D38" s="372">
        <v>1232</v>
      </c>
      <c r="E38" s="372">
        <v>1231</v>
      </c>
      <c r="F38" s="466">
        <v>1469</v>
      </c>
      <c r="G38" s="466">
        <v>2479</v>
      </c>
      <c r="H38" s="466">
        <v>1236</v>
      </c>
      <c r="I38" s="466">
        <v>1243</v>
      </c>
      <c r="J38" s="377"/>
      <c r="K38" s="378" t="s">
        <v>417</v>
      </c>
      <c r="L38" s="372">
        <v>3629</v>
      </c>
      <c r="M38" s="372">
        <v>7367</v>
      </c>
      <c r="N38" s="372">
        <v>3678</v>
      </c>
      <c r="O38" s="372">
        <v>3689</v>
      </c>
      <c r="P38" s="372">
        <v>3669</v>
      </c>
      <c r="Q38" s="372">
        <v>7348</v>
      </c>
      <c r="R38" s="372">
        <v>3667</v>
      </c>
      <c r="S38" s="372">
        <v>3681</v>
      </c>
      <c r="T38" s="373"/>
      <c r="U38" s="378" t="s">
        <v>418</v>
      </c>
      <c r="V38" s="372">
        <v>1543</v>
      </c>
      <c r="W38" s="372">
        <v>3128</v>
      </c>
      <c r="X38" s="372">
        <v>1625</v>
      </c>
      <c r="Y38" s="372">
        <v>1503</v>
      </c>
      <c r="Z38" s="372">
        <v>1578</v>
      </c>
      <c r="AA38" s="372">
        <v>3185</v>
      </c>
      <c r="AB38" s="372">
        <v>1666</v>
      </c>
      <c r="AC38" s="372">
        <v>1519</v>
      </c>
    </row>
    <row r="39" spans="1:29" ht="15" customHeight="1">
      <c r="A39" s="375" t="s">
        <v>419</v>
      </c>
      <c r="B39" s="372">
        <v>1260</v>
      </c>
      <c r="C39" s="372">
        <v>2304</v>
      </c>
      <c r="D39" s="372">
        <v>1103</v>
      </c>
      <c r="E39" s="372">
        <v>1201</v>
      </c>
      <c r="F39" s="466">
        <v>1302</v>
      </c>
      <c r="G39" s="466">
        <v>2414</v>
      </c>
      <c r="H39" s="466">
        <v>1150</v>
      </c>
      <c r="I39" s="466">
        <v>1264</v>
      </c>
      <c r="J39" s="377"/>
      <c r="K39" s="378" t="s">
        <v>420</v>
      </c>
      <c r="L39" s="372">
        <v>3234</v>
      </c>
      <c r="M39" s="372">
        <v>6861</v>
      </c>
      <c r="N39" s="372">
        <v>3263</v>
      </c>
      <c r="O39" s="372">
        <v>3598</v>
      </c>
      <c r="P39" s="372">
        <v>3253</v>
      </c>
      <c r="Q39" s="372">
        <v>6851</v>
      </c>
      <c r="R39" s="372">
        <v>3230</v>
      </c>
      <c r="S39" s="372">
        <v>3621</v>
      </c>
      <c r="T39" s="373"/>
      <c r="U39" s="378" t="s">
        <v>421</v>
      </c>
      <c r="V39" s="372">
        <v>57</v>
      </c>
      <c r="W39" s="372">
        <v>57</v>
      </c>
      <c r="X39" s="372">
        <v>57</v>
      </c>
      <c r="Y39" s="372">
        <v>0</v>
      </c>
      <c r="Z39" s="372">
        <v>54</v>
      </c>
      <c r="AA39" s="372">
        <v>54</v>
      </c>
      <c r="AB39" s="372">
        <v>54</v>
      </c>
      <c r="AC39" s="372">
        <v>0</v>
      </c>
    </row>
    <row r="40" spans="1:29" ht="15" customHeight="1">
      <c r="A40" s="375" t="s">
        <v>422</v>
      </c>
      <c r="B40" s="372">
        <v>2462</v>
      </c>
      <c r="C40" s="372">
        <v>4295</v>
      </c>
      <c r="D40" s="372">
        <v>2041</v>
      </c>
      <c r="E40" s="372">
        <v>2254</v>
      </c>
      <c r="F40" s="466">
        <v>2497</v>
      </c>
      <c r="G40" s="466">
        <v>4343</v>
      </c>
      <c r="H40" s="466">
        <v>2067</v>
      </c>
      <c r="I40" s="466">
        <v>2276</v>
      </c>
      <c r="J40" s="377"/>
      <c r="K40" s="378" t="s">
        <v>423</v>
      </c>
      <c r="L40" s="372">
        <v>1880</v>
      </c>
      <c r="M40" s="372">
        <v>4236</v>
      </c>
      <c r="N40" s="372">
        <v>2039</v>
      </c>
      <c r="O40" s="372">
        <v>2197</v>
      </c>
      <c r="P40" s="372">
        <v>1941</v>
      </c>
      <c r="Q40" s="372">
        <v>4357</v>
      </c>
      <c r="R40" s="372">
        <v>2101</v>
      </c>
      <c r="S40" s="372">
        <v>2256</v>
      </c>
      <c r="T40" s="373"/>
      <c r="U40" s="378" t="s">
        <v>424</v>
      </c>
      <c r="V40" s="372">
        <v>2612</v>
      </c>
      <c r="W40" s="372">
        <v>4929</v>
      </c>
      <c r="X40" s="372">
        <v>2541</v>
      </c>
      <c r="Y40" s="372">
        <v>2388</v>
      </c>
      <c r="Z40" s="372">
        <v>2581</v>
      </c>
      <c r="AA40" s="372">
        <v>4821</v>
      </c>
      <c r="AB40" s="372">
        <v>2483</v>
      </c>
      <c r="AC40" s="372">
        <v>2338</v>
      </c>
    </row>
    <row r="41" spans="1:29" ht="15" customHeight="1">
      <c r="A41" s="375" t="s">
        <v>425</v>
      </c>
      <c r="B41" s="372">
        <v>2083</v>
      </c>
      <c r="C41" s="372">
        <v>4056</v>
      </c>
      <c r="D41" s="372">
        <v>1998</v>
      </c>
      <c r="E41" s="372">
        <v>2058</v>
      </c>
      <c r="F41" s="466">
        <v>2112</v>
      </c>
      <c r="G41" s="466">
        <v>4061</v>
      </c>
      <c r="H41" s="466">
        <v>2010</v>
      </c>
      <c r="I41" s="466">
        <v>2051</v>
      </c>
      <c r="J41" s="377"/>
      <c r="K41" s="378" t="s">
        <v>426</v>
      </c>
      <c r="L41" s="372">
        <v>2193</v>
      </c>
      <c r="M41" s="372">
        <v>4645</v>
      </c>
      <c r="N41" s="372">
        <v>2203</v>
      </c>
      <c r="O41" s="372">
        <v>2442</v>
      </c>
      <c r="P41" s="372">
        <v>2222</v>
      </c>
      <c r="Q41" s="372">
        <v>4708</v>
      </c>
      <c r="R41" s="372">
        <v>2241</v>
      </c>
      <c r="S41" s="372">
        <v>2467</v>
      </c>
      <c r="T41" s="373"/>
      <c r="U41" s="378" t="s">
        <v>427</v>
      </c>
      <c r="V41" s="372">
        <v>1905</v>
      </c>
      <c r="W41" s="372">
        <v>3624</v>
      </c>
      <c r="X41" s="372">
        <v>1888</v>
      </c>
      <c r="Y41" s="372">
        <v>1736</v>
      </c>
      <c r="Z41" s="372">
        <v>1942</v>
      </c>
      <c r="AA41" s="372">
        <v>3683</v>
      </c>
      <c r="AB41" s="372">
        <v>1908</v>
      </c>
      <c r="AC41" s="372">
        <v>1775</v>
      </c>
    </row>
    <row r="42" spans="1:29" ht="15" customHeight="1">
      <c r="A42" s="375" t="s">
        <v>428</v>
      </c>
      <c r="B42" s="372">
        <v>1229</v>
      </c>
      <c r="C42" s="372">
        <v>2757</v>
      </c>
      <c r="D42" s="372">
        <v>1341</v>
      </c>
      <c r="E42" s="372">
        <v>1416</v>
      </c>
      <c r="F42" s="466">
        <v>1232</v>
      </c>
      <c r="G42" s="466">
        <v>2754</v>
      </c>
      <c r="H42" s="466">
        <v>1337</v>
      </c>
      <c r="I42" s="466">
        <v>1417</v>
      </c>
      <c r="J42" s="377"/>
      <c r="K42" s="378" t="s">
        <v>429</v>
      </c>
      <c r="L42" s="372">
        <v>2971</v>
      </c>
      <c r="M42" s="372">
        <v>6165</v>
      </c>
      <c r="N42" s="372">
        <v>3017</v>
      </c>
      <c r="O42" s="372">
        <v>3148</v>
      </c>
      <c r="P42" s="372">
        <v>3249</v>
      </c>
      <c r="Q42" s="372">
        <v>6853</v>
      </c>
      <c r="R42" s="372">
        <v>3342</v>
      </c>
      <c r="S42" s="372">
        <v>3511</v>
      </c>
      <c r="T42" s="373"/>
      <c r="U42" s="378" t="s">
        <v>430</v>
      </c>
      <c r="V42" s="372">
        <v>4121</v>
      </c>
      <c r="W42" s="372">
        <v>8100</v>
      </c>
      <c r="X42" s="372">
        <v>3911</v>
      </c>
      <c r="Y42" s="372">
        <v>4189</v>
      </c>
      <c r="Z42" s="372">
        <v>4138</v>
      </c>
      <c r="AA42" s="372">
        <v>8047</v>
      </c>
      <c r="AB42" s="372">
        <v>3889</v>
      </c>
      <c r="AC42" s="372">
        <v>4158</v>
      </c>
    </row>
    <row r="43" spans="1:29" ht="15" customHeight="1">
      <c r="A43" s="375" t="s">
        <v>431</v>
      </c>
      <c r="B43" s="372">
        <v>1739</v>
      </c>
      <c r="C43" s="372">
        <v>3107</v>
      </c>
      <c r="D43" s="372">
        <v>1491</v>
      </c>
      <c r="E43" s="372">
        <v>1616</v>
      </c>
      <c r="F43" s="466">
        <v>1779</v>
      </c>
      <c r="G43" s="466">
        <v>3161</v>
      </c>
      <c r="H43" s="466">
        <v>1502</v>
      </c>
      <c r="I43" s="466">
        <v>1659</v>
      </c>
      <c r="J43" s="377"/>
      <c r="K43" s="378" t="s">
        <v>432</v>
      </c>
      <c r="L43" s="372">
        <v>2602</v>
      </c>
      <c r="M43" s="372">
        <v>5788</v>
      </c>
      <c r="N43" s="372">
        <v>2922</v>
      </c>
      <c r="O43" s="372">
        <v>2866</v>
      </c>
      <c r="P43" s="372">
        <v>2588</v>
      </c>
      <c r="Q43" s="372">
        <v>5749</v>
      </c>
      <c r="R43" s="372">
        <v>2886</v>
      </c>
      <c r="S43" s="372">
        <v>2863</v>
      </c>
      <c r="T43" s="373"/>
      <c r="U43" s="378" t="s">
        <v>433</v>
      </c>
      <c r="V43" s="372">
        <v>1101</v>
      </c>
      <c r="W43" s="372">
        <v>2586</v>
      </c>
      <c r="X43" s="372">
        <v>1277</v>
      </c>
      <c r="Y43" s="372">
        <v>1309</v>
      </c>
      <c r="Z43" s="372">
        <v>1102</v>
      </c>
      <c r="AA43" s="372">
        <v>2557</v>
      </c>
      <c r="AB43" s="372">
        <v>1260</v>
      </c>
      <c r="AC43" s="372">
        <v>1297</v>
      </c>
    </row>
    <row r="44" spans="1:29" ht="15" customHeight="1">
      <c r="A44" s="375" t="s">
        <v>434</v>
      </c>
      <c r="B44" s="372">
        <v>468</v>
      </c>
      <c r="C44" s="372">
        <v>1012</v>
      </c>
      <c r="D44" s="372">
        <v>520</v>
      </c>
      <c r="E44" s="372">
        <v>492</v>
      </c>
      <c r="F44" s="466">
        <v>485</v>
      </c>
      <c r="G44" s="466">
        <v>1039</v>
      </c>
      <c r="H44" s="466">
        <v>539</v>
      </c>
      <c r="I44" s="466">
        <v>500</v>
      </c>
      <c r="J44" s="377"/>
      <c r="K44" s="378" t="s">
        <v>435</v>
      </c>
      <c r="L44" s="372">
        <v>1932</v>
      </c>
      <c r="M44" s="372">
        <v>3976</v>
      </c>
      <c r="N44" s="372">
        <v>1995</v>
      </c>
      <c r="O44" s="372">
        <v>1981</v>
      </c>
      <c r="P44" s="372">
        <v>1958</v>
      </c>
      <c r="Q44" s="372">
        <v>3983</v>
      </c>
      <c r="R44" s="372">
        <v>1992</v>
      </c>
      <c r="S44" s="372">
        <v>1991</v>
      </c>
      <c r="T44" s="373"/>
      <c r="U44" s="378" t="s">
        <v>436</v>
      </c>
      <c r="V44" s="372">
        <v>1578</v>
      </c>
      <c r="W44" s="372">
        <v>2968</v>
      </c>
      <c r="X44" s="372">
        <v>1350</v>
      </c>
      <c r="Y44" s="372">
        <v>1618</v>
      </c>
      <c r="Z44" s="372">
        <v>1568</v>
      </c>
      <c r="AA44" s="372">
        <v>2926</v>
      </c>
      <c r="AB44" s="372">
        <v>1325</v>
      </c>
      <c r="AC44" s="372">
        <v>1601</v>
      </c>
    </row>
    <row r="45" spans="1:29" ht="15" customHeight="1">
      <c r="A45" s="375" t="s">
        <v>437</v>
      </c>
      <c r="B45" s="372">
        <v>2459</v>
      </c>
      <c r="C45" s="372">
        <v>4537</v>
      </c>
      <c r="D45" s="372">
        <v>2173</v>
      </c>
      <c r="E45" s="372">
        <v>2364</v>
      </c>
      <c r="F45" s="466">
        <v>2474</v>
      </c>
      <c r="G45" s="466">
        <v>4571</v>
      </c>
      <c r="H45" s="466">
        <v>2188</v>
      </c>
      <c r="I45" s="466">
        <v>2383</v>
      </c>
      <c r="J45" s="377"/>
      <c r="K45" s="378" t="s">
        <v>438</v>
      </c>
      <c r="L45" s="372">
        <v>1870</v>
      </c>
      <c r="M45" s="372">
        <v>3762</v>
      </c>
      <c r="N45" s="372">
        <v>1899</v>
      </c>
      <c r="O45" s="372">
        <v>1863</v>
      </c>
      <c r="P45" s="372">
        <v>1886</v>
      </c>
      <c r="Q45" s="372">
        <v>3793</v>
      </c>
      <c r="R45" s="372">
        <v>1915</v>
      </c>
      <c r="S45" s="372">
        <v>1878</v>
      </c>
      <c r="T45" s="373"/>
      <c r="U45" s="378" t="s">
        <v>439</v>
      </c>
      <c r="V45" s="372">
        <v>372</v>
      </c>
      <c r="W45" s="372">
        <v>766</v>
      </c>
      <c r="X45" s="372">
        <v>420</v>
      </c>
      <c r="Y45" s="372">
        <v>346</v>
      </c>
      <c r="Z45" s="372">
        <v>419</v>
      </c>
      <c r="AA45" s="372">
        <v>812</v>
      </c>
      <c r="AB45" s="372">
        <v>450</v>
      </c>
      <c r="AC45" s="372">
        <v>362</v>
      </c>
    </row>
    <row r="46" spans="1:29" ht="15" customHeight="1">
      <c r="A46" s="375" t="s">
        <v>440</v>
      </c>
      <c r="B46" s="372">
        <v>1031</v>
      </c>
      <c r="C46" s="372">
        <v>1943</v>
      </c>
      <c r="D46" s="372">
        <v>919</v>
      </c>
      <c r="E46" s="372">
        <v>1024</v>
      </c>
      <c r="F46" s="466">
        <v>1021</v>
      </c>
      <c r="G46" s="466">
        <v>1923</v>
      </c>
      <c r="H46" s="466">
        <v>908</v>
      </c>
      <c r="I46" s="466">
        <v>1015</v>
      </c>
      <c r="J46" s="377"/>
      <c r="K46" s="378" t="s">
        <v>441</v>
      </c>
      <c r="L46" s="372">
        <v>2317</v>
      </c>
      <c r="M46" s="372">
        <v>4701</v>
      </c>
      <c r="N46" s="372">
        <v>2300</v>
      </c>
      <c r="O46" s="372">
        <v>2401</v>
      </c>
      <c r="P46" s="372">
        <v>2367</v>
      </c>
      <c r="Q46" s="372">
        <v>4735</v>
      </c>
      <c r="R46" s="372">
        <v>2323</v>
      </c>
      <c r="S46" s="372">
        <v>2412</v>
      </c>
      <c r="T46" s="373"/>
      <c r="U46" s="378" t="s">
        <v>442</v>
      </c>
      <c r="V46" s="372">
        <v>1567</v>
      </c>
      <c r="W46" s="372">
        <v>3000</v>
      </c>
      <c r="X46" s="372">
        <v>1472</v>
      </c>
      <c r="Y46" s="372">
        <v>1528</v>
      </c>
      <c r="Z46" s="372">
        <v>1585</v>
      </c>
      <c r="AA46" s="372">
        <v>3019</v>
      </c>
      <c r="AB46" s="372">
        <v>1478</v>
      </c>
      <c r="AC46" s="372">
        <v>1541</v>
      </c>
    </row>
    <row r="47" spans="1:29" ht="15" customHeight="1">
      <c r="A47" s="375" t="s">
        <v>443</v>
      </c>
      <c r="B47" s="372">
        <v>1727</v>
      </c>
      <c r="C47" s="372">
        <v>3160</v>
      </c>
      <c r="D47" s="372">
        <v>1545</v>
      </c>
      <c r="E47" s="372">
        <v>1615</v>
      </c>
      <c r="F47" s="466">
        <v>1735</v>
      </c>
      <c r="G47" s="466">
        <v>3140</v>
      </c>
      <c r="H47" s="466">
        <v>1522</v>
      </c>
      <c r="I47" s="466">
        <v>1618</v>
      </c>
      <c r="J47" s="377"/>
      <c r="K47" s="378" t="s">
        <v>444</v>
      </c>
      <c r="L47" s="372">
        <v>2011</v>
      </c>
      <c r="M47" s="372">
        <v>3777</v>
      </c>
      <c r="N47" s="372">
        <v>1843</v>
      </c>
      <c r="O47" s="372">
        <v>1934</v>
      </c>
      <c r="P47" s="372">
        <v>2032</v>
      </c>
      <c r="Q47" s="372">
        <v>3808</v>
      </c>
      <c r="R47" s="372">
        <v>1855</v>
      </c>
      <c r="S47" s="372">
        <v>1953</v>
      </c>
      <c r="T47" s="373"/>
      <c r="U47" s="378" t="s">
        <v>445</v>
      </c>
      <c r="V47" s="372">
        <v>1847</v>
      </c>
      <c r="W47" s="372">
        <v>3905</v>
      </c>
      <c r="X47" s="372">
        <v>1993</v>
      </c>
      <c r="Y47" s="372">
        <v>1912</v>
      </c>
      <c r="Z47" s="372">
        <v>1843</v>
      </c>
      <c r="AA47" s="372">
        <v>3870</v>
      </c>
      <c r="AB47" s="372">
        <v>1974</v>
      </c>
      <c r="AC47" s="372">
        <v>1896</v>
      </c>
    </row>
    <row r="48" spans="1:29" ht="15" customHeight="1">
      <c r="A48" s="375" t="s">
        <v>446</v>
      </c>
      <c r="B48" s="372">
        <v>1488</v>
      </c>
      <c r="C48" s="372">
        <v>2608</v>
      </c>
      <c r="D48" s="372">
        <v>1248</v>
      </c>
      <c r="E48" s="372">
        <v>1360</v>
      </c>
      <c r="F48" s="466">
        <v>1485</v>
      </c>
      <c r="G48" s="466">
        <v>2572</v>
      </c>
      <c r="H48" s="466">
        <v>1225</v>
      </c>
      <c r="I48" s="466">
        <v>1347</v>
      </c>
      <c r="J48" s="377"/>
      <c r="K48" s="378" t="s">
        <v>447</v>
      </c>
      <c r="L48" s="372">
        <v>2953</v>
      </c>
      <c r="M48" s="372">
        <v>5338</v>
      </c>
      <c r="N48" s="372">
        <v>2662</v>
      </c>
      <c r="O48" s="372">
        <v>2676</v>
      </c>
      <c r="P48" s="372">
        <v>3007</v>
      </c>
      <c r="Q48" s="372">
        <v>5416</v>
      </c>
      <c r="R48" s="372">
        <v>2697</v>
      </c>
      <c r="S48" s="372">
        <v>2719</v>
      </c>
      <c r="T48" s="373"/>
      <c r="U48" s="378" t="s">
        <v>448</v>
      </c>
      <c r="V48" s="372">
        <v>848</v>
      </c>
      <c r="W48" s="372">
        <v>1620</v>
      </c>
      <c r="X48" s="372">
        <v>834</v>
      </c>
      <c r="Y48" s="372">
        <v>786</v>
      </c>
      <c r="Z48" s="372">
        <v>861</v>
      </c>
      <c r="AA48" s="372">
        <v>1628</v>
      </c>
      <c r="AB48" s="372">
        <v>852</v>
      </c>
      <c r="AC48" s="372">
        <v>776</v>
      </c>
    </row>
    <row r="49" spans="1:29" ht="15" customHeight="1">
      <c r="A49" s="375" t="s">
        <v>449</v>
      </c>
      <c r="B49" s="372">
        <v>2125</v>
      </c>
      <c r="C49" s="372">
        <v>3471</v>
      </c>
      <c r="D49" s="372">
        <v>1673</v>
      </c>
      <c r="E49" s="372">
        <v>1798</v>
      </c>
      <c r="F49" s="466">
        <v>2116</v>
      </c>
      <c r="G49" s="466">
        <v>3418</v>
      </c>
      <c r="H49" s="466">
        <v>1660</v>
      </c>
      <c r="I49" s="466">
        <v>1758</v>
      </c>
      <c r="J49" s="377"/>
      <c r="K49" s="378" t="s">
        <v>450</v>
      </c>
      <c r="L49" s="372">
        <v>2882</v>
      </c>
      <c r="M49" s="372">
        <v>4793</v>
      </c>
      <c r="N49" s="372">
        <v>2440</v>
      </c>
      <c r="O49" s="372">
        <v>2353</v>
      </c>
      <c r="P49" s="372">
        <v>2973</v>
      </c>
      <c r="Q49" s="372">
        <v>4891</v>
      </c>
      <c r="R49" s="372">
        <v>2507</v>
      </c>
      <c r="S49" s="372">
        <v>2384</v>
      </c>
      <c r="T49" s="373"/>
      <c r="U49" s="378" t="s">
        <v>451</v>
      </c>
      <c r="V49" s="372">
        <v>87</v>
      </c>
      <c r="W49" s="372">
        <v>154</v>
      </c>
      <c r="X49" s="372">
        <v>67</v>
      </c>
      <c r="Y49" s="372">
        <v>87</v>
      </c>
      <c r="Z49" s="372">
        <v>65</v>
      </c>
      <c r="AA49" s="372">
        <v>79</v>
      </c>
      <c r="AB49" s="372">
        <v>28</v>
      </c>
      <c r="AC49" s="372">
        <v>51</v>
      </c>
    </row>
    <row r="50" spans="1:29" ht="15" customHeight="1">
      <c r="A50" s="375" t="s">
        <v>1096</v>
      </c>
      <c r="B50" s="372">
        <v>1741</v>
      </c>
      <c r="C50" s="372">
        <v>3004</v>
      </c>
      <c r="D50" s="372">
        <v>1508</v>
      </c>
      <c r="E50" s="372">
        <v>1496</v>
      </c>
      <c r="F50" s="466">
        <v>1790</v>
      </c>
      <c r="G50" s="466">
        <v>3094</v>
      </c>
      <c r="H50" s="466">
        <v>1541</v>
      </c>
      <c r="I50" s="466">
        <v>1553</v>
      </c>
      <c r="J50" s="377"/>
      <c r="K50" s="378" t="s">
        <v>452</v>
      </c>
      <c r="L50" s="372">
        <v>2182</v>
      </c>
      <c r="M50" s="372">
        <v>4261</v>
      </c>
      <c r="N50" s="372">
        <v>2240</v>
      </c>
      <c r="O50" s="372">
        <v>2021</v>
      </c>
      <c r="P50" s="372">
        <v>2155</v>
      </c>
      <c r="Q50" s="372">
        <v>4162</v>
      </c>
      <c r="R50" s="372">
        <v>2189</v>
      </c>
      <c r="S50" s="372">
        <v>1973</v>
      </c>
      <c r="T50" s="373"/>
      <c r="U50" s="379"/>
      <c r="V50" s="543"/>
      <c r="W50" s="543"/>
      <c r="X50" s="543"/>
      <c r="Y50" s="543"/>
      <c r="Z50" s="543"/>
      <c r="AA50" s="543"/>
      <c r="AB50" s="543"/>
      <c r="AC50" s="543"/>
    </row>
    <row r="51" spans="1:29" ht="15" customHeight="1">
      <c r="A51" s="380" t="s">
        <v>453</v>
      </c>
      <c r="B51" s="382">
        <v>2605</v>
      </c>
      <c r="C51" s="382">
        <v>4736</v>
      </c>
      <c r="D51" s="382">
        <v>2333</v>
      </c>
      <c r="E51" s="382">
        <v>2403</v>
      </c>
      <c r="F51" s="466">
        <v>2650</v>
      </c>
      <c r="G51" s="466">
        <v>4745</v>
      </c>
      <c r="H51" s="466">
        <v>2322</v>
      </c>
      <c r="I51" s="466">
        <v>2423</v>
      </c>
      <c r="J51" s="377"/>
      <c r="K51" s="381" t="s">
        <v>454</v>
      </c>
      <c r="L51" s="382">
        <v>1678</v>
      </c>
      <c r="M51" s="382">
        <v>3538</v>
      </c>
      <c r="N51" s="382">
        <v>1837</v>
      </c>
      <c r="O51" s="382">
        <v>1701</v>
      </c>
      <c r="P51" s="382">
        <v>1715</v>
      </c>
      <c r="Q51" s="382">
        <v>3568</v>
      </c>
      <c r="R51" s="382">
        <v>1858</v>
      </c>
      <c r="S51" s="382">
        <v>1710</v>
      </c>
      <c r="T51" s="373"/>
      <c r="U51" s="383"/>
      <c r="V51" s="386"/>
      <c r="W51" s="386"/>
      <c r="X51" s="386"/>
      <c r="Y51" s="386"/>
      <c r="Z51" s="386"/>
      <c r="AA51" s="386"/>
      <c r="AB51" s="386"/>
      <c r="AC51" s="386"/>
    </row>
    <row r="52" spans="1:29" ht="15" customHeight="1">
      <c r="A52" s="697" t="s">
        <v>1094</v>
      </c>
      <c r="B52" s="697"/>
      <c r="C52" s="697"/>
      <c r="D52" s="697"/>
      <c r="E52" s="697"/>
      <c r="F52" s="697"/>
      <c r="G52" s="697"/>
      <c r="H52" s="697"/>
      <c r="I52" s="697"/>
      <c r="J52" s="377"/>
      <c r="K52" s="385"/>
      <c r="L52" s="386"/>
      <c r="M52" s="386"/>
      <c r="N52" s="386"/>
      <c r="O52" s="386"/>
      <c r="P52" s="386"/>
      <c r="Q52" s="386"/>
      <c r="R52" s="386"/>
      <c r="S52" s="386"/>
      <c r="T52" s="373"/>
      <c r="U52" s="383"/>
      <c r="V52" s="384"/>
      <c r="W52" s="384"/>
      <c r="X52" s="384"/>
      <c r="Y52" s="384"/>
      <c r="Z52" s="384"/>
      <c r="AA52" s="384"/>
      <c r="AB52" s="384"/>
      <c r="AC52" s="384"/>
    </row>
    <row r="53" spans="1:29" s="356" customFormat="1" ht="15" customHeight="1">
      <c r="A53" s="698" t="s">
        <v>1095</v>
      </c>
      <c r="B53" s="698"/>
      <c r="C53" s="698"/>
      <c r="D53" s="698"/>
      <c r="E53" s="698"/>
      <c r="F53" s="698"/>
      <c r="G53" s="698"/>
      <c r="H53" s="698"/>
      <c r="I53" s="698"/>
      <c r="K53" s="699"/>
      <c r="L53" s="699"/>
      <c r="M53" s="699"/>
      <c r="N53" s="699"/>
      <c r="O53" s="699"/>
      <c r="P53" s="699"/>
      <c r="Q53" s="699"/>
      <c r="R53" s="699"/>
      <c r="S53" s="699"/>
      <c r="U53" s="699"/>
      <c r="V53" s="699"/>
      <c r="W53" s="699"/>
      <c r="X53" s="699"/>
      <c r="Y53" s="699"/>
      <c r="Z53" s="699"/>
      <c r="AA53" s="699"/>
      <c r="AB53" s="699"/>
      <c r="AC53" s="699"/>
    </row>
    <row r="55" spans="10:19" ht="21" customHeight="1">
      <c r="J55" s="353"/>
      <c r="K55" s="387"/>
      <c r="L55" s="387"/>
      <c r="M55" s="387"/>
      <c r="N55" s="387"/>
      <c r="O55" s="387"/>
      <c r="P55" s="387"/>
      <c r="Q55" s="387"/>
      <c r="R55" s="387"/>
      <c r="S55" s="387"/>
    </row>
    <row r="56" ht="13.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c r="M69" s="35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mergeCells count="28">
    <mergeCell ref="A1:I1"/>
    <mergeCell ref="K1:S1"/>
    <mergeCell ref="U1:AC1"/>
    <mergeCell ref="A3:A5"/>
    <mergeCell ref="B3:E3"/>
    <mergeCell ref="F3:I3"/>
    <mergeCell ref="K3:K5"/>
    <mergeCell ref="L3:O3"/>
    <mergeCell ref="P3:S3"/>
    <mergeCell ref="U3:U5"/>
    <mergeCell ref="V3:Y3"/>
    <mergeCell ref="Z3:AC3"/>
    <mergeCell ref="B4:B5"/>
    <mergeCell ref="C4:E4"/>
    <mergeCell ref="F4:F5"/>
    <mergeCell ref="G4:I4"/>
    <mergeCell ref="L4:L5"/>
    <mergeCell ref="M4:O4"/>
    <mergeCell ref="P4:P5"/>
    <mergeCell ref="Q4:S4"/>
    <mergeCell ref="V4:V5"/>
    <mergeCell ref="W4:Y4"/>
    <mergeCell ref="Z4:Z5"/>
    <mergeCell ref="AA4:AC4"/>
    <mergeCell ref="A52:I52"/>
    <mergeCell ref="A53:I53"/>
    <mergeCell ref="K53:S53"/>
    <mergeCell ref="U53:AC53"/>
  </mergeCells>
  <printOptions/>
  <pageMargins left="0.5905511811023623" right="0.5905511811023623" top="0.69" bottom="0.68" header="0.5118110236220472" footer="0.5118110236220472"/>
  <pageSetup horizontalDpi="300" verticalDpi="300" orientation="portrait" paperSize="9" r:id="rId1"/>
  <rowBreaks count="1" manualBreakCount="1">
    <brk id="53" max="255"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L56"/>
  <sheetViews>
    <sheetView zoomScalePageLayoutView="0" workbookViewId="0" topLeftCell="A1">
      <selection activeCell="A1" sqref="A1:L1"/>
    </sheetView>
  </sheetViews>
  <sheetFormatPr defaultColWidth="9.00390625" defaultRowHeight="13.5"/>
  <cols>
    <col min="1" max="1" width="9.125" style="161" customWidth="1"/>
    <col min="2" max="4" width="7.75390625" style="161" customWidth="1"/>
    <col min="5" max="5" width="9.125" style="161" customWidth="1"/>
    <col min="6" max="8" width="6.875" style="161" customWidth="1"/>
    <col min="9" max="9" width="9.125" style="161" bestFit="1" customWidth="1"/>
    <col min="10" max="12" width="6.875" style="161" customWidth="1"/>
    <col min="13" max="16384" width="9.00390625" style="161" customWidth="1"/>
  </cols>
  <sheetData>
    <row r="1" spans="1:12" ht="21" customHeight="1">
      <c r="A1" s="686" t="s">
        <v>455</v>
      </c>
      <c r="B1" s="686"/>
      <c r="C1" s="686"/>
      <c r="D1" s="686"/>
      <c r="E1" s="686"/>
      <c r="F1" s="686"/>
      <c r="G1" s="686"/>
      <c r="H1" s="686"/>
      <c r="I1" s="686"/>
      <c r="J1" s="686"/>
      <c r="K1" s="686"/>
      <c r="L1" s="686"/>
    </row>
    <row r="2" spans="1:12" ht="13.5" customHeight="1" thickBot="1">
      <c r="A2" s="716" t="s">
        <v>456</v>
      </c>
      <c r="B2" s="716"/>
      <c r="J2" s="717" t="s">
        <v>1076</v>
      </c>
      <c r="K2" s="717"/>
      <c r="L2" s="717"/>
    </row>
    <row r="3" spans="1:12" ht="15.75" customHeight="1" thickTop="1">
      <c r="A3" s="242" t="s">
        <v>457</v>
      </c>
      <c r="B3" s="149" t="s">
        <v>458</v>
      </c>
      <c r="C3" s="149" t="s">
        <v>220</v>
      </c>
      <c r="D3" s="149" t="s">
        <v>221</v>
      </c>
      <c r="E3" s="388" t="s">
        <v>457</v>
      </c>
      <c r="F3" s="149" t="s">
        <v>458</v>
      </c>
      <c r="G3" s="149" t="s">
        <v>220</v>
      </c>
      <c r="H3" s="149" t="s">
        <v>221</v>
      </c>
      <c r="I3" s="388" t="s">
        <v>457</v>
      </c>
      <c r="J3" s="149" t="s">
        <v>458</v>
      </c>
      <c r="K3" s="149" t="s">
        <v>220</v>
      </c>
      <c r="L3" s="149" t="s">
        <v>221</v>
      </c>
    </row>
    <row r="4" spans="1:12" ht="15.75" customHeight="1">
      <c r="A4" s="389" t="s">
        <v>459</v>
      </c>
      <c r="B4" s="390">
        <f aca="true" t="shared" si="0" ref="B4:B46">C4+D4</f>
        <v>544172</v>
      </c>
      <c r="C4" s="390">
        <f>C5+C11+C17+C23+C29+C35+C41+G5+G11+G17+G23+G29+G35+G41+K5+K11+K17+K23+K29+K35+K41+K45+K46</f>
        <v>269267</v>
      </c>
      <c r="D4" s="390">
        <f>D5+D11+D17+D23+D29+D35+D41+H5+H11+H17+H23+H29+H35+H41+L5+L11+L17+L23+L29+L35+L41+L45+L46</f>
        <v>274905</v>
      </c>
      <c r="E4" s="391"/>
      <c r="F4" s="392"/>
      <c r="G4" s="393"/>
      <c r="H4" s="393"/>
      <c r="I4" s="394"/>
      <c r="J4" s="395"/>
      <c r="K4" s="396"/>
      <c r="L4" s="396"/>
    </row>
    <row r="5" spans="1:12" ht="15.75" customHeight="1">
      <c r="A5" s="397" t="s">
        <v>460</v>
      </c>
      <c r="B5" s="390">
        <f t="shared" si="0"/>
        <v>21475</v>
      </c>
      <c r="C5" s="390">
        <f>SUM(C6:C10)</f>
        <v>11195</v>
      </c>
      <c r="D5" s="390">
        <f>SUM(D6:D10)</f>
        <v>10280</v>
      </c>
      <c r="E5" s="398" t="s">
        <v>461</v>
      </c>
      <c r="F5" s="390">
        <f>G5+H5</f>
        <v>43792</v>
      </c>
      <c r="G5" s="390">
        <f>SUM(G6:G10)</f>
        <v>22806</v>
      </c>
      <c r="H5" s="390">
        <f>SUM(H6:H10)</f>
        <v>20986</v>
      </c>
      <c r="I5" s="398" t="s">
        <v>462</v>
      </c>
      <c r="J5" s="390">
        <f>K5+L5</f>
        <v>29990</v>
      </c>
      <c r="K5" s="390">
        <f>SUM(K6:K10)</f>
        <v>13997</v>
      </c>
      <c r="L5" s="390">
        <f>SUM(L6:L10)</f>
        <v>15993</v>
      </c>
    </row>
    <row r="6" spans="1:12" s="204" customFormat="1" ht="15.75" customHeight="1">
      <c r="A6" s="544">
        <v>0</v>
      </c>
      <c r="B6" s="399">
        <f t="shared" si="0"/>
        <v>4378</v>
      </c>
      <c r="C6" s="400">
        <v>2280</v>
      </c>
      <c r="D6" s="400">
        <v>2098</v>
      </c>
      <c r="E6" s="545">
        <v>35</v>
      </c>
      <c r="F6" s="399">
        <f aca="true" t="shared" si="1" ref="F6:F46">G6+H6</f>
        <v>8603</v>
      </c>
      <c r="G6" s="400">
        <v>4494</v>
      </c>
      <c r="H6" s="400">
        <v>4109</v>
      </c>
      <c r="I6" s="545">
        <v>70</v>
      </c>
      <c r="J6" s="399">
        <f aca="true" t="shared" si="2" ref="J6:J46">K6+L6</f>
        <v>5936</v>
      </c>
      <c r="K6" s="400">
        <v>2868</v>
      </c>
      <c r="L6" s="400">
        <v>3068</v>
      </c>
    </row>
    <row r="7" spans="1:12" s="204" customFormat="1" ht="15.75" customHeight="1">
      <c r="A7" s="544">
        <v>1</v>
      </c>
      <c r="B7" s="399">
        <f t="shared" si="0"/>
        <v>4514</v>
      </c>
      <c r="C7" s="400">
        <v>2314</v>
      </c>
      <c r="D7" s="400">
        <v>2200</v>
      </c>
      <c r="E7" s="545">
        <v>36</v>
      </c>
      <c r="F7" s="399">
        <f t="shared" si="1"/>
        <v>8735</v>
      </c>
      <c r="G7" s="400">
        <v>4554</v>
      </c>
      <c r="H7" s="400">
        <v>4181</v>
      </c>
      <c r="I7" s="545">
        <v>71</v>
      </c>
      <c r="J7" s="399">
        <f t="shared" si="2"/>
        <v>6385</v>
      </c>
      <c r="K7" s="400">
        <v>3010</v>
      </c>
      <c r="L7" s="400">
        <v>3375</v>
      </c>
    </row>
    <row r="8" spans="1:12" s="204" customFormat="1" ht="15.75" customHeight="1">
      <c r="A8" s="544">
        <v>2</v>
      </c>
      <c r="B8" s="399">
        <f t="shared" si="0"/>
        <v>4295</v>
      </c>
      <c r="C8" s="400">
        <v>2275</v>
      </c>
      <c r="D8" s="400">
        <v>2020</v>
      </c>
      <c r="E8" s="545">
        <v>37</v>
      </c>
      <c r="F8" s="399">
        <f t="shared" si="1"/>
        <v>8644</v>
      </c>
      <c r="G8" s="400">
        <v>4498</v>
      </c>
      <c r="H8" s="400">
        <v>4146</v>
      </c>
      <c r="I8" s="545">
        <v>72</v>
      </c>
      <c r="J8" s="399">
        <f t="shared" si="2"/>
        <v>6150</v>
      </c>
      <c r="K8" s="400">
        <v>2835</v>
      </c>
      <c r="L8" s="400">
        <v>3315</v>
      </c>
    </row>
    <row r="9" spans="1:12" s="204" customFormat="1" ht="15.75" customHeight="1">
      <c r="A9" s="544">
        <v>3</v>
      </c>
      <c r="B9" s="399">
        <f t="shared" si="0"/>
        <v>4190</v>
      </c>
      <c r="C9" s="400">
        <v>2163</v>
      </c>
      <c r="D9" s="400">
        <v>2027</v>
      </c>
      <c r="E9" s="545">
        <v>38</v>
      </c>
      <c r="F9" s="399">
        <f t="shared" si="1"/>
        <v>8874</v>
      </c>
      <c r="G9" s="400">
        <v>4614</v>
      </c>
      <c r="H9" s="400">
        <v>4260</v>
      </c>
      <c r="I9" s="545">
        <v>73</v>
      </c>
      <c r="J9" s="399">
        <f t="shared" si="2"/>
        <v>6110</v>
      </c>
      <c r="K9" s="400">
        <v>2826</v>
      </c>
      <c r="L9" s="400">
        <v>3284</v>
      </c>
    </row>
    <row r="10" spans="1:12" s="204" customFormat="1" ht="15.75" customHeight="1">
      <c r="A10" s="544">
        <v>4</v>
      </c>
      <c r="B10" s="399">
        <f t="shared" si="0"/>
        <v>4098</v>
      </c>
      <c r="C10" s="400">
        <v>2163</v>
      </c>
      <c r="D10" s="400">
        <v>1935</v>
      </c>
      <c r="E10" s="545">
        <v>39</v>
      </c>
      <c r="F10" s="399">
        <f t="shared" si="1"/>
        <v>8936</v>
      </c>
      <c r="G10" s="400">
        <v>4646</v>
      </c>
      <c r="H10" s="400">
        <v>4290</v>
      </c>
      <c r="I10" s="545">
        <v>74</v>
      </c>
      <c r="J10" s="399">
        <f t="shared" si="2"/>
        <v>5409</v>
      </c>
      <c r="K10" s="400">
        <v>2458</v>
      </c>
      <c r="L10" s="400">
        <v>2951</v>
      </c>
    </row>
    <row r="11" spans="1:12" ht="15.75" customHeight="1">
      <c r="A11" s="397" t="s">
        <v>463</v>
      </c>
      <c r="B11" s="390">
        <f t="shared" si="0"/>
        <v>19588</v>
      </c>
      <c r="C11" s="390">
        <f>SUM(C12:C16)</f>
        <v>10004</v>
      </c>
      <c r="D11" s="390">
        <f>SUM(D12:D16)</f>
        <v>9584</v>
      </c>
      <c r="E11" s="398" t="s">
        <v>464</v>
      </c>
      <c r="F11" s="390">
        <f t="shared" si="1"/>
        <v>46436</v>
      </c>
      <c r="G11" s="390">
        <f>SUM(G12:G16)</f>
        <v>24022</v>
      </c>
      <c r="H11" s="390">
        <f>SUM(H12:H16)</f>
        <v>22414</v>
      </c>
      <c r="I11" s="398" t="s">
        <v>465</v>
      </c>
      <c r="J11" s="390">
        <f t="shared" si="2"/>
        <v>23720</v>
      </c>
      <c r="K11" s="390">
        <f>SUM(K12:K16)</f>
        <v>9912</v>
      </c>
      <c r="L11" s="390">
        <f>SUM(L12:L16)</f>
        <v>13808</v>
      </c>
    </row>
    <row r="12" spans="1:12" ht="15.75" customHeight="1">
      <c r="A12" s="403" t="s">
        <v>1097</v>
      </c>
      <c r="B12" s="399">
        <f t="shared" si="0"/>
        <v>3985</v>
      </c>
      <c r="C12" s="400">
        <v>2031</v>
      </c>
      <c r="D12" s="400">
        <v>1954</v>
      </c>
      <c r="E12" s="545">
        <v>40</v>
      </c>
      <c r="F12" s="399">
        <f t="shared" si="1"/>
        <v>9295</v>
      </c>
      <c r="G12" s="400">
        <v>4769</v>
      </c>
      <c r="H12" s="400">
        <v>4526</v>
      </c>
      <c r="I12" s="545">
        <v>75</v>
      </c>
      <c r="J12" s="399">
        <f t="shared" si="2"/>
        <v>4720</v>
      </c>
      <c r="K12" s="400">
        <v>2041</v>
      </c>
      <c r="L12" s="400">
        <v>2679</v>
      </c>
    </row>
    <row r="13" spans="1:12" ht="15.75" customHeight="1">
      <c r="A13" s="403" t="s">
        <v>1098</v>
      </c>
      <c r="B13" s="399">
        <f t="shared" si="0"/>
        <v>4139</v>
      </c>
      <c r="C13" s="400">
        <v>2143</v>
      </c>
      <c r="D13" s="400">
        <v>1996</v>
      </c>
      <c r="E13" s="545">
        <v>41</v>
      </c>
      <c r="F13" s="399">
        <f t="shared" si="1"/>
        <v>9580</v>
      </c>
      <c r="G13" s="400">
        <v>4899</v>
      </c>
      <c r="H13" s="400">
        <v>4681</v>
      </c>
      <c r="I13" s="545">
        <v>76</v>
      </c>
      <c r="J13" s="399">
        <f t="shared" si="2"/>
        <v>4493</v>
      </c>
      <c r="K13" s="400">
        <v>1951</v>
      </c>
      <c r="L13" s="400">
        <v>2542</v>
      </c>
    </row>
    <row r="14" spans="1:12" ht="15.75" customHeight="1">
      <c r="A14" s="403" t="s">
        <v>1099</v>
      </c>
      <c r="B14" s="399">
        <f t="shared" si="0"/>
        <v>3839</v>
      </c>
      <c r="C14" s="400">
        <v>2012</v>
      </c>
      <c r="D14" s="400">
        <v>1827</v>
      </c>
      <c r="E14" s="545">
        <v>42</v>
      </c>
      <c r="F14" s="399">
        <f t="shared" si="1"/>
        <v>9378</v>
      </c>
      <c r="G14" s="400">
        <v>4799</v>
      </c>
      <c r="H14" s="400">
        <v>4579</v>
      </c>
      <c r="I14" s="545">
        <v>77</v>
      </c>
      <c r="J14" s="399">
        <f t="shared" si="2"/>
        <v>4976</v>
      </c>
      <c r="K14" s="400">
        <v>2070</v>
      </c>
      <c r="L14" s="400">
        <v>2906</v>
      </c>
    </row>
    <row r="15" spans="1:12" ht="15.75" customHeight="1">
      <c r="A15" s="403" t="s">
        <v>1100</v>
      </c>
      <c r="B15" s="399">
        <f t="shared" si="0"/>
        <v>3861</v>
      </c>
      <c r="C15" s="400">
        <v>1894</v>
      </c>
      <c r="D15" s="400">
        <v>1967</v>
      </c>
      <c r="E15" s="545">
        <v>43</v>
      </c>
      <c r="F15" s="399">
        <f t="shared" si="1"/>
        <v>9235</v>
      </c>
      <c r="G15" s="400">
        <v>4865</v>
      </c>
      <c r="H15" s="400">
        <v>4370</v>
      </c>
      <c r="I15" s="545">
        <v>78</v>
      </c>
      <c r="J15" s="399">
        <f t="shared" si="2"/>
        <v>4719</v>
      </c>
      <c r="K15" s="400">
        <v>1926</v>
      </c>
      <c r="L15" s="400">
        <v>2793</v>
      </c>
    </row>
    <row r="16" spans="1:12" ht="15.75" customHeight="1">
      <c r="A16" s="403" t="s">
        <v>1101</v>
      </c>
      <c r="B16" s="399">
        <f t="shared" si="0"/>
        <v>3764</v>
      </c>
      <c r="C16" s="400">
        <v>1924</v>
      </c>
      <c r="D16" s="400">
        <v>1840</v>
      </c>
      <c r="E16" s="545">
        <v>44</v>
      </c>
      <c r="F16" s="399">
        <f t="shared" si="1"/>
        <v>8948</v>
      </c>
      <c r="G16" s="400">
        <v>4690</v>
      </c>
      <c r="H16" s="400">
        <v>4258</v>
      </c>
      <c r="I16" s="545">
        <v>79</v>
      </c>
      <c r="J16" s="399">
        <f t="shared" si="2"/>
        <v>4812</v>
      </c>
      <c r="K16" s="400">
        <v>1924</v>
      </c>
      <c r="L16" s="400">
        <v>2888</v>
      </c>
    </row>
    <row r="17" spans="1:12" ht="15.75" customHeight="1">
      <c r="A17" s="397" t="s">
        <v>466</v>
      </c>
      <c r="B17" s="390">
        <f t="shared" si="0"/>
        <v>19537</v>
      </c>
      <c r="C17" s="390">
        <f>SUM(C18:C22)</f>
        <v>9943</v>
      </c>
      <c r="D17" s="390">
        <f>SUM(D18:D22)</f>
        <v>9594</v>
      </c>
      <c r="E17" s="398" t="s">
        <v>467</v>
      </c>
      <c r="F17" s="390">
        <f t="shared" si="1"/>
        <v>40223</v>
      </c>
      <c r="G17" s="390">
        <f>SUM(G18:G22)</f>
        <v>20999</v>
      </c>
      <c r="H17" s="390">
        <f>SUM(H18:H22)</f>
        <v>19224</v>
      </c>
      <c r="I17" s="398" t="s">
        <v>468</v>
      </c>
      <c r="J17" s="390">
        <f t="shared" si="2"/>
        <v>17825</v>
      </c>
      <c r="K17" s="390">
        <f>SUM(K18:K22)</f>
        <v>6848</v>
      </c>
      <c r="L17" s="390">
        <f>SUM(L18:L22)</f>
        <v>10977</v>
      </c>
    </row>
    <row r="18" spans="1:12" ht="15.75" customHeight="1">
      <c r="A18" s="403" t="s">
        <v>1102</v>
      </c>
      <c r="B18" s="399">
        <f t="shared" si="0"/>
        <v>3759</v>
      </c>
      <c r="C18" s="400">
        <v>1943</v>
      </c>
      <c r="D18" s="400">
        <v>1816</v>
      </c>
      <c r="E18" s="545">
        <v>45</v>
      </c>
      <c r="F18" s="399">
        <f t="shared" si="1"/>
        <v>8761</v>
      </c>
      <c r="G18" s="400">
        <v>4498</v>
      </c>
      <c r="H18" s="400">
        <v>4263</v>
      </c>
      <c r="I18" s="545">
        <v>80</v>
      </c>
      <c r="J18" s="399">
        <f t="shared" si="2"/>
        <v>4055</v>
      </c>
      <c r="K18" s="400">
        <v>1629</v>
      </c>
      <c r="L18" s="400">
        <v>2426</v>
      </c>
    </row>
    <row r="19" spans="1:12" ht="15.75" customHeight="1">
      <c r="A19" s="403" t="s">
        <v>1103</v>
      </c>
      <c r="B19" s="399">
        <f t="shared" si="0"/>
        <v>3771</v>
      </c>
      <c r="C19" s="400">
        <v>1926</v>
      </c>
      <c r="D19" s="400">
        <v>1845</v>
      </c>
      <c r="E19" s="545">
        <v>46</v>
      </c>
      <c r="F19" s="399">
        <f t="shared" si="1"/>
        <v>8611</v>
      </c>
      <c r="G19" s="400">
        <v>4519</v>
      </c>
      <c r="H19" s="400">
        <v>4092</v>
      </c>
      <c r="I19" s="545">
        <v>81</v>
      </c>
      <c r="J19" s="399">
        <f t="shared" si="2"/>
        <v>3940</v>
      </c>
      <c r="K19" s="400">
        <v>1531</v>
      </c>
      <c r="L19" s="400">
        <v>2409</v>
      </c>
    </row>
    <row r="20" spans="1:12" ht="15.75" customHeight="1">
      <c r="A20" s="403" t="s">
        <v>1104</v>
      </c>
      <c r="B20" s="399">
        <f t="shared" si="0"/>
        <v>3985</v>
      </c>
      <c r="C20" s="400">
        <v>2044</v>
      </c>
      <c r="D20" s="400">
        <v>1941</v>
      </c>
      <c r="E20" s="545">
        <v>47</v>
      </c>
      <c r="F20" s="399">
        <f t="shared" si="1"/>
        <v>8449</v>
      </c>
      <c r="G20" s="400">
        <v>4464</v>
      </c>
      <c r="H20" s="400">
        <v>3985</v>
      </c>
      <c r="I20" s="545">
        <v>82</v>
      </c>
      <c r="J20" s="399">
        <f t="shared" si="2"/>
        <v>3683</v>
      </c>
      <c r="K20" s="400">
        <v>1455</v>
      </c>
      <c r="L20" s="400">
        <v>2228</v>
      </c>
    </row>
    <row r="21" spans="1:12" ht="15.75" customHeight="1">
      <c r="A21" s="403" t="s">
        <v>1105</v>
      </c>
      <c r="B21" s="399">
        <f t="shared" si="0"/>
        <v>3933</v>
      </c>
      <c r="C21" s="400">
        <v>1986</v>
      </c>
      <c r="D21" s="400">
        <v>1947</v>
      </c>
      <c r="E21" s="545">
        <v>48</v>
      </c>
      <c r="F21" s="399">
        <f t="shared" si="1"/>
        <v>6347</v>
      </c>
      <c r="G21" s="400">
        <v>3350</v>
      </c>
      <c r="H21" s="400">
        <v>2997</v>
      </c>
      <c r="I21" s="545">
        <v>83</v>
      </c>
      <c r="J21" s="399">
        <f t="shared" si="2"/>
        <v>3178</v>
      </c>
      <c r="K21" s="400">
        <v>1164</v>
      </c>
      <c r="L21" s="400">
        <v>2014</v>
      </c>
    </row>
    <row r="22" spans="1:12" ht="15.75" customHeight="1">
      <c r="A22" s="403" t="s">
        <v>1106</v>
      </c>
      <c r="B22" s="399">
        <f t="shared" si="0"/>
        <v>4089</v>
      </c>
      <c r="C22" s="400">
        <v>2044</v>
      </c>
      <c r="D22" s="400">
        <v>2045</v>
      </c>
      <c r="E22" s="545">
        <v>49</v>
      </c>
      <c r="F22" s="399">
        <f t="shared" si="1"/>
        <v>8055</v>
      </c>
      <c r="G22" s="400">
        <v>4168</v>
      </c>
      <c r="H22" s="400">
        <v>3887</v>
      </c>
      <c r="I22" s="545">
        <v>84</v>
      </c>
      <c r="J22" s="399">
        <f t="shared" si="2"/>
        <v>2969</v>
      </c>
      <c r="K22" s="400">
        <v>1069</v>
      </c>
      <c r="L22" s="400">
        <v>1900</v>
      </c>
    </row>
    <row r="23" spans="1:12" ht="15.75" customHeight="1">
      <c r="A23" s="397" t="s">
        <v>472</v>
      </c>
      <c r="B23" s="390">
        <f t="shared" si="0"/>
        <v>20926</v>
      </c>
      <c r="C23" s="390">
        <f>SUM(C24:C28)</f>
        <v>10545</v>
      </c>
      <c r="D23" s="390">
        <f>SUM(D24:D28)</f>
        <v>10381</v>
      </c>
      <c r="E23" s="398" t="s">
        <v>473</v>
      </c>
      <c r="F23" s="390">
        <f t="shared" si="1"/>
        <v>34177</v>
      </c>
      <c r="G23" s="390">
        <f>SUM(G24:G28)</f>
        <v>17852</v>
      </c>
      <c r="H23" s="390">
        <f>SUM(H24:H28)</f>
        <v>16325</v>
      </c>
      <c r="I23" s="398" t="s">
        <v>474</v>
      </c>
      <c r="J23" s="390">
        <f t="shared" si="2"/>
        <v>10440</v>
      </c>
      <c r="K23" s="390">
        <f>SUM(K24:K28)</f>
        <v>3501</v>
      </c>
      <c r="L23" s="390">
        <f>SUM(L24:L28)</f>
        <v>6939</v>
      </c>
    </row>
    <row r="24" spans="1:12" ht="15.75" customHeight="1">
      <c r="A24" s="403" t="s">
        <v>1107</v>
      </c>
      <c r="B24" s="399">
        <f t="shared" si="0"/>
        <v>3979</v>
      </c>
      <c r="C24" s="400">
        <v>2021</v>
      </c>
      <c r="D24" s="400">
        <v>1958</v>
      </c>
      <c r="E24" s="545">
        <v>50</v>
      </c>
      <c r="F24" s="399">
        <f t="shared" si="1"/>
        <v>7582</v>
      </c>
      <c r="G24" s="400">
        <v>3977</v>
      </c>
      <c r="H24" s="400">
        <v>3605</v>
      </c>
      <c r="I24" s="545">
        <v>85</v>
      </c>
      <c r="J24" s="399">
        <f t="shared" si="2"/>
        <v>2619</v>
      </c>
      <c r="K24" s="400">
        <v>938</v>
      </c>
      <c r="L24" s="400">
        <v>1681</v>
      </c>
    </row>
    <row r="25" spans="1:12" ht="15.75" customHeight="1">
      <c r="A25" s="403" t="s">
        <v>1108</v>
      </c>
      <c r="B25" s="399">
        <f t="shared" si="0"/>
        <v>3991</v>
      </c>
      <c r="C25" s="400">
        <v>2070</v>
      </c>
      <c r="D25" s="400">
        <v>1921</v>
      </c>
      <c r="E25" s="545">
        <v>51</v>
      </c>
      <c r="F25" s="399">
        <f t="shared" si="1"/>
        <v>7005</v>
      </c>
      <c r="G25" s="400">
        <v>3673</v>
      </c>
      <c r="H25" s="400">
        <v>3332</v>
      </c>
      <c r="I25" s="545">
        <v>86</v>
      </c>
      <c r="J25" s="399">
        <f t="shared" si="2"/>
        <v>2373</v>
      </c>
      <c r="K25" s="400">
        <v>811</v>
      </c>
      <c r="L25" s="400">
        <v>1562</v>
      </c>
    </row>
    <row r="26" spans="1:12" ht="15.75" customHeight="1">
      <c r="A26" s="403" t="s">
        <v>1109</v>
      </c>
      <c r="B26" s="399">
        <f t="shared" si="0"/>
        <v>3992</v>
      </c>
      <c r="C26" s="400">
        <v>1993</v>
      </c>
      <c r="D26" s="400">
        <v>1999</v>
      </c>
      <c r="E26" s="545">
        <v>52</v>
      </c>
      <c r="F26" s="399">
        <f t="shared" si="1"/>
        <v>6764</v>
      </c>
      <c r="G26" s="400">
        <v>3488</v>
      </c>
      <c r="H26" s="400">
        <v>3276</v>
      </c>
      <c r="I26" s="545">
        <v>87</v>
      </c>
      <c r="J26" s="399">
        <f t="shared" si="2"/>
        <v>2070</v>
      </c>
      <c r="K26" s="400">
        <v>672</v>
      </c>
      <c r="L26" s="400">
        <v>1398</v>
      </c>
    </row>
    <row r="27" spans="1:12" ht="15.75" customHeight="1">
      <c r="A27" s="403" t="s">
        <v>1110</v>
      </c>
      <c r="B27" s="399">
        <f t="shared" si="0"/>
        <v>4223</v>
      </c>
      <c r="C27" s="400">
        <v>2124</v>
      </c>
      <c r="D27" s="400">
        <v>2099</v>
      </c>
      <c r="E27" s="545">
        <v>53</v>
      </c>
      <c r="F27" s="399">
        <f t="shared" si="1"/>
        <v>6551</v>
      </c>
      <c r="G27" s="400">
        <v>3408</v>
      </c>
      <c r="H27" s="400">
        <v>3143</v>
      </c>
      <c r="I27" s="545">
        <v>88</v>
      </c>
      <c r="J27" s="399">
        <f t="shared" si="2"/>
        <v>1785</v>
      </c>
      <c r="K27" s="400">
        <v>590</v>
      </c>
      <c r="L27" s="400">
        <v>1195</v>
      </c>
    </row>
    <row r="28" spans="1:12" ht="15.75" customHeight="1">
      <c r="A28" s="403" t="s">
        <v>1111</v>
      </c>
      <c r="B28" s="399">
        <f t="shared" si="0"/>
        <v>4741</v>
      </c>
      <c r="C28" s="400">
        <v>2337</v>
      </c>
      <c r="D28" s="400">
        <v>2404</v>
      </c>
      <c r="E28" s="545">
        <v>54</v>
      </c>
      <c r="F28" s="399">
        <f t="shared" si="1"/>
        <v>6275</v>
      </c>
      <c r="G28" s="400">
        <v>3306</v>
      </c>
      <c r="H28" s="400">
        <v>2969</v>
      </c>
      <c r="I28" s="545">
        <v>89</v>
      </c>
      <c r="J28" s="399">
        <f t="shared" si="2"/>
        <v>1593</v>
      </c>
      <c r="K28" s="400">
        <v>490</v>
      </c>
      <c r="L28" s="400">
        <v>1103</v>
      </c>
    </row>
    <row r="29" spans="1:12" ht="15.75" customHeight="1">
      <c r="A29" s="397" t="s">
        <v>480</v>
      </c>
      <c r="B29" s="390">
        <f t="shared" si="0"/>
        <v>30767</v>
      </c>
      <c r="C29" s="390">
        <f>SUM(C30:C34)</f>
        <v>14899</v>
      </c>
      <c r="D29" s="390">
        <f>SUM(D30:D34)</f>
        <v>15868</v>
      </c>
      <c r="E29" s="398" t="s">
        <v>481</v>
      </c>
      <c r="F29" s="390">
        <f t="shared" si="1"/>
        <v>29523</v>
      </c>
      <c r="G29" s="390">
        <f>SUM(G30:G34)</f>
        <v>15191</v>
      </c>
      <c r="H29" s="390">
        <f>SUM(H30:H34)</f>
        <v>14332</v>
      </c>
      <c r="I29" s="398" t="s">
        <v>482</v>
      </c>
      <c r="J29" s="390">
        <f t="shared" si="2"/>
        <v>4062</v>
      </c>
      <c r="K29" s="390">
        <f>SUM(K30:K34)</f>
        <v>1018</v>
      </c>
      <c r="L29" s="390">
        <f>SUM(L30:L34)</f>
        <v>3044</v>
      </c>
    </row>
    <row r="30" spans="1:12" ht="15.75" customHeight="1">
      <c r="A30" s="403" t="s">
        <v>1112</v>
      </c>
      <c r="B30" s="399">
        <f t="shared" si="0"/>
        <v>4993</v>
      </c>
      <c r="C30" s="400">
        <v>2489</v>
      </c>
      <c r="D30" s="400">
        <v>2504</v>
      </c>
      <c r="E30" s="545">
        <v>55</v>
      </c>
      <c r="F30" s="399">
        <f t="shared" si="1"/>
        <v>6109</v>
      </c>
      <c r="G30" s="400">
        <v>3141</v>
      </c>
      <c r="H30" s="400">
        <v>2968</v>
      </c>
      <c r="I30" s="545">
        <v>90</v>
      </c>
      <c r="J30" s="399">
        <f t="shared" si="2"/>
        <v>1198</v>
      </c>
      <c r="K30" s="400">
        <v>340</v>
      </c>
      <c r="L30" s="400">
        <v>858</v>
      </c>
    </row>
    <row r="31" spans="1:12" ht="15.75" customHeight="1">
      <c r="A31" s="403" t="s">
        <v>1113</v>
      </c>
      <c r="B31" s="399">
        <f t="shared" si="0"/>
        <v>5239</v>
      </c>
      <c r="C31" s="400">
        <v>2648</v>
      </c>
      <c r="D31" s="400">
        <v>2591</v>
      </c>
      <c r="E31" s="545">
        <v>56</v>
      </c>
      <c r="F31" s="399">
        <f t="shared" si="1"/>
        <v>6278</v>
      </c>
      <c r="G31" s="400">
        <v>3268</v>
      </c>
      <c r="H31" s="400">
        <v>3010</v>
      </c>
      <c r="I31" s="545">
        <v>91</v>
      </c>
      <c r="J31" s="399">
        <f t="shared" si="2"/>
        <v>928</v>
      </c>
      <c r="K31" s="400">
        <v>224</v>
      </c>
      <c r="L31" s="400">
        <v>704</v>
      </c>
    </row>
    <row r="32" spans="1:12" ht="15.75" customHeight="1">
      <c r="A32" s="403" t="s">
        <v>1114</v>
      </c>
      <c r="B32" s="399">
        <f t="shared" si="0"/>
        <v>6136</v>
      </c>
      <c r="C32" s="400">
        <v>2875</v>
      </c>
      <c r="D32" s="400">
        <v>3261</v>
      </c>
      <c r="E32" s="545">
        <v>57</v>
      </c>
      <c r="F32" s="399">
        <f t="shared" si="1"/>
        <v>5575</v>
      </c>
      <c r="G32" s="400">
        <v>2905</v>
      </c>
      <c r="H32" s="400">
        <v>2670</v>
      </c>
      <c r="I32" s="545">
        <v>92</v>
      </c>
      <c r="J32" s="399">
        <f t="shared" si="2"/>
        <v>822</v>
      </c>
      <c r="K32" s="400">
        <v>199</v>
      </c>
      <c r="L32" s="400">
        <v>623</v>
      </c>
    </row>
    <row r="33" spans="1:12" ht="15.75" customHeight="1">
      <c r="A33" s="403" t="s">
        <v>1115</v>
      </c>
      <c r="B33" s="399">
        <f t="shared" si="0"/>
        <v>7086</v>
      </c>
      <c r="C33" s="400">
        <v>3397</v>
      </c>
      <c r="D33" s="400">
        <v>3689</v>
      </c>
      <c r="E33" s="545">
        <v>58</v>
      </c>
      <c r="F33" s="399">
        <f t="shared" si="1"/>
        <v>5683</v>
      </c>
      <c r="G33" s="400">
        <v>2896</v>
      </c>
      <c r="H33" s="400">
        <v>2787</v>
      </c>
      <c r="I33" s="545">
        <v>93</v>
      </c>
      <c r="J33" s="399">
        <f t="shared" si="2"/>
        <v>611</v>
      </c>
      <c r="K33" s="400">
        <v>131</v>
      </c>
      <c r="L33" s="400">
        <v>480</v>
      </c>
    </row>
    <row r="34" spans="1:12" ht="15.75" customHeight="1">
      <c r="A34" s="403" t="s">
        <v>1116</v>
      </c>
      <c r="B34" s="399">
        <f t="shared" si="0"/>
        <v>7313</v>
      </c>
      <c r="C34" s="400">
        <v>3490</v>
      </c>
      <c r="D34" s="400">
        <v>3823</v>
      </c>
      <c r="E34" s="545">
        <v>59</v>
      </c>
      <c r="F34" s="399">
        <f t="shared" si="1"/>
        <v>5878</v>
      </c>
      <c r="G34" s="400">
        <v>2981</v>
      </c>
      <c r="H34" s="400">
        <v>2897</v>
      </c>
      <c r="I34" s="545">
        <v>94</v>
      </c>
      <c r="J34" s="399">
        <f t="shared" si="2"/>
        <v>503</v>
      </c>
      <c r="K34" s="400">
        <v>124</v>
      </c>
      <c r="L34" s="400">
        <v>379</v>
      </c>
    </row>
    <row r="35" spans="1:12" ht="15.75" customHeight="1">
      <c r="A35" s="397" t="s">
        <v>488</v>
      </c>
      <c r="B35" s="390">
        <f t="shared" si="0"/>
        <v>39767</v>
      </c>
      <c r="C35" s="390">
        <f>SUM(C36:C40)</f>
        <v>19895</v>
      </c>
      <c r="D35" s="390">
        <f>SUM(D36:D40)</f>
        <v>19872</v>
      </c>
      <c r="E35" s="398" t="s">
        <v>489</v>
      </c>
      <c r="F35" s="390">
        <f t="shared" si="1"/>
        <v>32509</v>
      </c>
      <c r="G35" s="390">
        <f>SUM(G36:G40)</f>
        <v>16715</v>
      </c>
      <c r="H35" s="390">
        <f>SUM(H36:H40)</f>
        <v>15794</v>
      </c>
      <c r="I35" s="398" t="s">
        <v>490</v>
      </c>
      <c r="J35" s="390">
        <f t="shared" si="2"/>
        <v>1099</v>
      </c>
      <c r="K35" s="390">
        <f>SUM(K36:K40)</f>
        <v>197</v>
      </c>
      <c r="L35" s="390">
        <f>SUM(L36:L40)</f>
        <v>902</v>
      </c>
    </row>
    <row r="36" spans="1:12" ht="15.75" customHeight="1">
      <c r="A36" s="403" t="s">
        <v>1117</v>
      </c>
      <c r="B36" s="399">
        <f t="shared" si="0"/>
        <v>7613</v>
      </c>
      <c r="C36" s="400">
        <v>3731</v>
      </c>
      <c r="D36" s="400">
        <v>3882</v>
      </c>
      <c r="E36" s="545">
        <v>60</v>
      </c>
      <c r="F36" s="399">
        <f t="shared" si="1"/>
        <v>6013</v>
      </c>
      <c r="G36" s="400">
        <v>3097</v>
      </c>
      <c r="H36" s="400">
        <v>2916</v>
      </c>
      <c r="I36" s="545">
        <v>95</v>
      </c>
      <c r="J36" s="399">
        <f t="shared" si="2"/>
        <v>370</v>
      </c>
      <c r="K36" s="400">
        <v>58</v>
      </c>
      <c r="L36" s="400">
        <v>312</v>
      </c>
    </row>
    <row r="37" spans="1:12" ht="15.75" customHeight="1">
      <c r="A37" s="403" t="s">
        <v>1118</v>
      </c>
      <c r="B37" s="399">
        <f t="shared" si="0"/>
        <v>7939</v>
      </c>
      <c r="C37" s="400">
        <v>3918</v>
      </c>
      <c r="D37" s="400">
        <v>4021</v>
      </c>
      <c r="E37" s="545">
        <v>61</v>
      </c>
      <c r="F37" s="399">
        <f t="shared" si="1"/>
        <v>6175</v>
      </c>
      <c r="G37" s="400">
        <v>3175</v>
      </c>
      <c r="H37" s="400">
        <v>3000</v>
      </c>
      <c r="I37" s="545">
        <v>96</v>
      </c>
      <c r="J37" s="399">
        <f t="shared" si="2"/>
        <v>273</v>
      </c>
      <c r="K37" s="400">
        <v>54</v>
      </c>
      <c r="L37" s="400">
        <v>219</v>
      </c>
    </row>
    <row r="38" spans="1:12" ht="15.75" customHeight="1">
      <c r="A38" s="403" t="s">
        <v>1119</v>
      </c>
      <c r="B38" s="399">
        <f t="shared" si="0"/>
        <v>7950</v>
      </c>
      <c r="C38" s="400">
        <v>4011</v>
      </c>
      <c r="D38" s="400">
        <v>3939</v>
      </c>
      <c r="E38" s="545">
        <v>62</v>
      </c>
      <c r="F38" s="399">
        <f t="shared" si="1"/>
        <v>6393</v>
      </c>
      <c r="G38" s="400">
        <v>3294</v>
      </c>
      <c r="H38" s="400">
        <v>3099</v>
      </c>
      <c r="I38" s="545">
        <v>97</v>
      </c>
      <c r="J38" s="399">
        <f t="shared" si="2"/>
        <v>214</v>
      </c>
      <c r="K38" s="400">
        <v>34</v>
      </c>
      <c r="L38" s="400">
        <v>180</v>
      </c>
    </row>
    <row r="39" spans="1:12" ht="15.75" customHeight="1">
      <c r="A39" s="403" t="s">
        <v>1120</v>
      </c>
      <c r="B39" s="399">
        <f t="shared" si="0"/>
        <v>8021</v>
      </c>
      <c r="C39" s="400">
        <v>4023</v>
      </c>
      <c r="D39" s="400">
        <v>3998</v>
      </c>
      <c r="E39" s="545">
        <v>63</v>
      </c>
      <c r="F39" s="399">
        <f t="shared" si="1"/>
        <v>6605</v>
      </c>
      <c r="G39" s="400">
        <v>3387</v>
      </c>
      <c r="H39" s="400">
        <v>3218</v>
      </c>
      <c r="I39" s="545">
        <v>98</v>
      </c>
      <c r="J39" s="399">
        <f t="shared" si="2"/>
        <v>155</v>
      </c>
      <c r="K39" s="400">
        <v>31</v>
      </c>
      <c r="L39" s="400">
        <v>124</v>
      </c>
    </row>
    <row r="40" spans="1:12" ht="15.75" customHeight="1">
      <c r="A40" s="403" t="s">
        <v>1121</v>
      </c>
      <c r="B40" s="399">
        <f t="shared" si="0"/>
        <v>8244</v>
      </c>
      <c r="C40" s="400">
        <v>4212</v>
      </c>
      <c r="D40" s="400">
        <v>4032</v>
      </c>
      <c r="E40" s="545">
        <v>64</v>
      </c>
      <c r="F40" s="399">
        <f t="shared" si="1"/>
        <v>7323</v>
      </c>
      <c r="G40" s="400">
        <v>3762</v>
      </c>
      <c r="H40" s="400">
        <v>3561</v>
      </c>
      <c r="I40" s="545">
        <v>99</v>
      </c>
      <c r="J40" s="399">
        <f t="shared" si="2"/>
        <v>87</v>
      </c>
      <c r="K40" s="400">
        <v>20</v>
      </c>
      <c r="L40" s="400">
        <v>67</v>
      </c>
    </row>
    <row r="41" spans="1:12" ht="15.75" customHeight="1">
      <c r="A41" s="397" t="s">
        <v>496</v>
      </c>
      <c r="B41" s="390">
        <f t="shared" si="0"/>
        <v>42718</v>
      </c>
      <c r="C41" s="390">
        <f>SUM(C42:C46)</f>
        <v>22104</v>
      </c>
      <c r="D41" s="390">
        <f>SUM(D42:D46)</f>
        <v>20614</v>
      </c>
      <c r="E41" s="398" t="s">
        <v>497</v>
      </c>
      <c r="F41" s="390">
        <f t="shared" si="1"/>
        <v>35402</v>
      </c>
      <c r="G41" s="390">
        <f>SUM(G42:G46)</f>
        <v>17591</v>
      </c>
      <c r="H41" s="390">
        <f>SUM(H42:H46)</f>
        <v>17811</v>
      </c>
      <c r="I41" s="398" t="s">
        <v>498</v>
      </c>
      <c r="J41" s="390">
        <f t="shared" si="2"/>
        <v>155</v>
      </c>
      <c r="K41" s="390">
        <f>SUM(K42:K44)</f>
        <v>27</v>
      </c>
      <c r="L41" s="390">
        <f>SUM(L42:L44)</f>
        <v>128</v>
      </c>
    </row>
    <row r="42" spans="1:12" ht="15.75" customHeight="1">
      <c r="A42" s="403" t="s">
        <v>1122</v>
      </c>
      <c r="B42" s="399">
        <f t="shared" si="0"/>
        <v>8578</v>
      </c>
      <c r="C42" s="400">
        <v>4376</v>
      </c>
      <c r="D42" s="400">
        <v>4202</v>
      </c>
      <c r="E42" s="545">
        <v>65</v>
      </c>
      <c r="F42" s="399">
        <f t="shared" si="1"/>
        <v>8139</v>
      </c>
      <c r="G42" s="400">
        <v>4168</v>
      </c>
      <c r="H42" s="400">
        <v>3971</v>
      </c>
      <c r="I42" s="545">
        <v>100</v>
      </c>
      <c r="J42" s="399">
        <f t="shared" si="2"/>
        <v>70</v>
      </c>
      <c r="K42" s="400">
        <v>14</v>
      </c>
      <c r="L42" s="400">
        <v>56</v>
      </c>
    </row>
    <row r="43" spans="1:12" ht="15.75" customHeight="1">
      <c r="A43" s="403" t="s">
        <v>1123</v>
      </c>
      <c r="B43" s="399">
        <f t="shared" si="0"/>
        <v>8700</v>
      </c>
      <c r="C43" s="400">
        <v>4478</v>
      </c>
      <c r="D43" s="400">
        <v>4222</v>
      </c>
      <c r="E43" s="545">
        <v>66</v>
      </c>
      <c r="F43" s="399">
        <f t="shared" si="1"/>
        <v>8210</v>
      </c>
      <c r="G43" s="400">
        <v>4108</v>
      </c>
      <c r="H43" s="400">
        <v>4102</v>
      </c>
      <c r="I43" s="545">
        <v>101</v>
      </c>
      <c r="J43" s="399">
        <f t="shared" si="2"/>
        <v>50</v>
      </c>
      <c r="K43" s="400">
        <v>6</v>
      </c>
      <c r="L43" s="400">
        <v>44</v>
      </c>
    </row>
    <row r="44" spans="1:12" ht="15.75" customHeight="1">
      <c r="A44" s="403" t="s">
        <v>1124</v>
      </c>
      <c r="B44" s="399">
        <f t="shared" si="0"/>
        <v>8493</v>
      </c>
      <c r="C44" s="400">
        <v>4385</v>
      </c>
      <c r="D44" s="400">
        <v>4108</v>
      </c>
      <c r="E44" s="545">
        <v>67</v>
      </c>
      <c r="F44" s="399">
        <f t="shared" si="1"/>
        <v>8475</v>
      </c>
      <c r="G44" s="400">
        <v>4210</v>
      </c>
      <c r="H44" s="400">
        <v>4265</v>
      </c>
      <c r="I44" s="545">
        <v>102</v>
      </c>
      <c r="J44" s="399">
        <f t="shared" si="2"/>
        <v>35</v>
      </c>
      <c r="K44" s="400">
        <v>7</v>
      </c>
      <c r="L44" s="400">
        <v>28</v>
      </c>
    </row>
    <row r="45" spans="1:12" ht="15.75" customHeight="1">
      <c r="A45" s="402" t="s">
        <v>502</v>
      </c>
      <c r="B45" s="399">
        <f t="shared" si="0"/>
        <v>8383</v>
      </c>
      <c r="C45" s="400">
        <v>4425</v>
      </c>
      <c r="D45" s="400">
        <v>3958</v>
      </c>
      <c r="E45" s="401">
        <v>68</v>
      </c>
      <c r="F45" s="399">
        <f t="shared" si="1"/>
        <v>5762</v>
      </c>
      <c r="G45" s="400">
        <v>2845</v>
      </c>
      <c r="H45" s="400">
        <v>2917</v>
      </c>
      <c r="I45" s="404" t="s">
        <v>503</v>
      </c>
      <c r="J45" s="405">
        <f t="shared" si="2"/>
        <v>41</v>
      </c>
      <c r="K45" s="390">
        <v>6</v>
      </c>
      <c r="L45" s="390">
        <v>35</v>
      </c>
    </row>
    <row r="46" spans="1:12" ht="15.75" customHeight="1">
      <c r="A46" s="402" t="s">
        <v>504</v>
      </c>
      <c r="B46" s="399">
        <f t="shared" si="0"/>
        <v>8564</v>
      </c>
      <c r="C46" s="400">
        <v>4440</v>
      </c>
      <c r="D46" s="406">
        <v>4124</v>
      </c>
      <c r="E46" s="401">
        <v>69</v>
      </c>
      <c r="F46" s="407">
        <f t="shared" si="1"/>
        <v>4816</v>
      </c>
      <c r="G46" s="406">
        <v>2260</v>
      </c>
      <c r="H46" s="406">
        <v>2556</v>
      </c>
      <c r="I46" s="408" t="s">
        <v>505</v>
      </c>
      <c r="J46" s="399">
        <f t="shared" si="2"/>
        <v>0</v>
      </c>
      <c r="K46" s="399">
        <v>0</v>
      </c>
      <c r="L46" s="399">
        <v>0</v>
      </c>
    </row>
    <row r="47" spans="1:12" ht="15.75" customHeight="1">
      <c r="A47" s="718" t="s">
        <v>506</v>
      </c>
      <c r="B47" s="718"/>
      <c r="C47" s="718"/>
      <c r="D47" s="718"/>
      <c r="E47" s="718"/>
      <c r="F47" s="718"/>
      <c r="G47" s="718"/>
      <c r="H47" s="718"/>
      <c r="I47" s="718"/>
      <c r="J47" s="718"/>
      <c r="K47" s="718"/>
      <c r="L47" s="718"/>
    </row>
    <row r="48" spans="1:12" ht="15" customHeight="1">
      <c r="A48" s="719" t="s">
        <v>507</v>
      </c>
      <c r="B48" s="719"/>
      <c r="C48" s="719"/>
      <c r="D48" s="719"/>
      <c r="E48" s="719"/>
      <c r="F48" s="719"/>
      <c r="G48" s="719"/>
      <c r="H48" s="719"/>
      <c r="I48" s="719"/>
      <c r="J48" s="719"/>
      <c r="K48" s="719"/>
      <c r="L48" s="719"/>
    </row>
    <row r="49" spans="1:12" ht="15" customHeight="1">
      <c r="A49" s="719"/>
      <c r="B49" s="719"/>
      <c r="C49" s="719"/>
      <c r="D49" s="719"/>
      <c r="E49" s="719"/>
      <c r="F49" s="719"/>
      <c r="G49" s="719"/>
      <c r="H49" s="719"/>
      <c r="I49" s="719"/>
      <c r="J49" s="719"/>
      <c r="K49" s="719"/>
      <c r="L49" s="719"/>
    </row>
    <row r="50" spans="1:12" ht="11.25">
      <c r="A50" s="320"/>
      <c r="L50" s="155"/>
    </row>
    <row r="51" ht="11.25">
      <c r="A51" s="320"/>
    </row>
    <row r="52" ht="11.25">
      <c r="A52" s="320"/>
    </row>
    <row r="53" ht="11.25">
      <c r="A53" s="320"/>
    </row>
    <row r="54" ht="11.25">
      <c r="A54" s="320"/>
    </row>
    <row r="55" ht="11.25">
      <c r="A55" s="320"/>
    </row>
    <row r="56" ht="11.25">
      <c r="A56" s="320"/>
    </row>
  </sheetData>
  <sheetProtection/>
  <mergeCells count="6">
    <mergeCell ref="A1:L1"/>
    <mergeCell ref="A2:B2"/>
    <mergeCell ref="J2:L2"/>
    <mergeCell ref="A47:L47"/>
    <mergeCell ref="A48:L48"/>
    <mergeCell ref="A49:L49"/>
  </mergeCells>
  <printOptions/>
  <pageMargins left="0.5905511811023623" right="0.5905511811023623" top="0.984251968503937" bottom="0.7874015748031497" header="0.5118110236220472" footer="0.5118110236220472"/>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dimension ref="A1:CN57"/>
  <sheetViews>
    <sheetView zoomScalePageLayoutView="0" workbookViewId="0" topLeftCell="A1">
      <selection activeCell="A1" sqref="A1:M1"/>
    </sheetView>
  </sheetViews>
  <sheetFormatPr defaultColWidth="9.00390625" defaultRowHeight="13.5"/>
  <cols>
    <col min="1" max="1" width="7.375" style="62" customWidth="1"/>
    <col min="2" max="2" width="7.625" style="62" bestFit="1" customWidth="1"/>
    <col min="3" max="13" width="6.625" style="62" customWidth="1"/>
    <col min="14" max="14" width="1.25" style="89" customWidth="1"/>
    <col min="15" max="15" width="7.375" style="62" customWidth="1"/>
    <col min="16" max="27" width="6.625" style="62" customWidth="1"/>
    <col min="28" max="28" width="1.25" style="89" customWidth="1"/>
    <col min="29" max="29" width="7.375" style="62" customWidth="1"/>
    <col min="30" max="41" width="6.625" style="62" customWidth="1"/>
    <col min="42" max="42" width="1.25" style="89" customWidth="1"/>
    <col min="43" max="43" width="7.375" style="62" customWidth="1"/>
    <col min="44" max="55" width="6.625" style="62" customWidth="1"/>
    <col min="56" max="56" width="1.25" style="89" customWidth="1"/>
    <col min="57" max="57" width="7.375" style="62" customWidth="1"/>
    <col min="58" max="69" width="6.625" style="62" customWidth="1"/>
    <col min="70" max="70" width="1.25" style="89" customWidth="1"/>
    <col min="71" max="71" width="7.375" style="62" customWidth="1"/>
    <col min="72" max="83" width="6.625" style="62" customWidth="1"/>
    <col min="84" max="84" width="9.00390625" style="89" customWidth="1"/>
    <col min="85" max="16384" width="9.00390625" style="62" customWidth="1"/>
  </cols>
  <sheetData>
    <row r="1" spans="1:92" ht="21" customHeight="1">
      <c r="A1" s="722" t="s">
        <v>508</v>
      </c>
      <c r="B1" s="722"/>
      <c r="C1" s="722"/>
      <c r="D1" s="722"/>
      <c r="E1" s="722"/>
      <c r="F1" s="722"/>
      <c r="G1" s="722"/>
      <c r="H1" s="722"/>
      <c r="I1" s="722"/>
      <c r="J1" s="722"/>
      <c r="K1" s="722"/>
      <c r="L1" s="722"/>
      <c r="M1" s="722"/>
      <c r="N1" s="59"/>
      <c r="O1" s="722" t="s">
        <v>509</v>
      </c>
      <c r="P1" s="722"/>
      <c r="Q1" s="722"/>
      <c r="R1" s="722"/>
      <c r="S1" s="722"/>
      <c r="T1" s="722"/>
      <c r="U1" s="722"/>
      <c r="V1" s="722"/>
      <c r="W1" s="722"/>
      <c r="X1" s="722"/>
      <c r="Y1" s="722"/>
      <c r="Z1" s="722"/>
      <c r="AA1" s="722"/>
      <c r="AB1" s="59"/>
      <c r="AC1" s="722" t="s">
        <v>509</v>
      </c>
      <c r="AD1" s="722"/>
      <c r="AE1" s="722"/>
      <c r="AF1" s="722"/>
      <c r="AG1" s="722"/>
      <c r="AH1" s="722"/>
      <c r="AI1" s="722"/>
      <c r="AJ1" s="722"/>
      <c r="AK1" s="722"/>
      <c r="AL1" s="722"/>
      <c r="AM1" s="722"/>
      <c r="AN1" s="722"/>
      <c r="AO1" s="722"/>
      <c r="AP1" s="59"/>
      <c r="AQ1" s="722" t="s">
        <v>509</v>
      </c>
      <c r="AR1" s="722"/>
      <c r="AS1" s="722"/>
      <c r="AT1" s="722"/>
      <c r="AU1" s="722"/>
      <c r="AV1" s="722"/>
      <c r="AW1" s="722"/>
      <c r="AX1" s="722"/>
      <c r="AY1" s="722"/>
      <c r="AZ1" s="722"/>
      <c r="BA1" s="722"/>
      <c r="BB1" s="722"/>
      <c r="BC1" s="722"/>
      <c r="BD1" s="59"/>
      <c r="BE1" s="722" t="s">
        <v>509</v>
      </c>
      <c r="BF1" s="722"/>
      <c r="BG1" s="722"/>
      <c r="BH1" s="722"/>
      <c r="BI1" s="722"/>
      <c r="BJ1" s="722"/>
      <c r="BK1" s="722"/>
      <c r="BL1" s="722"/>
      <c r="BM1" s="722"/>
      <c r="BN1" s="722"/>
      <c r="BO1" s="722"/>
      <c r="BP1" s="722"/>
      <c r="BQ1" s="722"/>
      <c r="BR1" s="59"/>
      <c r="BS1" s="722" t="s">
        <v>509</v>
      </c>
      <c r="BT1" s="722"/>
      <c r="BU1" s="722"/>
      <c r="BV1" s="722"/>
      <c r="BW1" s="722"/>
      <c r="BX1" s="722"/>
      <c r="BY1" s="722"/>
      <c r="BZ1" s="722"/>
      <c r="CA1" s="722"/>
      <c r="CB1" s="722"/>
      <c r="CC1" s="722"/>
      <c r="CD1" s="722"/>
      <c r="CE1" s="722"/>
      <c r="CF1" s="60"/>
      <c r="CG1" s="61"/>
      <c r="CH1" s="61"/>
      <c r="CI1" s="61"/>
      <c r="CJ1" s="61"/>
      <c r="CK1" s="61"/>
      <c r="CL1" s="61"/>
      <c r="CM1" s="61"/>
      <c r="CN1" s="61"/>
    </row>
    <row r="2" spans="1:92" s="549" customFormat="1" ht="13.5" customHeight="1" thickBot="1">
      <c r="A2" s="63" t="s">
        <v>510</v>
      </c>
      <c r="B2" s="64"/>
      <c r="C2" s="64"/>
      <c r="D2" s="64"/>
      <c r="E2" s="64"/>
      <c r="F2" s="64"/>
      <c r="G2" s="64"/>
      <c r="H2" s="64"/>
      <c r="I2" s="64"/>
      <c r="J2" s="64"/>
      <c r="K2" s="65"/>
      <c r="L2" s="546"/>
      <c r="M2" s="65" t="s">
        <v>1077</v>
      </c>
      <c r="N2" s="66" t="s">
        <v>511</v>
      </c>
      <c r="O2" s="63" t="s">
        <v>510</v>
      </c>
      <c r="P2" s="64"/>
      <c r="Q2" s="64"/>
      <c r="R2" s="64"/>
      <c r="S2" s="64"/>
      <c r="T2" s="64"/>
      <c r="U2" s="64"/>
      <c r="V2" s="64"/>
      <c r="W2" s="64"/>
      <c r="X2" s="64"/>
      <c r="Y2" s="65"/>
      <c r="Z2" s="546"/>
      <c r="AA2" s="65" t="s">
        <v>1077</v>
      </c>
      <c r="AB2" s="66"/>
      <c r="AC2" s="63" t="s">
        <v>510</v>
      </c>
      <c r="AD2" s="64"/>
      <c r="AE2" s="64"/>
      <c r="AF2" s="64"/>
      <c r="AG2" s="64"/>
      <c r="AH2" s="64"/>
      <c r="AI2" s="64"/>
      <c r="AJ2" s="64"/>
      <c r="AK2" s="64"/>
      <c r="AL2" s="64"/>
      <c r="AM2" s="65"/>
      <c r="AN2" s="546"/>
      <c r="AO2" s="65" t="s">
        <v>1078</v>
      </c>
      <c r="AP2" s="66"/>
      <c r="AQ2" s="63" t="s">
        <v>510</v>
      </c>
      <c r="AR2" s="64"/>
      <c r="AS2" s="64"/>
      <c r="AT2" s="64"/>
      <c r="AU2" s="64"/>
      <c r="AV2" s="64"/>
      <c r="AW2" s="64"/>
      <c r="AX2" s="64"/>
      <c r="AY2" s="64"/>
      <c r="AZ2" s="64"/>
      <c r="BA2" s="65"/>
      <c r="BB2" s="546"/>
      <c r="BC2" s="65" t="s">
        <v>1078</v>
      </c>
      <c r="BD2" s="66"/>
      <c r="BE2" s="63" t="s">
        <v>510</v>
      </c>
      <c r="BF2" s="64"/>
      <c r="BG2" s="64"/>
      <c r="BH2" s="64"/>
      <c r="BI2" s="64"/>
      <c r="BJ2" s="64"/>
      <c r="BK2" s="64"/>
      <c r="BL2" s="64"/>
      <c r="BM2" s="64"/>
      <c r="BN2" s="64"/>
      <c r="BO2" s="65"/>
      <c r="BP2" s="546"/>
      <c r="BQ2" s="65" t="s">
        <v>1078</v>
      </c>
      <c r="BR2" s="66"/>
      <c r="BS2" s="63" t="s">
        <v>510</v>
      </c>
      <c r="BT2" s="64"/>
      <c r="BU2" s="64"/>
      <c r="BV2" s="64"/>
      <c r="BW2" s="64"/>
      <c r="BX2" s="64"/>
      <c r="BY2" s="64"/>
      <c r="BZ2" s="64"/>
      <c r="CA2" s="64"/>
      <c r="CB2" s="64"/>
      <c r="CC2" s="65"/>
      <c r="CD2" s="546"/>
      <c r="CE2" s="65" t="s">
        <v>1078</v>
      </c>
      <c r="CF2" s="547"/>
      <c r="CG2" s="548"/>
      <c r="CH2" s="548"/>
      <c r="CI2" s="548"/>
      <c r="CJ2" s="548"/>
      <c r="CK2" s="548"/>
      <c r="CL2" s="548"/>
      <c r="CM2" s="548"/>
      <c r="CN2" s="548"/>
    </row>
    <row r="3" spans="1:92" s="551" customFormat="1" ht="27" customHeight="1" thickTop="1">
      <c r="A3" s="67" t="s">
        <v>512</v>
      </c>
      <c r="B3" s="68" t="s">
        <v>513</v>
      </c>
      <c r="C3" s="69" t="s">
        <v>514</v>
      </c>
      <c r="D3" s="69" t="s">
        <v>515</v>
      </c>
      <c r="E3" s="69" t="s">
        <v>516</v>
      </c>
      <c r="F3" s="69" t="s">
        <v>517</v>
      </c>
      <c r="G3" s="70" t="s">
        <v>518</v>
      </c>
      <c r="H3" s="70" t="s">
        <v>519</v>
      </c>
      <c r="I3" s="68" t="s">
        <v>520</v>
      </c>
      <c r="J3" s="70" t="s">
        <v>521</v>
      </c>
      <c r="K3" s="68" t="s">
        <v>350</v>
      </c>
      <c r="L3" s="71" t="s">
        <v>353</v>
      </c>
      <c r="M3" s="72" t="s">
        <v>522</v>
      </c>
      <c r="N3" s="73"/>
      <c r="O3" s="67" t="s">
        <v>512</v>
      </c>
      <c r="P3" s="68" t="s">
        <v>523</v>
      </c>
      <c r="Q3" s="74" t="s">
        <v>524</v>
      </c>
      <c r="R3" s="69" t="s">
        <v>525</v>
      </c>
      <c r="S3" s="69" t="s">
        <v>526</v>
      </c>
      <c r="T3" s="69" t="s">
        <v>527</v>
      </c>
      <c r="U3" s="69" t="s">
        <v>528</v>
      </c>
      <c r="V3" s="70" t="s">
        <v>529</v>
      </c>
      <c r="W3" s="70" t="s">
        <v>530</v>
      </c>
      <c r="X3" s="70" t="s">
        <v>531</v>
      </c>
      <c r="Y3" s="70" t="s">
        <v>532</v>
      </c>
      <c r="Z3" s="70" t="s">
        <v>533</v>
      </c>
      <c r="AA3" s="75" t="s">
        <v>534</v>
      </c>
      <c r="AB3" s="73"/>
      <c r="AC3" s="67" t="s">
        <v>512</v>
      </c>
      <c r="AD3" s="76" t="s">
        <v>535</v>
      </c>
      <c r="AE3" s="74" t="s">
        <v>536</v>
      </c>
      <c r="AF3" s="74" t="s">
        <v>537</v>
      </c>
      <c r="AG3" s="74" t="s">
        <v>339</v>
      </c>
      <c r="AH3" s="74" t="s">
        <v>538</v>
      </c>
      <c r="AI3" s="74" t="s">
        <v>539</v>
      </c>
      <c r="AJ3" s="70" t="s">
        <v>540</v>
      </c>
      <c r="AK3" s="70" t="s">
        <v>541</v>
      </c>
      <c r="AL3" s="70" t="s">
        <v>542</v>
      </c>
      <c r="AM3" s="70" t="s">
        <v>543</v>
      </c>
      <c r="AN3" s="70" t="s">
        <v>544</v>
      </c>
      <c r="AO3" s="75" t="s">
        <v>545</v>
      </c>
      <c r="AP3" s="73"/>
      <c r="AQ3" s="67" t="s">
        <v>512</v>
      </c>
      <c r="AR3" s="76" t="s">
        <v>546</v>
      </c>
      <c r="AS3" s="69" t="s">
        <v>547</v>
      </c>
      <c r="AT3" s="69" t="s">
        <v>548</v>
      </c>
      <c r="AU3" s="69" t="s">
        <v>549</v>
      </c>
      <c r="AV3" s="69" t="s">
        <v>550</v>
      </c>
      <c r="AW3" s="69" t="s">
        <v>551</v>
      </c>
      <c r="AX3" s="69" t="s">
        <v>552</v>
      </c>
      <c r="AY3" s="68" t="s">
        <v>553</v>
      </c>
      <c r="AZ3" s="70" t="s">
        <v>554</v>
      </c>
      <c r="BA3" s="70" t="s">
        <v>555</v>
      </c>
      <c r="BB3" s="70" t="s">
        <v>556</v>
      </c>
      <c r="BC3" s="75" t="s">
        <v>557</v>
      </c>
      <c r="BD3" s="73"/>
      <c r="BE3" s="67" t="s">
        <v>512</v>
      </c>
      <c r="BF3" s="76" t="s">
        <v>558</v>
      </c>
      <c r="BG3" s="69" t="s">
        <v>559</v>
      </c>
      <c r="BH3" s="69" t="s">
        <v>560</v>
      </c>
      <c r="BI3" s="68" t="s">
        <v>561</v>
      </c>
      <c r="BJ3" s="69" t="s">
        <v>562</v>
      </c>
      <c r="BK3" s="69" t="s">
        <v>563</v>
      </c>
      <c r="BL3" s="69" t="s">
        <v>564</v>
      </c>
      <c r="BM3" s="69" t="s">
        <v>565</v>
      </c>
      <c r="BN3" s="69" t="s">
        <v>566</v>
      </c>
      <c r="BO3" s="69" t="s">
        <v>567</v>
      </c>
      <c r="BP3" s="69" t="s">
        <v>568</v>
      </c>
      <c r="BQ3" s="75" t="s">
        <v>569</v>
      </c>
      <c r="BR3" s="73"/>
      <c r="BS3" s="67" t="s">
        <v>512</v>
      </c>
      <c r="BT3" s="76" t="s">
        <v>570</v>
      </c>
      <c r="BU3" s="76" t="s">
        <v>571</v>
      </c>
      <c r="BV3" s="76" t="s">
        <v>572</v>
      </c>
      <c r="BW3" s="76" t="s">
        <v>573</v>
      </c>
      <c r="BX3" s="76" t="s">
        <v>574</v>
      </c>
      <c r="BY3" s="76" t="s">
        <v>575</v>
      </c>
      <c r="BZ3" s="76" t="s">
        <v>576</v>
      </c>
      <c r="CA3" s="76" t="s">
        <v>577</v>
      </c>
      <c r="CB3" s="69" t="s">
        <v>578</v>
      </c>
      <c r="CC3" s="69" t="s">
        <v>579</v>
      </c>
      <c r="CD3" s="69" t="s">
        <v>580</v>
      </c>
      <c r="CE3" s="75" t="s">
        <v>581</v>
      </c>
      <c r="CF3" s="88"/>
      <c r="CG3" s="550"/>
      <c r="CH3" s="550"/>
      <c r="CI3" s="550"/>
      <c r="CJ3" s="550"/>
      <c r="CK3" s="550"/>
      <c r="CL3" s="550"/>
      <c r="CM3" s="550"/>
      <c r="CN3" s="550"/>
    </row>
    <row r="4" spans="1:92" s="549" customFormat="1" ht="14.25" customHeight="1">
      <c r="A4" s="77" t="s">
        <v>582</v>
      </c>
      <c r="B4" s="78">
        <f>SUM(B5:B25)</f>
        <v>544172</v>
      </c>
      <c r="C4" s="79">
        <f>SUM(C5:C25)</f>
        <v>6820</v>
      </c>
      <c r="D4" s="79">
        <f aca="true" t="shared" si="0" ref="D4:M4">SUM(D5:D25)</f>
        <v>5559</v>
      </c>
      <c r="E4" s="79">
        <f t="shared" si="0"/>
        <v>5222</v>
      </c>
      <c r="F4" s="79">
        <f t="shared" si="0"/>
        <v>4605</v>
      </c>
      <c r="G4" s="79">
        <f>SUM(G5:G25)</f>
        <v>3567</v>
      </c>
      <c r="H4" s="79">
        <f t="shared" si="0"/>
        <v>4535</v>
      </c>
      <c r="I4" s="79">
        <f t="shared" si="0"/>
        <v>5482</v>
      </c>
      <c r="J4" s="79">
        <f t="shared" si="0"/>
        <v>5297</v>
      </c>
      <c r="K4" s="79">
        <f t="shared" si="0"/>
        <v>4089</v>
      </c>
      <c r="L4" s="79">
        <f t="shared" si="0"/>
        <v>6022</v>
      </c>
      <c r="M4" s="79">
        <f t="shared" si="0"/>
        <v>4536</v>
      </c>
      <c r="N4" s="80"/>
      <c r="O4" s="77" t="s">
        <v>582</v>
      </c>
      <c r="P4" s="78">
        <f aca="true" t="shared" si="1" ref="P4:AA4">SUM(P5:P25)</f>
        <v>5204</v>
      </c>
      <c r="Q4" s="79">
        <f t="shared" si="1"/>
        <v>3850</v>
      </c>
      <c r="R4" s="79">
        <f t="shared" si="1"/>
        <v>3983</v>
      </c>
      <c r="S4" s="79">
        <f t="shared" si="1"/>
        <v>5932</v>
      </c>
      <c r="T4" s="79">
        <f t="shared" si="1"/>
        <v>2061</v>
      </c>
      <c r="U4" s="79">
        <f t="shared" si="1"/>
        <v>3628</v>
      </c>
      <c r="V4" s="79">
        <f t="shared" si="1"/>
        <v>2361</v>
      </c>
      <c r="W4" s="79">
        <f t="shared" si="1"/>
        <v>2479</v>
      </c>
      <c r="X4" s="79">
        <f t="shared" si="1"/>
        <v>2414</v>
      </c>
      <c r="Y4" s="79">
        <f t="shared" si="1"/>
        <v>4343</v>
      </c>
      <c r="Z4" s="79">
        <f t="shared" si="1"/>
        <v>4061</v>
      </c>
      <c r="AA4" s="79">
        <f t="shared" si="1"/>
        <v>2754</v>
      </c>
      <c r="AB4" s="80"/>
      <c r="AC4" s="77" t="s">
        <v>582</v>
      </c>
      <c r="AD4" s="78">
        <f aca="true" t="shared" si="2" ref="AD4:AO4">SUM(AD5:AD25)</f>
        <v>2121</v>
      </c>
      <c r="AE4" s="79">
        <f t="shared" si="2"/>
        <v>6111</v>
      </c>
      <c r="AF4" s="79">
        <f t="shared" si="2"/>
        <v>5039</v>
      </c>
      <c r="AG4" s="79">
        <f t="shared" si="2"/>
        <v>4372</v>
      </c>
      <c r="AH4" s="79">
        <f t="shared" si="2"/>
        <v>3199</v>
      </c>
      <c r="AI4" s="79">
        <f t="shared" si="2"/>
        <v>5221</v>
      </c>
      <c r="AJ4" s="79">
        <f t="shared" si="2"/>
        <v>5145</v>
      </c>
      <c r="AK4" s="79">
        <f t="shared" si="2"/>
        <v>3960</v>
      </c>
      <c r="AL4" s="79">
        <f t="shared" si="2"/>
        <v>3118</v>
      </c>
      <c r="AM4" s="79">
        <f t="shared" si="2"/>
        <v>5514</v>
      </c>
      <c r="AN4" s="79">
        <f t="shared" si="2"/>
        <v>5855</v>
      </c>
      <c r="AO4" s="79">
        <f t="shared" si="2"/>
        <v>7562</v>
      </c>
      <c r="AP4" s="80"/>
      <c r="AQ4" s="77" t="s">
        <v>582</v>
      </c>
      <c r="AR4" s="78">
        <f aca="true" t="shared" si="3" ref="AR4:BC4">SUM(AR5:AR25)</f>
        <v>7096</v>
      </c>
      <c r="AS4" s="79">
        <f t="shared" si="3"/>
        <v>4258</v>
      </c>
      <c r="AT4" s="79">
        <f t="shared" si="3"/>
        <v>3775</v>
      </c>
      <c r="AU4" s="79">
        <f t="shared" si="3"/>
        <v>2298</v>
      </c>
      <c r="AV4" s="79">
        <f t="shared" si="3"/>
        <v>2807</v>
      </c>
      <c r="AW4" s="79">
        <f t="shared" si="3"/>
        <v>7348</v>
      </c>
      <c r="AX4" s="79">
        <f t="shared" si="3"/>
        <v>6851</v>
      </c>
      <c r="AY4" s="79">
        <f t="shared" si="3"/>
        <v>4357</v>
      </c>
      <c r="AZ4" s="79">
        <f t="shared" si="3"/>
        <v>4708</v>
      </c>
      <c r="BA4" s="79">
        <f t="shared" si="3"/>
        <v>6853</v>
      </c>
      <c r="BB4" s="79">
        <f t="shared" si="3"/>
        <v>5749</v>
      </c>
      <c r="BC4" s="79">
        <f t="shared" si="3"/>
        <v>3983</v>
      </c>
      <c r="BD4" s="80"/>
      <c r="BE4" s="77" t="s">
        <v>582</v>
      </c>
      <c r="BF4" s="78">
        <f aca="true" t="shared" si="4" ref="BF4:BQ4">SUM(BF5:BF25)</f>
        <v>6096</v>
      </c>
      <c r="BG4" s="79">
        <f t="shared" si="4"/>
        <v>2241</v>
      </c>
      <c r="BH4" s="79">
        <f t="shared" si="4"/>
        <v>2184</v>
      </c>
      <c r="BI4" s="79">
        <f t="shared" si="4"/>
        <v>1007</v>
      </c>
      <c r="BJ4" s="79">
        <f t="shared" si="4"/>
        <v>5464</v>
      </c>
      <c r="BK4" s="79">
        <f t="shared" si="4"/>
        <v>976</v>
      </c>
      <c r="BL4" s="79">
        <f t="shared" si="4"/>
        <v>6661</v>
      </c>
      <c r="BM4" s="79">
        <f t="shared" si="4"/>
        <v>4858</v>
      </c>
      <c r="BN4" s="79">
        <f t="shared" si="4"/>
        <v>7270</v>
      </c>
      <c r="BO4" s="79">
        <f t="shared" si="4"/>
        <v>5010</v>
      </c>
      <c r="BP4" s="79">
        <f t="shared" si="4"/>
        <v>3828</v>
      </c>
      <c r="BQ4" s="79">
        <f t="shared" si="4"/>
        <v>6422</v>
      </c>
      <c r="BR4" s="80"/>
      <c r="BS4" s="77" t="s">
        <v>582</v>
      </c>
      <c r="BT4" s="78">
        <f aca="true" t="shared" si="5" ref="BT4:CE4">SUM(BT5:BT25)</f>
        <v>13620</v>
      </c>
      <c r="BU4" s="79">
        <f t="shared" si="5"/>
        <v>5868</v>
      </c>
      <c r="BV4" s="79">
        <f t="shared" si="5"/>
        <v>1967</v>
      </c>
      <c r="BW4" s="79">
        <f t="shared" si="5"/>
        <v>3185</v>
      </c>
      <c r="BX4" s="79">
        <f t="shared" si="5"/>
        <v>54</v>
      </c>
      <c r="BY4" s="79">
        <f t="shared" si="5"/>
        <v>4821</v>
      </c>
      <c r="BZ4" s="79">
        <f t="shared" si="5"/>
        <v>3683</v>
      </c>
      <c r="CA4" s="79">
        <f t="shared" si="5"/>
        <v>8047</v>
      </c>
      <c r="CB4" s="79">
        <f t="shared" si="5"/>
        <v>2557</v>
      </c>
      <c r="CC4" s="79">
        <f t="shared" si="5"/>
        <v>2926</v>
      </c>
      <c r="CD4" s="79">
        <f t="shared" si="5"/>
        <v>812</v>
      </c>
      <c r="CE4" s="79">
        <f t="shared" si="5"/>
        <v>3019</v>
      </c>
      <c r="CF4" s="547"/>
      <c r="CG4" s="548"/>
      <c r="CH4" s="548"/>
      <c r="CI4" s="548"/>
      <c r="CJ4" s="548"/>
      <c r="CK4" s="548"/>
      <c r="CL4" s="548"/>
      <c r="CM4" s="548"/>
      <c r="CN4" s="548"/>
    </row>
    <row r="5" spans="1:92" s="549" customFormat="1" ht="14.25" customHeight="1">
      <c r="A5" s="81" t="s">
        <v>583</v>
      </c>
      <c r="B5" s="82">
        <f>SUM(C5:M5,P5:AA5,AD5:AO5,AR5:BC5,BF5:BQ5,BT5:CE5,B29:M29,P29:AA29,AD29:AO29,AR29:BC29,BF29:BQ29,BT29:BV29)</f>
        <v>21475</v>
      </c>
      <c r="C5" s="79">
        <v>230</v>
      </c>
      <c r="D5" s="79">
        <v>150</v>
      </c>
      <c r="E5" s="79">
        <v>205</v>
      </c>
      <c r="F5" s="79">
        <v>137</v>
      </c>
      <c r="G5" s="79">
        <v>244</v>
      </c>
      <c r="H5" s="79">
        <v>205</v>
      </c>
      <c r="I5" s="79">
        <v>184</v>
      </c>
      <c r="J5" s="79">
        <v>164</v>
      </c>
      <c r="K5" s="79">
        <v>147</v>
      </c>
      <c r="L5" s="79">
        <v>250</v>
      </c>
      <c r="M5" s="79">
        <v>163</v>
      </c>
      <c r="N5" s="79"/>
      <c r="O5" s="81" t="s">
        <v>583</v>
      </c>
      <c r="P5" s="82">
        <v>181</v>
      </c>
      <c r="Q5" s="79">
        <v>87</v>
      </c>
      <c r="R5" s="79">
        <v>125</v>
      </c>
      <c r="S5" s="79">
        <v>196</v>
      </c>
      <c r="T5" s="79">
        <v>62</v>
      </c>
      <c r="U5" s="79">
        <v>106</v>
      </c>
      <c r="V5" s="79">
        <v>138</v>
      </c>
      <c r="W5" s="79">
        <v>110</v>
      </c>
      <c r="X5" s="79">
        <v>124</v>
      </c>
      <c r="Y5" s="79">
        <v>141</v>
      </c>
      <c r="Z5" s="79">
        <v>170</v>
      </c>
      <c r="AA5" s="79">
        <v>118</v>
      </c>
      <c r="AB5" s="79"/>
      <c r="AC5" s="81" t="s">
        <v>583</v>
      </c>
      <c r="AD5" s="82">
        <v>67</v>
      </c>
      <c r="AE5" s="79">
        <v>353</v>
      </c>
      <c r="AF5" s="79">
        <v>164</v>
      </c>
      <c r="AG5" s="79">
        <v>193</v>
      </c>
      <c r="AH5" s="79">
        <v>128</v>
      </c>
      <c r="AI5" s="79">
        <v>165</v>
      </c>
      <c r="AJ5" s="79">
        <v>183</v>
      </c>
      <c r="AK5" s="79">
        <v>144</v>
      </c>
      <c r="AL5" s="79">
        <v>135</v>
      </c>
      <c r="AM5" s="79">
        <v>174</v>
      </c>
      <c r="AN5" s="79">
        <v>223</v>
      </c>
      <c r="AO5" s="79">
        <v>423</v>
      </c>
      <c r="AP5" s="79"/>
      <c r="AQ5" s="81" t="s">
        <v>583</v>
      </c>
      <c r="AR5" s="82">
        <v>193</v>
      </c>
      <c r="AS5" s="79">
        <v>196</v>
      </c>
      <c r="AT5" s="79">
        <v>109</v>
      </c>
      <c r="AU5" s="79">
        <v>91</v>
      </c>
      <c r="AV5" s="79">
        <v>127</v>
      </c>
      <c r="AW5" s="79">
        <v>237</v>
      </c>
      <c r="AX5" s="79">
        <v>205</v>
      </c>
      <c r="AY5" s="79">
        <v>247</v>
      </c>
      <c r="AZ5" s="79">
        <v>243</v>
      </c>
      <c r="BA5" s="79">
        <v>475</v>
      </c>
      <c r="BB5" s="79">
        <v>245</v>
      </c>
      <c r="BC5" s="79">
        <v>155</v>
      </c>
      <c r="BD5" s="79"/>
      <c r="BE5" s="81" t="s">
        <v>583</v>
      </c>
      <c r="BF5" s="82">
        <v>246</v>
      </c>
      <c r="BG5" s="79">
        <v>109</v>
      </c>
      <c r="BH5" s="79">
        <v>121</v>
      </c>
      <c r="BI5" s="79">
        <v>47</v>
      </c>
      <c r="BJ5" s="79">
        <v>254</v>
      </c>
      <c r="BK5" s="79">
        <v>49</v>
      </c>
      <c r="BL5" s="79">
        <v>342</v>
      </c>
      <c r="BM5" s="79">
        <v>229</v>
      </c>
      <c r="BN5" s="79">
        <v>434</v>
      </c>
      <c r="BO5" s="79">
        <v>172</v>
      </c>
      <c r="BP5" s="79">
        <v>135</v>
      </c>
      <c r="BQ5" s="79">
        <v>234</v>
      </c>
      <c r="BR5" s="79"/>
      <c r="BS5" s="81" t="s">
        <v>583</v>
      </c>
      <c r="BT5" s="82">
        <v>281</v>
      </c>
      <c r="BU5" s="79">
        <v>128</v>
      </c>
      <c r="BV5" s="79">
        <v>80</v>
      </c>
      <c r="BW5" s="79">
        <v>104</v>
      </c>
      <c r="BX5" s="79">
        <v>0</v>
      </c>
      <c r="BY5" s="79">
        <v>185</v>
      </c>
      <c r="BZ5" s="79">
        <v>199</v>
      </c>
      <c r="CA5" s="79">
        <v>346</v>
      </c>
      <c r="CB5" s="79">
        <v>112</v>
      </c>
      <c r="CC5" s="79">
        <v>63</v>
      </c>
      <c r="CD5" s="79">
        <v>24</v>
      </c>
      <c r="CE5" s="79">
        <v>187</v>
      </c>
      <c r="CF5" s="547"/>
      <c r="CG5" s="548"/>
      <c r="CH5" s="548"/>
      <c r="CI5" s="548"/>
      <c r="CJ5" s="548"/>
      <c r="CK5" s="548"/>
      <c r="CL5" s="548"/>
      <c r="CM5" s="548"/>
      <c r="CN5" s="548"/>
    </row>
    <row r="6" spans="1:92" s="549" customFormat="1" ht="14.25" customHeight="1">
      <c r="A6" s="81" t="s">
        <v>584</v>
      </c>
      <c r="B6" s="83">
        <f>SUM(C6:M6,P6:AA6,AD6:AO6,AR6:BC6,BF6:BQ6,BT6:CE6,B30:M30,P30:AA30,AD30:AO30,AR30:BC30,BF30:BQ30,BT30:BV30)</f>
        <v>19588</v>
      </c>
      <c r="C6" s="79">
        <v>139</v>
      </c>
      <c r="D6" s="79">
        <v>123</v>
      </c>
      <c r="E6" s="79">
        <v>158</v>
      </c>
      <c r="F6" s="79">
        <v>107</v>
      </c>
      <c r="G6" s="79">
        <v>166</v>
      </c>
      <c r="H6" s="79">
        <v>277</v>
      </c>
      <c r="I6" s="79">
        <v>126</v>
      </c>
      <c r="J6" s="79">
        <v>137</v>
      </c>
      <c r="K6" s="79">
        <v>117</v>
      </c>
      <c r="L6" s="79">
        <v>225</v>
      </c>
      <c r="M6" s="79">
        <v>126</v>
      </c>
      <c r="N6" s="79"/>
      <c r="O6" s="81" t="s">
        <v>584</v>
      </c>
      <c r="P6" s="83">
        <v>169</v>
      </c>
      <c r="Q6" s="79">
        <v>99</v>
      </c>
      <c r="R6" s="79">
        <v>118</v>
      </c>
      <c r="S6" s="79">
        <v>213</v>
      </c>
      <c r="T6" s="79">
        <v>54</v>
      </c>
      <c r="U6" s="79">
        <v>123</v>
      </c>
      <c r="V6" s="79">
        <v>79</v>
      </c>
      <c r="W6" s="79">
        <v>70</v>
      </c>
      <c r="X6" s="79">
        <v>55</v>
      </c>
      <c r="Y6" s="79">
        <v>114</v>
      </c>
      <c r="Z6" s="79">
        <v>120</v>
      </c>
      <c r="AA6" s="79">
        <v>129</v>
      </c>
      <c r="AB6" s="79"/>
      <c r="AC6" s="81" t="s">
        <v>584</v>
      </c>
      <c r="AD6" s="83">
        <v>38</v>
      </c>
      <c r="AE6" s="79">
        <v>183</v>
      </c>
      <c r="AF6" s="79">
        <v>135</v>
      </c>
      <c r="AG6" s="79">
        <v>208</v>
      </c>
      <c r="AH6" s="79">
        <v>112</v>
      </c>
      <c r="AI6" s="79">
        <v>197</v>
      </c>
      <c r="AJ6" s="79">
        <v>156</v>
      </c>
      <c r="AK6" s="79">
        <v>165</v>
      </c>
      <c r="AL6" s="79">
        <v>83</v>
      </c>
      <c r="AM6" s="79">
        <v>151</v>
      </c>
      <c r="AN6" s="79">
        <v>273</v>
      </c>
      <c r="AO6" s="79">
        <v>300</v>
      </c>
      <c r="AP6" s="79"/>
      <c r="AQ6" s="81" t="s">
        <v>584</v>
      </c>
      <c r="AR6" s="83">
        <v>257</v>
      </c>
      <c r="AS6" s="79">
        <v>191</v>
      </c>
      <c r="AT6" s="79">
        <v>106</v>
      </c>
      <c r="AU6" s="79">
        <v>111</v>
      </c>
      <c r="AV6" s="79">
        <v>127</v>
      </c>
      <c r="AW6" s="79">
        <v>253</v>
      </c>
      <c r="AX6" s="79">
        <v>281</v>
      </c>
      <c r="AY6" s="79">
        <v>218</v>
      </c>
      <c r="AZ6" s="79">
        <v>188</v>
      </c>
      <c r="BA6" s="79">
        <v>295</v>
      </c>
      <c r="BB6" s="79">
        <v>402</v>
      </c>
      <c r="BC6" s="79">
        <v>148</v>
      </c>
      <c r="BD6" s="79"/>
      <c r="BE6" s="81" t="s">
        <v>584</v>
      </c>
      <c r="BF6" s="83">
        <v>217</v>
      </c>
      <c r="BG6" s="79">
        <v>105</v>
      </c>
      <c r="BH6" s="79">
        <v>132</v>
      </c>
      <c r="BI6" s="79">
        <v>54</v>
      </c>
      <c r="BJ6" s="79">
        <v>254</v>
      </c>
      <c r="BK6" s="79">
        <v>41</v>
      </c>
      <c r="BL6" s="79">
        <v>298</v>
      </c>
      <c r="BM6" s="79">
        <v>215</v>
      </c>
      <c r="BN6" s="79">
        <v>269</v>
      </c>
      <c r="BO6" s="79">
        <v>169</v>
      </c>
      <c r="BP6" s="79">
        <v>140</v>
      </c>
      <c r="BQ6" s="79">
        <v>228</v>
      </c>
      <c r="BR6" s="79"/>
      <c r="BS6" s="81" t="s">
        <v>584</v>
      </c>
      <c r="BT6" s="83">
        <v>286</v>
      </c>
      <c r="BU6" s="79">
        <v>177</v>
      </c>
      <c r="BV6" s="79">
        <v>88</v>
      </c>
      <c r="BW6" s="79">
        <v>123</v>
      </c>
      <c r="BX6" s="79">
        <v>0</v>
      </c>
      <c r="BY6" s="79">
        <v>178</v>
      </c>
      <c r="BZ6" s="79">
        <v>131</v>
      </c>
      <c r="CA6" s="79">
        <v>332</v>
      </c>
      <c r="CB6" s="79">
        <v>167</v>
      </c>
      <c r="CC6" s="79">
        <v>91</v>
      </c>
      <c r="CD6" s="79">
        <v>25</v>
      </c>
      <c r="CE6" s="79">
        <v>131</v>
      </c>
      <c r="CF6" s="547"/>
      <c r="CG6" s="548"/>
      <c r="CH6" s="548"/>
      <c r="CI6" s="548"/>
      <c r="CJ6" s="548"/>
      <c r="CK6" s="548"/>
      <c r="CL6" s="548"/>
      <c r="CM6" s="548"/>
      <c r="CN6" s="548"/>
    </row>
    <row r="7" spans="1:92" s="549" customFormat="1" ht="14.25" customHeight="1">
      <c r="A7" s="81" t="s">
        <v>585</v>
      </c>
      <c r="B7" s="83">
        <f aca="true" t="shared" si="6" ref="B7:B25">SUM(C7:M7,P7:AA7,AD7:AO7,AR7:BC7,BF7:BQ7,BT7:CE7,B31:M31,P31:AA31,AD31:AO31,AR31:BC31,BF31:BQ31,BT31:BV31)</f>
        <v>19537</v>
      </c>
      <c r="C7" s="79">
        <v>149</v>
      </c>
      <c r="D7" s="79">
        <v>131</v>
      </c>
      <c r="E7" s="79">
        <v>155</v>
      </c>
      <c r="F7" s="79">
        <v>100</v>
      </c>
      <c r="G7" s="79">
        <v>154</v>
      </c>
      <c r="H7" s="79">
        <v>264</v>
      </c>
      <c r="I7" s="79">
        <v>130</v>
      </c>
      <c r="J7" s="79">
        <v>155</v>
      </c>
      <c r="K7" s="79">
        <v>133</v>
      </c>
      <c r="L7" s="79">
        <v>178</v>
      </c>
      <c r="M7" s="79">
        <v>130</v>
      </c>
      <c r="N7" s="79"/>
      <c r="O7" s="81" t="s">
        <v>585</v>
      </c>
      <c r="P7" s="83">
        <v>179</v>
      </c>
      <c r="Q7" s="79">
        <v>75</v>
      </c>
      <c r="R7" s="79">
        <v>109</v>
      </c>
      <c r="S7" s="79">
        <v>251</v>
      </c>
      <c r="T7" s="79">
        <v>60</v>
      </c>
      <c r="U7" s="79">
        <v>142</v>
      </c>
      <c r="V7" s="79">
        <v>61</v>
      </c>
      <c r="W7" s="79">
        <v>54</v>
      </c>
      <c r="X7" s="79">
        <v>52</v>
      </c>
      <c r="Y7" s="79">
        <v>134</v>
      </c>
      <c r="Z7" s="79">
        <v>135</v>
      </c>
      <c r="AA7" s="79">
        <v>139</v>
      </c>
      <c r="AB7" s="79"/>
      <c r="AC7" s="81" t="s">
        <v>585</v>
      </c>
      <c r="AD7" s="83">
        <v>59</v>
      </c>
      <c r="AE7" s="79">
        <v>123</v>
      </c>
      <c r="AF7" s="79">
        <v>135</v>
      </c>
      <c r="AG7" s="79">
        <v>218</v>
      </c>
      <c r="AH7" s="79">
        <v>118</v>
      </c>
      <c r="AI7" s="79">
        <v>208</v>
      </c>
      <c r="AJ7" s="79">
        <v>170</v>
      </c>
      <c r="AK7" s="79">
        <v>174</v>
      </c>
      <c r="AL7" s="79">
        <v>77</v>
      </c>
      <c r="AM7" s="79">
        <v>228</v>
      </c>
      <c r="AN7" s="79">
        <v>291</v>
      </c>
      <c r="AO7" s="79">
        <v>260</v>
      </c>
      <c r="AP7" s="79"/>
      <c r="AQ7" s="81" t="s">
        <v>585</v>
      </c>
      <c r="AR7" s="83">
        <v>274</v>
      </c>
      <c r="AS7" s="79">
        <v>169</v>
      </c>
      <c r="AT7" s="79">
        <v>112</v>
      </c>
      <c r="AU7" s="79">
        <v>112</v>
      </c>
      <c r="AV7" s="79">
        <v>115</v>
      </c>
      <c r="AW7" s="79">
        <v>281</v>
      </c>
      <c r="AX7" s="79">
        <v>313</v>
      </c>
      <c r="AY7" s="79">
        <v>202</v>
      </c>
      <c r="AZ7" s="79">
        <v>191</v>
      </c>
      <c r="BA7" s="79">
        <v>269</v>
      </c>
      <c r="BB7" s="79">
        <v>390</v>
      </c>
      <c r="BC7" s="79">
        <v>158</v>
      </c>
      <c r="BD7" s="79"/>
      <c r="BE7" s="81" t="s">
        <v>585</v>
      </c>
      <c r="BF7" s="83">
        <v>189</v>
      </c>
      <c r="BG7" s="79">
        <v>108</v>
      </c>
      <c r="BH7" s="79">
        <v>160</v>
      </c>
      <c r="BI7" s="79">
        <v>58</v>
      </c>
      <c r="BJ7" s="79">
        <v>269</v>
      </c>
      <c r="BK7" s="79">
        <v>32</v>
      </c>
      <c r="BL7" s="79">
        <v>240</v>
      </c>
      <c r="BM7" s="79">
        <v>154</v>
      </c>
      <c r="BN7" s="79">
        <v>217</v>
      </c>
      <c r="BO7" s="79">
        <v>204</v>
      </c>
      <c r="BP7" s="79">
        <v>154</v>
      </c>
      <c r="BQ7" s="79">
        <v>211</v>
      </c>
      <c r="BR7" s="79"/>
      <c r="BS7" s="81" t="s">
        <v>585</v>
      </c>
      <c r="BT7" s="83">
        <v>272</v>
      </c>
      <c r="BU7" s="79">
        <v>174</v>
      </c>
      <c r="BV7" s="79">
        <v>88</v>
      </c>
      <c r="BW7" s="79">
        <v>125</v>
      </c>
      <c r="BX7" s="79">
        <v>0</v>
      </c>
      <c r="BY7" s="79">
        <v>200</v>
      </c>
      <c r="BZ7" s="79">
        <v>127</v>
      </c>
      <c r="CA7" s="79">
        <v>278</v>
      </c>
      <c r="CB7" s="79">
        <v>141</v>
      </c>
      <c r="CC7" s="79">
        <v>128</v>
      </c>
      <c r="CD7" s="79">
        <v>29</v>
      </c>
      <c r="CE7" s="79">
        <v>121</v>
      </c>
      <c r="CF7" s="547"/>
      <c r="CG7" s="548"/>
      <c r="CH7" s="548"/>
      <c r="CI7" s="548"/>
      <c r="CJ7" s="548"/>
      <c r="CK7" s="548"/>
      <c r="CL7" s="548"/>
      <c r="CM7" s="548"/>
      <c r="CN7" s="548"/>
    </row>
    <row r="8" spans="1:92" s="549" customFormat="1" ht="14.25" customHeight="1">
      <c r="A8" s="84" t="s">
        <v>586</v>
      </c>
      <c r="B8" s="83">
        <f t="shared" si="6"/>
        <v>20926</v>
      </c>
      <c r="C8" s="79">
        <v>196</v>
      </c>
      <c r="D8" s="79">
        <v>174</v>
      </c>
      <c r="E8" s="79">
        <v>179</v>
      </c>
      <c r="F8" s="79">
        <v>138</v>
      </c>
      <c r="G8" s="79">
        <v>202</v>
      </c>
      <c r="H8" s="79">
        <v>248</v>
      </c>
      <c r="I8" s="79">
        <v>142</v>
      </c>
      <c r="J8" s="79">
        <v>166</v>
      </c>
      <c r="K8" s="79">
        <v>140</v>
      </c>
      <c r="L8" s="79">
        <v>228</v>
      </c>
      <c r="M8" s="79">
        <v>164</v>
      </c>
      <c r="N8" s="79"/>
      <c r="O8" s="84" t="s">
        <v>586</v>
      </c>
      <c r="P8" s="83">
        <v>185</v>
      </c>
      <c r="Q8" s="79">
        <v>114</v>
      </c>
      <c r="R8" s="79">
        <v>153</v>
      </c>
      <c r="S8" s="79">
        <v>233</v>
      </c>
      <c r="T8" s="79">
        <v>62</v>
      </c>
      <c r="U8" s="79">
        <v>145</v>
      </c>
      <c r="V8" s="79">
        <v>71</v>
      </c>
      <c r="W8" s="79">
        <v>59</v>
      </c>
      <c r="X8" s="79">
        <v>49</v>
      </c>
      <c r="Y8" s="79">
        <v>165</v>
      </c>
      <c r="Z8" s="79">
        <v>174</v>
      </c>
      <c r="AA8" s="79">
        <v>130</v>
      </c>
      <c r="AB8" s="79"/>
      <c r="AC8" s="84" t="s">
        <v>586</v>
      </c>
      <c r="AD8" s="83">
        <v>62</v>
      </c>
      <c r="AE8" s="79">
        <v>144</v>
      </c>
      <c r="AF8" s="79">
        <v>165</v>
      </c>
      <c r="AG8" s="79">
        <v>162</v>
      </c>
      <c r="AH8" s="79">
        <v>128</v>
      </c>
      <c r="AI8" s="79">
        <v>201</v>
      </c>
      <c r="AJ8" s="79">
        <v>210</v>
      </c>
      <c r="AK8" s="79">
        <v>170</v>
      </c>
      <c r="AL8" s="79">
        <v>90</v>
      </c>
      <c r="AM8" s="79">
        <v>216</v>
      </c>
      <c r="AN8" s="79">
        <v>249</v>
      </c>
      <c r="AO8" s="79">
        <v>246</v>
      </c>
      <c r="AP8" s="79"/>
      <c r="AQ8" s="84" t="s">
        <v>586</v>
      </c>
      <c r="AR8" s="83">
        <v>295</v>
      </c>
      <c r="AS8" s="79">
        <v>179</v>
      </c>
      <c r="AT8" s="79">
        <v>143</v>
      </c>
      <c r="AU8" s="79">
        <v>117</v>
      </c>
      <c r="AV8" s="79">
        <v>92</v>
      </c>
      <c r="AW8" s="79">
        <v>329</v>
      </c>
      <c r="AX8" s="79">
        <v>301</v>
      </c>
      <c r="AY8" s="79">
        <v>224</v>
      </c>
      <c r="AZ8" s="79">
        <v>224</v>
      </c>
      <c r="BA8" s="79">
        <v>266</v>
      </c>
      <c r="BB8" s="79">
        <v>249</v>
      </c>
      <c r="BC8" s="79">
        <v>187</v>
      </c>
      <c r="BD8" s="79"/>
      <c r="BE8" s="84" t="s">
        <v>586</v>
      </c>
      <c r="BF8" s="83">
        <v>198</v>
      </c>
      <c r="BG8" s="79">
        <v>116</v>
      </c>
      <c r="BH8" s="79">
        <v>145</v>
      </c>
      <c r="BI8" s="79">
        <v>62</v>
      </c>
      <c r="BJ8" s="79">
        <v>285</v>
      </c>
      <c r="BK8" s="79">
        <v>31</v>
      </c>
      <c r="BL8" s="79">
        <v>217</v>
      </c>
      <c r="BM8" s="79">
        <v>136</v>
      </c>
      <c r="BN8" s="79">
        <v>228</v>
      </c>
      <c r="BO8" s="79">
        <v>211</v>
      </c>
      <c r="BP8" s="79">
        <v>176</v>
      </c>
      <c r="BQ8" s="79">
        <v>202</v>
      </c>
      <c r="BR8" s="79"/>
      <c r="BS8" s="84" t="s">
        <v>586</v>
      </c>
      <c r="BT8" s="83">
        <v>283</v>
      </c>
      <c r="BU8" s="79">
        <v>203</v>
      </c>
      <c r="BV8" s="79">
        <v>81</v>
      </c>
      <c r="BW8" s="79">
        <v>118</v>
      </c>
      <c r="BX8" s="79">
        <v>1</v>
      </c>
      <c r="BY8" s="79">
        <v>209</v>
      </c>
      <c r="BZ8" s="79">
        <v>154</v>
      </c>
      <c r="CA8" s="79">
        <v>256</v>
      </c>
      <c r="CB8" s="79">
        <v>115</v>
      </c>
      <c r="CC8" s="79">
        <v>116</v>
      </c>
      <c r="CD8" s="79">
        <v>43</v>
      </c>
      <c r="CE8" s="79">
        <v>116</v>
      </c>
      <c r="CF8" s="547"/>
      <c r="CG8" s="548"/>
      <c r="CH8" s="548"/>
      <c r="CI8" s="548"/>
      <c r="CJ8" s="548"/>
      <c r="CK8" s="548"/>
      <c r="CL8" s="548"/>
      <c r="CM8" s="548"/>
      <c r="CN8" s="548"/>
    </row>
    <row r="9" spans="1:92" s="549" customFormat="1" ht="14.25" customHeight="1">
      <c r="A9" s="81" t="s">
        <v>587</v>
      </c>
      <c r="B9" s="83">
        <f t="shared" si="6"/>
        <v>30767</v>
      </c>
      <c r="C9" s="79">
        <v>408</v>
      </c>
      <c r="D9" s="79">
        <v>449</v>
      </c>
      <c r="E9" s="79">
        <v>337</v>
      </c>
      <c r="F9" s="79">
        <v>343</v>
      </c>
      <c r="G9" s="79">
        <v>181</v>
      </c>
      <c r="H9" s="79">
        <v>265</v>
      </c>
      <c r="I9" s="79">
        <v>332</v>
      </c>
      <c r="J9" s="79">
        <v>337</v>
      </c>
      <c r="K9" s="79">
        <v>276</v>
      </c>
      <c r="L9" s="79">
        <v>358</v>
      </c>
      <c r="M9" s="79">
        <v>279</v>
      </c>
      <c r="N9" s="79"/>
      <c r="O9" s="81" t="s">
        <v>587</v>
      </c>
      <c r="P9" s="83">
        <v>314</v>
      </c>
      <c r="Q9" s="79">
        <v>208</v>
      </c>
      <c r="R9" s="79">
        <v>228</v>
      </c>
      <c r="S9" s="79">
        <v>353</v>
      </c>
      <c r="T9" s="79">
        <v>91</v>
      </c>
      <c r="U9" s="79">
        <v>212</v>
      </c>
      <c r="V9" s="79">
        <v>142</v>
      </c>
      <c r="W9" s="79">
        <v>159</v>
      </c>
      <c r="X9" s="79">
        <v>65</v>
      </c>
      <c r="Y9" s="79">
        <v>284</v>
      </c>
      <c r="Z9" s="79">
        <v>267</v>
      </c>
      <c r="AA9" s="79">
        <v>126</v>
      </c>
      <c r="AB9" s="79"/>
      <c r="AC9" s="81" t="s">
        <v>587</v>
      </c>
      <c r="AD9" s="83">
        <v>129</v>
      </c>
      <c r="AE9" s="79">
        <v>365</v>
      </c>
      <c r="AF9" s="79">
        <v>333</v>
      </c>
      <c r="AG9" s="79">
        <v>238</v>
      </c>
      <c r="AH9" s="79">
        <v>203</v>
      </c>
      <c r="AI9" s="79">
        <v>376</v>
      </c>
      <c r="AJ9" s="79">
        <v>311</v>
      </c>
      <c r="AK9" s="79">
        <v>184</v>
      </c>
      <c r="AL9" s="79">
        <v>155</v>
      </c>
      <c r="AM9" s="79">
        <v>295</v>
      </c>
      <c r="AN9" s="79">
        <v>303</v>
      </c>
      <c r="AO9" s="79">
        <v>274</v>
      </c>
      <c r="AP9" s="79"/>
      <c r="AQ9" s="81" t="s">
        <v>587</v>
      </c>
      <c r="AR9" s="83">
        <v>291</v>
      </c>
      <c r="AS9" s="79">
        <v>209</v>
      </c>
      <c r="AT9" s="79">
        <v>171</v>
      </c>
      <c r="AU9" s="79">
        <v>120</v>
      </c>
      <c r="AV9" s="79">
        <v>204</v>
      </c>
      <c r="AW9" s="79">
        <v>402</v>
      </c>
      <c r="AX9" s="79">
        <v>340</v>
      </c>
      <c r="AY9" s="79">
        <v>245</v>
      </c>
      <c r="AZ9" s="79">
        <v>221</v>
      </c>
      <c r="BA9" s="79">
        <v>318</v>
      </c>
      <c r="BB9" s="79">
        <v>262</v>
      </c>
      <c r="BC9" s="79">
        <v>224</v>
      </c>
      <c r="BD9" s="79"/>
      <c r="BE9" s="81" t="s">
        <v>587</v>
      </c>
      <c r="BF9" s="83">
        <v>327</v>
      </c>
      <c r="BG9" s="79">
        <v>114</v>
      </c>
      <c r="BH9" s="79">
        <v>109</v>
      </c>
      <c r="BI9" s="79">
        <v>54</v>
      </c>
      <c r="BJ9" s="79">
        <v>303</v>
      </c>
      <c r="BK9" s="79">
        <v>68</v>
      </c>
      <c r="BL9" s="79">
        <v>347</v>
      </c>
      <c r="BM9" s="79">
        <v>263</v>
      </c>
      <c r="BN9" s="79">
        <v>413</v>
      </c>
      <c r="BO9" s="79">
        <v>326</v>
      </c>
      <c r="BP9" s="79">
        <v>222</v>
      </c>
      <c r="BQ9" s="79">
        <v>359</v>
      </c>
      <c r="BR9" s="79"/>
      <c r="BS9" s="81" t="s">
        <v>587</v>
      </c>
      <c r="BT9" s="83">
        <v>441</v>
      </c>
      <c r="BU9" s="79">
        <v>245</v>
      </c>
      <c r="BV9" s="79">
        <v>104</v>
      </c>
      <c r="BW9" s="79">
        <v>164</v>
      </c>
      <c r="BX9" s="79">
        <v>3</v>
      </c>
      <c r="BY9" s="79">
        <v>257</v>
      </c>
      <c r="BZ9" s="79">
        <v>230</v>
      </c>
      <c r="CA9" s="79">
        <v>301</v>
      </c>
      <c r="CB9" s="79">
        <v>95</v>
      </c>
      <c r="CC9" s="79">
        <v>68</v>
      </c>
      <c r="CD9" s="79">
        <v>53</v>
      </c>
      <c r="CE9" s="79">
        <v>187</v>
      </c>
      <c r="CF9" s="547"/>
      <c r="CG9" s="548"/>
      <c r="CH9" s="548"/>
      <c r="CI9" s="548"/>
      <c r="CJ9" s="548"/>
      <c r="CK9" s="548"/>
      <c r="CL9" s="548"/>
      <c r="CM9" s="548"/>
      <c r="CN9" s="548"/>
    </row>
    <row r="10" spans="1:84" s="548" customFormat="1" ht="14.25" customHeight="1">
      <c r="A10" s="81" t="s">
        <v>588</v>
      </c>
      <c r="B10" s="83">
        <f t="shared" si="6"/>
        <v>39767</v>
      </c>
      <c r="C10" s="79">
        <v>715</v>
      </c>
      <c r="D10" s="79">
        <v>678</v>
      </c>
      <c r="E10" s="79">
        <v>437</v>
      </c>
      <c r="F10" s="79">
        <v>454</v>
      </c>
      <c r="G10" s="79">
        <v>190</v>
      </c>
      <c r="H10" s="79">
        <v>182</v>
      </c>
      <c r="I10" s="79">
        <v>507</v>
      </c>
      <c r="J10" s="79">
        <v>507</v>
      </c>
      <c r="K10" s="79">
        <v>358</v>
      </c>
      <c r="L10" s="79">
        <v>513</v>
      </c>
      <c r="M10" s="79">
        <v>460</v>
      </c>
      <c r="N10" s="79"/>
      <c r="O10" s="81" t="s">
        <v>588</v>
      </c>
      <c r="P10" s="83">
        <v>417</v>
      </c>
      <c r="Q10" s="79">
        <v>250</v>
      </c>
      <c r="R10" s="79">
        <v>277</v>
      </c>
      <c r="S10" s="79">
        <v>428</v>
      </c>
      <c r="T10" s="79">
        <v>174</v>
      </c>
      <c r="U10" s="79">
        <v>291</v>
      </c>
      <c r="V10" s="79">
        <v>194</v>
      </c>
      <c r="W10" s="79">
        <v>308</v>
      </c>
      <c r="X10" s="79">
        <v>136</v>
      </c>
      <c r="Y10" s="79">
        <v>411</v>
      </c>
      <c r="Z10" s="79">
        <v>329</v>
      </c>
      <c r="AA10" s="79">
        <v>182</v>
      </c>
      <c r="AB10" s="79"/>
      <c r="AC10" s="81" t="s">
        <v>588</v>
      </c>
      <c r="AD10" s="83">
        <v>197</v>
      </c>
      <c r="AE10" s="79">
        <v>560</v>
      </c>
      <c r="AF10" s="79">
        <v>430</v>
      </c>
      <c r="AG10" s="79">
        <v>322</v>
      </c>
      <c r="AH10" s="79">
        <v>231</v>
      </c>
      <c r="AI10" s="79">
        <v>495</v>
      </c>
      <c r="AJ10" s="79">
        <v>320</v>
      </c>
      <c r="AK10" s="79">
        <v>183</v>
      </c>
      <c r="AL10" s="79">
        <v>246</v>
      </c>
      <c r="AM10" s="79">
        <v>338</v>
      </c>
      <c r="AN10" s="79">
        <v>327</v>
      </c>
      <c r="AO10" s="79">
        <v>413</v>
      </c>
      <c r="AP10" s="79"/>
      <c r="AQ10" s="81" t="s">
        <v>588</v>
      </c>
      <c r="AR10" s="83">
        <v>286</v>
      </c>
      <c r="AS10" s="79">
        <v>214</v>
      </c>
      <c r="AT10" s="79">
        <v>232</v>
      </c>
      <c r="AU10" s="79">
        <v>131</v>
      </c>
      <c r="AV10" s="79">
        <v>225</v>
      </c>
      <c r="AW10" s="79">
        <v>447</v>
      </c>
      <c r="AX10" s="79">
        <v>345</v>
      </c>
      <c r="AY10" s="79">
        <v>217</v>
      </c>
      <c r="AZ10" s="79">
        <v>306</v>
      </c>
      <c r="BA10" s="79">
        <v>432</v>
      </c>
      <c r="BB10" s="79">
        <v>307</v>
      </c>
      <c r="BC10" s="79">
        <v>258</v>
      </c>
      <c r="BD10" s="79"/>
      <c r="BE10" s="81" t="s">
        <v>588</v>
      </c>
      <c r="BF10" s="83">
        <v>452</v>
      </c>
      <c r="BG10" s="79">
        <v>122</v>
      </c>
      <c r="BH10" s="79">
        <v>106</v>
      </c>
      <c r="BI10" s="79">
        <v>39</v>
      </c>
      <c r="BJ10" s="79">
        <v>363</v>
      </c>
      <c r="BK10" s="79">
        <v>66</v>
      </c>
      <c r="BL10" s="79">
        <v>487</v>
      </c>
      <c r="BM10" s="79">
        <v>416</v>
      </c>
      <c r="BN10" s="79">
        <v>632</v>
      </c>
      <c r="BO10" s="79">
        <v>409</v>
      </c>
      <c r="BP10" s="79">
        <v>223</v>
      </c>
      <c r="BQ10" s="79">
        <v>512</v>
      </c>
      <c r="BR10" s="79"/>
      <c r="BS10" s="81" t="s">
        <v>588</v>
      </c>
      <c r="BT10" s="83">
        <v>453</v>
      </c>
      <c r="BU10" s="79">
        <v>244</v>
      </c>
      <c r="BV10" s="79">
        <v>111</v>
      </c>
      <c r="BW10" s="79">
        <v>171</v>
      </c>
      <c r="BX10" s="79">
        <v>8</v>
      </c>
      <c r="BY10" s="79">
        <v>346</v>
      </c>
      <c r="BZ10" s="79">
        <v>405</v>
      </c>
      <c r="CA10" s="79">
        <v>429</v>
      </c>
      <c r="CB10" s="79">
        <v>94</v>
      </c>
      <c r="CC10" s="79">
        <v>68</v>
      </c>
      <c r="CD10" s="79">
        <v>55</v>
      </c>
      <c r="CE10" s="79">
        <v>244</v>
      </c>
      <c r="CF10" s="547"/>
    </row>
    <row r="11" spans="1:84" s="548" customFormat="1" ht="14.25" customHeight="1">
      <c r="A11" s="81" t="s">
        <v>589</v>
      </c>
      <c r="B11" s="83">
        <f t="shared" si="6"/>
        <v>42718</v>
      </c>
      <c r="C11" s="79">
        <v>738</v>
      </c>
      <c r="D11" s="79">
        <v>660</v>
      </c>
      <c r="E11" s="79">
        <v>457</v>
      </c>
      <c r="F11" s="79">
        <v>492</v>
      </c>
      <c r="G11" s="79">
        <v>315</v>
      </c>
      <c r="H11" s="79">
        <v>197</v>
      </c>
      <c r="I11" s="79">
        <v>578</v>
      </c>
      <c r="J11" s="79">
        <v>514</v>
      </c>
      <c r="K11" s="79">
        <v>386</v>
      </c>
      <c r="L11" s="79">
        <v>590</v>
      </c>
      <c r="M11" s="79">
        <v>425</v>
      </c>
      <c r="N11" s="79"/>
      <c r="O11" s="81" t="s">
        <v>589</v>
      </c>
      <c r="P11" s="83">
        <v>452</v>
      </c>
      <c r="Q11" s="79">
        <v>277</v>
      </c>
      <c r="R11" s="79">
        <v>272</v>
      </c>
      <c r="S11" s="79">
        <v>399</v>
      </c>
      <c r="T11" s="79">
        <v>200</v>
      </c>
      <c r="U11" s="79">
        <v>272</v>
      </c>
      <c r="V11" s="79">
        <v>237</v>
      </c>
      <c r="W11" s="79">
        <v>292</v>
      </c>
      <c r="X11" s="79">
        <v>209</v>
      </c>
      <c r="Y11" s="79">
        <v>453</v>
      </c>
      <c r="Z11" s="79">
        <v>355</v>
      </c>
      <c r="AA11" s="79">
        <v>191</v>
      </c>
      <c r="AB11" s="79"/>
      <c r="AC11" s="81" t="s">
        <v>589</v>
      </c>
      <c r="AD11" s="83">
        <v>180</v>
      </c>
      <c r="AE11" s="79">
        <v>672</v>
      </c>
      <c r="AF11" s="79">
        <v>383</v>
      </c>
      <c r="AG11" s="79">
        <v>330</v>
      </c>
      <c r="AH11" s="79">
        <v>234</v>
      </c>
      <c r="AI11" s="79">
        <v>406</v>
      </c>
      <c r="AJ11" s="79">
        <v>323</v>
      </c>
      <c r="AK11" s="79">
        <v>234</v>
      </c>
      <c r="AL11" s="79">
        <v>253</v>
      </c>
      <c r="AM11" s="79">
        <v>341</v>
      </c>
      <c r="AN11" s="79">
        <v>318</v>
      </c>
      <c r="AO11" s="79">
        <v>635</v>
      </c>
      <c r="AP11" s="79"/>
      <c r="AQ11" s="81" t="s">
        <v>589</v>
      </c>
      <c r="AR11" s="83">
        <v>357</v>
      </c>
      <c r="AS11" s="79">
        <v>256</v>
      </c>
      <c r="AT11" s="79">
        <v>243</v>
      </c>
      <c r="AU11" s="79">
        <v>124</v>
      </c>
      <c r="AV11" s="79">
        <v>204</v>
      </c>
      <c r="AW11" s="79">
        <v>494</v>
      </c>
      <c r="AX11" s="79">
        <v>366</v>
      </c>
      <c r="AY11" s="79">
        <v>307</v>
      </c>
      <c r="AZ11" s="79">
        <v>331</v>
      </c>
      <c r="BA11" s="79">
        <v>571</v>
      </c>
      <c r="BB11" s="79">
        <v>363</v>
      </c>
      <c r="BC11" s="79">
        <v>273</v>
      </c>
      <c r="BD11" s="79"/>
      <c r="BE11" s="81" t="s">
        <v>589</v>
      </c>
      <c r="BF11" s="83">
        <v>515</v>
      </c>
      <c r="BG11" s="79">
        <v>157</v>
      </c>
      <c r="BH11" s="79">
        <v>138</v>
      </c>
      <c r="BI11" s="79">
        <v>52</v>
      </c>
      <c r="BJ11" s="79">
        <v>383</v>
      </c>
      <c r="BK11" s="79">
        <v>78</v>
      </c>
      <c r="BL11" s="79">
        <v>571</v>
      </c>
      <c r="BM11" s="79">
        <v>487</v>
      </c>
      <c r="BN11" s="79">
        <v>677</v>
      </c>
      <c r="BO11" s="79">
        <v>409</v>
      </c>
      <c r="BP11" s="79">
        <v>246</v>
      </c>
      <c r="BQ11" s="79">
        <v>509</v>
      </c>
      <c r="BR11" s="79"/>
      <c r="BS11" s="81" t="s">
        <v>589</v>
      </c>
      <c r="BT11" s="83">
        <v>732</v>
      </c>
      <c r="BU11" s="79">
        <v>270</v>
      </c>
      <c r="BV11" s="79">
        <v>140</v>
      </c>
      <c r="BW11" s="79">
        <v>195</v>
      </c>
      <c r="BX11" s="79">
        <v>5</v>
      </c>
      <c r="BY11" s="79">
        <v>368</v>
      </c>
      <c r="BZ11" s="79">
        <v>380</v>
      </c>
      <c r="CA11" s="79">
        <v>520</v>
      </c>
      <c r="CB11" s="79">
        <v>129</v>
      </c>
      <c r="CC11" s="79">
        <v>74</v>
      </c>
      <c r="CD11" s="79">
        <v>49</v>
      </c>
      <c r="CE11" s="79">
        <v>301</v>
      </c>
      <c r="CF11" s="547"/>
    </row>
    <row r="12" spans="1:92" s="549" customFormat="1" ht="14.25" customHeight="1">
      <c r="A12" s="81" t="s">
        <v>590</v>
      </c>
      <c r="B12" s="83">
        <f t="shared" si="6"/>
        <v>43792</v>
      </c>
      <c r="C12" s="79">
        <v>592</v>
      </c>
      <c r="D12" s="79">
        <v>478</v>
      </c>
      <c r="E12" s="79">
        <v>437</v>
      </c>
      <c r="F12" s="79">
        <v>356</v>
      </c>
      <c r="G12" s="79">
        <v>277</v>
      </c>
      <c r="H12" s="79">
        <v>320</v>
      </c>
      <c r="I12" s="79">
        <v>510</v>
      </c>
      <c r="J12" s="79">
        <v>446</v>
      </c>
      <c r="K12" s="79">
        <v>397</v>
      </c>
      <c r="L12" s="79">
        <v>558</v>
      </c>
      <c r="M12" s="79">
        <v>426</v>
      </c>
      <c r="N12" s="79"/>
      <c r="O12" s="81" t="s">
        <v>590</v>
      </c>
      <c r="P12" s="83">
        <v>418</v>
      </c>
      <c r="Q12" s="79">
        <v>218</v>
      </c>
      <c r="R12" s="79">
        <v>281</v>
      </c>
      <c r="S12" s="79">
        <v>389</v>
      </c>
      <c r="T12" s="79">
        <v>148</v>
      </c>
      <c r="U12" s="79">
        <v>292</v>
      </c>
      <c r="V12" s="79">
        <v>248</v>
      </c>
      <c r="W12" s="79">
        <v>273</v>
      </c>
      <c r="X12" s="79">
        <v>233</v>
      </c>
      <c r="Y12" s="79">
        <v>351</v>
      </c>
      <c r="Z12" s="79">
        <v>317</v>
      </c>
      <c r="AA12" s="79">
        <v>246</v>
      </c>
      <c r="AB12" s="79"/>
      <c r="AC12" s="81" t="s">
        <v>590</v>
      </c>
      <c r="AD12" s="83">
        <v>158</v>
      </c>
      <c r="AE12" s="79">
        <v>605</v>
      </c>
      <c r="AF12" s="79">
        <v>384</v>
      </c>
      <c r="AG12" s="79">
        <v>391</v>
      </c>
      <c r="AH12" s="79">
        <v>272</v>
      </c>
      <c r="AI12" s="79">
        <v>395</v>
      </c>
      <c r="AJ12" s="79">
        <v>387</v>
      </c>
      <c r="AK12" s="79">
        <v>284</v>
      </c>
      <c r="AL12" s="79">
        <v>279</v>
      </c>
      <c r="AM12" s="79">
        <v>401</v>
      </c>
      <c r="AN12" s="79">
        <v>469</v>
      </c>
      <c r="AO12" s="79">
        <v>686</v>
      </c>
      <c r="AP12" s="79"/>
      <c r="AQ12" s="81" t="s">
        <v>590</v>
      </c>
      <c r="AR12" s="83">
        <v>458</v>
      </c>
      <c r="AS12" s="79">
        <v>308</v>
      </c>
      <c r="AT12" s="79">
        <v>246</v>
      </c>
      <c r="AU12" s="79">
        <v>153</v>
      </c>
      <c r="AV12" s="79">
        <v>255</v>
      </c>
      <c r="AW12" s="79">
        <v>476</v>
      </c>
      <c r="AX12" s="79">
        <v>472</v>
      </c>
      <c r="AY12" s="79">
        <v>426</v>
      </c>
      <c r="AZ12" s="79">
        <v>346</v>
      </c>
      <c r="BA12" s="79">
        <v>703</v>
      </c>
      <c r="BB12" s="79">
        <v>512</v>
      </c>
      <c r="BC12" s="79">
        <v>275</v>
      </c>
      <c r="BD12" s="79"/>
      <c r="BE12" s="81" t="s">
        <v>590</v>
      </c>
      <c r="BF12" s="83">
        <v>541</v>
      </c>
      <c r="BG12" s="79">
        <v>147</v>
      </c>
      <c r="BH12" s="79">
        <v>160</v>
      </c>
      <c r="BI12" s="79">
        <v>77</v>
      </c>
      <c r="BJ12" s="79">
        <v>456</v>
      </c>
      <c r="BK12" s="79">
        <v>77</v>
      </c>
      <c r="BL12" s="79">
        <v>617</v>
      </c>
      <c r="BM12" s="79">
        <v>482</v>
      </c>
      <c r="BN12" s="79">
        <v>811</v>
      </c>
      <c r="BO12" s="79">
        <v>382</v>
      </c>
      <c r="BP12" s="79">
        <v>262</v>
      </c>
      <c r="BQ12" s="79">
        <v>479</v>
      </c>
      <c r="BR12" s="79"/>
      <c r="BS12" s="81" t="s">
        <v>590</v>
      </c>
      <c r="BT12" s="83">
        <v>850</v>
      </c>
      <c r="BU12" s="79">
        <v>335</v>
      </c>
      <c r="BV12" s="79">
        <v>164</v>
      </c>
      <c r="BW12" s="79">
        <v>201</v>
      </c>
      <c r="BX12" s="79">
        <v>6</v>
      </c>
      <c r="BY12" s="79">
        <v>383</v>
      </c>
      <c r="BZ12" s="79">
        <v>349</v>
      </c>
      <c r="CA12" s="79">
        <v>648</v>
      </c>
      <c r="CB12" s="79">
        <v>222</v>
      </c>
      <c r="CC12" s="79">
        <v>130</v>
      </c>
      <c r="CD12" s="79">
        <v>52</v>
      </c>
      <c r="CE12" s="79">
        <v>324</v>
      </c>
      <c r="CF12" s="547"/>
      <c r="CG12" s="548"/>
      <c r="CH12" s="548"/>
      <c r="CI12" s="548"/>
      <c r="CJ12" s="548"/>
      <c r="CK12" s="548"/>
      <c r="CL12" s="548"/>
      <c r="CM12" s="548"/>
      <c r="CN12" s="548"/>
    </row>
    <row r="13" spans="1:92" s="549" customFormat="1" ht="14.25" customHeight="1">
      <c r="A13" s="81" t="s">
        <v>591</v>
      </c>
      <c r="B13" s="83">
        <f t="shared" si="6"/>
        <v>46436</v>
      </c>
      <c r="C13" s="79">
        <v>641</v>
      </c>
      <c r="D13" s="79">
        <v>473</v>
      </c>
      <c r="E13" s="79">
        <v>413</v>
      </c>
      <c r="F13" s="79">
        <v>386</v>
      </c>
      <c r="G13" s="79">
        <v>274</v>
      </c>
      <c r="H13" s="79">
        <v>478</v>
      </c>
      <c r="I13" s="79">
        <v>496</v>
      </c>
      <c r="J13" s="79">
        <v>452</v>
      </c>
      <c r="K13" s="79">
        <v>358</v>
      </c>
      <c r="L13" s="79">
        <v>514</v>
      </c>
      <c r="M13" s="79">
        <v>376</v>
      </c>
      <c r="N13" s="79"/>
      <c r="O13" s="81" t="s">
        <v>591</v>
      </c>
      <c r="P13" s="83">
        <v>424</v>
      </c>
      <c r="Q13" s="79">
        <v>263</v>
      </c>
      <c r="R13" s="79">
        <v>272</v>
      </c>
      <c r="S13" s="79">
        <v>499</v>
      </c>
      <c r="T13" s="79">
        <v>159</v>
      </c>
      <c r="U13" s="79">
        <v>277</v>
      </c>
      <c r="V13" s="79">
        <v>208</v>
      </c>
      <c r="W13" s="79">
        <v>217</v>
      </c>
      <c r="X13" s="79">
        <v>223</v>
      </c>
      <c r="Y13" s="79">
        <v>350</v>
      </c>
      <c r="Z13" s="79">
        <v>354</v>
      </c>
      <c r="AA13" s="79">
        <v>269</v>
      </c>
      <c r="AB13" s="79"/>
      <c r="AC13" s="81" t="s">
        <v>591</v>
      </c>
      <c r="AD13" s="83">
        <v>149</v>
      </c>
      <c r="AE13" s="79">
        <v>528</v>
      </c>
      <c r="AF13" s="79">
        <v>411</v>
      </c>
      <c r="AG13" s="79">
        <v>423</v>
      </c>
      <c r="AH13" s="79">
        <v>256</v>
      </c>
      <c r="AI13" s="79">
        <v>453</v>
      </c>
      <c r="AJ13" s="79">
        <v>414</v>
      </c>
      <c r="AK13" s="79">
        <v>330</v>
      </c>
      <c r="AL13" s="79">
        <v>272</v>
      </c>
      <c r="AM13" s="79">
        <v>460</v>
      </c>
      <c r="AN13" s="79">
        <v>522</v>
      </c>
      <c r="AO13" s="79">
        <v>653</v>
      </c>
      <c r="AP13" s="79"/>
      <c r="AQ13" s="81" t="s">
        <v>591</v>
      </c>
      <c r="AR13" s="83">
        <v>558</v>
      </c>
      <c r="AS13" s="79">
        <v>374</v>
      </c>
      <c r="AT13" s="79">
        <v>296</v>
      </c>
      <c r="AU13" s="79">
        <v>203</v>
      </c>
      <c r="AV13" s="79">
        <v>231</v>
      </c>
      <c r="AW13" s="79">
        <v>551</v>
      </c>
      <c r="AX13" s="79">
        <v>632</v>
      </c>
      <c r="AY13" s="79">
        <v>444</v>
      </c>
      <c r="AZ13" s="79">
        <v>384</v>
      </c>
      <c r="BA13" s="79">
        <v>673</v>
      </c>
      <c r="BB13" s="79">
        <v>660</v>
      </c>
      <c r="BC13" s="79">
        <v>294</v>
      </c>
      <c r="BD13" s="79"/>
      <c r="BE13" s="81" t="s">
        <v>591</v>
      </c>
      <c r="BF13" s="83">
        <v>482</v>
      </c>
      <c r="BG13" s="79">
        <v>243</v>
      </c>
      <c r="BH13" s="79">
        <v>237</v>
      </c>
      <c r="BI13" s="79">
        <v>89</v>
      </c>
      <c r="BJ13" s="79">
        <v>573</v>
      </c>
      <c r="BK13" s="79">
        <v>106</v>
      </c>
      <c r="BL13" s="79">
        <v>675</v>
      </c>
      <c r="BM13" s="79">
        <v>492</v>
      </c>
      <c r="BN13" s="79">
        <v>721</v>
      </c>
      <c r="BO13" s="79">
        <v>477</v>
      </c>
      <c r="BP13" s="79">
        <v>316</v>
      </c>
      <c r="BQ13" s="79">
        <v>506</v>
      </c>
      <c r="BR13" s="79"/>
      <c r="BS13" s="81" t="s">
        <v>591</v>
      </c>
      <c r="BT13" s="83">
        <v>981</v>
      </c>
      <c r="BU13" s="79">
        <v>423</v>
      </c>
      <c r="BV13" s="79">
        <v>178</v>
      </c>
      <c r="BW13" s="79">
        <v>259</v>
      </c>
      <c r="BX13" s="79">
        <v>9</v>
      </c>
      <c r="BY13" s="79">
        <v>418</v>
      </c>
      <c r="BZ13" s="79">
        <v>339</v>
      </c>
      <c r="CA13" s="79">
        <v>703</v>
      </c>
      <c r="CB13" s="79">
        <v>258</v>
      </c>
      <c r="CC13" s="79">
        <v>206</v>
      </c>
      <c r="CD13" s="79">
        <v>65</v>
      </c>
      <c r="CE13" s="79">
        <v>302</v>
      </c>
      <c r="CF13" s="547"/>
      <c r="CG13" s="548"/>
      <c r="CH13" s="548"/>
      <c r="CI13" s="548"/>
      <c r="CJ13" s="548"/>
      <c r="CK13" s="548"/>
      <c r="CL13" s="548"/>
      <c r="CM13" s="548"/>
      <c r="CN13" s="548"/>
    </row>
    <row r="14" spans="1:92" s="549" customFormat="1" ht="14.25" customHeight="1">
      <c r="A14" s="81" t="s">
        <v>592</v>
      </c>
      <c r="B14" s="83">
        <f t="shared" si="6"/>
        <v>40223</v>
      </c>
      <c r="C14" s="79">
        <v>548</v>
      </c>
      <c r="D14" s="79">
        <v>351</v>
      </c>
      <c r="E14" s="79">
        <v>387</v>
      </c>
      <c r="F14" s="79">
        <v>315</v>
      </c>
      <c r="G14" s="79">
        <v>292</v>
      </c>
      <c r="H14" s="79">
        <v>454</v>
      </c>
      <c r="I14" s="79">
        <v>373</v>
      </c>
      <c r="J14" s="79">
        <v>322</v>
      </c>
      <c r="K14" s="79">
        <v>299</v>
      </c>
      <c r="L14" s="79">
        <v>438</v>
      </c>
      <c r="M14" s="79">
        <v>309</v>
      </c>
      <c r="N14" s="79"/>
      <c r="O14" s="81" t="s">
        <v>592</v>
      </c>
      <c r="P14" s="83">
        <v>342</v>
      </c>
      <c r="Q14" s="79">
        <v>266</v>
      </c>
      <c r="R14" s="79">
        <v>291</v>
      </c>
      <c r="S14" s="79">
        <v>438</v>
      </c>
      <c r="T14" s="79">
        <v>122</v>
      </c>
      <c r="U14" s="79">
        <v>270</v>
      </c>
      <c r="V14" s="79">
        <v>148</v>
      </c>
      <c r="W14" s="79">
        <v>145</v>
      </c>
      <c r="X14" s="79">
        <v>180</v>
      </c>
      <c r="Y14" s="79">
        <v>372</v>
      </c>
      <c r="Z14" s="79">
        <v>298</v>
      </c>
      <c r="AA14" s="79">
        <v>265</v>
      </c>
      <c r="AB14" s="79"/>
      <c r="AC14" s="81" t="s">
        <v>592</v>
      </c>
      <c r="AD14" s="83">
        <v>152</v>
      </c>
      <c r="AE14" s="79">
        <v>378</v>
      </c>
      <c r="AF14" s="79">
        <v>335</v>
      </c>
      <c r="AG14" s="79">
        <v>382</v>
      </c>
      <c r="AH14" s="79">
        <v>220</v>
      </c>
      <c r="AI14" s="79">
        <v>395</v>
      </c>
      <c r="AJ14" s="79">
        <v>375</v>
      </c>
      <c r="AK14" s="79">
        <v>340</v>
      </c>
      <c r="AL14" s="79">
        <v>238</v>
      </c>
      <c r="AM14" s="79">
        <v>375</v>
      </c>
      <c r="AN14" s="79">
        <v>463</v>
      </c>
      <c r="AO14" s="79">
        <v>477</v>
      </c>
      <c r="AP14" s="79"/>
      <c r="AQ14" s="81" t="s">
        <v>592</v>
      </c>
      <c r="AR14" s="83">
        <v>470</v>
      </c>
      <c r="AS14" s="79">
        <v>319</v>
      </c>
      <c r="AT14" s="79">
        <v>272</v>
      </c>
      <c r="AU14" s="79">
        <v>190</v>
      </c>
      <c r="AV14" s="79">
        <v>171</v>
      </c>
      <c r="AW14" s="79">
        <v>550</v>
      </c>
      <c r="AX14" s="79">
        <v>520</v>
      </c>
      <c r="AY14" s="79">
        <v>364</v>
      </c>
      <c r="AZ14" s="79">
        <v>322</v>
      </c>
      <c r="BA14" s="79">
        <v>500</v>
      </c>
      <c r="BB14" s="79">
        <v>483</v>
      </c>
      <c r="BC14" s="79">
        <v>251</v>
      </c>
      <c r="BD14" s="79"/>
      <c r="BE14" s="81" t="s">
        <v>592</v>
      </c>
      <c r="BF14" s="83">
        <v>453</v>
      </c>
      <c r="BG14" s="79">
        <v>191</v>
      </c>
      <c r="BH14" s="79">
        <v>220</v>
      </c>
      <c r="BI14" s="79">
        <v>97</v>
      </c>
      <c r="BJ14" s="79">
        <v>494</v>
      </c>
      <c r="BK14" s="79">
        <v>59</v>
      </c>
      <c r="BL14" s="79">
        <v>554</v>
      </c>
      <c r="BM14" s="79">
        <v>410</v>
      </c>
      <c r="BN14" s="79">
        <v>640</v>
      </c>
      <c r="BO14" s="79">
        <v>376</v>
      </c>
      <c r="BP14" s="79">
        <v>273</v>
      </c>
      <c r="BQ14" s="79">
        <v>442</v>
      </c>
      <c r="BR14" s="79"/>
      <c r="BS14" s="81" t="s">
        <v>592</v>
      </c>
      <c r="BT14" s="83">
        <v>761</v>
      </c>
      <c r="BU14" s="79">
        <v>335</v>
      </c>
      <c r="BV14" s="79">
        <v>165</v>
      </c>
      <c r="BW14" s="79">
        <v>227</v>
      </c>
      <c r="BX14" s="79">
        <v>7</v>
      </c>
      <c r="BY14" s="79">
        <v>420</v>
      </c>
      <c r="BZ14" s="79">
        <v>276</v>
      </c>
      <c r="CA14" s="79">
        <v>547</v>
      </c>
      <c r="CB14" s="79">
        <v>211</v>
      </c>
      <c r="CC14" s="79">
        <v>188</v>
      </c>
      <c r="CD14" s="79">
        <v>59</v>
      </c>
      <c r="CE14" s="79">
        <v>257</v>
      </c>
      <c r="CF14" s="547"/>
      <c r="CG14" s="548"/>
      <c r="CH14" s="548"/>
      <c r="CI14" s="548"/>
      <c r="CJ14" s="548"/>
      <c r="CK14" s="548"/>
      <c r="CL14" s="548"/>
      <c r="CM14" s="548"/>
      <c r="CN14" s="548"/>
    </row>
    <row r="15" spans="1:92" s="549" customFormat="1" ht="14.25" customHeight="1">
      <c r="A15" s="81" t="s">
        <v>593</v>
      </c>
      <c r="B15" s="83">
        <f t="shared" si="6"/>
        <v>34177</v>
      </c>
      <c r="C15" s="79">
        <v>478</v>
      </c>
      <c r="D15" s="79">
        <v>321</v>
      </c>
      <c r="E15" s="79">
        <v>314</v>
      </c>
      <c r="F15" s="79">
        <v>224</v>
      </c>
      <c r="G15" s="79">
        <v>332</v>
      </c>
      <c r="H15" s="79">
        <v>357</v>
      </c>
      <c r="I15" s="79">
        <v>334</v>
      </c>
      <c r="J15" s="79">
        <v>298</v>
      </c>
      <c r="K15" s="79">
        <v>276</v>
      </c>
      <c r="L15" s="79">
        <v>386</v>
      </c>
      <c r="M15" s="79">
        <v>239</v>
      </c>
      <c r="N15" s="79"/>
      <c r="O15" s="81" t="s">
        <v>593</v>
      </c>
      <c r="P15" s="83">
        <v>286</v>
      </c>
      <c r="Q15" s="79">
        <v>241</v>
      </c>
      <c r="R15" s="79">
        <v>228</v>
      </c>
      <c r="S15" s="79">
        <v>440</v>
      </c>
      <c r="T15" s="79">
        <v>116</v>
      </c>
      <c r="U15" s="79">
        <v>252</v>
      </c>
      <c r="V15" s="79">
        <v>149</v>
      </c>
      <c r="W15" s="79">
        <v>143</v>
      </c>
      <c r="X15" s="79">
        <v>124</v>
      </c>
      <c r="Y15" s="79">
        <v>308</v>
      </c>
      <c r="Z15" s="79">
        <v>291</v>
      </c>
      <c r="AA15" s="79">
        <v>211</v>
      </c>
      <c r="AB15" s="79"/>
      <c r="AC15" s="81" t="s">
        <v>593</v>
      </c>
      <c r="AD15" s="83">
        <v>121</v>
      </c>
      <c r="AE15" s="79">
        <v>280</v>
      </c>
      <c r="AF15" s="79">
        <v>292</v>
      </c>
      <c r="AG15" s="79">
        <v>286</v>
      </c>
      <c r="AH15" s="79">
        <v>201</v>
      </c>
      <c r="AI15" s="79">
        <v>251</v>
      </c>
      <c r="AJ15" s="79">
        <v>363</v>
      </c>
      <c r="AK15" s="79">
        <v>292</v>
      </c>
      <c r="AL15" s="79">
        <v>178</v>
      </c>
      <c r="AM15" s="79">
        <v>308</v>
      </c>
      <c r="AN15" s="79">
        <v>371</v>
      </c>
      <c r="AO15" s="79">
        <v>416</v>
      </c>
      <c r="AP15" s="79"/>
      <c r="AQ15" s="81" t="s">
        <v>593</v>
      </c>
      <c r="AR15" s="83">
        <v>421</v>
      </c>
      <c r="AS15" s="79">
        <v>288</v>
      </c>
      <c r="AT15" s="79">
        <v>232</v>
      </c>
      <c r="AU15" s="79">
        <v>150</v>
      </c>
      <c r="AV15" s="79">
        <v>168</v>
      </c>
      <c r="AW15" s="79">
        <v>504</v>
      </c>
      <c r="AX15" s="79">
        <v>410</v>
      </c>
      <c r="AY15" s="79">
        <v>280</v>
      </c>
      <c r="AZ15" s="79">
        <v>281</v>
      </c>
      <c r="BA15" s="79">
        <v>397</v>
      </c>
      <c r="BB15" s="79">
        <v>365</v>
      </c>
      <c r="BC15" s="79">
        <v>263</v>
      </c>
      <c r="BD15" s="79"/>
      <c r="BE15" s="81" t="s">
        <v>593</v>
      </c>
      <c r="BF15" s="83">
        <v>378</v>
      </c>
      <c r="BG15" s="79">
        <v>160</v>
      </c>
      <c r="BH15" s="79">
        <v>157</v>
      </c>
      <c r="BI15" s="79">
        <v>81</v>
      </c>
      <c r="BJ15" s="79">
        <v>372</v>
      </c>
      <c r="BK15" s="79">
        <v>61</v>
      </c>
      <c r="BL15" s="79">
        <v>459</v>
      </c>
      <c r="BM15" s="79">
        <v>306</v>
      </c>
      <c r="BN15" s="79">
        <v>467</v>
      </c>
      <c r="BO15" s="79">
        <v>319</v>
      </c>
      <c r="BP15" s="79">
        <v>232</v>
      </c>
      <c r="BQ15" s="79">
        <v>391</v>
      </c>
      <c r="BR15" s="79"/>
      <c r="BS15" s="81" t="s">
        <v>593</v>
      </c>
      <c r="BT15" s="83">
        <v>636</v>
      </c>
      <c r="BU15" s="79">
        <v>290</v>
      </c>
      <c r="BV15" s="79">
        <v>116</v>
      </c>
      <c r="BW15" s="79">
        <v>252</v>
      </c>
      <c r="BX15" s="79">
        <v>7</v>
      </c>
      <c r="BY15" s="79">
        <v>341</v>
      </c>
      <c r="BZ15" s="79">
        <v>223</v>
      </c>
      <c r="CA15" s="79">
        <v>393</v>
      </c>
      <c r="CB15" s="79">
        <v>132</v>
      </c>
      <c r="CC15" s="79">
        <v>125</v>
      </c>
      <c r="CD15" s="79">
        <v>64</v>
      </c>
      <c r="CE15" s="79">
        <v>174</v>
      </c>
      <c r="CF15" s="547"/>
      <c r="CG15" s="548"/>
      <c r="CH15" s="548"/>
      <c r="CI15" s="548"/>
      <c r="CJ15" s="548"/>
      <c r="CK15" s="548"/>
      <c r="CL15" s="548"/>
      <c r="CM15" s="548"/>
      <c r="CN15" s="548"/>
    </row>
    <row r="16" spans="1:92" s="549" customFormat="1" ht="14.25" customHeight="1">
      <c r="A16" s="81" t="s">
        <v>594</v>
      </c>
      <c r="B16" s="83">
        <f t="shared" si="6"/>
        <v>29523</v>
      </c>
      <c r="C16" s="79">
        <v>385</v>
      </c>
      <c r="D16" s="79">
        <v>251</v>
      </c>
      <c r="E16" s="79">
        <v>266</v>
      </c>
      <c r="F16" s="79">
        <v>237</v>
      </c>
      <c r="G16" s="79">
        <v>249</v>
      </c>
      <c r="H16" s="79">
        <v>252</v>
      </c>
      <c r="I16" s="79">
        <v>314</v>
      </c>
      <c r="J16" s="79">
        <v>321</v>
      </c>
      <c r="K16" s="79">
        <v>239</v>
      </c>
      <c r="L16" s="79">
        <v>291</v>
      </c>
      <c r="M16" s="79">
        <v>234</v>
      </c>
      <c r="N16" s="79"/>
      <c r="O16" s="81" t="s">
        <v>594</v>
      </c>
      <c r="P16" s="83">
        <v>277</v>
      </c>
      <c r="Q16" s="79">
        <v>199</v>
      </c>
      <c r="R16" s="79">
        <v>223</v>
      </c>
      <c r="S16" s="79">
        <v>326</v>
      </c>
      <c r="T16" s="79">
        <v>118</v>
      </c>
      <c r="U16" s="79">
        <v>217</v>
      </c>
      <c r="V16" s="79">
        <v>145</v>
      </c>
      <c r="W16" s="79">
        <v>107</v>
      </c>
      <c r="X16" s="79">
        <v>90</v>
      </c>
      <c r="Y16" s="79">
        <v>213</v>
      </c>
      <c r="Z16" s="79">
        <v>236</v>
      </c>
      <c r="AA16" s="79">
        <v>162</v>
      </c>
      <c r="AB16" s="79"/>
      <c r="AC16" s="81" t="s">
        <v>594</v>
      </c>
      <c r="AD16" s="83">
        <v>139</v>
      </c>
      <c r="AE16" s="79">
        <v>267</v>
      </c>
      <c r="AF16" s="79">
        <v>267</v>
      </c>
      <c r="AG16" s="79">
        <v>227</v>
      </c>
      <c r="AH16" s="79">
        <v>173</v>
      </c>
      <c r="AI16" s="79">
        <v>262</v>
      </c>
      <c r="AJ16" s="79">
        <v>317</v>
      </c>
      <c r="AK16" s="79">
        <v>267</v>
      </c>
      <c r="AL16" s="79">
        <v>150</v>
      </c>
      <c r="AM16" s="79">
        <v>319</v>
      </c>
      <c r="AN16" s="79">
        <v>355</v>
      </c>
      <c r="AO16" s="79">
        <v>380</v>
      </c>
      <c r="AP16" s="79"/>
      <c r="AQ16" s="81" t="s">
        <v>594</v>
      </c>
      <c r="AR16" s="83">
        <v>350</v>
      </c>
      <c r="AS16" s="79">
        <v>273</v>
      </c>
      <c r="AT16" s="79">
        <v>180</v>
      </c>
      <c r="AU16" s="79">
        <v>135</v>
      </c>
      <c r="AV16" s="79">
        <v>138</v>
      </c>
      <c r="AW16" s="79">
        <v>452</v>
      </c>
      <c r="AX16" s="79">
        <v>382</v>
      </c>
      <c r="AY16" s="79">
        <v>238</v>
      </c>
      <c r="AZ16" s="79">
        <v>251</v>
      </c>
      <c r="BA16" s="79">
        <v>410</v>
      </c>
      <c r="BB16" s="79">
        <v>289</v>
      </c>
      <c r="BC16" s="79">
        <v>210</v>
      </c>
      <c r="BD16" s="79"/>
      <c r="BE16" s="81" t="s">
        <v>594</v>
      </c>
      <c r="BF16" s="83">
        <v>346</v>
      </c>
      <c r="BG16" s="79">
        <v>113</v>
      </c>
      <c r="BH16" s="79">
        <v>109</v>
      </c>
      <c r="BI16" s="79">
        <v>70</v>
      </c>
      <c r="BJ16" s="79">
        <v>297</v>
      </c>
      <c r="BK16" s="79">
        <v>52</v>
      </c>
      <c r="BL16" s="79">
        <v>361</v>
      </c>
      <c r="BM16" s="79">
        <v>249</v>
      </c>
      <c r="BN16" s="79">
        <v>370</v>
      </c>
      <c r="BO16" s="79">
        <v>244</v>
      </c>
      <c r="BP16" s="79">
        <v>186</v>
      </c>
      <c r="BQ16" s="79">
        <v>365</v>
      </c>
      <c r="BR16" s="79"/>
      <c r="BS16" s="81" t="s">
        <v>594</v>
      </c>
      <c r="BT16" s="83">
        <v>713</v>
      </c>
      <c r="BU16" s="79">
        <v>312</v>
      </c>
      <c r="BV16" s="79">
        <v>107</v>
      </c>
      <c r="BW16" s="79">
        <v>189</v>
      </c>
      <c r="BX16" s="79">
        <v>5</v>
      </c>
      <c r="BY16" s="79">
        <v>241</v>
      </c>
      <c r="BZ16" s="79">
        <v>201</v>
      </c>
      <c r="CA16" s="79">
        <v>372</v>
      </c>
      <c r="CB16" s="79">
        <v>105</v>
      </c>
      <c r="CC16" s="79">
        <v>127</v>
      </c>
      <c r="CD16" s="79">
        <v>49</v>
      </c>
      <c r="CE16" s="79">
        <v>150</v>
      </c>
      <c r="CF16" s="547"/>
      <c r="CG16" s="548"/>
      <c r="CH16" s="548"/>
      <c r="CI16" s="548"/>
      <c r="CJ16" s="548"/>
      <c r="CK16" s="548"/>
      <c r="CL16" s="548"/>
      <c r="CM16" s="548"/>
      <c r="CN16" s="548"/>
    </row>
    <row r="17" spans="1:92" s="549" customFormat="1" ht="14.25" customHeight="1">
      <c r="A17" s="81" t="s">
        <v>595</v>
      </c>
      <c r="B17" s="83">
        <f t="shared" si="6"/>
        <v>32509</v>
      </c>
      <c r="C17" s="79">
        <v>376</v>
      </c>
      <c r="D17" s="79">
        <v>303</v>
      </c>
      <c r="E17" s="79">
        <v>297</v>
      </c>
      <c r="F17" s="79">
        <v>262</v>
      </c>
      <c r="G17" s="79">
        <v>201</v>
      </c>
      <c r="H17" s="79">
        <v>271</v>
      </c>
      <c r="I17" s="79">
        <v>362</v>
      </c>
      <c r="J17" s="79">
        <v>346</v>
      </c>
      <c r="K17" s="79">
        <v>265</v>
      </c>
      <c r="L17" s="79">
        <v>321</v>
      </c>
      <c r="M17" s="79">
        <v>233</v>
      </c>
      <c r="N17" s="79"/>
      <c r="O17" s="81" t="s">
        <v>595</v>
      </c>
      <c r="P17" s="83">
        <v>327</v>
      </c>
      <c r="Q17" s="79">
        <v>270</v>
      </c>
      <c r="R17" s="79">
        <v>266</v>
      </c>
      <c r="S17" s="79">
        <v>354</v>
      </c>
      <c r="T17" s="79">
        <v>151</v>
      </c>
      <c r="U17" s="79">
        <v>226</v>
      </c>
      <c r="V17" s="79">
        <v>119</v>
      </c>
      <c r="W17" s="79">
        <v>118</v>
      </c>
      <c r="X17" s="79">
        <v>106</v>
      </c>
      <c r="Y17" s="79">
        <v>227</v>
      </c>
      <c r="Z17" s="79">
        <v>230</v>
      </c>
      <c r="AA17" s="79">
        <v>190</v>
      </c>
      <c r="AB17" s="79"/>
      <c r="AC17" s="81" t="s">
        <v>595</v>
      </c>
      <c r="AD17" s="83">
        <v>121</v>
      </c>
      <c r="AE17" s="79">
        <v>338</v>
      </c>
      <c r="AF17" s="79">
        <v>356</v>
      </c>
      <c r="AG17" s="79">
        <v>262</v>
      </c>
      <c r="AH17" s="79">
        <v>204</v>
      </c>
      <c r="AI17" s="79">
        <v>298</v>
      </c>
      <c r="AJ17" s="79">
        <v>381</v>
      </c>
      <c r="AK17" s="79">
        <v>312</v>
      </c>
      <c r="AL17" s="79">
        <v>162</v>
      </c>
      <c r="AM17" s="79">
        <v>385</v>
      </c>
      <c r="AN17" s="79">
        <v>368</v>
      </c>
      <c r="AO17" s="79">
        <v>498</v>
      </c>
      <c r="AP17" s="79"/>
      <c r="AQ17" s="81" t="s">
        <v>595</v>
      </c>
      <c r="AR17" s="83">
        <v>539</v>
      </c>
      <c r="AS17" s="79">
        <v>269</v>
      </c>
      <c r="AT17" s="79">
        <v>223</v>
      </c>
      <c r="AU17" s="79">
        <v>154</v>
      </c>
      <c r="AV17" s="79">
        <v>170</v>
      </c>
      <c r="AW17" s="79">
        <v>553</v>
      </c>
      <c r="AX17" s="79">
        <v>468</v>
      </c>
      <c r="AY17" s="79">
        <v>238</v>
      </c>
      <c r="AZ17" s="79">
        <v>288</v>
      </c>
      <c r="BA17" s="79">
        <v>382</v>
      </c>
      <c r="BB17" s="79">
        <v>281</v>
      </c>
      <c r="BC17" s="79">
        <v>229</v>
      </c>
      <c r="BD17" s="79"/>
      <c r="BE17" s="81" t="s">
        <v>595</v>
      </c>
      <c r="BF17" s="83">
        <v>427</v>
      </c>
      <c r="BG17" s="79">
        <v>123</v>
      </c>
      <c r="BH17" s="79">
        <v>96</v>
      </c>
      <c r="BI17" s="79">
        <v>49</v>
      </c>
      <c r="BJ17" s="79">
        <v>244</v>
      </c>
      <c r="BK17" s="79">
        <v>65</v>
      </c>
      <c r="BL17" s="79">
        <v>356</v>
      </c>
      <c r="BM17" s="79">
        <v>234</v>
      </c>
      <c r="BN17" s="79">
        <v>282</v>
      </c>
      <c r="BO17" s="79">
        <v>211</v>
      </c>
      <c r="BP17" s="79">
        <v>202</v>
      </c>
      <c r="BQ17" s="79">
        <v>418</v>
      </c>
      <c r="BR17" s="79"/>
      <c r="BS17" s="81" t="s">
        <v>595</v>
      </c>
      <c r="BT17" s="83">
        <v>1217</v>
      </c>
      <c r="BU17" s="79">
        <v>473</v>
      </c>
      <c r="BV17" s="79">
        <v>116</v>
      </c>
      <c r="BW17" s="79">
        <v>204</v>
      </c>
      <c r="BX17" s="79">
        <v>1</v>
      </c>
      <c r="BY17" s="79">
        <v>302</v>
      </c>
      <c r="BZ17" s="79">
        <v>208</v>
      </c>
      <c r="CA17" s="79">
        <v>483</v>
      </c>
      <c r="CB17" s="79">
        <v>154</v>
      </c>
      <c r="CC17" s="79">
        <v>168</v>
      </c>
      <c r="CD17" s="79">
        <v>60</v>
      </c>
      <c r="CE17" s="79">
        <v>148</v>
      </c>
      <c r="CF17" s="547"/>
      <c r="CG17" s="548"/>
      <c r="CH17" s="548"/>
      <c r="CI17" s="548"/>
      <c r="CJ17" s="548"/>
      <c r="CK17" s="548"/>
      <c r="CL17" s="548"/>
      <c r="CM17" s="548"/>
      <c r="CN17" s="548"/>
    </row>
    <row r="18" spans="1:92" s="549" customFormat="1" ht="14.25" customHeight="1">
      <c r="A18" s="81" t="s">
        <v>596</v>
      </c>
      <c r="B18" s="83">
        <f t="shared" si="6"/>
        <v>35402</v>
      </c>
      <c r="C18" s="79">
        <v>402</v>
      </c>
      <c r="D18" s="79">
        <v>316</v>
      </c>
      <c r="E18" s="79">
        <v>364</v>
      </c>
      <c r="F18" s="79">
        <v>289</v>
      </c>
      <c r="G18" s="79">
        <v>201</v>
      </c>
      <c r="H18" s="79">
        <v>268</v>
      </c>
      <c r="I18" s="79">
        <v>331</v>
      </c>
      <c r="J18" s="79">
        <v>347</v>
      </c>
      <c r="K18" s="79">
        <v>226</v>
      </c>
      <c r="L18" s="79">
        <v>356</v>
      </c>
      <c r="M18" s="79">
        <v>264</v>
      </c>
      <c r="N18" s="79"/>
      <c r="O18" s="81" t="s">
        <v>596</v>
      </c>
      <c r="P18" s="83">
        <v>370</v>
      </c>
      <c r="Q18" s="79">
        <v>326</v>
      </c>
      <c r="R18" s="79">
        <v>278</v>
      </c>
      <c r="S18" s="79">
        <v>374</v>
      </c>
      <c r="T18" s="79">
        <v>137</v>
      </c>
      <c r="U18" s="79">
        <v>217</v>
      </c>
      <c r="V18" s="79">
        <v>146</v>
      </c>
      <c r="W18" s="79">
        <v>120</v>
      </c>
      <c r="X18" s="79">
        <v>150</v>
      </c>
      <c r="Y18" s="79">
        <v>211</v>
      </c>
      <c r="Z18" s="79">
        <v>198</v>
      </c>
      <c r="AA18" s="79">
        <v>153</v>
      </c>
      <c r="AB18" s="79"/>
      <c r="AC18" s="81" t="s">
        <v>596</v>
      </c>
      <c r="AD18" s="83">
        <v>154</v>
      </c>
      <c r="AE18" s="79">
        <v>339</v>
      </c>
      <c r="AF18" s="79">
        <v>353</v>
      </c>
      <c r="AG18" s="79">
        <v>244</v>
      </c>
      <c r="AH18" s="79">
        <v>222</v>
      </c>
      <c r="AI18" s="79">
        <v>312</v>
      </c>
      <c r="AJ18" s="79">
        <v>387</v>
      </c>
      <c r="AK18" s="79">
        <v>277</v>
      </c>
      <c r="AL18" s="79">
        <v>227</v>
      </c>
      <c r="AM18" s="79">
        <v>486</v>
      </c>
      <c r="AN18" s="79">
        <v>381</v>
      </c>
      <c r="AO18" s="79">
        <v>619</v>
      </c>
      <c r="AP18" s="79"/>
      <c r="AQ18" s="81" t="s">
        <v>596</v>
      </c>
      <c r="AR18" s="83">
        <v>767</v>
      </c>
      <c r="AS18" s="79">
        <v>283</v>
      </c>
      <c r="AT18" s="79">
        <v>238</v>
      </c>
      <c r="AU18" s="79">
        <v>144</v>
      </c>
      <c r="AV18" s="79">
        <v>181</v>
      </c>
      <c r="AW18" s="79">
        <v>567</v>
      </c>
      <c r="AX18" s="79">
        <v>573</v>
      </c>
      <c r="AY18" s="79">
        <v>232</v>
      </c>
      <c r="AZ18" s="79">
        <v>332</v>
      </c>
      <c r="BA18" s="79">
        <v>409</v>
      </c>
      <c r="BB18" s="79">
        <v>272</v>
      </c>
      <c r="BC18" s="79">
        <v>289</v>
      </c>
      <c r="BD18" s="79"/>
      <c r="BE18" s="81" t="s">
        <v>596</v>
      </c>
      <c r="BF18" s="83">
        <v>427</v>
      </c>
      <c r="BG18" s="79">
        <v>120</v>
      </c>
      <c r="BH18" s="79">
        <v>93</v>
      </c>
      <c r="BI18" s="79">
        <v>48</v>
      </c>
      <c r="BJ18" s="79">
        <v>278</v>
      </c>
      <c r="BK18" s="79">
        <v>68</v>
      </c>
      <c r="BL18" s="79">
        <v>350</v>
      </c>
      <c r="BM18" s="79">
        <v>238</v>
      </c>
      <c r="BN18" s="79">
        <v>307</v>
      </c>
      <c r="BO18" s="79">
        <v>242</v>
      </c>
      <c r="BP18" s="79">
        <v>235</v>
      </c>
      <c r="BQ18" s="79">
        <v>390</v>
      </c>
      <c r="BR18" s="79"/>
      <c r="BS18" s="81" t="s">
        <v>596</v>
      </c>
      <c r="BT18" s="83">
        <v>1743</v>
      </c>
      <c r="BU18" s="79">
        <v>583</v>
      </c>
      <c r="BV18" s="79">
        <v>116</v>
      </c>
      <c r="BW18" s="79">
        <v>222</v>
      </c>
      <c r="BX18" s="79">
        <v>1</v>
      </c>
      <c r="BY18" s="79">
        <v>353</v>
      </c>
      <c r="BZ18" s="79">
        <v>171</v>
      </c>
      <c r="CA18" s="79">
        <v>712</v>
      </c>
      <c r="CB18" s="79">
        <v>188</v>
      </c>
      <c r="CC18" s="79">
        <v>263</v>
      </c>
      <c r="CD18" s="79">
        <v>63</v>
      </c>
      <c r="CE18" s="79">
        <v>122</v>
      </c>
      <c r="CF18" s="547"/>
      <c r="CG18" s="548"/>
      <c r="CH18" s="548"/>
      <c r="CI18" s="548"/>
      <c r="CJ18" s="548"/>
      <c r="CK18" s="548"/>
      <c r="CL18" s="548"/>
      <c r="CM18" s="548"/>
      <c r="CN18" s="548"/>
    </row>
    <row r="19" spans="1:92" s="549" customFormat="1" ht="14.25" customHeight="1">
      <c r="A19" s="81" t="s">
        <v>597</v>
      </c>
      <c r="B19" s="83">
        <f t="shared" si="6"/>
        <v>29990</v>
      </c>
      <c r="C19" s="79">
        <v>294</v>
      </c>
      <c r="D19" s="79">
        <v>220</v>
      </c>
      <c r="E19" s="79">
        <v>267</v>
      </c>
      <c r="F19" s="79">
        <v>270</v>
      </c>
      <c r="G19" s="79">
        <v>123</v>
      </c>
      <c r="H19" s="79">
        <v>167</v>
      </c>
      <c r="I19" s="79">
        <v>262</v>
      </c>
      <c r="J19" s="79">
        <v>268</v>
      </c>
      <c r="K19" s="79">
        <v>158</v>
      </c>
      <c r="L19" s="79">
        <v>283</v>
      </c>
      <c r="M19" s="79">
        <v>228</v>
      </c>
      <c r="N19" s="79"/>
      <c r="O19" s="81" t="s">
        <v>597</v>
      </c>
      <c r="P19" s="83">
        <v>303</v>
      </c>
      <c r="Q19" s="79">
        <v>288</v>
      </c>
      <c r="R19" s="79">
        <v>273</v>
      </c>
      <c r="S19" s="79">
        <v>375</v>
      </c>
      <c r="T19" s="79">
        <v>113</v>
      </c>
      <c r="U19" s="79">
        <v>172</v>
      </c>
      <c r="V19" s="79">
        <v>109</v>
      </c>
      <c r="W19" s="79">
        <v>102</v>
      </c>
      <c r="X19" s="79">
        <v>207</v>
      </c>
      <c r="Y19" s="79">
        <v>182</v>
      </c>
      <c r="Z19" s="79">
        <v>166</v>
      </c>
      <c r="AA19" s="79">
        <v>105</v>
      </c>
      <c r="AB19" s="79"/>
      <c r="AC19" s="81" t="s">
        <v>597</v>
      </c>
      <c r="AD19" s="83">
        <v>121</v>
      </c>
      <c r="AE19" s="79">
        <v>310</v>
      </c>
      <c r="AF19" s="79">
        <v>325</v>
      </c>
      <c r="AG19" s="79">
        <v>191</v>
      </c>
      <c r="AH19" s="79">
        <v>153</v>
      </c>
      <c r="AI19" s="79">
        <v>303</v>
      </c>
      <c r="AJ19" s="79">
        <v>289</v>
      </c>
      <c r="AK19" s="79">
        <v>204</v>
      </c>
      <c r="AL19" s="79">
        <v>194</v>
      </c>
      <c r="AM19" s="79">
        <v>337</v>
      </c>
      <c r="AN19" s="79">
        <v>334</v>
      </c>
      <c r="AO19" s="79">
        <v>504</v>
      </c>
      <c r="AP19" s="79"/>
      <c r="AQ19" s="81" t="s">
        <v>597</v>
      </c>
      <c r="AR19" s="83">
        <v>578</v>
      </c>
      <c r="AS19" s="79">
        <v>224</v>
      </c>
      <c r="AT19" s="79">
        <v>318</v>
      </c>
      <c r="AU19" s="79">
        <v>115</v>
      </c>
      <c r="AV19" s="79">
        <v>148</v>
      </c>
      <c r="AW19" s="79">
        <v>424</v>
      </c>
      <c r="AX19" s="79">
        <v>505</v>
      </c>
      <c r="AY19" s="79">
        <v>182</v>
      </c>
      <c r="AZ19" s="79">
        <v>286</v>
      </c>
      <c r="BA19" s="79">
        <v>292</v>
      </c>
      <c r="BB19" s="79">
        <v>220</v>
      </c>
      <c r="BC19" s="79">
        <v>263</v>
      </c>
      <c r="BD19" s="79"/>
      <c r="BE19" s="81" t="s">
        <v>597</v>
      </c>
      <c r="BF19" s="83">
        <v>314</v>
      </c>
      <c r="BG19" s="79">
        <v>108</v>
      </c>
      <c r="BH19" s="79">
        <v>80</v>
      </c>
      <c r="BI19" s="79">
        <v>41</v>
      </c>
      <c r="BJ19" s="79">
        <v>252</v>
      </c>
      <c r="BK19" s="79">
        <v>51</v>
      </c>
      <c r="BL19" s="79">
        <v>277</v>
      </c>
      <c r="BM19" s="79">
        <v>196</v>
      </c>
      <c r="BN19" s="79">
        <v>290</v>
      </c>
      <c r="BO19" s="79">
        <v>259</v>
      </c>
      <c r="BP19" s="79">
        <v>241</v>
      </c>
      <c r="BQ19" s="79">
        <v>395</v>
      </c>
      <c r="BR19" s="79"/>
      <c r="BS19" s="81" t="s">
        <v>597</v>
      </c>
      <c r="BT19" s="83">
        <v>1632</v>
      </c>
      <c r="BU19" s="79">
        <v>554</v>
      </c>
      <c r="BV19" s="79">
        <v>101</v>
      </c>
      <c r="BW19" s="79">
        <v>206</v>
      </c>
      <c r="BX19" s="79">
        <v>1</v>
      </c>
      <c r="BY19" s="79">
        <v>266</v>
      </c>
      <c r="BZ19" s="79">
        <v>131</v>
      </c>
      <c r="CA19" s="79">
        <v>683</v>
      </c>
      <c r="CB19" s="79">
        <v>178</v>
      </c>
      <c r="CC19" s="79">
        <v>379</v>
      </c>
      <c r="CD19" s="79">
        <v>55</v>
      </c>
      <c r="CE19" s="79">
        <v>84</v>
      </c>
      <c r="CF19" s="547"/>
      <c r="CG19" s="548"/>
      <c r="CH19" s="548"/>
      <c r="CI19" s="548"/>
      <c r="CJ19" s="548"/>
      <c r="CK19" s="548"/>
      <c r="CL19" s="548"/>
      <c r="CM19" s="548"/>
      <c r="CN19" s="548"/>
    </row>
    <row r="20" spans="1:92" s="549" customFormat="1" ht="14.25" customHeight="1">
      <c r="A20" s="81" t="s">
        <v>598</v>
      </c>
      <c r="B20" s="83">
        <f t="shared" si="6"/>
        <v>23720</v>
      </c>
      <c r="C20" s="79">
        <v>223</v>
      </c>
      <c r="D20" s="79">
        <v>172</v>
      </c>
      <c r="E20" s="79">
        <v>230</v>
      </c>
      <c r="F20" s="79">
        <v>173</v>
      </c>
      <c r="G20" s="79">
        <v>90</v>
      </c>
      <c r="H20" s="79">
        <v>108</v>
      </c>
      <c r="I20" s="79">
        <v>191</v>
      </c>
      <c r="J20" s="79">
        <v>207</v>
      </c>
      <c r="K20" s="79">
        <v>126</v>
      </c>
      <c r="L20" s="79">
        <v>209</v>
      </c>
      <c r="M20" s="79">
        <v>189</v>
      </c>
      <c r="N20" s="79"/>
      <c r="O20" s="81" t="s">
        <v>598</v>
      </c>
      <c r="P20" s="83">
        <v>214</v>
      </c>
      <c r="Q20" s="79">
        <v>286</v>
      </c>
      <c r="R20" s="79">
        <v>247</v>
      </c>
      <c r="S20" s="79">
        <v>285</v>
      </c>
      <c r="T20" s="79">
        <v>104</v>
      </c>
      <c r="U20" s="79">
        <v>168</v>
      </c>
      <c r="V20" s="79">
        <v>75</v>
      </c>
      <c r="W20" s="79">
        <v>72</v>
      </c>
      <c r="X20" s="79">
        <v>162</v>
      </c>
      <c r="Y20" s="79">
        <v>170</v>
      </c>
      <c r="Z20" s="79">
        <v>151</v>
      </c>
      <c r="AA20" s="79">
        <v>63</v>
      </c>
      <c r="AB20" s="79"/>
      <c r="AC20" s="81" t="s">
        <v>598</v>
      </c>
      <c r="AD20" s="83">
        <v>100</v>
      </c>
      <c r="AE20" s="79">
        <v>262</v>
      </c>
      <c r="AF20" s="79">
        <v>216</v>
      </c>
      <c r="AG20" s="79">
        <v>127</v>
      </c>
      <c r="AH20" s="79">
        <v>144</v>
      </c>
      <c r="AI20" s="79">
        <v>226</v>
      </c>
      <c r="AJ20" s="79">
        <v>197</v>
      </c>
      <c r="AK20" s="79">
        <v>167</v>
      </c>
      <c r="AL20" s="79">
        <v>164</v>
      </c>
      <c r="AM20" s="79">
        <v>307</v>
      </c>
      <c r="AN20" s="79">
        <v>246</v>
      </c>
      <c r="AO20" s="79">
        <v>371</v>
      </c>
      <c r="AP20" s="79"/>
      <c r="AQ20" s="81" t="s">
        <v>598</v>
      </c>
      <c r="AR20" s="83">
        <v>448</v>
      </c>
      <c r="AS20" s="79">
        <v>197</v>
      </c>
      <c r="AT20" s="79">
        <v>306</v>
      </c>
      <c r="AU20" s="79">
        <v>106</v>
      </c>
      <c r="AV20" s="79">
        <v>102</v>
      </c>
      <c r="AW20" s="79">
        <v>357</v>
      </c>
      <c r="AX20" s="79">
        <v>350</v>
      </c>
      <c r="AY20" s="79">
        <v>128</v>
      </c>
      <c r="AZ20" s="79">
        <v>199</v>
      </c>
      <c r="BA20" s="79">
        <v>195</v>
      </c>
      <c r="BB20" s="79">
        <v>154</v>
      </c>
      <c r="BC20" s="79">
        <v>198</v>
      </c>
      <c r="BD20" s="79"/>
      <c r="BE20" s="81" t="s">
        <v>598</v>
      </c>
      <c r="BF20" s="83">
        <v>241</v>
      </c>
      <c r="BG20" s="79">
        <v>111</v>
      </c>
      <c r="BH20" s="79">
        <v>47</v>
      </c>
      <c r="BI20" s="79">
        <v>17</v>
      </c>
      <c r="BJ20" s="79">
        <v>178</v>
      </c>
      <c r="BK20" s="79">
        <v>26</v>
      </c>
      <c r="BL20" s="79">
        <v>214</v>
      </c>
      <c r="BM20" s="79">
        <v>144</v>
      </c>
      <c r="BN20" s="79">
        <v>200</v>
      </c>
      <c r="BO20" s="79">
        <v>210</v>
      </c>
      <c r="BP20" s="79">
        <v>280</v>
      </c>
      <c r="BQ20" s="79">
        <v>314</v>
      </c>
      <c r="BR20" s="79"/>
      <c r="BS20" s="81" t="s">
        <v>598</v>
      </c>
      <c r="BT20" s="83">
        <v>1228</v>
      </c>
      <c r="BU20" s="79">
        <v>534</v>
      </c>
      <c r="BV20" s="79">
        <v>90</v>
      </c>
      <c r="BW20" s="79">
        <v>196</v>
      </c>
      <c r="BX20" s="79">
        <v>0</v>
      </c>
      <c r="BY20" s="79">
        <v>172</v>
      </c>
      <c r="BZ20" s="79">
        <v>76</v>
      </c>
      <c r="CA20" s="79">
        <v>537</v>
      </c>
      <c r="CB20" s="79">
        <v>140</v>
      </c>
      <c r="CC20" s="79">
        <v>355</v>
      </c>
      <c r="CD20" s="79">
        <v>23</v>
      </c>
      <c r="CE20" s="79">
        <v>59</v>
      </c>
      <c r="CF20" s="547"/>
      <c r="CG20" s="548"/>
      <c r="CH20" s="548"/>
      <c r="CI20" s="548"/>
      <c r="CJ20" s="548"/>
      <c r="CK20" s="548"/>
      <c r="CL20" s="548"/>
      <c r="CM20" s="548"/>
      <c r="CN20" s="548"/>
    </row>
    <row r="21" spans="1:92" s="549" customFormat="1" ht="14.25" customHeight="1">
      <c r="A21" s="81" t="s">
        <v>599</v>
      </c>
      <c r="B21" s="83">
        <f t="shared" si="6"/>
        <v>17825</v>
      </c>
      <c r="C21" s="79">
        <v>155</v>
      </c>
      <c r="D21" s="79">
        <v>146</v>
      </c>
      <c r="E21" s="79">
        <v>162</v>
      </c>
      <c r="F21" s="79">
        <v>167</v>
      </c>
      <c r="G21" s="79">
        <v>43</v>
      </c>
      <c r="H21" s="79">
        <v>91</v>
      </c>
      <c r="I21" s="79">
        <v>150</v>
      </c>
      <c r="J21" s="79">
        <v>139</v>
      </c>
      <c r="K21" s="79">
        <v>96</v>
      </c>
      <c r="L21" s="79">
        <v>178</v>
      </c>
      <c r="M21" s="79">
        <v>168</v>
      </c>
      <c r="N21" s="79"/>
      <c r="O21" s="81" t="s">
        <v>599</v>
      </c>
      <c r="P21" s="83">
        <v>164</v>
      </c>
      <c r="Q21" s="79">
        <v>188</v>
      </c>
      <c r="R21" s="79">
        <v>180</v>
      </c>
      <c r="S21" s="79">
        <v>203</v>
      </c>
      <c r="T21" s="79">
        <v>91</v>
      </c>
      <c r="U21" s="79">
        <v>128</v>
      </c>
      <c r="V21" s="79">
        <v>56</v>
      </c>
      <c r="W21" s="79">
        <v>62</v>
      </c>
      <c r="X21" s="79">
        <v>139</v>
      </c>
      <c r="Y21" s="79">
        <v>137</v>
      </c>
      <c r="Z21" s="79">
        <v>132</v>
      </c>
      <c r="AA21" s="79">
        <v>39</v>
      </c>
      <c r="AB21" s="79"/>
      <c r="AC21" s="81" t="s">
        <v>599</v>
      </c>
      <c r="AD21" s="83">
        <v>90</v>
      </c>
      <c r="AE21" s="79">
        <v>214</v>
      </c>
      <c r="AF21" s="79">
        <v>185</v>
      </c>
      <c r="AG21" s="79">
        <v>84</v>
      </c>
      <c r="AH21" s="79">
        <v>98</v>
      </c>
      <c r="AI21" s="79">
        <v>141</v>
      </c>
      <c r="AJ21" s="79">
        <v>169</v>
      </c>
      <c r="AK21" s="79">
        <v>118</v>
      </c>
      <c r="AL21" s="79">
        <v>118</v>
      </c>
      <c r="AM21" s="79">
        <v>200</v>
      </c>
      <c r="AN21" s="79">
        <v>212</v>
      </c>
      <c r="AO21" s="79">
        <v>213</v>
      </c>
      <c r="AP21" s="79"/>
      <c r="AQ21" s="81" t="s">
        <v>599</v>
      </c>
      <c r="AR21" s="83">
        <v>304</v>
      </c>
      <c r="AS21" s="79">
        <v>156</v>
      </c>
      <c r="AT21" s="79">
        <v>203</v>
      </c>
      <c r="AU21" s="79">
        <v>75</v>
      </c>
      <c r="AV21" s="79">
        <v>66</v>
      </c>
      <c r="AW21" s="79">
        <v>250</v>
      </c>
      <c r="AX21" s="79">
        <v>225</v>
      </c>
      <c r="AY21" s="79">
        <v>92</v>
      </c>
      <c r="AZ21" s="79">
        <v>174</v>
      </c>
      <c r="BA21" s="79">
        <v>125</v>
      </c>
      <c r="BB21" s="79">
        <v>153</v>
      </c>
      <c r="BC21" s="79">
        <v>166</v>
      </c>
      <c r="BD21" s="79"/>
      <c r="BE21" s="81" t="s">
        <v>599</v>
      </c>
      <c r="BF21" s="83">
        <v>189</v>
      </c>
      <c r="BG21" s="79">
        <v>46</v>
      </c>
      <c r="BH21" s="79">
        <v>45</v>
      </c>
      <c r="BI21" s="79">
        <v>24</v>
      </c>
      <c r="BJ21" s="79">
        <v>118</v>
      </c>
      <c r="BK21" s="79">
        <v>22</v>
      </c>
      <c r="BL21" s="79">
        <v>165</v>
      </c>
      <c r="BM21" s="79">
        <v>119</v>
      </c>
      <c r="BN21" s="79">
        <v>182</v>
      </c>
      <c r="BO21" s="79">
        <v>186</v>
      </c>
      <c r="BP21" s="79">
        <v>181</v>
      </c>
      <c r="BQ21" s="79">
        <v>260</v>
      </c>
      <c r="BR21" s="79"/>
      <c r="BS21" s="81" t="s">
        <v>599</v>
      </c>
      <c r="BT21" s="83">
        <v>694</v>
      </c>
      <c r="BU21" s="79">
        <v>373</v>
      </c>
      <c r="BV21" s="79">
        <v>76</v>
      </c>
      <c r="BW21" s="79">
        <v>122</v>
      </c>
      <c r="BX21" s="79">
        <v>0</v>
      </c>
      <c r="BY21" s="79">
        <v>105</v>
      </c>
      <c r="BZ21" s="79">
        <v>51</v>
      </c>
      <c r="CA21" s="79">
        <v>317</v>
      </c>
      <c r="CB21" s="79">
        <v>74</v>
      </c>
      <c r="CC21" s="79">
        <v>252</v>
      </c>
      <c r="CD21" s="79">
        <v>20</v>
      </c>
      <c r="CE21" s="79">
        <v>59</v>
      </c>
      <c r="CF21" s="547"/>
      <c r="CG21" s="548"/>
      <c r="CH21" s="548"/>
      <c r="CI21" s="548"/>
      <c r="CJ21" s="548"/>
      <c r="CK21" s="548"/>
      <c r="CL21" s="548"/>
      <c r="CM21" s="548"/>
      <c r="CN21" s="548"/>
    </row>
    <row r="22" spans="1:92" s="549" customFormat="1" ht="14.25" customHeight="1">
      <c r="A22" s="81" t="s">
        <v>600</v>
      </c>
      <c r="B22" s="83">
        <f t="shared" si="6"/>
        <v>10440</v>
      </c>
      <c r="C22" s="79">
        <v>108</v>
      </c>
      <c r="D22" s="79">
        <v>104</v>
      </c>
      <c r="E22" s="79">
        <v>105</v>
      </c>
      <c r="F22" s="79">
        <v>93</v>
      </c>
      <c r="G22" s="79">
        <v>24</v>
      </c>
      <c r="H22" s="79">
        <v>80</v>
      </c>
      <c r="I22" s="79">
        <v>99</v>
      </c>
      <c r="J22" s="79">
        <v>111</v>
      </c>
      <c r="K22" s="79">
        <v>63</v>
      </c>
      <c r="L22" s="79">
        <v>89</v>
      </c>
      <c r="M22" s="79">
        <v>89</v>
      </c>
      <c r="N22" s="79"/>
      <c r="O22" s="81" t="s">
        <v>600</v>
      </c>
      <c r="P22" s="83">
        <v>123</v>
      </c>
      <c r="Q22" s="79">
        <v>124</v>
      </c>
      <c r="R22" s="79">
        <v>110</v>
      </c>
      <c r="S22" s="79">
        <v>121</v>
      </c>
      <c r="T22" s="79">
        <v>66</v>
      </c>
      <c r="U22" s="79">
        <v>73</v>
      </c>
      <c r="V22" s="79">
        <v>23</v>
      </c>
      <c r="W22" s="79">
        <v>42</v>
      </c>
      <c r="X22" s="79">
        <v>81</v>
      </c>
      <c r="Y22" s="79">
        <v>83</v>
      </c>
      <c r="Z22" s="79">
        <v>101</v>
      </c>
      <c r="AA22" s="79">
        <v>26</v>
      </c>
      <c r="AB22" s="79"/>
      <c r="AC22" s="81" t="s">
        <v>600</v>
      </c>
      <c r="AD22" s="83">
        <v>55</v>
      </c>
      <c r="AE22" s="79">
        <v>130</v>
      </c>
      <c r="AF22" s="79">
        <v>91</v>
      </c>
      <c r="AG22" s="79">
        <v>45</v>
      </c>
      <c r="AH22" s="79">
        <v>67</v>
      </c>
      <c r="AI22" s="79">
        <v>77</v>
      </c>
      <c r="AJ22" s="79">
        <v>120</v>
      </c>
      <c r="AK22" s="79">
        <v>79</v>
      </c>
      <c r="AL22" s="79">
        <v>66</v>
      </c>
      <c r="AM22" s="79">
        <v>130</v>
      </c>
      <c r="AN22" s="79">
        <v>103</v>
      </c>
      <c r="AO22" s="79">
        <v>131</v>
      </c>
      <c r="AP22" s="79"/>
      <c r="AQ22" s="81" t="s">
        <v>600</v>
      </c>
      <c r="AR22" s="83">
        <v>164</v>
      </c>
      <c r="AS22" s="79">
        <v>92</v>
      </c>
      <c r="AT22" s="79">
        <v>109</v>
      </c>
      <c r="AU22" s="79">
        <v>49</v>
      </c>
      <c r="AV22" s="79">
        <v>49</v>
      </c>
      <c r="AW22" s="79">
        <v>152</v>
      </c>
      <c r="AX22" s="79">
        <v>106</v>
      </c>
      <c r="AY22" s="79">
        <v>50</v>
      </c>
      <c r="AZ22" s="79">
        <v>96</v>
      </c>
      <c r="BA22" s="79">
        <v>87</v>
      </c>
      <c r="BB22" s="79">
        <v>92</v>
      </c>
      <c r="BC22" s="79">
        <v>89</v>
      </c>
      <c r="BD22" s="79"/>
      <c r="BE22" s="81" t="s">
        <v>600</v>
      </c>
      <c r="BF22" s="83">
        <v>108</v>
      </c>
      <c r="BG22" s="79">
        <v>37</v>
      </c>
      <c r="BH22" s="79">
        <v>22</v>
      </c>
      <c r="BI22" s="79">
        <v>28</v>
      </c>
      <c r="BJ22" s="79">
        <v>66</v>
      </c>
      <c r="BK22" s="79">
        <v>12</v>
      </c>
      <c r="BL22" s="79">
        <v>93</v>
      </c>
      <c r="BM22" s="79">
        <v>65</v>
      </c>
      <c r="BN22" s="79">
        <v>96</v>
      </c>
      <c r="BO22" s="79">
        <v>123</v>
      </c>
      <c r="BP22" s="79">
        <v>83</v>
      </c>
      <c r="BQ22" s="79">
        <v>132</v>
      </c>
      <c r="BR22" s="79"/>
      <c r="BS22" s="81" t="s">
        <v>600</v>
      </c>
      <c r="BT22" s="83">
        <v>308</v>
      </c>
      <c r="BU22" s="79">
        <v>142</v>
      </c>
      <c r="BV22" s="79">
        <v>29</v>
      </c>
      <c r="BW22" s="79">
        <v>80</v>
      </c>
      <c r="BX22" s="79">
        <v>0</v>
      </c>
      <c r="BY22" s="79">
        <v>51</v>
      </c>
      <c r="BZ22" s="79">
        <v>26</v>
      </c>
      <c r="CA22" s="79">
        <v>142</v>
      </c>
      <c r="CB22" s="79">
        <v>29</v>
      </c>
      <c r="CC22" s="79">
        <v>91</v>
      </c>
      <c r="CD22" s="79">
        <v>10</v>
      </c>
      <c r="CE22" s="79">
        <v>33</v>
      </c>
      <c r="CF22" s="547"/>
      <c r="CG22" s="548"/>
      <c r="CH22" s="548"/>
      <c r="CI22" s="548"/>
      <c r="CJ22" s="548"/>
      <c r="CK22" s="548"/>
      <c r="CL22" s="548"/>
      <c r="CM22" s="548"/>
      <c r="CN22" s="548"/>
    </row>
    <row r="23" spans="1:92" s="549" customFormat="1" ht="14.25" customHeight="1">
      <c r="A23" s="81" t="s">
        <v>601</v>
      </c>
      <c r="B23" s="83">
        <f t="shared" si="6"/>
        <v>4062</v>
      </c>
      <c r="C23" s="79">
        <v>37</v>
      </c>
      <c r="D23" s="79">
        <v>37</v>
      </c>
      <c r="E23" s="79">
        <v>36</v>
      </c>
      <c r="F23" s="79">
        <v>48</v>
      </c>
      <c r="G23" s="79">
        <v>8</v>
      </c>
      <c r="H23" s="79">
        <v>34</v>
      </c>
      <c r="I23" s="79">
        <v>41</v>
      </c>
      <c r="J23" s="79">
        <v>45</v>
      </c>
      <c r="K23" s="79">
        <v>23</v>
      </c>
      <c r="L23" s="79">
        <v>41</v>
      </c>
      <c r="M23" s="79">
        <v>27</v>
      </c>
      <c r="N23" s="79"/>
      <c r="O23" s="81" t="s">
        <v>601</v>
      </c>
      <c r="P23" s="83">
        <v>47</v>
      </c>
      <c r="Q23" s="79">
        <v>50</v>
      </c>
      <c r="R23" s="79">
        <v>43</v>
      </c>
      <c r="S23" s="79">
        <v>42</v>
      </c>
      <c r="T23" s="79">
        <v>26</v>
      </c>
      <c r="U23" s="79">
        <v>26</v>
      </c>
      <c r="V23" s="79">
        <v>9</v>
      </c>
      <c r="W23" s="79">
        <v>21</v>
      </c>
      <c r="X23" s="79">
        <v>27</v>
      </c>
      <c r="Y23" s="79">
        <v>30</v>
      </c>
      <c r="Z23" s="79">
        <v>28</v>
      </c>
      <c r="AA23" s="79">
        <v>8</v>
      </c>
      <c r="AB23" s="79"/>
      <c r="AC23" s="81" t="s">
        <v>601</v>
      </c>
      <c r="AD23" s="83">
        <v>20</v>
      </c>
      <c r="AE23" s="79">
        <v>41</v>
      </c>
      <c r="AF23" s="79">
        <v>51</v>
      </c>
      <c r="AG23" s="79">
        <v>31</v>
      </c>
      <c r="AH23" s="79">
        <v>29</v>
      </c>
      <c r="AI23" s="79">
        <v>42</v>
      </c>
      <c r="AJ23" s="79">
        <v>48</v>
      </c>
      <c r="AK23" s="79">
        <v>28</v>
      </c>
      <c r="AL23" s="79">
        <v>26</v>
      </c>
      <c r="AM23" s="79">
        <v>52</v>
      </c>
      <c r="AN23" s="79">
        <v>37</v>
      </c>
      <c r="AO23" s="79">
        <v>40</v>
      </c>
      <c r="AP23" s="79"/>
      <c r="AQ23" s="81" t="s">
        <v>601</v>
      </c>
      <c r="AR23" s="83">
        <v>72</v>
      </c>
      <c r="AS23" s="79">
        <v>50</v>
      </c>
      <c r="AT23" s="79">
        <v>30</v>
      </c>
      <c r="AU23" s="79">
        <v>16</v>
      </c>
      <c r="AV23" s="79">
        <v>23</v>
      </c>
      <c r="AW23" s="79">
        <v>49</v>
      </c>
      <c r="AX23" s="79">
        <v>44</v>
      </c>
      <c r="AY23" s="79">
        <v>18</v>
      </c>
      <c r="AZ23" s="79">
        <v>36</v>
      </c>
      <c r="BA23" s="79">
        <v>42</v>
      </c>
      <c r="BB23" s="79">
        <v>38</v>
      </c>
      <c r="BC23" s="79">
        <v>40</v>
      </c>
      <c r="BD23" s="79"/>
      <c r="BE23" s="81" t="s">
        <v>601</v>
      </c>
      <c r="BF23" s="83">
        <v>35</v>
      </c>
      <c r="BG23" s="79">
        <v>5</v>
      </c>
      <c r="BH23" s="79">
        <v>5</v>
      </c>
      <c r="BI23" s="79">
        <v>12</v>
      </c>
      <c r="BJ23" s="79">
        <v>15</v>
      </c>
      <c r="BK23" s="79">
        <v>10</v>
      </c>
      <c r="BL23" s="79">
        <v>27</v>
      </c>
      <c r="BM23" s="79">
        <v>15</v>
      </c>
      <c r="BN23" s="79">
        <v>25</v>
      </c>
      <c r="BO23" s="79">
        <v>56</v>
      </c>
      <c r="BP23" s="79">
        <v>37</v>
      </c>
      <c r="BQ23" s="79">
        <v>66</v>
      </c>
      <c r="BR23" s="79"/>
      <c r="BS23" s="81" t="s">
        <v>601</v>
      </c>
      <c r="BT23" s="83">
        <v>91</v>
      </c>
      <c r="BU23" s="79">
        <v>66</v>
      </c>
      <c r="BV23" s="79">
        <v>14</v>
      </c>
      <c r="BW23" s="79">
        <v>22</v>
      </c>
      <c r="BX23" s="79">
        <v>0</v>
      </c>
      <c r="BY23" s="79">
        <v>19</v>
      </c>
      <c r="BZ23" s="79">
        <v>3</v>
      </c>
      <c r="CA23" s="79">
        <v>36</v>
      </c>
      <c r="CB23" s="79">
        <v>8</v>
      </c>
      <c r="CC23" s="79">
        <v>24</v>
      </c>
      <c r="CD23" s="79">
        <v>8</v>
      </c>
      <c r="CE23" s="79">
        <v>16</v>
      </c>
      <c r="CF23" s="547"/>
      <c r="CG23" s="548"/>
      <c r="CH23" s="548"/>
      <c r="CI23" s="548"/>
      <c r="CJ23" s="548"/>
      <c r="CK23" s="548"/>
      <c r="CL23" s="548"/>
      <c r="CM23" s="548"/>
      <c r="CN23" s="548"/>
    </row>
    <row r="24" spans="1:92" s="549" customFormat="1" ht="14.25" customHeight="1">
      <c r="A24" s="81" t="s">
        <v>602</v>
      </c>
      <c r="B24" s="83">
        <f t="shared" si="6"/>
        <v>1099</v>
      </c>
      <c r="C24" s="79">
        <v>4</v>
      </c>
      <c r="D24" s="79">
        <v>14</v>
      </c>
      <c r="E24" s="79">
        <v>13</v>
      </c>
      <c r="F24" s="79">
        <v>11</v>
      </c>
      <c r="G24" s="79">
        <v>1</v>
      </c>
      <c r="H24" s="79">
        <v>12</v>
      </c>
      <c r="I24" s="79">
        <v>19</v>
      </c>
      <c r="J24" s="79">
        <v>15</v>
      </c>
      <c r="K24" s="79">
        <v>6</v>
      </c>
      <c r="L24" s="79">
        <v>13</v>
      </c>
      <c r="M24" s="79">
        <v>7</v>
      </c>
      <c r="N24" s="79"/>
      <c r="O24" s="81" t="s">
        <v>602</v>
      </c>
      <c r="P24" s="83">
        <v>9</v>
      </c>
      <c r="Q24" s="79">
        <v>19</v>
      </c>
      <c r="R24" s="79">
        <v>9</v>
      </c>
      <c r="S24" s="79">
        <v>9</v>
      </c>
      <c r="T24" s="79">
        <v>7</v>
      </c>
      <c r="U24" s="79">
        <v>18</v>
      </c>
      <c r="V24" s="79">
        <v>3</v>
      </c>
      <c r="W24" s="79">
        <v>3</v>
      </c>
      <c r="X24" s="79">
        <v>2</v>
      </c>
      <c r="Y24" s="79">
        <v>6</v>
      </c>
      <c r="Z24" s="79">
        <v>9</v>
      </c>
      <c r="AA24" s="79">
        <v>1</v>
      </c>
      <c r="AB24" s="79"/>
      <c r="AC24" s="81" t="s">
        <v>602</v>
      </c>
      <c r="AD24" s="83">
        <v>7</v>
      </c>
      <c r="AE24" s="79">
        <v>16</v>
      </c>
      <c r="AF24" s="79">
        <v>25</v>
      </c>
      <c r="AG24" s="79">
        <v>8</v>
      </c>
      <c r="AH24" s="79">
        <v>5</v>
      </c>
      <c r="AI24" s="79">
        <v>15</v>
      </c>
      <c r="AJ24" s="79">
        <v>23</v>
      </c>
      <c r="AK24" s="79">
        <v>6</v>
      </c>
      <c r="AL24" s="79">
        <v>3</v>
      </c>
      <c r="AM24" s="79">
        <v>6</v>
      </c>
      <c r="AN24" s="79">
        <v>10</v>
      </c>
      <c r="AO24" s="79">
        <v>21</v>
      </c>
      <c r="AP24" s="79"/>
      <c r="AQ24" s="81" t="s">
        <v>602</v>
      </c>
      <c r="AR24" s="83">
        <v>13</v>
      </c>
      <c r="AS24" s="79">
        <v>9</v>
      </c>
      <c r="AT24" s="79">
        <v>6</v>
      </c>
      <c r="AU24" s="79">
        <v>1</v>
      </c>
      <c r="AV24" s="79">
        <v>10</v>
      </c>
      <c r="AW24" s="79">
        <v>19</v>
      </c>
      <c r="AX24" s="79">
        <v>11</v>
      </c>
      <c r="AY24" s="79">
        <v>5</v>
      </c>
      <c r="AZ24" s="79">
        <v>6</v>
      </c>
      <c r="BA24" s="79">
        <v>7</v>
      </c>
      <c r="BB24" s="79">
        <v>9</v>
      </c>
      <c r="BC24" s="79">
        <v>13</v>
      </c>
      <c r="BD24" s="79"/>
      <c r="BE24" s="81" t="s">
        <v>602</v>
      </c>
      <c r="BF24" s="83">
        <v>11</v>
      </c>
      <c r="BG24" s="79">
        <v>5</v>
      </c>
      <c r="BH24" s="79">
        <v>2</v>
      </c>
      <c r="BI24" s="79">
        <v>6</v>
      </c>
      <c r="BJ24" s="79">
        <v>8</v>
      </c>
      <c r="BK24" s="79">
        <v>1</v>
      </c>
      <c r="BL24" s="79">
        <v>11</v>
      </c>
      <c r="BM24" s="79">
        <v>8</v>
      </c>
      <c r="BN24" s="79">
        <v>7</v>
      </c>
      <c r="BO24" s="79">
        <v>20</v>
      </c>
      <c r="BP24" s="79">
        <v>2</v>
      </c>
      <c r="BQ24" s="79">
        <v>6</v>
      </c>
      <c r="BR24" s="79"/>
      <c r="BS24" s="81" t="s">
        <v>602</v>
      </c>
      <c r="BT24" s="83">
        <v>16</v>
      </c>
      <c r="BU24" s="79">
        <v>6</v>
      </c>
      <c r="BV24" s="79">
        <v>3</v>
      </c>
      <c r="BW24" s="79">
        <v>4</v>
      </c>
      <c r="BX24" s="79">
        <v>0</v>
      </c>
      <c r="BY24" s="79">
        <v>6</v>
      </c>
      <c r="BZ24" s="79">
        <v>2</v>
      </c>
      <c r="CA24" s="79">
        <v>11</v>
      </c>
      <c r="CB24" s="79">
        <v>5</v>
      </c>
      <c r="CC24" s="79">
        <v>9</v>
      </c>
      <c r="CD24" s="79">
        <v>5</v>
      </c>
      <c r="CE24" s="79">
        <v>4</v>
      </c>
      <c r="CF24" s="547"/>
      <c r="CG24" s="548"/>
      <c r="CH24" s="548"/>
      <c r="CI24" s="548"/>
      <c r="CJ24" s="548"/>
      <c r="CK24" s="548"/>
      <c r="CL24" s="548"/>
      <c r="CM24" s="548"/>
      <c r="CN24" s="548"/>
    </row>
    <row r="25" spans="1:92" s="549" customFormat="1" ht="14.25" customHeight="1">
      <c r="A25" s="552" t="s">
        <v>603</v>
      </c>
      <c r="B25" s="85">
        <f t="shared" si="6"/>
        <v>196</v>
      </c>
      <c r="C25" s="86">
        <v>2</v>
      </c>
      <c r="D25" s="86">
        <v>8</v>
      </c>
      <c r="E25" s="86">
        <v>3</v>
      </c>
      <c r="F25" s="86">
        <v>3</v>
      </c>
      <c r="G25" s="86">
        <v>0</v>
      </c>
      <c r="H25" s="86">
        <v>5</v>
      </c>
      <c r="I25" s="86">
        <v>1</v>
      </c>
      <c r="J25" s="86">
        <v>0</v>
      </c>
      <c r="K25" s="86">
        <v>0</v>
      </c>
      <c r="L25" s="86">
        <v>3</v>
      </c>
      <c r="M25" s="86">
        <v>0</v>
      </c>
      <c r="N25" s="79"/>
      <c r="O25" s="552" t="s">
        <v>603</v>
      </c>
      <c r="P25" s="85">
        <v>3</v>
      </c>
      <c r="Q25" s="86">
        <v>2</v>
      </c>
      <c r="R25" s="86">
        <v>0</v>
      </c>
      <c r="S25" s="86">
        <v>4</v>
      </c>
      <c r="T25" s="86">
        <v>0</v>
      </c>
      <c r="U25" s="86">
        <v>1</v>
      </c>
      <c r="V25" s="86">
        <v>1</v>
      </c>
      <c r="W25" s="86">
        <v>2</v>
      </c>
      <c r="X25" s="86">
        <v>0</v>
      </c>
      <c r="Y25" s="86">
        <v>1</v>
      </c>
      <c r="Z25" s="86">
        <v>0</v>
      </c>
      <c r="AA25" s="86">
        <v>1</v>
      </c>
      <c r="AB25" s="79"/>
      <c r="AC25" s="552" t="s">
        <v>603</v>
      </c>
      <c r="AD25" s="85">
        <v>2</v>
      </c>
      <c r="AE25" s="86">
        <v>3</v>
      </c>
      <c r="AF25" s="86">
        <v>3</v>
      </c>
      <c r="AG25" s="86">
        <v>0</v>
      </c>
      <c r="AH25" s="86">
        <v>1</v>
      </c>
      <c r="AI25" s="86">
        <v>3</v>
      </c>
      <c r="AJ25" s="86">
        <v>2</v>
      </c>
      <c r="AK25" s="86">
        <v>2</v>
      </c>
      <c r="AL25" s="86">
        <v>2</v>
      </c>
      <c r="AM25" s="86">
        <v>5</v>
      </c>
      <c r="AN25" s="86">
        <v>0</v>
      </c>
      <c r="AO25" s="86">
        <v>2</v>
      </c>
      <c r="AP25" s="79"/>
      <c r="AQ25" s="552" t="s">
        <v>603</v>
      </c>
      <c r="AR25" s="85">
        <v>1</v>
      </c>
      <c r="AS25" s="86">
        <v>2</v>
      </c>
      <c r="AT25" s="86">
        <v>0</v>
      </c>
      <c r="AU25" s="86">
        <v>1</v>
      </c>
      <c r="AV25" s="86">
        <v>1</v>
      </c>
      <c r="AW25" s="86">
        <v>1</v>
      </c>
      <c r="AX25" s="86">
        <v>2</v>
      </c>
      <c r="AY25" s="86">
        <v>0</v>
      </c>
      <c r="AZ25" s="86">
        <v>3</v>
      </c>
      <c r="BA25" s="86">
        <v>5</v>
      </c>
      <c r="BB25" s="86">
        <v>3</v>
      </c>
      <c r="BC25" s="86">
        <v>0</v>
      </c>
      <c r="BD25" s="79"/>
      <c r="BE25" s="552" t="s">
        <v>603</v>
      </c>
      <c r="BF25" s="85">
        <v>0</v>
      </c>
      <c r="BG25" s="86">
        <v>1</v>
      </c>
      <c r="BH25" s="86">
        <v>0</v>
      </c>
      <c r="BI25" s="86">
        <v>2</v>
      </c>
      <c r="BJ25" s="86">
        <v>2</v>
      </c>
      <c r="BK25" s="86">
        <v>1</v>
      </c>
      <c r="BL25" s="86">
        <v>0</v>
      </c>
      <c r="BM25" s="86">
        <v>0</v>
      </c>
      <c r="BN25" s="86">
        <v>2</v>
      </c>
      <c r="BO25" s="86">
        <v>5</v>
      </c>
      <c r="BP25" s="86">
        <v>2</v>
      </c>
      <c r="BQ25" s="86">
        <v>3</v>
      </c>
      <c r="BR25" s="79"/>
      <c r="BS25" s="552" t="s">
        <v>603</v>
      </c>
      <c r="BT25" s="85">
        <v>2</v>
      </c>
      <c r="BU25" s="86">
        <v>1</v>
      </c>
      <c r="BV25" s="86">
        <v>0</v>
      </c>
      <c r="BW25" s="86">
        <v>1</v>
      </c>
      <c r="BX25" s="86">
        <v>0</v>
      </c>
      <c r="BY25" s="86">
        <v>1</v>
      </c>
      <c r="BZ25" s="86">
        <v>1</v>
      </c>
      <c r="CA25" s="86">
        <v>1</v>
      </c>
      <c r="CB25" s="86">
        <v>0</v>
      </c>
      <c r="CC25" s="86">
        <v>1</v>
      </c>
      <c r="CD25" s="86">
        <v>1</v>
      </c>
      <c r="CE25" s="86">
        <v>0</v>
      </c>
      <c r="CF25" s="547"/>
      <c r="CG25" s="548"/>
      <c r="CH25" s="548"/>
      <c r="CI25" s="548"/>
      <c r="CJ25" s="548"/>
      <c r="CK25" s="548"/>
      <c r="CL25" s="548"/>
      <c r="CM25" s="548"/>
      <c r="CN25" s="548"/>
    </row>
    <row r="26" spans="1:92" s="549" customFormat="1" ht="14.25" customHeight="1" thickBot="1">
      <c r="A26" s="546"/>
      <c r="B26" s="546"/>
      <c r="C26" s="546"/>
      <c r="D26" s="546"/>
      <c r="E26" s="546"/>
      <c r="F26" s="546"/>
      <c r="G26" s="546"/>
      <c r="H26" s="546"/>
      <c r="I26" s="546"/>
      <c r="J26" s="546"/>
      <c r="K26" s="546"/>
      <c r="L26" s="546"/>
      <c r="M26" s="546"/>
      <c r="N26" s="547"/>
      <c r="O26" s="546"/>
      <c r="P26" s="546"/>
      <c r="Q26" s="546"/>
      <c r="R26" s="546"/>
      <c r="S26" s="546"/>
      <c r="T26" s="546"/>
      <c r="U26" s="546"/>
      <c r="V26" s="546"/>
      <c r="W26" s="546"/>
      <c r="X26" s="546"/>
      <c r="Y26" s="546"/>
      <c r="Z26" s="546"/>
      <c r="AA26" s="546"/>
      <c r="AB26" s="547"/>
      <c r="AC26" s="546"/>
      <c r="AD26" s="546"/>
      <c r="AE26" s="546"/>
      <c r="AF26" s="546"/>
      <c r="AG26" s="546"/>
      <c r="AH26" s="546"/>
      <c r="AI26" s="546"/>
      <c r="AJ26" s="546"/>
      <c r="AK26" s="546"/>
      <c r="AL26" s="546"/>
      <c r="AM26" s="546"/>
      <c r="AN26" s="546"/>
      <c r="AO26" s="546"/>
      <c r="AP26" s="547"/>
      <c r="AQ26" s="546"/>
      <c r="AR26" s="546"/>
      <c r="AS26" s="546"/>
      <c r="AT26" s="546"/>
      <c r="AU26" s="546"/>
      <c r="AV26" s="546"/>
      <c r="AW26" s="546"/>
      <c r="AX26" s="546"/>
      <c r="AY26" s="546"/>
      <c r="AZ26" s="546"/>
      <c r="BA26" s="546"/>
      <c r="BB26" s="546"/>
      <c r="BC26" s="546"/>
      <c r="BD26" s="547"/>
      <c r="BE26" s="546"/>
      <c r="BF26" s="546"/>
      <c r="BG26" s="546"/>
      <c r="BH26" s="546"/>
      <c r="BI26" s="546"/>
      <c r="BJ26" s="546"/>
      <c r="BK26" s="546"/>
      <c r="BL26" s="546"/>
      <c r="BM26" s="546"/>
      <c r="BN26" s="546"/>
      <c r="BO26" s="546"/>
      <c r="BP26" s="546"/>
      <c r="BQ26" s="546"/>
      <c r="BR26" s="547"/>
      <c r="BS26" s="546"/>
      <c r="BT26" s="546"/>
      <c r="BU26" s="546"/>
      <c r="BV26" s="546"/>
      <c r="BW26" s="548"/>
      <c r="BX26" s="548"/>
      <c r="BY26" s="548"/>
      <c r="BZ26" s="548"/>
      <c r="CA26" s="548"/>
      <c r="CB26" s="548"/>
      <c r="CC26" s="548"/>
      <c r="CD26" s="79"/>
      <c r="CE26" s="548"/>
      <c r="CF26" s="547"/>
      <c r="CG26" s="548"/>
      <c r="CH26" s="548"/>
      <c r="CI26" s="548"/>
      <c r="CJ26" s="548"/>
      <c r="CK26" s="548"/>
      <c r="CL26" s="548"/>
      <c r="CM26" s="548"/>
      <c r="CN26" s="548"/>
    </row>
    <row r="27" spans="1:92" s="551" customFormat="1" ht="27" customHeight="1" thickTop="1">
      <c r="A27" s="67" t="s">
        <v>512</v>
      </c>
      <c r="B27" s="68" t="s">
        <v>359</v>
      </c>
      <c r="C27" s="68" t="s">
        <v>604</v>
      </c>
      <c r="D27" s="68" t="s">
        <v>605</v>
      </c>
      <c r="E27" s="68" t="s">
        <v>606</v>
      </c>
      <c r="F27" s="68" t="s">
        <v>607</v>
      </c>
      <c r="G27" s="68" t="s">
        <v>374</v>
      </c>
      <c r="H27" s="68" t="s">
        <v>608</v>
      </c>
      <c r="I27" s="68" t="s">
        <v>609</v>
      </c>
      <c r="J27" s="68" t="s">
        <v>610</v>
      </c>
      <c r="K27" s="68" t="s">
        <v>611</v>
      </c>
      <c r="L27" s="68" t="s">
        <v>612</v>
      </c>
      <c r="M27" s="72" t="s">
        <v>613</v>
      </c>
      <c r="N27" s="73"/>
      <c r="O27" s="67" t="s">
        <v>512</v>
      </c>
      <c r="P27" s="70" t="s">
        <v>614</v>
      </c>
      <c r="Q27" s="70" t="s">
        <v>615</v>
      </c>
      <c r="R27" s="70" t="s">
        <v>616</v>
      </c>
      <c r="S27" s="70" t="s">
        <v>617</v>
      </c>
      <c r="T27" s="70" t="s">
        <v>618</v>
      </c>
      <c r="U27" s="70" t="s">
        <v>619</v>
      </c>
      <c r="V27" s="70" t="s">
        <v>620</v>
      </c>
      <c r="W27" s="70" t="s">
        <v>621</v>
      </c>
      <c r="X27" s="70" t="s">
        <v>622</v>
      </c>
      <c r="Y27" s="70" t="s">
        <v>623</v>
      </c>
      <c r="Z27" s="76" t="s">
        <v>624</v>
      </c>
      <c r="AA27" s="87" t="s">
        <v>625</v>
      </c>
      <c r="AB27" s="88"/>
      <c r="AC27" s="67" t="s">
        <v>512</v>
      </c>
      <c r="AD27" s="70" t="s">
        <v>626</v>
      </c>
      <c r="AE27" s="70" t="s">
        <v>627</v>
      </c>
      <c r="AF27" s="70" t="s">
        <v>628</v>
      </c>
      <c r="AG27" s="70" t="s">
        <v>629</v>
      </c>
      <c r="AH27" s="70" t="s">
        <v>630</v>
      </c>
      <c r="AI27" s="70" t="s">
        <v>631</v>
      </c>
      <c r="AJ27" s="70" t="s">
        <v>632</v>
      </c>
      <c r="AK27" s="70" t="s">
        <v>633</v>
      </c>
      <c r="AL27" s="70" t="s">
        <v>634</v>
      </c>
      <c r="AM27" s="70" t="s">
        <v>635</v>
      </c>
      <c r="AN27" s="76" t="s">
        <v>636</v>
      </c>
      <c r="AO27" s="87" t="s">
        <v>637</v>
      </c>
      <c r="AP27" s="88"/>
      <c r="AQ27" s="67" t="s">
        <v>512</v>
      </c>
      <c r="AR27" s="70" t="s">
        <v>638</v>
      </c>
      <c r="AS27" s="70" t="s">
        <v>639</v>
      </c>
      <c r="AT27" s="70" t="s">
        <v>640</v>
      </c>
      <c r="AU27" s="70" t="s">
        <v>641</v>
      </c>
      <c r="AV27" s="70" t="s">
        <v>642</v>
      </c>
      <c r="AW27" s="70" t="s">
        <v>643</v>
      </c>
      <c r="AX27" s="70" t="s">
        <v>644</v>
      </c>
      <c r="AY27" s="70" t="s">
        <v>645</v>
      </c>
      <c r="AZ27" s="70" t="s">
        <v>646</v>
      </c>
      <c r="BA27" s="70" t="s">
        <v>647</v>
      </c>
      <c r="BB27" s="76" t="s">
        <v>648</v>
      </c>
      <c r="BC27" s="87" t="s">
        <v>649</v>
      </c>
      <c r="BD27" s="88"/>
      <c r="BE27" s="67" t="s">
        <v>512</v>
      </c>
      <c r="BF27" s="70" t="s">
        <v>650</v>
      </c>
      <c r="BG27" s="70" t="s">
        <v>651</v>
      </c>
      <c r="BH27" s="70" t="s">
        <v>652</v>
      </c>
      <c r="BI27" s="70" t="s">
        <v>653</v>
      </c>
      <c r="BJ27" s="70" t="s">
        <v>654</v>
      </c>
      <c r="BK27" s="70" t="s">
        <v>655</v>
      </c>
      <c r="BL27" s="70" t="s">
        <v>656</v>
      </c>
      <c r="BM27" s="68" t="s">
        <v>657</v>
      </c>
      <c r="BN27" s="70" t="s">
        <v>658</v>
      </c>
      <c r="BO27" s="70" t="s">
        <v>659</v>
      </c>
      <c r="BP27" s="70" t="s">
        <v>660</v>
      </c>
      <c r="BQ27" s="87" t="s">
        <v>661</v>
      </c>
      <c r="BR27" s="88"/>
      <c r="BS27" s="67" t="s">
        <v>512</v>
      </c>
      <c r="BT27" s="70" t="s">
        <v>662</v>
      </c>
      <c r="BU27" s="70" t="s">
        <v>663</v>
      </c>
      <c r="BV27" s="75" t="s">
        <v>664</v>
      </c>
      <c r="BW27" s="73"/>
      <c r="BX27" s="73"/>
      <c r="BY27" s="73"/>
      <c r="BZ27" s="73"/>
      <c r="CA27" s="73"/>
      <c r="CB27" s="73"/>
      <c r="CC27" s="73"/>
      <c r="CD27" s="73"/>
      <c r="CE27" s="88"/>
      <c r="CF27" s="88"/>
      <c r="CG27" s="550"/>
      <c r="CH27" s="550"/>
      <c r="CI27" s="550"/>
      <c r="CJ27" s="550"/>
      <c r="CK27" s="550"/>
      <c r="CL27" s="550"/>
      <c r="CM27" s="550"/>
      <c r="CN27" s="550"/>
    </row>
    <row r="28" spans="1:92" s="549" customFormat="1" ht="14.25" customHeight="1">
      <c r="A28" s="77" t="s">
        <v>582</v>
      </c>
      <c r="B28" s="78">
        <f>SUM(B29:B49)</f>
        <v>2900</v>
      </c>
      <c r="C28" s="79">
        <f aca="true" t="shared" si="7" ref="C28:M28">SUM(C29:C49)</f>
        <v>7450</v>
      </c>
      <c r="D28" s="79">
        <f t="shared" si="7"/>
        <v>4206</v>
      </c>
      <c r="E28" s="79">
        <f>SUM(E29:E49)</f>
        <v>4136</v>
      </c>
      <c r="F28" s="79">
        <f t="shared" si="7"/>
        <v>4627</v>
      </c>
      <c r="G28" s="79">
        <f t="shared" si="7"/>
        <v>4173</v>
      </c>
      <c r="H28" s="79">
        <f t="shared" si="7"/>
        <v>5156</v>
      </c>
      <c r="I28" s="79">
        <f t="shared" si="7"/>
        <v>3770</v>
      </c>
      <c r="J28" s="79">
        <f t="shared" si="7"/>
        <v>4237</v>
      </c>
      <c r="K28" s="79">
        <f t="shared" si="7"/>
        <v>5230</v>
      </c>
      <c r="L28" s="79">
        <f t="shared" si="7"/>
        <v>5922</v>
      </c>
      <c r="M28" s="79">
        <f t="shared" si="7"/>
        <v>4528</v>
      </c>
      <c r="N28" s="80"/>
      <c r="O28" s="77" t="s">
        <v>582</v>
      </c>
      <c r="P28" s="78">
        <f aca="true" t="shared" si="8" ref="P28:AA28">SUM(P29:P49)</f>
        <v>3161</v>
      </c>
      <c r="Q28" s="79">
        <f t="shared" si="8"/>
        <v>1039</v>
      </c>
      <c r="R28" s="79">
        <f t="shared" si="8"/>
        <v>4571</v>
      </c>
      <c r="S28" s="79">
        <f t="shared" si="8"/>
        <v>1923</v>
      </c>
      <c r="T28" s="79">
        <f t="shared" si="8"/>
        <v>3140</v>
      </c>
      <c r="U28" s="79">
        <f t="shared" si="8"/>
        <v>2572</v>
      </c>
      <c r="V28" s="79">
        <f t="shared" si="8"/>
        <v>3418</v>
      </c>
      <c r="W28" s="79">
        <f t="shared" si="8"/>
        <v>3094</v>
      </c>
      <c r="X28" s="79">
        <f t="shared" si="8"/>
        <v>4745</v>
      </c>
      <c r="Y28" s="79">
        <f t="shared" si="8"/>
        <v>4564</v>
      </c>
      <c r="Z28" s="79">
        <f t="shared" si="8"/>
        <v>2025</v>
      </c>
      <c r="AA28" s="79">
        <f t="shared" si="8"/>
        <v>4602</v>
      </c>
      <c r="AB28" s="80"/>
      <c r="AC28" s="77" t="s">
        <v>582</v>
      </c>
      <c r="AD28" s="78">
        <f aca="true" t="shared" si="9" ref="AD28:AO28">SUM(AD29:AD49)</f>
        <v>2070</v>
      </c>
      <c r="AE28" s="79">
        <f t="shared" si="9"/>
        <v>1342</v>
      </c>
      <c r="AF28" s="79">
        <f t="shared" si="9"/>
        <v>3073</v>
      </c>
      <c r="AG28" s="79">
        <f t="shared" si="9"/>
        <v>5183</v>
      </c>
      <c r="AH28" s="79">
        <f t="shared" si="9"/>
        <v>1649</v>
      </c>
      <c r="AI28" s="79">
        <f t="shared" si="9"/>
        <v>3635</v>
      </c>
      <c r="AJ28" s="79">
        <f t="shared" si="9"/>
        <v>2706</v>
      </c>
      <c r="AK28" s="79">
        <f t="shared" si="9"/>
        <v>3937</v>
      </c>
      <c r="AL28" s="79">
        <f t="shared" si="9"/>
        <v>3633</v>
      </c>
      <c r="AM28" s="79">
        <f t="shared" si="9"/>
        <v>2260</v>
      </c>
      <c r="AN28" s="79">
        <f t="shared" si="9"/>
        <v>5429</v>
      </c>
      <c r="AO28" s="79">
        <f t="shared" si="9"/>
        <v>3213</v>
      </c>
      <c r="AP28" s="80"/>
      <c r="AQ28" s="77" t="s">
        <v>582</v>
      </c>
      <c r="AR28" s="78">
        <f aca="true" t="shared" si="10" ref="AR28:BC28">SUM(AR29:AR49)</f>
        <v>3793</v>
      </c>
      <c r="AS28" s="79">
        <f t="shared" si="10"/>
        <v>4735</v>
      </c>
      <c r="AT28" s="79">
        <f t="shared" si="10"/>
        <v>3808</v>
      </c>
      <c r="AU28" s="79">
        <f t="shared" si="10"/>
        <v>5416</v>
      </c>
      <c r="AV28" s="79">
        <f t="shared" si="10"/>
        <v>4891</v>
      </c>
      <c r="AW28" s="79">
        <f t="shared" si="10"/>
        <v>4162</v>
      </c>
      <c r="AX28" s="79">
        <f t="shared" si="10"/>
        <v>3568</v>
      </c>
      <c r="AY28" s="79">
        <f t="shared" si="10"/>
        <v>4248</v>
      </c>
      <c r="AZ28" s="79">
        <f t="shared" si="10"/>
        <v>3575</v>
      </c>
      <c r="BA28" s="79">
        <f t="shared" si="10"/>
        <v>1060</v>
      </c>
      <c r="BB28" s="79">
        <f t="shared" si="10"/>
        <v>1199</v>
      </c>
      <c r="BC28" s="79">
        <f t="shared" si="10"/>
        <v>1819</v>
      </c>
      <c r="BD28" s="80"/>
      <c r="BE28" s="77" t="s">
        <v>582</v>
      </c>
      <c r="BF28" s="78">
        <f aca="true" t="shared" si="11" ref="BF28:BQ28">SUM(BF29:BF49)</f>
        <v>4067</v>
      </c>
      <c r="BG28" s="79">
        <f t="shared" si="11"/>
        <v>7344</v>
      </c>
      <c r="BH28" s="79">
        <f t="shared" si="11"/>
        <v>5206</v>
      </c>
      <c r="BI28" s="79">
        <f t="shared" si="11"/>
        <v>2255</v>
      </c>
      <c r="BJ28" s="79">
        <f t="shared" si="11"/>
        <v>5242</v>
      </c>
      <c r="BK28" s="79">
        <f t="shared" si="11"/>
        <v>1803</v>
      </c>
      <c r="BL28" s="79">
        <f t="shared" si="11"/>
        <v>2174</v>
      </c>
      <c r="BM28" s="79">
        <f t="shared" si="11"/>
        <v>3806</v>
      </c>
      <c r="BN28" s="79">
        <f t="shared" si="11"/>
        <v>8</v>
      </c>
      <c r="BO28" s="79">
        <f t="shared" si="11"/>
        <v>2424</v>
      </c>
      <c r="BP28" s="79">
        <f t="shared" si="11"/>
        <v>2034</v>
      </c>
      <c r="BQ28" s="79">
        <f t="shared" si="11"/>
        <v>7959</v>
      </c>
      <c r="BR28" s="80"/>
      <c r="BS28" s="77" t="s">
        <v>582</v>
      </c>
      <c r="BT28" s="78">
        <f>SUM(BT29:BT49)</f>
        <v>3870</v>
      </c>
      <c r="BU28" s="79">
        <f>SUM(BU29:BU49)</f>
        <v>1628</v>
      </c>
      <c r="BV28" s="79">
        <f>SUM(BV29:BV49)</f>
        <v>79</v>
      </c>
      <c r="BW28" s="80"/>
      <c r="BX28" s="80"/>
      <c r="BY28" s="80"/>
      <c r="BZ28" s="80"/>
      <c r="CA28" s="80"/>
      <c r="CB28" s="80"/>
      <c r="CC28" s="80"/>
      <c r="CD28" s="80"/>
      <c r="CE28" s="80"/>
      <c r="CF28" s="547"/>
      <c r="CG28" s="548"/>
      <c r="CH28" s="548"/>
      <c r="CI28" s="548"/>
      <c r="CJ28" s="548"/>
      <c r="CK28" s="548"/>
      <c r="CL28" s="548"/>
      <c r="CM28" s="548"/>
      <c r="CN28" s="548"/>
    </row>
    <row r="29" spans="1:92" s="549" customFormat="1" ht="14.25" customHeight="1">
      <c r="A29" s="81" t="s">
        <v>583</v>
      </c>
      <c r="B29" s="82">
        <v>105</v>
      </c>
      <c r="C29" s="79">
        <v>289</v>
      </c>
      <c r="D29" s="79">
        <v>229</v>
      </c>
      <c r="E29" s="79">
        <v>141</v>
      </c>
      <c r="F29" s="79">
        <v>214</v>
      </c>
      <c r="G29" s="79">
        <v>115</v>
      </c>
      <c r="H29" s="79">
        <v>159</v>
      </c>
      <c r="I29" s="79">
        <v>130</v>
      </c>
      <c r="J29" s="79">
        <v>142</v>
      </c>
      <c r="K29" s="79">
        <v>216</v>
      </c>
      <c r="L29" s="79">
        <v>253</v>
      </c>
      <c r="M29" s="79">
        <v>127</v>
      </c>
      <c r="N29" s="79"/>
      <c r="O29" s="81" t="s">
        <v>583</v>
      </c>
      <c r="P29" s="82">
        <v>111</v>
      </c>
      <c r="Q29" s="79">
        <v>50</v>
      </c>
      <c r="R29" s="79">
        <v>155</v>
      </c>
      <c r="S29" s="79">
        <v>58</v>
      </c>
      <c r="T29" s="79">
        <v>102</v>
      </c>
      <c r="U29" s="79">
        <v>104</v>
      </c>
      <c r="V29" s="79">
        <v>96</v>
      </c>
      <c r="W29" s="79">
        <v>91</v>
      </c>
      <c r="X29" s="79">
        <v>182</v>
      </c>
      <c r="Y29" s="79">
        <v>171</v>
      </c>
      <c r="Z29" s="79">
        <v>61</v>
      </c>
      <c r="AA29" s="79">
        <v>121</v>
      </c>
      <c r="AB29" s="79"/>
      <c r="AC29" s="81" t="s">
        <v>583</v>
      </c>
      <c r="AD29" s="82">
        <v>124</v>
      </c>
      <c r="AE29" s="79">
        <v>47</v>
      </c>
      <c r="AF29" s="79">
        <v>113</v>
      </c>
      <c r="AG29" s="79">
        <v>306</v>
      </c>
      <c r="AH29" s="79">
        <v>62</v>
      </c>
      <c r="AI29" s="79">
        <v>132</v>
      </c>
      <c r="AJ29" s="79">
        <v>112</v>
      </c>
      <c r="AK29" s="79">
        <v>186</v>
      </c>
      <c r="AL29" s="79">
        <v>148</v>
      </c>
      <c r="AM29" s="79">
        <v>79</v>
      </c>
      <c r="AN29" s="79">
        <v>188</v>
      </c>
      <c r="AO29" s="79">
        <v>114</v>
      </c>
      <c r="AP29" s="79"/>
      <c r="AQ29" s="81" t="s">
        <v>583</v>
      </c>
      <c r="AR29" s="82">
        <v>171</v>
      </c>
      <c r="AS29" s="79">
        <v>146</v>
      </c>
      <c r="AT29" s="79">
        <v>152</v>
      </c>
      <c r="AU29" s="79">
        <v>193</v>
      </c>
      <c r="AV29" s="79">
        <v>163</v>
      </c>
      <c r="AW29" s="79">
        <v>146</v>
      </c>
      <c r="AX29" s="79">
        <v>132</v>
      </c>
      <c r="AY29" s="79">
        <v>150</v>
      </c>
      <c r="AZ29" s="79">
        <v>150</v>
      </c>
      <c r="BA29" s="79">
        <v>58</v>
      </c>
      <c r="BB29" s="79">
        <v>32</v>
      </c>
      <c r="BC29" s="79">
        <v>61</v>
      </c>
      <c r="BD29" s="79"/>
      <c r="BE29" s="81" t="s">
        <v>583</v>
      </c>
      <c r="BF29" s="82">
        <v>139</v>
      </c>
      <c r="BG29" s="79">
        <v>263</v>
      </c>
      <c r="BH29" s="79">
        <v>287</v>
      </c>
      <c r="BI29" s="79">
        <v>123</v>
      </c>
      <c r="BJ29" s="79">
        <v>258</v>
      </c>
      <c r="BK29" s="79">
        <v>99</v>
      </c>
      <c r="BL29" s="79">
        <v>157</v>
      </c>
      <c r="BM29" s="79">
        <v>133</v>
      </c>
      <c r="BN29" s="79">
        <v>0</v>
      </c>
      <c r="BO29" s="79">
        <v>85</v>
      </c>
      <c r="BP29" s="79">
        <v>78</v>
      </c>
      <c r="BQ29" s="79">
        <v>373</v>
      </c>
      <c r="BR29" s="79"/>
      <c r="BS29" s="81" t="s">
        <v>583</v>
      </c>
      <c r="BT29" s="82">
        <v>225</v>
      </c>
      <c r="BU29" s="79">
        <v>74</v>
      </c>
      <c r="BV29" s="79">
        <v>1</v>
      </c>
      <c r="BW29" s="79"/>
      <c r="BX29" s="79"/>
      <c r="BY29" s="79"/>
      <c r="BZ29" s="79"/>
      <c r="CA29" s="79"/>
      <c r="CB29" s="79"/>
      <c r="CC29" s="79"/>
      <c r="CD29" s="79"/>
      <c r="CE29" s="79"/>
      <c r="CF29" s="547"/>
      <c r="CG29" s="548"/>
      <c r="CH29" s="548"/>
      <c r="CI29" s="548"/>
      <c r="CJ29" s="548"/>
      <c r="CK29" s="548"/>
      <c r="CL29" s="548"/>
      <c r="CM29" s="548"/>
      <c r="CN29" s="548"/>
    </row>
    <row r="30" spans="1:92" s="549" customFormat="1" ht="14.25" customHeight="1">
      <c r="A30" s="81" t="s">
        <v>584</v>
      </c>
      <c r="B30" s="83">
        <v>134</v>
      </c>
      <c r="C30" s="79">
        <v>248</v>
      </c>
      <c r="D30" s="79">
        <v>148</v>
      </c>
      <c r="E30" s="79">
        <v>110</v>
      </c>
      <c r="F30" s="79">
        <v>118</v>
      </c>
      <c r="G30" s="79">
        <v>123</v>
      </c>
      <c r="H30" s="79">
        <v>179</v>
      </c>
      <c r="I30" s="79">
        <v>93</v>
      </c>
      <c r="J30" s="79">
        <v>108</v>
      </c>
      <c r="K30" s="79">
        <v>146</v>
      </c>
      <c r="L30" s="79">
        <v>197</v>
      </c>
      <c r="M30" s="79">
        <v>112</v>
      </c>
      <c r="N30" s="79"/>
      <c r="O30" s="81" t="s">
        <v>584</v>
      </c>
      <c r="P30" s="83">
        <v>114</v>
      </c>
      <c r="Q30" s="79">
        <v>43</v>
      </c>
      <c r="R30" s="79">
        <v>176</v>
      </c>
      <c r="S30" s="79">
        <v>61</v>
      </c>
      <c r="T30" s="79">
        <v>99</v>
      </c>
      <c r="U30" s="79">
        <v>77</v>
      </c>
      <c r="V30" s="79">
        <v>101</v>
      </c>
      <c r="W30" s="79">
        <v>73</v>
      </c>
      <c r="X30" s="79">
        <v>163</v>
      </c>
      <c r="Y30" s="79">
        <v>180</v>
      </c>
      <c r="Z30" s="79">
        <v>55</v>
      </c>
      <c r="AA30" s="79">
        <v>145</v>
      </c>
      <c r="AB30" s="79"/>
      <c r="AC30" s="81" t="s">
        <v>584</v>
      </c>
      <c r="AD30" s="83">
        <v>111</v>
      </c>
      <c r="AE30" s="79">
        <v>44</v>
      </c>
      <c r="AF30" s="79">
        <v>110</v>
      </c>
      <c r="AG30" s="79">
        <v>225</v>
      </c>
      <c r="AH30" s="79">
        <v>50</v>
      </c>
      <c r="AI30" s="79">
        <v>137</v>
      </c>
      <c r="AJ30" s="79">
        <v>105</v>
      </c>
      <c r="AK30" s="79">
        <v>170</v>
      </c>
      <c r="AL30" s="79">
        <v>164</v>
      </c>
      <c r="AM30" s="79">
        <v>88</v>
      </c>
      <c r="AN30" s="79">
        <v>180</v>
      </c>
      <c r="AO30" s="79">
        <v>141</v>
      </c>
      <c r="AP30" s="79"/>
      <c r="AQ30" s="81" t="s">
        <v>584</v>
      </c>
      <c r="AR30" s="83">
        <v>161</v>
      </c>
      <c r="AS30" s="79">
        <v>128</v>
      </c>
      <c r="AT30" s="79">
        <v>114</v>
      </c>
      <c r="AU30" s="79">
        <v>164</v>
      </c>
      <c r="AV30" s="79">
        <v>140</v>
      </c>
      <c r="AW30" s="79">
        <v>147</v>
      </c>
      <c r="AX30" s="79">
        <v>149</v>
      </c>
      <c r="AY30" s="79">
        <v>151</v>
      </c>
      <c r="AZ30" s="79">
        <v>148</v>
      </c>
      <c r="BA30" s="79">
        <v>61</v>
      </c>
      <c r="BB30" s="79">
        <v>28</v>
      </c>
      <c r="BC30" s="79">
        <v>51</v>
      </c>
      <c r="BD30" s="79"/>
      <c r="BE30" s="81" t="s">
        <v>584</v>
      </c>
      <c r="BF30" s="83">
        <v>110</v>
      </c>
      <c r="BG30" s="79">
        <v>269</v>
      </c>
      <c r="BH30" s="79">
        <v>284</v>
      </c>
      <c r="BI30" s="79">
        <v>136</v>
      </c>
      <c r="BJ30" s="79">
        <v>288</v>
      </c>
      <c r="BK30" s="79">
        <v>88</v>
      </c>
      <c r="BL30" s="79">
        <v>136</v>
      </c>
      <c r="BM30" s="79">
        <v>107</v>
      </c>
      <c r="BN30" s="79">
        <v>0</v>
      </c>
      <c r="BO30" s="79">
        <v>116</v>
      </c>
      <c r="BP30" s="79">
        <v>64</v>
      </c>
      <c r="BQ30" s="79">
        <v>333</v>
      </c>
      <c r="BR30" s="79"/>
      <c r="BS30" s="81" t="s">
        <v>584</v>
      </c>
      <c r="BT30" s="83">
        <v>153</v>
      </c>
      <c r="BU30" s="79">
        <v>61</v>
      </c>
      <c r="BV30" s="79">
        <v>0</v>
      </c>
      <c r="BW30" s="79"/>
      <c r="BX30" s="79"/>
      <c r="BY30" s="79"/>
      <c r="BZ30" s="79"/>
      <c r="CA30" s="79"/>
      <c r="CB30" s="79"/>
      <c r="CC30" s="79"/>
      <c r="CD30" s="79"/>
      <c r="CE30" s="79"/>
      <c r="CF30" s="547"/>
      <c r="CG30" s="548"/>
      <c r="CH30" s="548"/>
      <c r="CI30" s="548"/>
      <c r="CJ30" s="548"/>
      <c r="CK30" s="548"/>
      <c r="CL30" s="548"/>
      <c r="CM30" s="548"/>
      <c r="CN30" s="548"/>
    </row>
    <row r="31" spans="1:92" s="549" customFormat="1" ht="14.25" customHeight="1">
      <c r="A31" s="81" t="s">
        <v>585</v>
      </c>
      <c r="B31" s="83">
        <v>114</v>
      </c>
      <c r="C31" s="79">
        <v>238</v>
      </c>
      <c r="D31" s="79">
        <v>146</v>
      </c>
      <c r="E31" s="79">
        <v>145</v>
      </c>
      <c r="F31" s="79">
        <v>110</v>
      </c>
      <c r="G31" s="79">
        <v>107</v>
      </c>
      <c r="H31" s="79">
        <v>165</v>
      </c>
      <c r="I31" s="79">
        <v>104</v>
      </c>
      <c r="J31" s="79">
        <v>102</v>
      </c>
      <c r="K31" s="79">
        <v>129</v>
      </c>
      <c r="L31" s="79">
        <v>180</v>
      </c>
      <c r="M31" s="79">
        <v>112</v>
      </c>
      <c r="N31" s="79"/>
      <c r="O31" s="81" t="s">
        <v>585</v>
      </c>
      <c r="P31" s="83">
        <v>130</v>
      </c>
      <c r="Q31" s="79">
        <v>53</v>
      </c>
      <c r="R31" s="79">
        <v>154</v>
      </c>
      <c r="S31" s="79">
        <v>61</v>
      </c>
      <c r="T31" s="79">
        <v>100</v>
      </c>
      <c r="U31" s="79">
        <v>74</v>
      </c>
      <c r="V31" s="79">
        <v>85</v>
      </c>
      <c r="W31" s="79">
        <v>89</v>
      </c>
      <c r="X31" s="79">
        <v>163</v>
      </c>
      <c r="Y31" s="79">
        <v>202</v>
      </c>
      <c r="Z31" s="79">
        <v>59</v>
      </c>
      <c r="AA31" s="79">
        <v>128</v>
      </c>
      <c r="AB31" s="79"/>
      <c r="AC31" s="81" t="s">
        <v>585</v>
      </c>
      <c r="AD31" s="83">
        <v>82</v>
      </c>
      <c r="AE31" s="79">
        <v>43</v>
      </c>
      <c r="AF31" s="79">
        <v>113</v>
      </c>
      <c r="AG31" s="79">
        <v>174</v>
      </c>
      <c r="AH31" s="79">
        <v>39</v>
      </c>
      <c r="AI31" s="79">
        <v>159</v>
      </c>
      <c r="AJ31" s="79">
        <v>128</v>
      </c>
      <c r="AK31" s="79">
        <v>179</v>
      </c>
      <c r="AL31" s="79">
        <v>165</v>
      </c>
      <c r="AM31" s="79">
        <v>119</v>
      </c>
      <c r="AN31" s="79">
        <v>214</v>
      </c>
      <c r="AO31" s="79">
        <v>132</v>
      </c>
      <c r="AP31" s="79"/>
      <c r="AQ31" s="81" t="s">
        <v>585</v>
      </c>
      <c r="AR31" s="83">
        <v>170</v>
      </c>
      <c r="AS31" s="79">
        <v>159</v>
      </c>
      <c r="AT31" s="79">
        <v>90</v>
      </c>
      <c r="AU31" s="79">
        <v>192</v>
      </c>
      <c r="AV31" s="79">
        <v>138</v>
      </c>
      <c r="AW31" s="79">
        <v>147</v>
      </c>
      <c r="AX31" s="79">
        <v>182</v>
      </c>
      <c r="AY31" s="79">
        <v>190</v>
      </c>
      <c r="AZ31" s="79">
        <v>176</v>
      </c>
      <c r="BA31" s="79">
        <v>65</v>
      </c>
      <c r="BB31" s="79">
        <v>24</v>
      </c>
      <c r="BC31" s="79">
        <v>48</v>
      </c>
      <c r="BD31" s="79"/>
      <c r="BE31" s="81" t="s">
        <v>585</v>
      </c>
      <c r="BF31" s="83">
        <v>110</v>
      </c>
      <c r="BG31" s="79">
        <v>323</v>
      </c>
      <c r="BH31" s="79">
        <v>233</v>
      </c>
      <c r="BI31" s="79">
        <v>126</v>
      </c>
      <c r="BJ31" s="79">
        <v>245</v>
      </c>
      <c r="BK31" s="79">
        <v>93</v>
      </c>
      <c r="BL31" s="79">
        <v>131</v>
      </c>
      <c r="BM31" s="79">
        <v>115</v>
      </c>
      <c r="BN31" s="79">
        <v>0</v>
      </c>
      <c r="BO31" s="79">
        <v>105</v>
      </c>
      <c r="BP31" s="79">
        <v>66</v>
      </c>
      <c r="BQ31" s="79">
        <v>314</v>
      </c>
      <c r="BR31" s="79"/>
      <c r="BS31" s="81" t="s">
        <v>585</v>
      </c>
      <c r="BT31" s="83">
        <v>147</v>
      </c>
      <c r="BU31" s="79">
        <v>54</v>
      </c>
      <c r="BV31" s="79">
        <v>1</v>
      </c>
      <c r="BW31" s="79"/>
      <c r="BX31" s="79"/>
      <c r="BY31" s="79"/>
      <c r="BZ31" s="79"/>
      <c r="CA31" s="79"/>
      <c r="CB31" s="79"/>
      <c r="CC31" s="79"/>
      <c r="CD31" s="79"/>
      <c r="CE31" s="79"/>
      <c r="CF31" s="547"/>
      <c r="CG31" s="548"/>
      <c r="CH31" s="548"/>
      <c r="CI31" s="548"/>
      <c r="CJ31" s="548"/>
      <c r="CK31" s="548"/>
      <c r="CL31" s="548"/>
      <c r="CM31" s="548"/>
      <c r="CN31" s="548"/>
    </row>
    <row r="32" spans="1:92" s="549" customFormat="1" ht="14.25" customHeight="1">
      <c r="A32" s="84" t="s">
        <v>586</v>
      </c>
      <c r="B32" s="83">
        <v>146</v>
      </c>
      <c r="C32" s="79">
        <v>218</v>
      </c>
      <c r="D32" s="79">
        <v>142</v>
      </c>
      <c r="E32" s="79">
        <v>150</v>
      </c>
      <c r="F32" s="79">
        <v>149</v>
      </c>
      <c r="G32" s="79">
        <v>122</v>
      </c>
      <c r="H32" s="79">
        <v>183</v>
      </c>
      <c r="I32" s="79">
        <v>115</v>
      </c>
      <c r="J32" s="79">
        <v>126</v>
      </c>
      <c r="K32" s="79">
        <v>156</v>
      </c>
      <c r="L32" s="79">
        <v>216</v>
      </c>
      <c r="M32" s="79">
        <v>132</v>
      </c>
      <c r="N32" s="79"/>
      <c r="O32" s="84" t="s">
        <v>586</v>
      </c>
      <c r="P32" s="83">
        <v>93</v>
      </c>
      <c r="Q32" s="79">
        <v>51</v>
      </c>
      <c r="R32" s="79">
        <v>197</v>
      </c>
      <c r="S32" s="79">
        <v>63</v>
      </c>
      <c r="T32" s="79">
        <v>115</v>
      </c>
      <c r="U32" s="79">
        <v>76</v>
      </c>
      <c r="V32" s="79">
        <v>83</v>
      </c>
      <c r="W32" s="79">
        <v>136</v>
      </c>
      <c r="X32" s="79">
        <v>138</v>
      </c>
      <c r="Y32" s="79">
        <v>248</v>
      </c>
      <c r="Z32" s="79">
        <v>64</v>
      </c>
      <c r="AA32" s="79">
        <v>157</v>
      </c>
      <c r="AB32" s="79"/>
      <c r="AC32" s="84" t="s">
        <v>586</v>
      </c>
      <c r="AD32" s="83">
        <v>76</v>
      </c>
      <c r="AE32" s="79">
        <v>62</v>
      </c>
      <c r="AF32" s="79">
        <v>122</v>
      </c>
      <c r="AG32" s="79">
        <v>176</v>
      </c>
      <c r="AH32" s="79">
        <v>44</v>
      </c>
      <c r="AI32" s="79">
        <v>137</v>
      </c>
      <c r="AJ32" s="79">
        <v>138</v>
      </c>
      <c r="AK32" s="79">
        <v>163</v>
      </c>
      <c r="AL32" s="79">
        <v>162</v>
      </c>
      <c r="AM32" s="79">
        <v>161</v>
      </c>
      <c r="AN32" s="79">
        <v>208</v>
      </c>
      <c r="AO32" s="79">
        <v>153</v>
      </c>
      <c r="AP32" s="79"/>
      <c r="AQ32" s="84" t="s">
        <v>586</v>
      </c>
      <c r="AR32" s="83">
        <v>234</v>
      </c>
      <c r="AS32" s="79">
        <v>199</v>
      </c>
      <c r="AT32" s="79">
        <v>132</v>
      </c>
      <c r="AU32" s="79">
        <v>210</v>
      </c>
      <c r="AV32" s="79">
        <v>183</v>
      </c>
      <c r="AW32" s="79">
        <v>182</v>
      </c>
      <c r="AX32" s="79">
        <v>180</v>
      </c>
      <c r="AY32" s="79">
        <v>243</v>
      </c>
      <c r="AZ32" s="79">
        <v>155</v>
      </c>
      <c r="BA32" s="79">
        <v>80</v>
      </c>
      <c r="BB32" s="79">
        <v>18</v>
      </c>
      <c r="BC32" s="79">
        <v>79</v>
      </c>
      <c r="BD32" s="79"/>
      <c r="BE32" s="84" t="s">
        <v>586</v>
      </c>
      <c r="BF32" s="83">
        <v>154</v>
      </c>
      <c r="BG32" s="79">
        <v>365</v>
      </c>
      <c r="BH32" s="79">
        <v>250</v>
      </c>
      <c r="BI32" s="79">
        <v>107</v>
      </c>
      <c r="BJ32" s="79">
        <v>283</v>
      </c>
      <c r="BK32" s="79">
        <v>90</v>
      </c>
      <c r="BL32" s="79">
        <v>129</v>
      </c>
      <c r="BM32" s="79">
        <v>144</v>
      </c>
      <c r="BN32" s="79">
        <v>0</v>
      </c>
      <c r="BO32" s="79">
        <v>105</v>
      </c>
      <c r="BP32" s="79">
        <v>74</v>
      </c>
      <c r="BQ32" s="79">
        <v>349</v>
      </c>
      <c r="BR32" s="79"/>
      <c r="BS32" s="84" t="s">
        <v>586</v>
      </c>
      <c r="BT32" s="83">
        <v>148</v>
      </c>
      <c r="BU32" s="79">
        <v>81</v>
      </c>
      <c r="BV32" s="79">
        <v>6</v>
      </c>
      <c r="BW32" s="79"/>
      <c r="BX32" s="79"/>
      <c r="BY32" s="79"/>
      <c r="BZ32" s="79"/>
      <c r="CA32" s="79"/>
      <c r="CB32" s="79"/>
      <c r="CC32" s="79"/>
      <c r="CD32" s="79"/>
      <c r="CE32" s="79"/>
      <c r="CF32" s="547"/>
      <c r="CG32" s="548"/>
      <c r="CH32" s="548"/>
      <c r="CI32" s="548"/>
      <c r="CJ32" s="548"/>
      <c r="CK32" s="548"/>
      <c r="CL32" s="548"/>
      <c r="CM32" s="548"/>
      <c r="CN32" s="548"/>
    </row>
    <row r="33" spans="1:92" s="549" customFormat="1" ht="14.25" customHeight="1">
      <c r="A33" s="81" t="s">
        <v>587</v>
      </c>
      <c r="B33" s="83">
        <v>281</v>
      </c>
      <c r="C33" s="79">
        <v>369</v>
      </c>
      <c r="D33" s="79">
        <v>277</v>
      </c>
      <c r="E33" s="79">
        <v>226</v>
      </c>
      <c r="F33" s="79">
        <v>257</v>
      </c>
      <c r="G33" s="79">
        <v>256</v>
      </c>
      <c r="H33" s="79">
        <v>275</v>
      </c>
      <c r="I33" s="79">
        <v>186</v>
      </c>
      <c r="J33" s="79">
        <v>318</v>
      </c>
      <c r="K33" s="79">
        <v>345</v>
      </c>
      <c r="L33" s="79">
        <v>404</v>
      </c>
      <c r="M33" s="79">
        <v>301</v>
      </c>
      <c r="N33" s="79"/>
      <c r="O33" s="81" t="s">
        <v>587</v>
      </c>
      <c r="P33" s="83">
        <v>208</v>
      </c>
      <c r="Q33" s="79">
        <v>64</v>
      </c>
      <c r="R33" s="79">
        <v>285</v>
      </c>
      <c r="S33" s="79">
        <v>113</v>
      </c>
      <c r="T33" s="79">
        <v>176</v>
      </c>
      <c r="U33" s="79">
        <v>139</v>
      </c>
      <c r="V33" s="79">
        <v>230</v>
      </c>
      <c r="W33" s="79">
        <v>217</v>
      </c>
      <c r="X33" s="79">
        <v>310</v>
      </c>
      <c r="Y33" s="79">
        <v>242</v>
      </c>
      <c r="Z33" s="79">
        <v>106</v>
      </c>
      <c r="AA33" s="79">
        <v>284</v>
      </c>
      <c r="AB33" s="79"/>
      <c r="AC33" s="81" t="s">
        <v>587</v>
      </c>
      <c r="AD33" s="83">
        <v>72</v>
      </c>
      <c r="AE33" s="79">
        <v>46</v>
      </c>
      <c r="AF33" s="79">
        <v>210</v>
      </c>
      <c r="AG33" s="79">
        <v>254</v>
      </c>
      <c r="AH33" s="79">
        <v>96</v>
      </c>
      <c r="AI33" s="79">
        <v>208</v>
      </c>
      <c r="AJ33" s="79">
        <v>141</v>
      </c>
      <c r="AK33" s="79">
        <v>242</v>
      </c>
      <c r="AL33" s="79">
        <v>210</v>
      </c>
      <c r="AM33" s="79">
        <v>128</v>
      </c>
      <c r="AN33" s="79">
        <v>313</v>
      </c>
      <c r="AO33" s="79">
        <v>203</v>
      </c>
      <c r="AP33" s="79"/>
      <c r="AQ33" s="81" t="s">
        <v>587</v>
      </c>
      <c r="AR33" s="83">
        <v>266</v>
      </c>
      <c r="AS33" s="79">
        <v>281</v>
      </c>
      <c r="AT33" s="79">
        <v>242</v>
      </c>
      <c r="AU33" s="79">
        <v>367</v>
      </c>
      <c r="AV33" s="79">
        <v>358</v>
      </c>
      <c r="AW33" s="79">
        <v>254</v>
      </c>
      <c r="AX33" s="79">
        <v>231</v>
      </c>
      <c r="AY33" s="79">
        <v>277</v>
      </c>
      <c r="AZ33" s="79">
        <v>164</v>
      </c>
      <c r="BA33" s="79">
        <v>58</v>
      </c>
      <c r="BB33" s="79">
        <v>75</v>
      </c>
      <c r="BC33" s="79">
        <v>110</v>
      </c>
      <c r="BD33" s="79"/>
      <c r="BE33" s="81" t="s">
        <v>587</v>
      </c>
      <c r="BF33" s="83">
        <v>233</v>
      </c>
      <c r="BG33" s="79">
        <v>358</v>
      </c>
      <c r="BH33" s="79">
        <v>285</v>
      </c>
      <c r="BI33" s="79">
        <v>136</v>
      </c>
      <c r="BJ33" s="79">
        <v>296</v>
      </c>
      <c r="BK33" s="79">
        <v>104</v>
      </c>
      <c r="BL33" s="79">
        <v>116</v>
      </c>
      <c r="BM33" s="79">
        <v>217</v>
      </c>
      <c r="BN33" s="79">
        <v>0</v>
      </c>
      <c r="BO33" s="79">
        <v>114</v>
      </c>
      <c r="BP33" s="79">
        <v>102</v>
      </c>
      <c r="BQ33" s="79">
        <v>555</v>
      </c>
      <c r="BR33" s="79"/>
      <c r="BS33" s="81" t="s">
        <v>587</v>
      </c>
      <c r="BT33" s="83">
        <v>199</v>
      </c>
      <c r="BU33" s="79">
        <v>121</v>
      </c>
      <c r="BV33" s="79">
        <v>16</v>
      </c>
      <c r="BW33" s="79"/>
      <c r="BX33" s="79"/>
      <c r="BY33" s="79"/>
      <c r="BZ33" s="79"/>
      <c r="CA33" s="79"/>
      <c r="CB33" s="79"/>
      <c r="CC33" s="79"/>
      <c r="CD33" s="79"/>
      <c r="CE33" s="79"/>
      <c r="CF33" s="547"/>
      <c r="CG33" s="548"/>
      <c r="CH33" s="548"/>
      <c r="CI33" s="548"/>
      <c r="CJ33" s="548"/>
      <c r="CK33" s="548"/>
      <c r="CL33" s="548"/>
      <c r="CM33" s="548"/>
      <c r="CN33" s="548"/>
    </row>
    <row r="34" spans="1:84" s="548" customFormat="1" ht="14.25" customHeight="1">
      <c r="A34" s="81" t="s">
        <v>588</v>
      </c>
      <c r="B34" s="83">
        <v>197</v>
      </c>
      <c r="C34" s="79">
        <v>542</v>
      </c>
      <c r="D34" s="79">
        <v>474</v>
      </c>
      <c r="E34" s="79">
        <v>333</v>
      </c>
      <c r="F34" s="79">
        <v>354</v>
      </c>
      <c r="G34" s="79">
        <v>395</v>
      </c>
      <c r="H34" s="79">
        <v>345</v>
      </c>
      <c r="I34" s="79">
        <v>332</v>
      </c>
      <c r="J34" s="79">
        <v>387</v>
      </c>
      <c r="K34" s="79">
        <v>506</v>
      </c>
      <c r="L34" s="79">
        <v>499</v>
      </c>
      <c r="M34" s="79">
        <v>368</v>
      </c>
      <c r="N34" s="79"/>
      <c r="O34" s="81" t="s">
        <v>588</v>
      </c>
      <c r="P34" s="83">
        <v>327</v>
      </c>
      <c r="Q34" s="79">
        <v>100</v>
      </c>
      <c r="R34" s="79">
        <v>308</v>
      </c>
      <c r="S34" s="79">
        <v>111</v>
      </c>
      <c r="T34" s="79">
        <v>234</v>
      </c>
      <c r="U34" s="79">
        <v>217</v>
      </c>
      <c r="V34" s="79">
        <v>372</v>
      </c>
      <c r="W34" s="79">
        <v>261</v>
      </c>
      <c r="X34" s="79">
        <v>447</v>
      </c>
      <c r="Y34" s="79">
        <v>291</v>
      </c>
      <c r="Z34" s="79">
        <v>193</v>
      </c>
      <c r="AA34" s="79">
        <v>344</v>
      </c>
      <c r="AB34" s="79"/>
      <c r="AC34" s="81" t="s">
        <v>588</v>
      </c>
      <c r="AD34" s="83">
        <v>113</v>
      </c>
      <c r="AE34" s="79">
        <v>76</v>
      </c>
      <c r="AF34" s="79">
        <v>227</v>
      </c>
      <c r="AG34" s="79">
        <v>325</v>
      </c>
      <c r="AH34" s="79">
        <v>134</v>
      </c>
      <c r="AI34" s="79">
        <v>226</v>
      </c>
      <c r="AJ34" s="79">
        <v>172</v>
      </c>
      <c r="AK34" s="79">
        <v>268</v>
      </c>
      <c r="AL34" s="79">
        <v>262</v>
      </c>
      <c r="AM34" s="79">
        <v>128</v>
      </c>
      <c r="AN34" s="79">
        <v>392</v>
      </c>
      <c r="AO34" s="79">
        <v>330</v>
      </c>
      <c r="AP34" s="79"/>
      <c r="AQ34" s="81" t="s">
        <v>588</v>
      </c>
      <c r="AR34" s="83">
        <v>226</v>
      </c>
      <c r="AS34" s="79">
        <v>312</v>
      </c>
      <c r="AT34" s="79">
        <v>289</v>
      </c>
      <c r="AU34" s="79">
        <v>478</v>
      </c>
      <c r="AV34" s="79">
        <v>575</v>
      </c>
      <c r="AW34" s="79">
        <v>316</v>
      </c>
      <c r="AX34" s="79">
        <v>238</v>
      </c>
      <c r="AY34" s="79">
        <v>297</v>
      </c>
      <c r="AZ34" s="79">
        <v>210</v>
      </c>
      <c r="BA34" s="79">
        <v>45</v>
      </c>
      <c r="BB34" s="79">
        <v>130</v>
      </c>
      <c r="BC34" s="79">
        <v>165</v>
      </c>
      <c r="BD34" s="79"/>
      <c r="BE34" s="81" t="s">
        <v>588</v>
      </c>
      <c r="BF34" s="83">
        <v>330</v>
      </c>
      <c r="BG34" s="79">
        <v>438</v>
      </c>
      <c r="BH34" s="79">
        <v>327</v>
      </c>
      <c r="BI34" s="79">
        <v>133</v>
      </c>
      <c r="BJ34" s="79">
        <v>329</v>
      </c>
      <c r="BK34" s="79">
        <v>114</v>
      </c>
      <c r="BL34" s="79">
        <v>131</v>
      </c>
      <c r="BM34" s="79">
        <v>318</v>
      </c>
      <c r="BN34" s="79">
        <v>1</v>
      </c>
      <c r="BO34" s="79">
        <v>185</v>
      </c>
      <c r="BP34" s="79">
        <v>158</v>
      </c>
      <c r="BQ34" s="79">
        <v>729</v>
      </c>
      <c r="BR34" s="79"/>
      <c r="BS34" s="81" t="s">
        <v>588</v>
      </c>
      <c r="BT34" s="83">
        <v>245</v>
      </c>
      <c r="BU34" s="79">
        <v>132</v>
      </c>
      <c r="BV34" s="79">
        <v>11</v>
      </c>
      <c r="BW34" s="79"/>
      <c r="BX34" s="79"/>
      <c r="BY34" s="79"/>
      <c r="BZ34" s="79"/>
      <c r="CA34" s="79"/>
      <c r="CB34" s="79"/>
      <c r="CC34" s="79"/>
      <c r="CD34" s="79"/>
      <c r="CE34" s="79"/>
      <c r="CF34" s="547"/>
    </row>
    <row r="35" spans="1:84" s="548" customFormat="1" ht="14.25" customHeight="1">
      <c r="A35" s="81" t="s">
        <v>589</v>
      </c>
      <c r="B35" s="83">
        <v>190</v>
      </c>
      <c r="C35" s="79">
        <v>606</v>
      </c>
      <c r="D35" s="79">
        <v>475</v>
      </c>
      <c r="E35" s="79">
        <v>319</v>
      </c>
      <c r="F35" s="79">
        <v>506</v>
      </c>
      <c r="G35" s="79">
        <v>335</v>
      </c>
      <c r="H35" s="79">
        <v>382</v>
      </c>
      <c r="I35" s="79">
        <v>331</v>
      </c>
      <c r="J35" s="79">
        <v>323</v>
      </c>
      <c r="K35" s="79">
        <v>484</v>
      </c>
      <c r="L35" s="79">
        <v>526</v>
      </c>
      <c r="M35" s="79">
        <v>384</v>
      </c>
      <c r="N35" s="79"/>
      <c r="O35" s="81" t="s">
        <v>589</v>
      </c>
      <c r="P35" s="83">
        <v>321</v>
      </c>
      <c r="Q35" s="79">
        <v>87</v>
      </c>
      <c r="R35" s="79">
        <v>350</v>
      </c>
      <c r="S35" s="79">
        <v>111</v>
      </c>
      <c r="T35" s="79">
        <v>243</v>
      </c>
      <c r="U35" s="79">
        <v>225</v>
      </c>
      <c r="V35" s="79">
        <v>373</v>
      </c>
      <c r="W35" s="79">
        <v>291</v>
      </c>
      <c r="X35" s="79">
        <v>449</v>
      </c>
      <c r="Y35" s="79">
        <v>317</v>
      </c>
      <c r="Z35" s="79">
        <v>186</v>
      </c>
      <c r="AA35" s="79">
        <v>336</v>
      </c>
      <c r="AB35" s="79"/>
      <c r="AC35" s="81" t="s">
        <v>589</v>
      </c>
      <c r="AD35" s="83">
        <v>165</v>
      </c>
      <c r="AE35" s="79">
        <v>109</v>
      </c>
      <c r="AF35" s="79">
        <v>188</v>
      </c>
      <c r="AG35" s="79">
        <v>434</v>
      </c>
      <c r="AH35" s="79">
        <v>148</v>
      </c>
      <c r="AI35" s="79">
        <v>286</v>
      </c>
      <c r="AJ35" s="79">
        <v>158</v>
      </c>
      <c r="AK35" s="79">
        <v>246</v>
      </c>
      <c r="AL35" s="79">
        <v>207</v>
      </c>
      <c r="AM35" s="79">
        <v>135</v>
      </c>
      <c r="AN35" s="79">
        <v>350</v>
      </c>
      <c r="AO35" s="79">
        <v>212</v>
      </c>
      <c r="AP35" s="79"/>
      <c r="AQ35" s="81" t="s">
        <v>589</v>
      </c>
      <c r="AR35" s="83">
        <v>274</v>
      </c>
      <c r="AS35" s="79">
        <v>296</v>
      </c>
      <c r="AT35" s="79">
        <v>327</v>
      </c>
      <c r="AU35" s="79">
        <v>496</v>
      </c>
      <c r="AV35" s="79">
        <v>469</v>
      </c>
      <c r="AW35" s="79">
        <v>342</v>
      </c>
      <c r="AX35" s="79">
        <v>232</v>
      </c>
      <c r="AY35" s="79">
        <v>298</v>
      </c>
      <c r="AZ35" s="79">
        <v>268</v>
      </c>
      <c r="BA35" s="79">
        <v>58</v>
      </c>
      <c r="BB35" s="79">
        <v>113</v>
      </c>
      <c r="BC35" s="79">
        <v>193</v>
      </c>
      <c r="BD35" s="79"/>
      <c r="BE35" s="81" t="s">
        <v>589</v>
      </c>
      <c r="BF35" s="83">
        <v>359</v>
      </c>
      <c r="BG35" s="79">
        <v>519</v>
      </c>
      <c r="BH35" s="79">
        <v>431</v>
      </c>
      <c r="BI35" s="79">
        <v>172</v>
      </c>
      <c r="BJ35" s="79">
        <v>351</v>
      </c>
      <c r="BK35" s="79">
        <v>164</v>
      </c>
      <c r="BL35" s="79">
        <v>188</v>
      </c>
      <c r="BM35" s="79">
        <v>312</v>
      </c>
      <c r="BN35" s="79">
        <v>0</v>
      </c>
      <c r="BO35" s="79">
        <v>181</v>
      </c>
      <c r="BP35" s="79">
        <v>180</v>
      </c>
      <c r="BQ35" s="79">
        <v>728</v>
      </c>
      <c r="BR35" s="79"/>
      <c r="BS35" s="81" t="s">
        <v>589</v>
      </c>
      <c r="BT35" s="83">
        <v>298</v>
      </c>
      <c r="BU35" s="79">
        <v>136</v>
      </c>
      <c r="BV35" s="79">
        <v>1</v>
      </c>
      <c r="BW35" s="79"/>
      <c r="BX35" s="79"/>
      <c r="BY35" s="79"/>
      <c r="BZ35" s="79"/>
      <c r="CA35" s="79"/>
      <c r="CB35" s="79"/>
      <c r="CC35" s="79"/>
      <c r="CD35" s="79"/>
      <c r="CE35" s="79"/>
      <c r="CF35" s="547"/>
    </row>
    <row r="36" spans="1:92" s="549" customFormat="1" ht="14.25" customHeight="1">
      <c r="A36" s="81" t="s">
        <v>590</v>
      </c>
      <c r="B36" s="83">
        <v>203</v>
      </c>
      <c r="C36" s="79">
        <v>609</v>
      </c>
      <c r="D36" s="79">
        <v>388</v>
      </c>
      <c r="E36" s="79">
        <v>288</v>
      </c>
      <c r="F36" s="79">
        <v>496</v>
      </c>
      <c r="G36" s="79">
        <v>340</v>
      </c>
      <c r="H36" s="79">
        <v>367</v>
      </c>
      <c r="I36" s="79">
        <v>323</v>
      </c>
      <c r="J36" s="79">
        <v>365</v>
      </c>
      <c r="K36" s="79">
        <v>431</v>
      </c>
      <c r="L36" s="79">
        <v>528</v>
      </c>
      <c r="M36" s="79">
        <v>301</v>
      </c>
      <c r="N36" s="79"/>
      <c r="O36" s="81" t="s">
        <v>590</v>
      </c>
      <c r="P36" s="83">
        <v>258</v>
      </c>
      <c r="Q36" s="79">
        <v>95</v>
      </c>
      <c r="R36" s="79">
        <v>369</v>
      </c>
      <c r="S36" s="79">
        <v>121</v>
      </c>
      <c r="T36" s="79">
        <v>236</v>
      </c>
      <c r="U36" s="79">
        <v>223</v>
      </c>
      <c r="V36" s="79">
        <v>315</v>
      </c>
      <c r="W36" s="79">
        <v>189</v>
      </c>
      <c r="X36" s="79">
        <v>420</v>
      </c>
      <c r="Y36" s="79">
        <v>351</v>
      </c>
      <c r="Z36" s="79">
        <v>168</v>
      </c>
      <c r="AA36" s="79">
        <v>372</v>
      </c>
      <c r="AB36" s="79"/>
      <c r="AC36" s="81" t="s">
        <v>590</v>
      </c>
      <c r="AD36" s="83">
        <v>243</v>
      </c>
      <c r="AE36" s="79">
        <v>77</v>
      </c>
      <c r="AF36" s="79">
        <v>223</v>
      </c>
      <c r="AG36" s="79">
        <v>511</v>
      </c>
      <c r="AH36" s="79">
        <v>121</v>
      </c>
      <c r="AI36" s="79">
        <v>270</v>
      </c>
      <c r="AJ36" s="79">
        <v>187</v>
      </c>
      <c r="AK36" s="79">
        <v>283</v>
      </c>
      <c r="AL36" s="79">
        <v>271</v>
      </c>
      <c r="AM36" s="79">
        <v>150</v>
      </c>
      <c r="AN36" s="79">
        <v>375</v>
      </c>
      <c r="AO36" s="79">
        <v>250</v>
      </c>
      <c r="AP36" s="79"/>
      <c r="AQ36" s="81" t="s">
        <v>590</v>
      </c>
      <c r="AR36" s="83">
        <v>269</v>
      </c>
      <c r="AS36" s="79">
        <v>289</v>
      </c>
      <c r="AT36" s="79">
        <v>296</v>
      </c>
      <c r="AU36" s="79">
        <v>476</v>
      </c>
      <c r="AV36" s="79">
        <v>475</v>
      </c>
      <c r="AW36" s="79">
        <v>307</v>
      </c>
      <c r="AX36" s="79">
        <v>294</v>
      </c>
      <c r="AY36" s="79">
        <v>302</v>
      </c>
      <c r="AZ36" s="79">
        <v>330</v>
      </c>
      <c r="BA36" s="79">
        <v>84</v>
      </c>
      <c r="BB36" s="79">
        <v>101</v>
      </c>
      <c r="BC36" s="79">
        <v>141</v>
      </c>
      <c r="BD36" s="79"/>
      <c r="BE36" s="81" t="s">
        <v>590</v>
      </c>
      <c r="BF36" s="83">
        <v>300</v>
      </c>
      <c r="BG36" s="79">
        <v>489</v>
      </c>
      <c r="BH36" s="79">
        <v>468</v>
      </c>
      <c r="BI36" s="79">
        <v>187</v>
      </c>
      <c r="BJ36" s="79">
        <v>387</v>
      </c>
      <c r="BK36" s="79">
        <v>165</v>
      </c>
      <c r="BL36" s="79">
        <v>164</v>
      </c>
      <c r="BM36" s="79">
        <v>263</v>
      </c>
      <c r="BN36" s="79">
        <v>0</v>
      </c>
      <c r="BO36" s="79">
        <v>195</v>
      </c>
      <c r="BP36" s="79">
        <v>160</v>
      </c>
      <c r="BQ36" s="79">
        <v>722</v>
      </c>
      <c r="BR36" s="79"/>
      <c r="BS36" s="81" t="s">
        <v>590</v>
      </c>
      <c r="BT36" s="83">
        <v>377</v>
      </c>
      <c r="BU36" s="79">
        <v>121</v>
      </c>
      <c r="BV36" s="79">
        <v>6</v>
      </c>
      <c r="BW36" s="79"/>
      <c r="BX36" s="79"/>
      <c r="BY36" s="79"/>
      <c r="BZ36" s="79"/>
      <c r="CA36" s="79"/>
      <c r="CB36" s="79"/>
      <c r="CC36" s="79"/>
      <c r="CD36" s="79"/>
      <c r="CE36" s="79"/>
      <c r="CF36" s="547"/>
      <c r="CG36" s="548"/>
      <c r="CH36" s="548"/>
      <c r="CI36" s="548"/>
      <c r="CJ36" s="548"/>
      <c r="CK36" s="548"/>
      <c r="CL36" s="548"/>
      <c r="CM36" s="548"/>
      <c r="CN36" s="548"/>
    </row>
    <row r="37" spans="1:92" s="549" customFormat="1" ht="14.25" customHeight="1">
      <c r="A37" s="81" t="s">
        <v>591</v>
      </c>
      <c r="B37" s="83">
        <v>184</v>
      </c>
      <c r="C37" s="79">
        <v>649</v>
      </c>
      <c r="D37" s="79">
        <v>355</v>
      </c>
      <c r="E37" s="79">
        <v>285</v>
      </c>
      <c r="F37" s="79">
        <v>356</v>
      </c>
      <c r="G37" s="79">
        <v>341</v>
      </c>
      <c r="H37" s="79">
        <v>433</v>
      </c>
      <c r="I37" s="79">
        <v>356</v>
      </c>
      <c r="J37" s="79">
        <v>307</v>
      </c>
      <c r="K37" s="79">
        <v>414</v>
      </c>
      <c r="L37" s="79">
        <v>466</v>
      </c>
      <c r="M37" s="79">
        <v>372</v>
      </c>
      <c r="N37" s="79"/>
      <c r="O37" s="81" t="s">
        <v>591</v>
      </c>
      <c r="P37" s="83">
        <v>288</v>
      </c>
      <c r="Q37" s="79">
        <v>100</v>
      </c>
      <c r="R37" s="79">
        <v>401</v>
      </c>
      <c r="S37" s="79">
        <v>144</v>
      </c>
      <c r="T37" s="79">
        <v>250</v>
      </c>
      <c r="U37" s="79">
        <v>217</v>
      </c>
      <c r="V37" s="79">
        <v>265</v>
      </c>
      <c r="W37" s="79">
        <v>228</v>
      </c>
      <c r="X37" s="79">
        <v>365</v>
      </c>
      <c r="Y37" s="79">
        <v>370</v>
      </c>
      <c r="Z37" s="79">
        <v>165</v>
      </c>
      <c r="AA37" s="79">
        <v>395</v>
      </c>
      <c r="AB37" s="79"/>
      <c r="AC37" s="81" t="s">
        <v>591</v>
      </c>
      <c r="AD37" s="83">
        <v>182</v>
      </c>
      <c r="AE37" s="79">
        <v>103</v>
      </c>
      <c r="AF37" s="79">
        <v>281</v>
      </c>
      <c r="AG37" s="79">
        <v>490</v>
      </c>
      <c r="AH37" s="79">
        <v>120</v>
      </c>
      <c r="AI37" s="79">
        <v>335</v>
      </c>
      <c r="AJ37" s="79">
        <v>214</v>
      </c>
      <c r="AK37" s="79">
        <v>308</v>
      </c>
      <c r="AL37" s="79">
        <v>272</v>
      </c>
      <c r="AM37" s="79">
        <v>182</v>
      </c>
      <c r="AN37" s="79">
        <v>443</v>
      </c>
      <c r="AO37" s="79">
        <v>251</v>
      </c>
      <c r="AP37" s="79"/>
      <c r="AQ37" s="81" t="s">
        <v>591</v>
      </c>
      <c r="AR37" s="83">
        <v>258</v>
      </c>
      <c r="AS37" s="79">
        <v>385</v>
      </c>
      <c r="AT37" s="79">
        <v>314</v>
      </c>
      <c r="AU37" s="79">
        <v>475</v>
      </c>
      <c r="AV37" s="79">
        <v>436</v>
      </c>
      <c r="AW37" s="79">
        <v>371</v>
      </c>
      <c r="AX37" s="79">
        <v>308</v>
      </c>
      <c r="AY37" s="79">
        <v>345</v>
      </c>
      <c r="AZ37" s="79">
        <v>343</v>
      </c>
      <c r="BA37" s="79">
        <v>114</v>
      </c>
      <c r="BB37" s="79">
        <v>104</v>
      </c>
      <c r="BC37" s="79">
        <v>139</v>
      </c>
      <c r="BD37" s="79"/>
      <c r="BE37" s="81" t="s">
        <v>591</v>
      </c>
      <c r="BF37" s="83">
        <v>308</v>
      </c>
      <c r="BG37" s="79">
        <v>589</v>
      </c>
      <c r="BH37" s="79">
        <v>480</v>
      </c>
      <c r="BI37" s="79">
        <v>187</v>
      </c>
      <c r="BJ37" s="79">
        <v>491</v>
      </c>
      <c r="BK37" s="79">
        <v>174</v>
      </c>
      <c r="BL37" s="79">
        <v>231</v>
      </c>
      <c r="BM37" s="79">
        <v>290</v>
      </c>
      <c r="BN37" s="79">
        <v>0</v>
      </c>
      <c r="BO37" s="79">
        <v>238</v>
      </c>
      <c r="BP37" s="79">
        <v>149</v>
      </c>
      <c r="BQ37" s="79">
        <v>718</v>
      </c>
      <c r="BR37" s="79"/>
      <c r="BS37" s="81" t="s">
        <v>591</v>
      </c>
      <c r="BT37" s="83">
        <v>370</v>
      </c>
      <c r="BU37" s="79">
        <v>122</v>
      </c>
      <c r="BV37" s="79">
        <v>5</v>
      </c>
      <c r="BW37" s="79"/>
      <c r="BX37" s="79"/>
      <c r="BY37" s="79"/>
      <c r="BZ37" s="79"/>
      <c r="CA37" s="79"/>
      <c r="CB37" s="79"/>
      <c r="CC37" s="79"/>
      <c r="CD37" s="79"/>
      <c r="CE37" s="79"/>
      <c r="CF37" s="547"/>
      <c r="CG37" s="548"/>
      <c r="CH37" s="548"/>
      <c r="CI37" s="548"/>
      <c r="CJ37" s="548"/>
      <c r="CK37" s="548"/>
      <c r="CL37" s="548"/>
      <c r="CM37" s="548"/>
      <c r="CN37" s="548"/>
    </row>
    <row r="38" spans="1:92" s="549" customFormat="1" ht="14.25" customHeight="1">
      <c r="A38" s="81" t="s">
        <v>592</v>
      </c>
      <c r="B38" s="83">
        <v>203</v>
      </c>
      <c r="C38" s="79">
        <v>541</v>
      </c>
      <c r="D38" s="79">
        <v>269</v>
      </c>
      <c r="E38" s="79">
        <v>276</v>
      </c>
      <c r="F38" s="79">
        <v>338</v>
      </c>
      <c r="G38" s="79">
        <v>293</v>
      </c>
      <c r="H38" s="79">
        <v>362</v>
      </c>
      <c r="I38" s="79">
        <v>293</v>
      </c>
      <c r="J38" s="79">
        <v>283</v>
      </c>
      <c r="K38" s="79">
        <v>348</v>
      </c>
      <c r="L38" s="79">
        <v>388</v>
      </c>
      <c r="M38" s="79">
        <v>289</v>
      </c>
      <c r="N38" s="79"/>
      <c r="O38" s="81" t="s">
        <v>592</v>
      </c>
      <c r="P38" s="83">
        <v>250</v>
      </c>
      <c r="Q38" s="79">
        <v>87</v>
      </c>
      <c r="R38" s="79">
        <v>339</v>
      </c>
      <c r="S38" s="79">
        <v>124</v>
      </c>
      <c r="T38" s="79">
        <v>236</v>
      </c>
      <c r="U38" s="79">
        <v>158</v>
      </c>
      <c r="V38" s="79">
        <v>236</v>
      </c>
      <c r="W38" s="79">
        <v>246</v>
      </c>
      <c r="X38" s="79">
        <v>329</v>
      </c>
      <c r="Y38" s="79">
        <v>343</v>
      </c>
      <c r="Z38" s="79">
        <v>114</v>
      </c>
      <c r="AA38" s="79">
        <v>339</v>
      </c>
      <c r="AB38" s="79"/>
      <c r="AC38" s="81" t="s">
        <v>592</v>
      </c>
      <c r="AD38" s="83">
        <v>157</v>
      </c>
      <c r="AE38" s="79">
        <v>104</v>
      </c>
      <c r="AF38" s="79">
        <v>241</v>
      </c>
      <c r="AG38" s="79">
        <v>400</v>
      </c>
      <c r="AH38" s="79">
        <v>105</v>
      </c>
      <c r="AI38" s="79">
        <v>294</v>
      </c>
      <c r="AJ38" s="79">
        <v>161</v>
      </c>
      <c r="AK38" s="79">
        <v>303</v>
      </c>
      <c r="AL38" s="79">
        <v>278</v>
      </c>
      <c r="AM38" s="79">
        <v>206</v>
      </c>
      <c r="AN38" s="79">
        <v>365</v>
      </c>
      <c r="AO38" s="79">
        <v>243</v>
      </c>
      <c r="AP38" s="79"/>
      <c r="AQ38" s="81" t="s">
        <v>592</v>
      </c>
      <c r="AR38" s="83">
        <v>292</v>
      </c>
      <c r="AS38" s="79">
        <v>312</v>
      </c>
      <c r="AT38" s="79">
        <v>284</v>
      </c>
      <c r="AU38" s="79">
        <v>413</v>
      </c>
      <c r="AV38" s="79">
        <v>382</v>
      </c>
      <c r="AW38" s="79">
        <v>339</v>
      </c>
      <c r="AX38" s="79">
        <v>303</v>
      </c>
      <c r="AY38" s="79">
        <v>350</v>
      </c>
      <c r="AZ38" s="79">
        <v>279</v>
      </c>
      <c r="BA38" s="79">
        <v>92</v>
      </c>
      <c r="BB38" s="79">
        <v>60</v>
      </c>
      <c r="BC38" s="79">
        <v>125</v>
      </c>
      <c r="BD38" s="79"/>
      <c r="BE38" s="81" t="s">
        <v>592</v>
      </c>
      <c r="BF38" s="83">
        <v>305</v>
      </c>
      <c r="BG38" s="79">
        <v>718</v>
      </c>
      <c r="BH38" s="79">
        <v>392</v>
      </c>
      <c r="BI38" s="79">
        <v>180</v>
      </c>
      <c r="BJ38" s="79">
        <v>452</v>
      </c>
      <c r="BK38" s="79">
        <v>138</v>
      </c>
      <c r="BL38" s="79">
        <v>205</v>
      </c>
      <c r="BM38" s="79">
        <v>267</v>
      </c>
      <c r="BN38" s="79">
        <v>0</v>
      </c>
      <c r="BO38" s="79">
        <v>191</v>
      </c>
      <c r="BP38" s="79">
        <v>165</v>
      </c>
      <c r="BQ38" s="79">
        <v>580</v>
      </c>
      <c r="BR38" s="79"/>
      <c r="BS38" s="81" t="s">
        <v>592</v>
      </c>
      <c r="BT38" s="83">
        <v>314</v>
      </c>
      <c r="BU38" s="79">
        <v>109</v>
      </c>
      <c r="BV38" s="79">
        <v>6</v>
      </c>
      <c r="BW38" s="79"/>
      <c r="BX38" s="79"/>
      <c r="BY38" s="79"/>
      <c r="BZ38" s="79"/>
      <c r="CA38" s="79"/>
      <c r="CB38" s="79"/>
      <c r="CC38" s="79"/>
      <c r="CD38" s="79"/>
      <c r="CE38" s="79"/>
      <c r="CF38" s="547"/>
      <c r="CG38" s="548"/>
      <c r="CH38" s="548"/>
      <c r="CI38" s="548"/>
      <c r="CJ38" s="548"/>
      <c r="CK38" s="548"/>
      <c r="CL38" s="548"/>
      <c r="CM38" s="548"/>
      <c r="CN38" s="548"/>
    </row>
    <row r="39" spans="1:92" s="549" customFormat="1" ht="14.25" customHeight="1">
      <c r="A39" s="81" t="s">
        <v>593</v>
      </c>
      <c r="B39" s="83">
        <v>266</v>
      </c>
      <c r="C39" s="79">
        <v>471</v>
      </c>
      <c r="D39" s="79">
        <v>219</v>
      </c>
      <c r="E39" s="79">
        <v>245</v>
      </c>
      <c r="F39" s="79">
        <v>302</v>
      </c>
      <c r="G39" s="79">
        <v>253</v>
      </c>
      <c r="H39" s="79">
        <v>311</v>
      </c>
      <c r="I39" s="79">
        <v>210</v>
      </c>
      <c r="J39" s="79">
        <v>230</v>
      </c>
      <c r="K39" s="79">
        <v>311</v>
      </c>
      <c r="L39" s="79">
        <v>363</v>
      </c>
      <c r="M39" s="79">
        <v>275</v>
      </c>
      <c r="N39" s="79"/>
      <c r="O39" s="81" t="s">
        <v>593</v>
      </c>
      <c r="P39" s="83">
        <v>186</v>
      </c>
      <c r="Q39" s="79">
        <v>69</v>
      </c>
      <c r="R39" s="79">
        <v>282</v>
      </c>
      <c r="S39" s="79">
        <v>125</v>
      </c>
      <c r="T39" s="79">
        <v>185</v>
      </c>
      <c r="U39" s="79">
        <v>153</v>
      </c>
      <c r="V39" s="79">
        <v>192</v>
      </c>
      <c r="W39" s="79">
        <v>224</v>
      </c>
      <c r="X39" s="79">
        <v>283</v>
      </c>
      <c r="Y39" s="79">
        <v>331</v>
      </c>
      <c r="Z39" s="79">
        <v>115</v>
      </c>
      <c r="AA39" s="79">
        <v>329</v>
      </c>
      <c r="AB39" s="79"/>
      <c r="AC39" s="81" t="s">
        <v>593</v>
      </c>
      <c r="AD39" s="83">
        <v>105</v>
      </c>
      <c r="AE39" s="79">
        <v>75</v>
      </c>
      <c r="AF39" s="79">
        <v>204</v>
      </c>
      <c r="AG39" s="79">
        <v>292</v>
      </c>
      <c r="AH39" s="79">
        <v>102</v>
      </c>
      <c r="AI39" s="79">
        <v>252</v>
      </c>
      <c r="AJ39" s="79">
        <v>182</v>
      </c>
      <c r="AK39" s="79">
        <v>258</v>
      </c>
      <c r="AL39" s="79">
        <v>241</v>
      </c>
      <c r="AM39" s="79">
        <v>203</v>
      </c>
      <c r="AN39" s="79">
        <v>364</v>
      </c>
      <c r="AO39" s="79">
        <v>216</v>
      </c>
      <c r="AP39" s="79"/>
      <c r="AQ39" s="81" t="s">
        <v>593</v>
      </c>
      <c r="AR39" s="83">
        <v>249</v>
      </c>
      <c r="AS39" s="79">
        <v>273</v>
      </c>
      <c r="AT39" s="79">
        <v>283</v>
      </c>
      <c r="AU39" s="79">
        <v>325</v>
      </c>
      <c r="AV39" s="79">
        <v>316</v>
      </c>
      <c r="AW39" s="79">
        <v>288</v>
      </c>
      <c r="AX39" s="79">
        <v>227</v>
      </c>
      <c r="AY39" s="79">
        <v>287</v>
      </c>
      <c r="AZ39" s="79">
        <v>228</v>
      </c>
      <c r="BA39" s="79">
        <v>66</v>
      </c>
      <c r="BB39" s="79">
        <v>74</v>
      </c>
      <c r="BC39" s="79">
        <v>114</v>
      </c>
      <c r="BD39" s="79"/>
      <c r="BE39" s="81" t="s">
        <v>593</v>
      </c>
      <c r="BF39" s="83">
        <v>291</v>
      </c>
      <c r="BG39" s="79">
        <v>572</v>
      </c>
      <c r="BH39" s="79">
        <v>341</v>
      </c>
      <c r="BI39" s="79">
        <v>160</v>
      </c>
      <c r="BJ39" s="79">
        <v>368</v>
      </c>
      <c r="BK39" s="79">
        <v>116</v>
      </c>
      <c r="BL39" s="79">
        <v>134</v>
      </c>
      <c r="BM39" s="79">
        <v>286</v>
      </c>
      <c r="BN39" s="79">
        <v>2</v>
      </c>
      <c r="BO39" s="79">
        <v>154</v>
      </c>
      <c r="BP39" s="79">
        <v>137</v>
      </c>
      <c r="BQ39" s="79">
        <v>515</v>
      </c>
      <c r="BR39" s="79"/>
      <c r="BS39" s="81" t="s">
        <v>593</v>
      </c>
      <c r="BT39" s="83">
        <v>219</v>
      </c>
      <c r="BU39" s="79">
        <v>125</v>
      </c>
      <c r="BV39" s="79">
        <v>1</v>
      </c>
      <c r="BW39" s="79"/>
      <c r="BX39" s="79"/>
      <c r="BY39" s="79"/>
      <c r="BZ39" s="79"/>
      <c r="CA39" s="79"/>
      <c r="CB39" s="79"/>
      <c r="CC39" s="79"/>
      <c r="CD39" s="79"/>
      <c r="CE39" s="79"/>
      <c r="CF39" s="547"/>
      <c r="CG39" s="548"/>
      <c r="CH39" s="548"/>
      <c r="CI39" s="548"/>
      <c r="CJ39" s="548"/>
      <c r="CK39" s="548"/>
      <c r="CL39" s="548"/>
      <c r="CM39" s="548"/>
      <c r="CN39" s="548"/>
    </row>
    <row r="40" spans="1:92" s="549" customFormat="1" ht="14.25" customHeight="1">
      <c r="A40" s="81" t="s">
        <v>594</v>
      </c>
      <c r="B40" s="83">
        <v>182</v>
      </c>
      <c r="C40" s="79">
        <v>408</v>
      </c>
      <c r="D40" s="79">
        <v>183</v>
      </c>
      <c r="E40" s="79">
        <v>229</v>
      </c>
      <c r="F40" s="79">
        <v>249</v>
      </c>
      <c r="G40" s="79">
        <v>225</v>
      </c>
      <c r="H40" s="79">
        <v>297</v>
      </c>
      <c r="I40" s="79">
        <v>178</v>
      </c>
      <c r="J40" s="79">
        <v>197</v>
      </c>
      <c r="K40" s="79">
        <v>246</v>
      </c>
      <c r="L40" s="79">
        <v>349</v>
      </c>
      <c r="M40" s="79">
        <v>277</v>
      </c>
      <c r="N40" s="79"/>
      <c r="O40" s="81" t="s">
        <v>594</v>
      </c>
      <c r="P40" s="83">
        <v>160</v>
      </c>
      <c r="Q40" s="79">
        <v>52</v>
      </c>
      <c r="R40" s="79">
        <v>263</v>
      </c>
      <c r="S40" s="79">
        <v>91</v>
      </c>
      <c r="T40" s="79">
        <v>175</v>
      </c>
      <c r="U40" s="79">
        <v>137</v>
      </c>
      <c r="V40" s="79">
        <v>194</v>
      </c>
      <c r="W40" s="79">
        <v>164</v>
      </c>
      <c r="X40" s="79">
        <v>232</v>
      </c>
      <c r="Y40" s="79">
        <v>281</v>
      </c>
      <c r="Z40" s="79">
        <v>102</v>
      </c>
      <c r="AA40" s="79">
        <v>276</v>
      </c>
      <c r="AB40" s="79"/>
      <c r="AC40" s="81" t="s">
        <v>594</v>
      </c>
      <c r="AD40" s="83">
        <v>109</v>
      </c>
      <c r="AE40" s="79">
        <v>73</v>
      </c>
      <c r="AF40" s="79">
        <v>166</v>
      </c>
      <c r="AG40" s="79">
        <v>276</v>
      </c>
      <c r="AH40" s="79">
        <v>114</v>
      </c>
      <c r="AI40" s="79">
        <v>191</v>
      </c>
      <c r="AJ40" s="79">
        <v>147</v>
      </c>
      <c r="AK40" s="79">
        <v>243</v>
      </c>
      <c r="AL40" s="79">
        <v>221</v>
      </c>
      <c r="AM40" s="79">
        <v>137</v>
      </c>
      <c r="AN40" s="79">
        <v>352</v>
      </c>
      <c r="AO40" s="79">
        <v>175</v>
      </c>
      <c r="AP40" s="79"/>
      <c r="AQ40" s="81" t="s">
        <v>594</v>
      </c>
      <c r="AR40" s="83">
        <v>222</v>
      </c>
      <c r="AS40" s="79">
        <v>279</v>
      </c>
      <c r="AT40" s="79">
        <v>200</v>
      </c>
      <c r="AU40" s="79">
        <v>301</v>
      </c>
      <c r="AV40" s="79">
        <v>234</v>
      </c>
      <c r="AW40" s="79">
        <v>227</v>
      </c>
      <c r="AX40" s="79">
        <v>171</v>
      </c>
      <c r="AY40" s="79">
        <v>246</v>
      </c>
      <c r="AZ40" s="79">
        <v>174</v>
      </c>
      <c r="BA40" s="79">
        <v>60</v>
      </c>
      <c r="BB40" s="79">
        <v>72</v>
      </c>
      <c r="BC40" s="79">
        <v>98</v>
      </c>
      <c r="BD40" s="79"/>
      <c r="BE40" s="81" t="s">
        <v>594</v>
      </c>
      <c r="BF40" s="83">
        <v>279</v>
      </c>
      <c r="BG40" s="79">
        <v>440</v>
      </c>
      <c r="BH40" s="79">
        <v>239</v>
      </c>
      <c r="BI40" s="79">
        <v>124</v>
      </c>
      <c r="BJ40" s="79">
        <v>314</v>
      </c>
      <c r="BK40" s="79">
        <v>91</v>
      </c>
      <c r="BL40" s="79">
        <v>96</v>
      </c>
      <c r="BM40" s="79">
        <v>233</v>
      </c>
      <c r="BN40" s="79">
        <v>2</v>
      </c>
      <c r="BO40" s="79">
        <v>136</v>
      </c>
      <c r="BP40" s="79">
        <v>131</v>
      </c>
      <c r="BQ40" s="79">
        <v>401</v>
      </c>
      <c r="BR40" s="79"/>
      <c r="BS40" s="81" t="s">
        <v>594</v>
      </c>
      <c r="BT40" s="83">
        <v>198</v>
      </c>
      <c r="BU40" s="79">
        <v>85</v>
      </c>
      <c r="BV40" s="79">
        <v>3</v>
      </c>
      <c r="BW40" s="79"/>
      <c r="BX40" s="79"/>
      <c r="BY40" s="79"/>
      <c r="BZ40" s="79"/>
      <c r="CA40" s="79"/>
      <c r="CB40" s="79"/>
      <c r="CC40" s="79"/>
      <c r="CD40" s="79"/>
      <c r="CE40" s="79"/>
      <c r="CF40" s="547"/>
      <c r="CG40" s="548"/>
      <c r="CH40" s="548"/>
      <c r="CI40" s="548"/>
      <c r="CJ40" s="548"/>
      <c r="CK40" s="548"/>
      <c r="CL40" s="548"/>
      <c r="CM40" s="548"/>
      <c r="CN40" s="548"/>
    </row>
    <row r="41" spans="1:92" s="549" customFormat="1" ht="14.25" customHeight="1">
      <c r="A41" s="81" t="s">
        <v>595</v>
      </c>
      <c r="B41" s="83">
        <v>129</v>
      </c>
      <c r="C41" s="79">
        <v>470</v>
      </c>
      <c r="D41" s="79">
        <v>195</v>
      </c>
      <c r="E41" s="79">
        <v>275</v>
      </c>
      <c r="F41" s="79">
        <v>277</v>
      </c>
      <c r="G41" s="79">
        <v>255</v>
      </c>
      <c r="H41" s="79">
        <v>294</v>
      </c>
      <c r="I41" s="79">
        <v>212</v>
      </c>
      <c r="J41" s="79">
        <v>262</v>
      </c>
      <c r="K41" s="79">
        <v>307</v>
      </c>
      <c r="L41" s="79">
        <v>326</v>
      </c>
      <c r="M41" s="79">
        <v>281</v>
      </c>
      <c r="N41" s="79"/>
      <c r="O41" s="81" t="s">
        <v>595</v>
      </c>
      <c r="P41" s="83">
        <v>127</v>
      </c>
      <c r="Q41" s="79">
        <v>46</v>
      </c>
      <c r="R41" s="79">
        <v>241</v>
      </c>
      <c r="S41" s="79">
        <v>136</v>
      </c>
      <c r="T41" s="79">
        <v>214</v>
      </c>
      <c r="U41" s="79">
        <v>153</v>
      </c>
      <c r="V41" s="79">
        <v>202</v>
      </c>
      <c r="W41" s="79">
        <v>194</v>
      </c>
      <c r="X41" s="79">
        <v>258</v>
      </c>
      <c r="Y41" s="79">
        <v>245</v>
      </c>
      <c r="Z41" s="79">
        <v>143</v>
      </c>
      <c r="AA41" s="79">
        <v>280</v>
      </c>
      <c r="AB41" s="79"/>
      <c r="AC41" s="81" t="s">
        <v>595</v>
      </c>
      <c r="AD41" s="83">
        <v>139</v>
      </c>
      <c r="AE41" s="79">
        <v>105</v>
      </c>
      <c r="AF41" s="79">
        <v>165</v>
      </c>
      <c r="AG41" s="79">
        <v>290</v>
      </c>
      <c r="AH41" s="79">
        <v>113</v>
      </c>
      <c r="AI41" s="79">
        <v>249</v>
      </c>
      <c r="AJ41" s="79">
        <v>146</v>
      </c>
      <c r="AK41" s="79">
        <v>229</v>
      </c>
      <c r="AL41" s="79">
        <v>203</v>
      </c>
      <c r="AM41" s="79">
        <v>141</v>
      </c>
      <c r="AN41" s="79">
        <v>360</v>
      </c>
      <c r="AO41" s="79">
        <v>169</v>
      </c>
      <c r="AP41" s="79"/>
      <c r="AQ41" s="81" t="s">
        <v>595</v>
      </c>
      <c r="AR41" s="83">
        <v>206</v>
      </c>
      <c r="AS41" s="79">
        <v>333</v>
      </c>
      <c r="AT41" s="79">
        <v>229</v>
      </c>
      <c r="AU41" s="79">
        <v>282</v>
      </c>
      <c r="AV41" s="79">
        <v>212</v>
      </c>
      <c r="AW41" s="79">
        <v>230</v>
      </c>
      <c r="AX41" s="79">
        <v>205</v>
      </c>
      <c r="AY41" s="79">
        <v>224</v>
      </c>
      <c r="AZ41" s="79">
        <v>192</v>
      </c>
      <c r="BA41" s="79">
        <v>57</v>
      </c>
      <c r="BB41" s="79">
        <v>82</v>
      </c>
      <c r="BC41" s="79">
        <v>113</v>
      </c>
      <c r="BD41" s="79"/>
      <c r="BE41" s="81" t="s">
        <v>595</v>
      </c>
      <c r="BF41" s="83">
        <v>240</v>
      </c>
      <c r="BG41" s="79">
        <v>470</v>
      </c>
      <c r="BH41" s="79">
        <v>240</v>
      </c>
      <c r="BI41" s="79">
        <v>115</v>
      </c>
      <c r="BJ41" s="79">
        <v>292</v>
      </c>
      <c r="BK41" s="79">
        <v>102</v>
      </c>
      <c r="BL41" s="79">
        <v>117</v>
      </c>
      <c r="BM41" s="79">
        <v>239</v>
      </c>
      <c r="BN41" s="79">
        <v>0</v>
      </c>
      <c r="BO41" s="79">
        <v>123</v>
      </c>
      <c r="BP41" s="79">
        <v>104</v>
      </c>
      <c r="BQ41" s="79">
        <v>420</v>
      </c>
      <c r="BR41" s="79"/>
      <c r="BS41" s="81" t="s">
        <v>595</v>
      </c>
      <c r="BT41" s="83">
        <v>208</v>
      </c>
      <c r="BU41" s="79">
        <v>99</v>
      </c>
      <c r="BV41" s="79">
        <v>3</v>
      </c>
      <c r="BW41" s="79"/>
      <c r="BX41" s="79"/>
      <c r="BY41" s="79"/>
      <c r="BZ41" s="79"/>
      <c r="CA41" s="79"/>
      <c r="CB41" s="79"/>
      <c r="CC41" s="79"/>
      <c r="CD41" s="79"/>
      <c r="CE41" s="79"/>
      <c r="CF41" s="547"/>
      <c r="CG41" s="548"/>
      <c r="CH41" s="548"/>
      <c r="CI41" s="548"/>
      <c r="CJ41" s="548"/>
      <c r="CK41" s="548"/>
      <c r="CL41" s="548"/>
      <c r="CM41" s="548"/>
      <c r="CN41" s="548"/>
    </row>
    <row r="42" spans="1:92" s="549" customFormat="1" ht="14.25" customHeight="1">
      <c r="A42" s="81" t="s">
        <v>596</v>
      </c>
      <c r="B42" s="83">
        <v>145</v>
      </c>
      <c r="C42" s="79">
        <v>513</v>
      </c>
      <c r="D42" s="79">
        <v>208</v>
      </c>
      <c r="E42" s="79">
        <v>303</v>
      </c>
      <c r="F42" s="79">
        <v>254</v>
      </c>
      <c r="G42" s="79">
        <v>265</v>
      </c>
      <c r="H42" s="79">
        <v>359</v>
      </c>
      <c r="I42" s="79">
        <v>243</v>
      </c>
      <c r="J42" s="79">
        <v>268</v>
      </c>
      <c r="K42" s="79">
        <v>333</v>
      </c>
      <c r="L42" s="79">
        <v>364</v>
      </c>
      <c r="M42" s="79">
        <v>372</v>
      </c>
      <c r="N42" s="79"/>
      <c r="O42" s="81" t="s">
        <v>596</v>
      </c>
      <c r="P42" s="83">
        <v>134</v>
      </c>
      <c r="Q42" s="79">
        <v>42</v>
      </c>
      <c r="R42" s="79">
        <v>301</v>
      </c>
      <c r="S42" s="79">
        <v>186</v>
      </c>
      <c r="T42" s="79">
        <v>218</v>
      </c>
      <c r="U42" s="79">
        <v>184</v>
      </c>
      <c r="V42" s="79">
        <v>188</v>
      </c>
      <c r="W42" s="79">
        <v>199</v>
      </c>
      <c r="X42" s="79">
        <v>285</v>
      </c>
      <c r="Y42" s="79">
        <v>261</v>
      </c>
      <c r="Z42" s="79">
        <v>144</v>
      </c>
      <c r="AA42" s="79">
        <v>327</v>
      </c>
      <c r="AB42" s="79"/>
      <c r="AC42" s="81" t="s">
        <v>596</v>
      </c>
      <c r="AD42" s="83">
        <v>137</v>
      </c>
      <c r="AE42" s="79">
        <v>127</v>
      </c>
      <c r="AF42" s="79">
        <v>184</v>
      </c>
      <c r="AG42" s="79">
        <v>341</v>
      </c>
      <c r="AH42" s="79">
        <v>136</v>
      </c>
      <c r="AI42" s="79">
        <v>231</v>
      </c>
      <c r="AJ42" s="79">
        <v>188</v>
      </c>
      <c r="AK42" s="79">
        <v>224</v>
      </c>
      <c r="AL42" s="79">
        <v>207</v>
      </c>
      <c r="AM42" s="79">
        <v>142</v>
      </c>
      <c r="AN42" s="79">
        <v>390</v>
      </c>
      <c r="AO42" s="79">
        <v>140</v>
      </c>
      <c r="AP42" s="79"/>
      <c r="AQ42" s="81" t="s">
        <v>596</v>
      </c>
      <c r="AR42" s="83">
        <v>207</v>
      </c>
      <c r="AS42" s="79">
        <v>342</v>
      </c>
      <c r="AT42" s="79">
        <v>234</v>
      </c>
      <c r="AU42" s="79">
        <v>278</v>
      </c>
      <c r="AV42" s="79">
        <v>245</v>
      </c>
      <c r="AW42" s="79">
        <v>252</v>
      </c>
      <c r="AX42" s="79">
        <v>227</v>
      </c>
      <c r="AY42" s="79">
        <v>227</v>
      </c>
      <c r="AZ42" s="79">
        <v>222</v>
      </c>
      <c r="BA42" s="79">
        <v>55</v>
      </c>
      <c r="BB42" s="79">
        <v>70</v>
      </c>
      <c r="BC42" s="79">
        <v>114</v>
      </c>
      <c r="BD42" s="79"/>
      <c r="BE42" s="81" t="s">
        <v>596</v>
      </c>
      <c r="BF42" s="83">
        <v>245</v>
      </c>
      <c r="BG42" s="79">
        <v>388</v>
      </c>
      <c r="BH42" s="79">
        <v>259</v>
      </c>
      <c r="BI42" s="79">
        <v>87</v>
      </c>
      <c r="BJ42" s="79">
        <v>296</v>
      </c>
      <c r="BK42" s="79">
        <v>105</v>
      </c>
      <c r="BL42" s="79">
        <v>86</v>
      </c>
      <c r="BM42" s="79">
        <v>256</v>
      </c>
      <c r="BN42" s="79">
        <v>0</v>
      </c>
      <c r="BO42" s="79">
        <v>136</v>
      </c>
      <c r="BP42" s="79">
        <v>125</v>
      </c>
      <c r="BQ42" s="79">
        <v>419</v>
      </c>
      <c r="BR42" s="79"/>
      <c r="BS42" s="81" t="s">
        <v>596</v>
      </c>
      <c r="BT42" s="83">
        <v>243</v>
      </c>
      <c r="BU42" s="79">
        <v>70</v>
      </c>
      <c r="BV42" s="79">
        <v>6</v>
      </c>
      <c r="BW42" s="79"/>
      <c r="BX42" s="79"/>
      <c r="BY42" s="79"/>
      <c r="BZ42" s="79"/>
      <c r="CA42" s="79"/>
      <c r="CB42" s="79"/>
      <c r="CC42" s="79"/>
      <c r="CD42" s="79"/>
      <c r="CE42" s="79"/>
      <c r="CF42" s="547"/>
      <c r="CG42" s="548"/>
      <c r="CH42" s="548"/>
      <c r="CI42" s="548"/>
      <c r="CJ42" s="548"/>
      <c r="CK42" s="548"/>
      <c r="CL42" s="548"/>
      <c r="CM42" s="548"/>
      <c r="CN42" s="548"/>
    </row>
    <row r="43" spans="1:92" s="549" customFormat="1" ht="14.25" customHeight="1">
      <c r="A43" s="81" t="s">
        <v>597</v>
      </c>
      <c r="B43" s="83">
        <v>147</v>
      </c>
      <c r="C43" s="79">
        <v>440</v>
      </c>
      <c r="D43" s="79">
        <v>172</v>
      </c>
      <c r="E43" s="79">
        <v>277</v>
      </c>
      <c r="F43" s="79">
        <v>213</v>
      </c>
      <c r="G43" s="79">
        <v>257</v>
      </c>
      <c r="H43" s="79">
        <v>340</v>
      </c>
      <c r="I43" s="79">
        <v>216</v>
      </c>
      <c r="J43" s="79">
        <v>224</v>
      </c>
      <c r="K43" s="79">
        <v>258</v>
      </c>
      <c r="L43" s="79">
        <v>307</v>
      </c>
      <c r="M43" s="79">
        <v>279</v>
      </c>
      <c r="N43" s="79"/>
      <c r="O43" s="81" t="s">
        <v>597</v>
      </c>
      <c r="P43" s="83">
        <v>142</v>
      </c>
      <c r="Q43" s="79">
        <v>44</v>
      </c>
      <c r="R43" s="79">
        <v>235</v>
      </c>
      <c r="S43" s="79">
        <v>125</v>
      </c>
      <c r="T43" s="79">
        <v>180</v>
      </c>
      <c r="U43" s="79">
        <v>145</v>
      </c>
      <c r="V43" s="79">
        <v>156</v>
      </c>
      <c r="W43" s="79">
        <v>166</v>
      </c>
      <c r="X43" s="79">
        <v>232</v>
      </c>
      <c r="Y43" s="79">
        <v>243</v>
      </c>
      <c r="Z43" s="79">
        <v>112</v>
      </c>
      <c r="AA43" s="79">
        <v>266</v>
      </c>
      <c r="AB43" s="79"/>
      <c r="AC43" s="81" t="s">
        <v>597</v>
      </c>
      <c r="AD43" s="83">
        <v>93</v>
      </c>
      <c r="AE43" s="79">
        <v>91</v>
      </c>
      <c r="AF43" s="79">
        <v>193</v>
      </c>
      <c r="AG43" s="79">
        <v>254</v>
      </c>
      <c r="AH43" s="79">
        <v>101</v>
      </c>
      <c r="AI43" s="79">
        <v>172</v>
      </c>
      <c r="AJ43" s="79">
        <v>166</v>
      </c>
      <c r="AK43" s="79">
        <v>201</v>
      </c>
      <c r="AL43" s="79">
        <v>179</v>
      </c>
      <c r="AM43" s="79">
        <v>110</v>
      </c>
      <c r="AN43" s="79">
        <v>292</v>
      </c>
      <c r="AO43" s="79">
        <v>138</v>
      </c>
      <c r="AP43" s="79"/>
      <c r="AQ43" s="81" t="s">
        <v>597</v>
      </c>
      <c r="AR43" s="83">
        <v>169</v>
      </c>
      <c r="AS43" s="79">
        <v>322</v>
      </c>
      <c r="AT43" s="79">
        <v>190</v>
      </c>
      <c r="AU43" s="79">
        <v>218</v>
      </c>
      <c r="AV43" s="79">
        <v>190</v>
      </c>
      <c r="AW43" s="79">
        <v>210</v>
      </c>
      <c r="AX43" s="79">
        <v>178</v>
      </c>
      <c r="AY43" s="79">
        <v>175</v>
      </c>
      <c r="AZ43" s="79">
        <v>192</v>
      </c>
      <c r="BA43" s="79">
        <v>39</v>
      </c>
      <c r="BB43" s="79">
        <v>54</v>
      </c>
      <c r="BC43" s="79">
        <v>85</v>
      </c>
      <c r="BD43" s="79"/>
      <c r="BE43" s="81" t="s">
        <v>597</v>
      </c>
      <c r="BF43" s="83">
        <v>195</v>
      </c>
      <c r="BG43" s="79">
        <v>349</v>
      </c>
      <c r="BH43" s="79">
        <v>244</v>
      </c>
      <c r="BI43" s="79">
        <v>91</v>
      </c>
      <c r="BJ43" s="79">
        <v>201</v>
      </c>
      <c r="BK43" s="79">
        <v>65</v>
      </c>
      <c r="BL43" s="79">
        <v>63</v>
      </c>
      <c r="BM43" s="79">
        <v>211</v>
      </c>
      <c r="BN43" s="79">
        <v>0</v>
      </c>
      <c r="BO43" s="79">
        <v>113</v>
      </c>
      <c r="BP43" s="79">
        <v>105</v>
      </c>
      <c r="BQ43" s="79">
        <v>345</v>
      </c>
      <c r="BR43" s="79"/>
      <c r="BS43" s="81" t="s">
        <v>597</v>
      </c>
      <c r="BT43" s="83">
        <v>225</v>
      </c>
      <c r="BU43" s="79">
        <v>62</v>
      </c>
      <c r="BV43" s="79">
        <v>4</v>
      </c>
      <c r="BW43" s="79"/>
      <c r="BX43" s="79"/>
      <c r="BY43" s="79"/>
      <c r="BZ43" s="79"/>
      <c r="CA43" s="79"/>
      <c r="CB43" s="79"/>
      <c r="CC43" s="79"/>
      <c r="CD43" s="79"/>
      <c r="CE43" s="79"/>
      <c r="CF43" s="547"/>
      <c r="CG43" s="548"/>
      <c r="CH43" s="548"/>
      <c r="CI43" s="548"/>
      <c r="CJ43" s="548"/>
      <c r="CK43" s="548"/>
      <c r="CL43" s="548"/>
      <c r="CM43" s="548"/>
      <c r="CN43" s="548"/>
    </row>
    <row r="44" spans="1:92" s="549" customFormat="1" ht="14.25" customHeight="1">
      <c r="A44" s="81" t="s">
        <v>598</v>
      </c>
      <c r="B44" s="83">
        <v>107</v>
      </c>
      <c r="C44" s="79">
        <v>328</v>
      </c>
      <c r="D44" s="79">
        <v>131</v>
      </c>
      <c r="E44" s="79">
        <v>227</v>
      </c>
      <c r="F44" s="79">
        <v>175</v>
      </c>
      <c r="G44" s="79">
        <v>213</v>
      </c>
      <c r="H44" s="79">
        <v>272</v>
      </c>
      <c r="I44" s="79">
        <v>196</v>
      </c>
      <c r="J44" s="79">
        <v>188</v>
      </c>
      <c r="K44" s="79">
        <v>236</v>
      </c>
      <c r="L44" s="79">
        <v>206</v>
      </c>
      <c r="M44" s="79">
        <v>234</v>
      </c>
      <c r="N44" s="79"/>
      <c r="O44" s="81" t="s">
        <v>598</v>
      </c>
      <c r="P44" s="83">
        <v>108</v>
      </c>
      <c r="Q44" s="79">
        <v>28</v>
      </c>
      <c r="R44" s="79">
        <v>217</v>
      </c>
      <c r="S44" s="79">
        <v>105</v>
      </c>
      <c r="T44" s="79">
        <v>129</v>
      </c>
      <c r="U44" s="79">
        <v>108</v>
      </c>
      <c r="V44" s="79">
        <v>131</v>
      </c>
      <c r="W44" s="79">
        <v>102</v>
      </c>
      <c r="X44" s="79">
        <v>181</v>
      </c>
      <c r="Y44" s="79">
        <v>178</v>
      </c>
      <c r="Z44" s="79">
        <v>83</v>
      </c>
      <c r="AA44" s="79">
        <v>182</v>
      </c>
      <c r="AB44" s="79"/>
      <c r="AC44" s="81" t="s">
        <v>598</v>
      </c>
      <c r="AD44" s="83">
        <v>70</v>
      </c>
      <c r="AE44" s="79">
        <v>62</v>
      </c>
      <c r="AF44" s="79">
        <v>145</v>
      </c>
      <c r="AG44" s="79">
        <v>185</v>
      </c>
      <c r="AH44" s="79">
        <v>69</v>
      </c>
      <c r="AI44" s="79">
        <v>145</v>
      </c>
      <c r="AJ44" s="79">
        <v>142</v>
      </c>
      <c r="AK44" s="79">
        <v>185</v>
      </c>
      <c r="AL44" s="79">
        <v>169</v>
      </c>
      <c r="AM44" s="79">
        <v>60</v>
      </c>
      <c r="AN44" s="79">
        <v>233</v>
      </c>
      <c r="AO44" s="79">
        <v>119</v>
      </c>
      <c r="AP44" s="79"/>
      <c r="AQ44" s="81" t="s">
        <v>598</v>
      </c>
      <c r="AR44" s="83">
        <v>152</v>
      </c>
      <c r="AS44" s="79">
        <v>244</v>
      </c>
      <c r="AT44" s="79">
        <v>177</v>
      </c>
      <c r="AU44" s="79">
        <v>204</v>
      </c>
      <c r="AV44" s="79">
        <v>148</v>
      </c>
      <c r="AW44" s="79">
        <v>175</v>
      </c>
      <c r="AX44" s="79">
        <v>126</v>
      </c>
      <c r="AY44" s="79">
        <v>198</v>
      </c>
      <c r="AZ44" s="79">
        <v>132</v>
      </c>
      <c r="BA44" s="79">
        <v>28</v>
      </c>
      <c r="BB44" s="79">
        <v>61</v>
      </c>
      <c r="BC44" s="79">
        <v>64</v>
      </c>
      <c r="BD44" s="79"/>
      <c r="BE44" s="81" t="s">
        <v>598</v>
      </c>
      <c r="BF44" s="83">
        <v>182</v>
      </c>
      <c r="BG44" s="79">
        <v>295</v>
      </c>
      <c r="BH44" s="79">
        <v>197</v>
      </c>
      <c r="BI44" s="79">
        <v>87</v>
      </c>
      <c r="BJ44" s="79">
        <v>159</v>
      </c>
      <c r="BK44" s="79">
        <v>51</v>
      </c>
      <c r="BL44" s="79">
        <v>48</v>
      </c>
      <c r="BM44" s="79">
        <v>170</v>
      </c>
      <c r="BN44" s="79">
        <v>1</v>
      </c>
      <c r="BO44" s="79">
        <v>77</v>
      </c>
      <c r="BP44" s="79">
        <v>96</v>
      </c>
      <c r="BQ44" s="79">
        <v>231</v>
      </c>
      <c r="BR44" s="79"/>
      <c r="BS44" s="81" t="s">
        <v>598</v>
      </c>
      <c r="BT44" s="83">
        <v>132</v>
      </c>
      <c r="BU44" s="79">
        <v>59</v>
      </c>
      <c r="BV44" s="79">
        <v>3</v>
      </c>
      <c r="BW44" s="79"/>
      <c r="BX44" s="79"/>
      <c r="BY44" s="79"/>
      <c r="BZ44" s="79"/>
      <c r="CA44" s="79"/>
      <c r="CB44" s="79"/>
      <c r="CC44" s="79"/>
      <c r="CD44" s="79"/>
      <c r="CE44" s="79"/>
      <c r="CF44" s="547"/>
      <c r="CG44" s="548"/>
      <c r="CH44" s="548"/>
      <c r="CI44" s="548"/>
      <c r="CJ44" s="548"/>
      <c r="CK44" s="548"/>
      <c r="CL44" s="548"/>
      <c r="CM44" s="548"/>
      <c r="CN44" s="548"/>
    </row>
    <row r="45" spans="1:92" s="549" customFormat="1" ht="14.25" customHeight="1">
      <c r="A45" s="81" t="s">
        <v>599</v>
      </c>
      <c r="B45" s="83">
        <v>88</v>
      </c>
      <c r="C45" s="79">
        <v>269</v>
      </c>
      <c r="D45" s="79">
        <v>93</v>
      </c>
      <c r="E45" s="79">
        <v>154</v>
      </c>
      <c r="F45" s="79">
        <v>140</v>
      </c>
      <c r="G45" s="79">
        <v>154</v>
      </c>
      <c r="H45" s="79">
        <v>235</v>
      </c>
      <c r="I45" s="79">
        <v>129</v>
      </c>
      <c r="J45" s="79">
        <v>182</v>
      </c>
      <c r="K45" s="79">
        <v>190</v>
      </c>
      <c r="L45" s="79">
        <v>174</v>
      </c>
      <c r="M45" s="79">
        <v>159</v>
      </c>
      <c r="N45" s="79"/>
      <c r="O45" s="81" t="s">
        <v>599</v>
      </c>
      <c r="P45" s="83">
        <v>96</v>
      </c>
      <c r="Q45" s="79">
        <v>13</v>
      </c>
      <c r="R45" s="79">
        <v>148</v>
      </c>
      <c r="S45" s="79">
        <v>85</v>
      </c>
      <c r="T45" s="79">
        <v>124</v>
      </c>
      <c r="U45" s="79">
        <v>77</v>
      </c>
      <c r="V45" s="79">
        <v>101</v>
      </c>
      <c r="W45" s="79">
        <v>117</v>
      </c>
      <c r="X45" s="79">
        <v>143</v>
      </c>
      <c r="Y45" s="79">
        <v>161</v>
      </c>
      <c r="Z45" s="79">
        <v>68</v>
      </c>
      <c r="AA45" s="79">
        <v>172</v>
      </c>
      <c r="AB45" s="79"/>
      <c r="AC45" s="81" t="s">
        <v>599</v>
      </c>
      <c r="AD45" s="83">
        <v>48</v>
      </c>
      <c r="AE45" s="79">
        <v>45</v>
      </c>
      <c r="AF45" s="79">
        <v>104</v>
      </c>
      <c r="AG45" s="79">
        <v>122</v>
      </c>
      <c r="AH45" s="79">
        <v>51</v>
      </c>
      <c r="AI45" s="79">
        <v>90</v>
      </c>
      <c r="AJ45" s="79">
        <v>126</v>
      </c>
      <c r="AK45" s="79">
        <v>146</v>
      </c>
      <c r="AL45" s="79">
        <v>143</v>
      </c>
      <c r="AM45" s="79">
        <v>53</v>
      </c>
      <c r="AN45" s="79">
        <v>216</v>
      </c>
      <c r="AO45" s="79">
        <v>111</v>
      </c>
      <c r="AP45" s="79"/>
      <c r="AQ45" s="81" t="s">
        <v>599</v>
      </c>
      <c r="AR45" s="83">
        <v>107</v>
      </c>
      <c r="AS45" s="79">
        <v>248</v>
      </c>
      <c r="AT45" s="79">
        <v>140</v>
      </c>
      <c r="AU45" s="79">
        <v>189</v>
      </c>
      <c r="AV45" s="79">
        <v>114</v>
      </c>
      <c r="AW45" s="79">
        <v>131</v>
      </c>
      <c r="AX45" s="79">
        <v>104</v>
      </c>
      <c r="AY45" s="79">
        <v>162</v>
      </c>
      <c r="AZ45" s="79">
        <v>126</v>
      </c>
      <c r="BA45" s="79">
        <v>16</v>
      </c>
      <c r="BB45" s="79">
        <v>47</v>
      </c>
      <c r="BC45" s="79">
        <v>53</v>
      </c>
      <c r="BD45" s="79"/>
      <c r="BE45" s="81" t="s">
        <v>599</v>
      </c>
      <c r="BF45" s="83">
        <v>144</v>
      </c>
      <c r="BG45" s="79">
        <v>253</v>
      </c>
      <c r="BH45" s="79">
        <v>148</v>
      </c>
      <c r="BI45" s="79">
        <v>51</v>
      </c>
      <c r="BJ45" s="79">
        <v>126</v>
      </c>
      <c r="BK45" s="79">
        <v>22</v>
      </c>
      <c r="BL45" s="79">
        <v>19</v>
      </c>
      <c r="BM45" s="79">
        <v>124</v>
      </c>
      <c r="BN45" s="79">
        <v>2</v>
      </c>
      <c r="BO45" s="79">
        <v>88</v>
      </c>
      <c r="BP45" s="79">
        <v>73</v>
      </c>
      <c r="BQ45" s="79">
        <v>137</v>
      </c>
      <c r="BR45" s="79"/>
      <c r="BS45" s="81" t="s">
        <v>599</v>
      </c>
      <c r="BT45" s="83">
        <v>98</v>
      </c>
      <c r="BU45" s="79">
        <v>49</v>
      </c>
      <c r="BV45" s="79">
        <v>2</v>
      </c>
      <c r="BW45" s="79"/>
      <c r="BX45" s="79"/>
      <c r="BY45" s="79"/>
      <c r="BZ45" s="79"/>
      <c r="CA45" s="79"/>
      <c r="CB45" s="79"/>
      <c r="CC45" s="79"/>
      <c r="CD45" s="79"/>
      <c r="CE45" s="79"/>
      <c r="CF45" s="547"/>
      <c r="CG45" s="548"/>
      <c r="CH45" s="548"/>
      <c r="CI45" s="548"/>
      <c r="CJ45" s="548"/>
      <c r="CK45" s="548"/>
      <c r="CL45" s="548"/>
      <c r="CM45" s="548"/>
      <c r="CN45" s="548"/>
    </row>
    <row r="46" spans="1:92" s="549" customFormat="1" ht="14.25" customHeight="1">
      <c r="A46" s="81" t="s">
        <v>600</v>
      </c>
      <c r="B46" s="83">
        <v>51</v>
      </c>
      <c r="C46" s="79">
        <v>163</v>
      </c>
      <c r="D46" s="79">
        <v>74</v>
      </c>
      <c r="E46" s="79">
        <v>87</v>
      </c>
      <c r="F46" s="79">
        <v>83</v>
      </c>
      <c r="G46" s="79">
        <v>90</v>
      </c>
      <c r="H46" s="79">
        <v>120</v>
      </c>
      <c r="I46" s="79">
        <v>81</v>
      </c>
      <c r="J46" s="79">
        <v>133</v>
      </c>
      <c r="K46" s="79">
        <v>122</v>
      </c>
      <c r="L46" s="79">
        <v>115</v>
      </c>
      <c r="M46" s="79">
        <v>91</v>
      </c>
      <c r="N46" s="79"/>
      <c r="O46" s="81" t="s">
        <v>600</v>
      </c>
      <c r="P46" s="83">
        <v>69</v>
      </c>
      <c r="Q46" s="79">
        <v>10</v>
      </c>
      <c r="R46" s="79">
        <v>90</v>
      </c>
      <c r="S46" s="79">
        <v>63</v>
      </c>
      <c r="T46" s="79">
        <v>70</v>
      </c>
      <c r="U46" s="79">
        <v>59</v>
      </c>
      <c r="V46" s="79">
        <v>67</v>
      </c>
      <c r="W46" s="79">
        <v>65</v>
      </c>
      <c r="X46" s="79">
        <v>103</v>
      </c>
      <c r="Y46" s="79">
        <v>101</v>
      </c>
      <c r="Z46" s="79">
        <v>52</v>
      </c>
      <c r="AA46" s="79">
        <v>96</v>
      </c>
      <c r="AB46" s="79"/>
      <c r="AC46" s="81" t="s">
        <v>600</v>
      </c>
      <c r="AD46" s="83">
        <v>23</v>
      </c>
      <c r="AE46" s="79">
        <v>35</v>
      </c>
      <c r="AF46" s="79">
        <v>56</v>
      </c>
      <c r="AG46" s="79">
        <v>86</v>
      </c>
      <c r="AH46" s="79">
        <v>27</v>
      </c>
      <c r="AI46" s="79">
        <v>76</v>
      </c>
      <c r="AJ46" s="79">
        <v>68</v>
      </c>
      <c r="AK46" s="79">
        <v>71</v>
      </c>
      <c r="AL46" s="79">
        <v>88</v>
      </c>
      <c r="AM46" s="79">
        <v>23</v>
      </c>
      <c r="AN46" s="79">
        <v>132</v>
      </c>
      <c r="AO46" s="79">
        <v>78</v>
      </c>
      <c r="AP46" s="79"/>
      <c r="AQ46" s="81" t="s">
        <v>600</v>
      </c>
      <c r="AR46" s="83">
        <v>97</v>
      </c>
      <c r="AS46" s="79">
        <v>126</v>
      </c>
      <c r="AT46" s="79">
        <v>82</v>
      </c>
      <c r="AU46" s="79">
        <v>109</v>
      </c>
      <c r="AV46" s="79">
        <v>63</v>
      </c>
      <c r="AW46" s="79">
        <v>68</v>
      </c>
      <c r="AX46" s="79">
        <v>49</v>
      </c>
      <c r="AY46" s="79">
        <v>82</v>
      </c>
      <c r="AZ46" s="79">
        <v>63</v>
      </c>
      <c r="BA46" s="79">
        <v>12</v>
      </c>
      <c r="BB46" s="79">
        <v>32</v>
      </c>
      <c r="BC46" s="79">
        <v>46</v>
      </c>
      <c r="BD46" s="79"/>
      <c r="BE46" s="81" t="s">
        <v>600</v>
      </c>
      <c r="BF46" s="83">
        <v>97</v>
      </c>
      <c r="BG46" s="79">
        <v>172</v>
      </c>
      <c r="BH46" s="79">
        <v>64</v>
      </c>
      <c r="BI46" s="79">
        <v>38</v>
      </c>
      <c r="BJ46" s="79">
        <v>81</v>
      </c>
      <c r="BK46" s="79">
        <v>17</v>
      </c>
      <c r="BL46" s="79">
        <v>15</v>
      </c>
      <c r="BM46" s="79">
        <v>80</v>
      </c>
      <c r="BN46" s="79">
        <v>0</v>
      </c>
      <c r="BO46" s="79">
        <v>57</v>
      </c>
      <c r="BP46" s="79">
        <v>48</v>
      </c>
      <c r="BQ46" s="79">
        <v>67</v>
      </c>
      <c r="BR46" s="79"/>
      <c r="BS46" s="81" t="s">
        <v>600</v>
      </c>
      <c r="BT46" s="83">
        <v>43</v>
      </c>
      <c r="BU46" s="79">
        <v>38</v>
      </c>
      <c r="BV46" s="79">
        <v>3</v>
      </c>
      <c r="BW46" s="79"/>
      <c r="BX46" s="79"/>
      <c r="BY46" s="79"/>
      <c r="BZ46" s="79"/>
      <c r="CA46" s="79"/>
      <c r="CB46" s="79"/>
      <c r="CC46" s="79"/>
      <c r="CD46" s="79"/>
      <c r="CE46" s="79"/>
      <c r="CF46" s="547"/>
      <c r="CG46" s="548"/>
      <c r="CH46" s="548"/>
      <c r="CI46" s="548"/>
      <c r="CJ46" s="548"/>
      <c r="CK46" s="548"/>
      <c r="CL46" s="548"/>
      <c r="CM46" s="548"/>
      <c r="CN46" s="548"/>
    </row>
    <row r="47" spans="1:92" s="549" customFormat="1" ht="14.25" customHeight="1">
      <c r="A47" s="81" t="s">
        <v>601</v>
      </c>
      <c r="B47" s="83">
        <v>24</v>
      </c>
      <c r="C47" s="79">
        <v>65</v>
      </c>
      <c r="D47" s="79">
        <v>21</v>
      </c>
      <c r="E47" s="79">
        <v>52</v>
      </c>
      <c r="F47" s="79">
        <v>25</v>
      </c>
      <c r="G47" s="79">
        <v>28</v>
      </c>
      <c r="H47" s="79">
        <v>56</v>
      </c>
      <c r="I47" s="79">
        <v>29</v>
      </c>
      <c r="J47" s="79">
        <v>68</v>
      </c>
      <c r="K47" s="79">
        <v>41</v>
      </c>
      <c r="L47" s="79">
        <v>51</v>
      </c>
      <c r="M47" s="79">
        <v>42</v>
      </c>
      <c r="N47" s="79"/>
      <c r="O47" s="81" t="s">
        <v>601</v>
      </c>
      <c r="P47" s="83">
        <v>30</v>
      </c>
      <c r="Q47" s="79">
        <v>4</v>
      </c>
      <c r="R47" s="79">
        <v>39</v>
      </c>
      <c r="S47" s="79">
        <v>30</v>
      </c>
      <c r="T47" s="79">
        <v>36</v>
      </c>
      <c r="U47" s="79">
        <v>35</v>
      </c>
      <c r="V47" s="79">
        <v>23</v>
      </c>
      <c r="W47" s="79">
        <v>31</v>
      </c>
      <c r="X47" s="79">
        <v>48</v>
      </c>
      <c r="Y47" s="79">
        <v>38</v>
      </c>
      <c r="Z47" s="79">
        <v>28</v>
      </c>
      <c r="AA47" s="79">
        <v>39</v>
      </c>
      <c r="AB47" s="79"/>
      <c r="AC47" s="81" t="s">
        <v>601</v>
      </c>
      <c r="AD47" s="83">
        <v>14</v>
      </c>
      <c r="AE47" s="79">
        <v>13</v>
      </c>
      <c r="AF47" s="79">
        <v>24</v>
      </c>
      <c r="AG47" s="79">
        <v>33</v>
      </c>
      <c r="AH47" s="79">
        <v>12</v>
      </c>
      <c r="AI47" s="79">
        <v>31</v>
      </c>
      <c r="AJ47" s="79">
        <v>18</v>
      </c>
      <c r="AK47" s="79">
        <v>24</v>
      </c>
      <c r="AL47" s="79">
        <v>32</v>
      </c>
      <c r="AM47" s="79">
        <v>12</v>
      </c>
      <c r="AN47" s="79">
        <v>50</v>
      </c>
      <c r="AO47" s="79">
        <v>28</v>
      </c>
      <c r="AP47" s="79"/>
      <c r="AQ47" s="81" t="s">
        <v>601</v>
      </c>
      <c r="AR47" s="83">
        <v>45</v>
      </c>
      <c r="AS47" s="79">
        <v>48</v>
      </c>
      <c r="AT47" s="79">
        <v>25</v>
      </c>
      <c r="AU47" s="79">
        <v>38</v>
      </c>
      <c r="AV47" s="79">
        <v>38</v>
      </c>
      <c r="AW47" s="79">
        <v>26</v>
      </c>
      <c r="AX47" s="79">
        <v>26</v>
      </c>
      <c r="AY47" s="79">
        <v>39</v>
      </c>
      <c r="AZ47" s="79">
        <v>18</v>
      </c>
      <c r="BA47" s="79">
        <v>11</v>
      </c>
      <c r="BB47" s="79">
        <v>15</v>
      </c>
      <c r="BC47" s="79">
        <v>16</v>
      </c>
      <c r="BD47" s="79"/>
      <c r="BE47" s="81" t="s">
        <v>601</v>
      </c>
      <c r="BF47" s="83">
        <v>33</v>
      </c>
      <c r="BG47" s="79">
        <v>58</v>
      </c>
      <c r="BH47" s="79">
        <v>26</v>
      </c>
      <c r="BI47" s="79">
        <v>13</v>
      </c>
      <c r="BJ47" s="79">
        <v>18</v>
      </c>
      <c r="BK47" s="79">
        <v>4</v>
      </c>
      <c r="BL47" s="79">
        <v>8</v>
      </c>
      <c r="BM47" s="79">
        <v>31</v>
      </c>
      <c r="BN47" s="79">
        <v>0</v>
      </c>
      <c r="BO47" s="79">
        <v>18</v>
      </c>
      <c r="BP47" s="79">
        <v>18</v>
      </c>
      <c r="BQ47" s="79">
        <v>20</v>
      </c>
      <c r="BR47" s="79"/>
      <c r="BS47" s="81" t="s">
        <v>601</v>
      </c>
      <c r="BT47" s="83">
        <v>20</v>
      </c>
      <c r="BU47" s="79">
        <v>23</v>
      </c>
      <c r="BV47" s="79">
        <v>1</v>
      </c>
      <c r="BW47" s="79"/>
      <c r="BX47" s="79"/>
      <c r="BY47" s="79"/>
      <c r="BZ47" s="79"/>
      <c r="CA47" s="79"/>
      <c r="CB47" s="79"/>
      <c r="CC47" s="79"/>
      <c r="CD47" s="79"/>
      <c r="CE47" s="79"/>
      <c r="CF47" s="547"/>
      <c r="CG47" s="548"/>
      <c r="CH47" s="548"/>
      <c r="CI47" s="548"/>
      <c r="CJ47" s="548"/>
      <c r="CK47" s="548"/>
      <c r="CL47" s="548"/>
      <c r="CM47" s="548"/>
      <c r="CN47" s="548"/>
    </row>
    <row r="48" spans="1:92" s="549" customFormat="1" ht="14.25" customHeight="1">
      <c r="A48" s="81" t="s">
        <v>602</v>
      </c>
      <c r="B48" s="83">
        <v>4</v>
      </c>
      <c r="C48" s="79">
        <v>9</v>
      </c>
      <c r="D48" s="79">
        <v>5</v>
      </c>
      <c r="E48" s="79">
        <v>13</v>
      </c>
      <c r="F48" s="79">
        <v>8</v>
      </c>
      <c r="G48" s="79">
        <v>5</v>
      </c>
      <c r="H48" s="79">
        <v>19</v>
      </c>
      <c r="I48" s="79">
        <v>13</v>
      </c>
      <c r="J48" s="79">
        <v>21</v>
      </c>
      <c r="K48" s="79">
        <v>8</v>
      </c>
      <c r="L48" s="79">
        <v>8</v>
      </c>
      <c r="M48" s="79">
        <v>19</v>
      </c>
      <c r="N48" s="79"/>
      <c r="O48" s="81" t="s">
        <v>602</v>
      </c>
      <c r="P48" s="83">
        <v>7</v>
      </c>
      <c r="Q48" s="79">
        <v>1</v>
      </c>
      <c r="R48" s="79">
        <v>16</v>
      </c>
      <c r="S48" s="79">
        <v>6</v>
      </c>
      <c r="T48" s="79">
        <v>17</v>
      </c>
      <c r="U48" s="79">
        <v>8</v>
      </c>
      <c r="V48" s="79">
        <v>8</v>
      </c>
      <c r="W48" s="79">
        <v>10</v>
      </c>
      <c r="X48" s="79">
        <v>12</v>
      </c>
      <c r="Y48" s="79">
        <v>8</v>
      </c>
      <c r="Z48" s="79">
        <v>5</v>
      </c>
      <c r="AA48" s="79">
        <v>14</v>
      </c>
      <c r="AB48" s="79"/>
      <c r="AC48" s="81" t="s">
        <v>602</v>
      </c>
      <c r="AD48" s="83">
        <v>5</v>
      </c>
      <c r="AE48" s="79">
        <v>4</v>
      </c>
      <c r="AF48" s="79">
        <v>4</v>
      </c>
      <c r="AG48" s="79">
        <v>8</v>
      </c>
      <c r="AH48" s="79">
        <v>5</v>
      </c>
      <c r="AI48" s="79">
        <v>10</v>
      </c>
      <c r="AJ48" s="79">
        <v>7</v>
      </c>
      <c r="AK48" s="79">
        <v>7</v>
      </c>
      <c r="AL48" s="79">
        <v>11</v>
      </c>
      <c r="AM48" s="79">
        <v>3</v>
      </c>
      <c r="AN48" s="79">
        <v>10</v>
      </c>
      <c r="AO48" s="79">
        <v>9</v>
      </c>
      <c r="AP48" s="79"/>
      <c r="AQ48" s="81" t="s">
        <v>602</v>
      </c>
      <c r="AR48" s="83">
        <v>15</v>
      </c>
      <c r="AS48" s="79">
        <v>10</v>
      </c>
      <c r="AT48" s="79">
        <v>7</v>
      </c>
      <c r="AU48" s="79">
        <v>7</v>
      </c>
      <c r="AV48" s="79">
        <v>12</v>
      </c>
      <c r="AW48" s="79">
        <v>3</v>
      </c>
      <c r="AX48" s="79">
        <v>5</v>
      </c>
      <c r="AY48" s="79">
        <v>5</v>
      </c>
      <c r="AZ48" s="79">
        <v>4</v>
      </c>
      <c r="BA48" s="79">
        <v>1</v>
      </c>
      <c r="BB48" s="79">
        <v>6</v>
      </c>
      <c r="BC48" s="79">
        <v>2</v>
      </c>
      <c r="BD48" s="79"/>
      <c r="BE48" s="81" t="s">
        <v>602</v>
      </c>
      <c r="BF48" s="83">
        <v>11</v>
      </c>
      <c r="BG48" s="79">
        <v>12</v>
      </c>
      <c r="BH48" s="79">
        <v>10</v>
      </c>
      <c r="BI48" s="79">
        <v>2</v>
      </c>
      <c r="BJ48" s="79">
        <v>5</v>
      </c>
      <c r="BK48" s="79">
        <v>1</v>
      </c>
      <c r="BL48" s="79">
        <v>0</v>
      </c>
      <c r="BM48" s="79">
        <v>10</v>
      </c>
      <c r="BN48" s="79">
        <v>0</v>
      </c>
      <c r="BO48" s="79">
        <v>6</v>
      </c>
      <c r="BP48" s="79">
        <v>1</v>
      </c>
      <c r="BQ48" s="79">
        <v>2</v>
      </c>
      <c r="BR48" s="79"/>
      <c r="BS48" s="81" t="s">
        <v>602</v>
      </c>
      <c r="BT48" s="83">
        <v>8</v>
      </c>
      <c r="BU48" s="79">
        <v>5</v>
      </c>
      <c r="BV48" s="79">
        <v>0</v>
      </c>
      <c r="BW48" s="79"/>
      <c r="BX48" s="79"/>
      <c r="BY48" s="79"/>
      <c r="BZ48" s="79"/>
      <c r="CA48" s="79"/>
      <c r="CB48" s="79"/>
      <c r="CC48" s="79"/>
      <c r="CD48" s="79"/>
      <c r="CE48" s="79"/>
      <c r="CF48" s="547"/>
      <c r="CG48" s="548"/>
      <c r="CH48" s="548"/>
      <c r="CI48" s="548"/>
      <c r="CJ48" s="548"/>
      <c r="CK48" s="548"/>
      <c r="CL48" s="548"/>
      <c r="CM48" s="548"/>
      <c r="CN48" s="548"/>
    </row>
    <row r="49" spans="1:92" s="549" customFormat="1" ht="14.25" customHeight="1">
      <c r="A49" s="552" t="s">
        <v>603</v>
      </c>
      <c r="B49" s="85">
        <v>0</v>
      </c>
      <c r="C49" s="86">
        <v>5</v>
      </c>
      <c r="D49" s="86">
        <v>2</v>
      </c>
      <c r="E49" s="86">
        <v>1</v>
      </c>
      <c r="F49" s="86">
        <v>3</v>
      </c>
      <c r="G49" s="86">
        <v>1</v>
      </c>
      <c r="H49" s="86">
        <v>3</v>
      </c>
      <c r="I49" s="86">
        <v>0</v>
      </c>
      <c r="J49" s="86">
        <v>3</v>
      </c>
      <c r="K49" s="86">
        <v>3</v>
      </c>
      <c r="L49" s="86">
        <v>2</v>
      </c>
      <c r="M49" s="86">
        <v>1</v>
      </c>
      <c r="N49" s="79"/>
      <c r="O49" s="552" t="s">
        <v>603</v>
      </c>
      <c r="P49" s="85">
        <v>2</v>
      </c>
      <c r="Q49" s="86">
        <v>0</v>
      </c>
      <c r="R49" s="86">
        <v>5</v>
      </c>
      <c r="S49" s="86">
        <v>4</v>
      </c>
      <c r="T49" s="86">
        <v>1</v>
      </c>
      <c r="U49" s="86">
        <v>3</v>
      </c>
      <c r="V49" s="86">
        <v>0</v>
      </c>
      <c r="W49" s="86">
        <v>1</v>
      </c>
      <c r="X49" s="86">
        <v>2</v>
      </c>
      <c r="Y49" s="86">
        <v>2</v>
      </c>
      <c r="Z49" s="86">
        <v>2</v>
      </c>
      <c r="AA49" s="86">
        <v>0</v>
      </c>
      <c r="AB49" s="79"/>
      <c r="AC49" s="552" t="s">
        <v>603</v>
      </c>
      <c r="AD49" s="85">
        <v>2</v>
      </c>
      <c r="AE49" s="86">
        <v>1</v>
      </c>
      <c r="AF49" s="86">
        <v>0</v>
      </c>
      <c r="AG49" s="86">
        <v>1</v>
      </c>
      <c r="AH49" s="86">
        <v>0</v>
      </c>
      <c r="AI49" s="86">
        <v>4</v>
      </c>
      <c r="AJ49" s="86">
        <v>0</v>
      </c>
      <c r="AK49" s="86">
        <v>1</v>
      </c>
      <c r="AL49" s="86">
        <v>0</v>
      </c>
      <c r="AM49" s="86">
        <v>0</v>
      </c>
      <c r="AN49" s="86">
        <v>2</v>
      </c>
      <c r="AO49" s="86">
        <v>1</v>
      </c>
      <c r="AP49" s="79"/>
      <c r="AQ49" s="552" t="s">
        <v>603</v>
      </c>
      <c r="AR49" s="85">
        <v>3</v>
      </c>
      <c r="AS49" s="86">
        <v>3</v>
      </c>
      <c r="AT49" s="86">
        <v>1</v>
      </c>
      <c r="AU49" s="86">
        <v>1</v>
      </c>
      <c r="AV49" s="86">
        <v>0</v>
      </c>
      <c r="AW49" s="86">
        <v>1</v>
      </c>
      <c r="AX49" s="86">
        <v>1</v>
      </c>
      <c r="AY49" s="86">
        <v>0</v>
      </c>
      <c r="AZ49" s="86">
        <v>1</v>
      </c>
      <c r="BA49" s="86">
        <v>0</v>
      </c>
      <c r="BB49" s="86">
        <v>1</v>
      </c>
      <c r="BC49" s="86">
        <v>2</v>
      </c>
      <c r="BD49" s="79"/>
      <c r="BE49" s="552" t="s">
        <v>603</v>
      </c>
      <c r="BF49" s="85">
        <v>2</v>
      </c>
      <c r="BG49" s="86">
        <v>4</v>
      </c>
      <c r="BH49" s="86">
        <v>1</v>
      </c>
      <c r="BI49" s="86">
        <v>0</v>
      </c>
      <c r="BJ49" s="86">
        <v>2</v>
      </c>
      <c r="BK49" s="86">
        <v>0</v>
      </c>
      <c r="BL49" s="86">
        <v>0</v>
      </c>
      <c r="BM49" s="86">
        <v>0</v>
      </c>
      <c r="BN49" s="86">
        <v>0</v>
      </c>
      <c r="BO49" s="86">
        <v>1</v>
      </c>
      <c r="BP49" s="86">
        <v>0</v>
      </c>
      <c r="BQ49" s="86">
        <v>1</v>
      </c>
      <c r="BR49" s="79"/>
      <c r="BS49" s="552" t="s">
        <v>603</v>
      </c>
      <c r="BT49" s="85">
        <v>0</v>
      </c>
      <c r="BU49" s="86">
        <v>2</v>
      </c>
      <c r="BV49" s="86">
        <v>0</v>
      </c>
      <c r="BW49" s="79"/>
      <c r="BX49" s="79"/>
      <c r="BY49" s="79"/>
      <c r="BZ49" s="79"/>
      <c r="CA49" s="79"/>
      <c r="CB49" s="79"/>
      <c r="CC49" s="79"/>
      <c r="CD49" s="79"/>
      <c r="CE49" s="79"/>
      <c r="CF49" s="547"/>
      <c r="CG49" s="548"/>
      <c r="CH49" s="548"/>
      <c r="CI49" s="548"/>
      <c r="CJ49" s="548"/>
      <c r="CK49" s="548"/>
      <c r="CL49" s="548"/>
      <c r="CM49" s="548"/>
      <c r="CN49" s="548"/>
    </row>
    <row r="50" spans="1:92" s="549" customFormat="1" ht="14.25" customHeight="1">
      <c r="A50" s="721" t="s">
        <v>665</v>
      </c>
      <c r="B50" s="721"/>
      <c r="C50" s="721"/>
      <c r="D50" s="721"/>
      <c r="E50" s="721"/>
      <c r="F50" s="721"/>
      <c r="G50" s="721"/>
      <c r="H50" s="721"/>
      <c r="I50" s="721"/>
      <c r="J50" s="721"/>
      <c r="K50" s="721"/>
      <c r="L50" s="721"/>
      <c r="M50" s="721"/>
      <c r="N50" s="79"/>
      <c r="O50" s="66"/>
      <c r="P50" s="79"/>
      <c r="Q50" s="79"/>
      <c r="R50" s="79"/>
      <c r="S50" s="79"/>
      <c r="T50" s="79"/>
      <c r="U50" s="79"/>
      <c r="V50" s="79"/>
      <c r="W50" s="79"/>
      <c r="X50" s="79"/>
      <c r="Y50" s="79"/>
      <c r="Z50" s="79"/>
      <c r="AA50" s="79"/>
      <c r="AB50" s="79"/>
      <c r="AC50" s="66"/>
      <c r="AD50" s="79"/>
      <c r="AE50" s="79"/>
      <c r="AF50" s="79"/>
      <c r="AG50" s="79"/>
      <c r="AH50" s="79"/>
      <c r="AI50" s="79"/>
      <c r="AJ50" s="79"/>
      <c r="AK50" s="79"/>
      <c r="AL50" s="79"/>
      <c r="AM50" s="79"/>
      <c r="AN50" s="79"/>
      <c r="AO50" s="79"/>
      <c r="AP50" s="79"/>
      <c r="AQ50" s="66"/>
      <c r="AR50" s="79"/>
      <c r="AS50" s="79"/>
      <c r="AT50" s="79"/>
      <c r="AU50" s="79"/>
      <c r="AV50" s="79"/>
      <c r="AW50" s="79"/>
      <c r="AX50" s="79"/>
      <c r="AY50" s="79"/>
      <c r="AZ50" s="79"/>
      <c r="BA50" s="79"/>
      <c r="BB50" s="79"/>
      <c r="BC50" s="79"/>
      <c r="BD50" s="79"/>
      <c r="BE50" s="66"/>
      <c r="BF50" s="79"/>
      <c r="BG50" s="79"/>
      <c r="BH50" s="79"/>
      <c r="BI50" s="79"/>
      <c r="BJ50" s="79"/>
      <c r="BK50" s="79"/>
      <c r="BL50" s="79"/>
      <c r="BM50" s="79"/>
      <c r="BN50" s="79"/>
      <c r="BO50" s="79"/>
      <c r="BP50" s="79"/>
      <c r="BQ50" s="79"/>
      <c r="BR50" s="79"/>
      <c r="BS50" s="66"/>
      <c r="BT50" s="79"/>
      <c r="BU50" s="79"/>
      <c r="BV50" s="79"/>
      <c r="BW50" s="79"/>
      <c r="BX50" s="79"/>
      <c r="BY50" s="79"/>
      <c r="BZ50" s="79"/>
      <c r="CA50" s="79"/>
      <c r="CB50" s="79"/>
      <c r="CC50" s="79"/>
      <c r="CD50" s="79"/>
      <c r="CE50" s="79"/>
      <c r="CF50" s="547"/>
      <c r="CG50" s="548"/>
      <c r="CH50" s="548"/>
      <c r="CI50" s="548"/>
      <c r="CJ50" s="548"/>
      <c r="CK50" s="548"/>
      <c r="CL50" s="548"/>
      <c r="CM50" s="548"/>
      <c r="CN50" s="548"/>
    </row>
    <row r="51" spans="1:92" s="553" customFormat="1" ht="15" customHeight="1">
      <c r="A51" s="720" t="s">
        <v>666</v>
      </c>
      <c r="B51" s="720"/>
      <c r="C51" s="720"/>
      <c r="D51" s="720"/>
      <c r="E51" s="720"/>
      <c r="F51" s="720"/>
      <c r="G51" s="720"/>
      <c r="H51" s="720"/>
      <c r="I51" s="720"/>
      <c r="J51" s="720"/>
      <c r="K51" s="720"/>
      <c r="L51" s="720"/>
      <c r="M51" s="720"/>
      <c r="N51" s="547"/>
      <c r="O51" s="720"/>
      <c r="P51" s="720"/>
      <c r="Q51" s="720"/>
      <c r="R51" s="720"/>
      <c r="S51" s="720"/>
      <c r="T51" s="720"/>
      <c r="U51" s="720"/>
      <c r="V51" s="720"/>
      <c r="W51" s="720"/>
      <c r="X51" s="720"/>
      <c r="Y51" s="720"/>
      <c r="Z51" s="720"/>
      <c r="AA51" s="720"/>
      <c r="AB51" s="547"/>
      <c r="AC51" s="720"/>
      <c r="AD51" s="720"/>
      <c r="AE51" s="720"/>
      <c r="AF51" s="720"/>
      <c r="AG51" s="720"/>
      <c r="AH51" s="720"/>
      <c r="AI51" s="720"/>
      <c r="AJ51" s="720"/>
      <c r="AK51" s="720"/>
      <c r="AL51" s="720"/>
      <c r="AM51" s="720"/>
      <c r="AN51" s="720"/>
      <c r="AO51" s="720"/>
      <c r="AP51" s="547"/>
      <c r="AQ51" s="720"/>
      <c r="AR51" s="720"/>
      <c r="AS51" s="720"/>
      <c r="AT51" s="720"/>
      <c r="AU51" s="720"/>
      <c r="AV51" s="720"/>
      <c r="AW51" s="720"/>
      <c r="AX51" s="720"/>
      <c r="AY51" s="720"/>
      <c r="AZ51" s="720"/>
      <c r="BA51" s="720"/>
      <c r="BB51" s="720"/>
      <c r="BC51" s="720"/>
      <c r="BD51" s="547"/>
      <c r="BE51" s="720"/>
      <c r="BF51" s="720"/>
      <c r="BG51" s="720"/>
      <c r="BH51" s="720"/>
      <c r="BI51" s="720"/>
      <c r="BJ51" s="720"/>
      <c r="BK51" s="720"/>
      <c r="BL51" s="720"/>
      <c r="BM51" s="720"/>
      <c r="BN51" s="720"/>
      <c r="BO51" s="720"/>
      <c r="BP51" s="720"/>
      <c r="BQ51" s="720"/>
      <c r="BR51" s="547"/>
      <c r="BS51" s="720"/>
      <c r="BT51" s="720"/>
      <c r="BU51" s="720"/>
      <c r="BV51" s="720"/>
      <c r="BW51" s="720"/>
      <c r="BX51" s="720"/>
      <c r="BY51" s="720"/>
      <c r="BZ51" s="720"/>
      <c r="CA51" s="720"/>
      <c r="CB51" s="720"/>
      <c r="CC51" s="720"/>
      <c r="CD51" s="720"/>
      <c r="CE51" s="720"/>
      <c r="CF51" s="547"/>
      <c r="CG51" s="547"/>
      <c r="CH51" s="547"/>
      <c r="CI51" s="547"/>
      <c r="CJ51" s="547"/>
      <c r="CK51" s="547"/>
      <c r="CL51" s="547"/>
      <c r="CM51" s="547"/>
      <c r="CN51" s="547"/>
    </row>
    <row r="52" spans="1:92" ht="13.5">
      <c r="A52" s="61"/>
      <c r="B52" s="61"/>
      <c r="C52" s="61"/>
      <c r="D52" s="61"/>
      <c r="E52" s="61"/>
      <c r="F52" s="61"/>
      <c r="G52" s="61"/>
      <c r="H52" s="61"/>
      <c r="I52" s="61"/>
      <c r="J52" s="61"/>
      <c r="K52" s="61"/>
      <c r="L52" s="61"/>
      <c r="M52" s="61"/>
      <c r="N52" s="60"/>
      <c r="O52" s="61"/>
      <c r="P52" s="61"/>
      <c r="Q52" s="61"/>
      <c r="R52" s="61"/>
      <c r="S52" s="61"/>
      <c r="T52" s="61"/>
      <c r="U52" s="61"/>
      <c r="V52" s="61"/>
      <c r="W52" s="61"/>
      <c r="X52" s="61"/>
      <c r="Y52" s="61"/>
      <c r="Z52" s="61"/>
      <c r="AA52" s="61"/>
      <c r="AB52" s="60"/>
      <c r="AC52" s="61"/>
      <c r="AD52" s="61"/>
      <c r="AE52" s="61"/>
      <c r="AF52" s="61"/>
      <c r="AG52" s="61"/>
      <c r="AH52" s="61"/>
      <c r="AI52" s="61"/>
      <c r="AJ52" s="61"/>
      <c r="AK52" s="61"/>
      <c r="AL52" s="61"/>
      <c r="AM52" s="61"/>
      <c r="AN52" s="61"/>
      <c r="AO52" s="61"/>
      <c r="AP52" s="60"/>
      <c r="AQ52" s="61"/>
      <c r="AR52" s="61"/>
      <c r="AS52" s="61"/>
      <c r="AT52" s="61"/>
      <c r="AU52" s="61"/>
      <c r="AV52" s="61"/>
      <c r="AW52" s="61"/>
      <c r="AX52" s="61"/>
      <c r="AY52" s="61"/>
      <c r="AZ52" s="61"/>
      <c r="BA52" s="61"/>
      <c r="BB52" s="61"/>
      <c r="BC52" s="61"/>
      <c r="BD52" s="60"/>
      <c r="BE52" s="61"/>
      <c r="BF52" s="61"/>
      <c r="BG52" s="61"/>
      <c r="BH52" s="61"/>
      <c r="BI52" s="61"/>
      <c r="BJ52" s="61"/>
      <c r="BK52" s="61"/>
      <c r="BL52" s="61"/>
      <c r="BM52" s="61"/>
      <c r="BN52" s="61"/>
      <c r="BO52" s="61"/>
      <c r="BP52" s="61"/>
      <c r="BQ52" s="61"/>
      <c r="BR52" s="60"/>
      <c r="BS52" s="61"/>
      <c r="BT52" s="61"/>
      <c r="BU52" s="61"/>
      <c r="BV52" s="61"/>
      <c r="BW52" s="61"/>
      <c r="BX52" s="61"/>
      <c r="BY52" s="61"/>
      <c r="BZ52" s="61"/>
      <c r="CA52" s="61"/>
      <c r="CB52" s="61"/>
      <c r="CC52" s="61"/>
      <c r="CD52" s="61"/>
      <c r="CE52" s="61"/>
      <c r="CF52" s="60"/>
      <c r="CG52" s="61"/>
      <c r="CH52" s="61"/>
      <c r="CI52" s="61"/>
      <c r="CJ52" s="61"/>
      <c r="CK52" s="61"/>
      <c r="CL52" s="61"/>
      <c r="CM52" s="61"/>
      <c r="CN52" s="61"/>
    </row>
    <row r="53" spans="1:92" ht="13.5">
      <c r="A53" s="61"/>
      <c r="B53" s="61"/>
      <c r="C53" s="61"/>
      <c r="D53" s="61"/>
      <c r="E53" s="61"/>
      <c r="F53" s="61"/>
      <c r="G53" s="61"/>
      <c r="H53" s="61"/>
      <c r="I53" s="61"/>
      <c r="J53" s="61"/>
      <c r="K53" s="61"/>
      <c r="L53" s="61"/>
      <c r="M53" s="61"/>
      <c r="N53" s="60"/>
      <c r="O53" s="61"/>
      <c r="P53" s="61"/>
      <c r="Q53" s="61"/>
      <c r="R53" s="61"/>
      <c r="S53" s="61"/>
      <c r="T53" s="61"/>
      <c r="U53" s="61"/>
      <c r="V53" s="61"/>
      <c r="W53" s="61"/>
      <c r="X53" s="61"/>
      <c r="Y53" s="61"/>
      <c r="Z53" s="61"/>
      <c r="AA53" s="61"/>
      <c r="AB53" s="60"/>
      <c r="AC53" s="61"/>
      <c r="AD53" s="61"/>
      <c r="AE53" s="61"/>
      <c r="AF53" s="61"/>
      <c r="AG53" s="61"/>
      <c r="AH53" s="61"/>
      <c r="AI53" s="61"/>
      <c r="AJ53" s="61"/>
      <c r="AK53" s="61"/>
      <c r="AL53" s="61"/>
      <c r="AM53" s="61"/>
      <c r="AN53" s="61"/>
      <c r="AO53" s="61"/>
      <c r="AP53" s="60"/>
      <c r="AQ53" s="61"/>
      <c r="AR53" s="61"/>
      <c r="AS53" s="61"/>
      <c r="AT53" s="61"/>
      <c r="AU53" s="61"/>
      <c r="AV53" s="61"/>
      <c r="AW53" s="61"/>
      <c r="AX53" s="61"/>
      <c r="AY53" s="61"/>
      <c r="AZ53" s="61"/>
      <c r="BA53" s="61"/>
      <c r="BB53" s="61"/>
      <c r="BC53" s="61"/>
      <c r="BD53" s="60"/>
      <c r="BE53" s="61"/>
      <c r="BF53" s="61"/>
      <c r="BG53" s="61"/>
      <c r="BH53" s="61"/>
      <c r="BI53" s="61"/>
      <c r="BJ53" s="61"/>
      <c r="BK53" s="61"/>
      <c r="BL53" s="61"/>
      <c r="BM53" s="61"/>
      <c r="BN53" s="61"/>
      <c r="BO53" s="61"/>
      <c r="BP53" s="61"/>
      <c r="BQ53" s="61"/>
      <c r="BR53" s="60"/>
      <c r="BS53" s="61"/>
      <c r="BT53" s="61"/>
      <c r="BU53" s="61"/>
      <c r="BV53" s="61"/>
      <c r="BW53" s="61"/>
      <c r="BX53" s="61"/>
      <c r="BY53" s="61"/>
      <c r="BZ53" s="61"/>
      <c r="CA53" s="61"/>
      <c r="CB53" s="61"/>
      <c r="CC53" s="61"/>
      <c r="CD53" s="61"/>
      <c r="CE53" s="61"/>
      <c r="CF53" s="60"/>
      <c r="CG53" s="61"/>
      <c r="CH53" s="61"/>
      <c r="CI53" s="61"/>
      <c r="CJ53" s="61"/>
      <c r="CK53" s="61"/>
      <c r="CL53" s="61"/>
      <c r="CM53" s="61"/>
      <c r="CN53" s="61"/>
    </row>
    <row r="54" spans="1:92" ht="13.5">
      <c r="A54" s="61"/>
      <c r="B54" s="61"/>
      <c r="C54" s="61"/>
      <c r="D54" s="61"/>
      <c r="E54" s="61"/>
      <c r="F54" s="61"/>
      <c r="G54" s="61"/>
      <c r="H54" s="61"/>
      <c r="I54" s="61"/>
      <c r="J54" s="61"/>
      <c r="K54" s="61"/>
      <c r="L54" s="61"/>
      <c r="M54" s="61"/>
      <c r="N54" s="60"/>
      <c r="O54" s="61"/>
      <c r="P54" s="61"/>
      <c r="Q54" s="61"/>
      <c r="R54" s="61"/>
      <c r="S54" s="61"/>
      <c r="T54" s="61"/>
      <c r="U54" s="61"/>
      <c r="V54" s="61"/>
      <c r="W54" s="61"/>
      <c r="X54" s="61"/>
      <c r="Y54" s="61"/>
      <c r="Z54" s="61"/>
      <c r="AA54" s="61"/>
      <c r="AB54" s="60"/>
      <c r="AC54" s="61"/>
      <c r="AD54" s="61"/>
      <c r="AE54" s="61"/>
      <c r="AF54" s="61"/>
      <c r="AG54" s="61"/>
      <c r="AH54" s="61"/>
      <c r="AI54" s="61"/>
      <c r="AJ54" s="61"/>
      <c r="AK54" s="61"/>
      <c r="AL54" s="61"/>
      <c r="AM54" s="61"/>
      <c r="AN54" s="61"/>
      <c r="AO54" s="61"/>
      <c r="AP54" s="60"/>
      <c r="AQ54" s="61"/>
      <c r="AR54" s="61"/>
      <c r="AS54" s="61"/>
      <c r="AT54" s="61"/>
      <c r="AU54" s="61"/>
      <c r="AV54" s="61"/>
      <c r="AW54" s="61"/>
      <c r="AX54" s="61"/>
      <c r="AY54" s="61"/>
      <c r="AZ54" s="61"/>
      <c r="BA54" s="61"/>
      <c r="BB54" s="61"/>
      <c r="BC54" s="61"/>
      <c r="BD54" s="60"/>
      <c r="BE54" s="61"/>
      <c r="BF54" s="61"/>
      <c r="BG54" s="61"/>
      <c r="BH54" s="61"/>
      <c r="BI54" s="61"/>
      <c r="BJ54" s="61"/>
      <c r="BK54" s="61"/>
      <c r="BL54" s="61"/>
      <c r="BM54" s="61"/>
      <c r="BN54" s="61"/>
      <c r="BO54" s="61"/>
      <c r="BP54" s="61"/>
      <c r="BQ54" s="61"/>
      <c r="BR54" s="60"/>
      <c r="BS54" s="61"/>
      <c r="BT54" s="61"/>
      <c r="BU54" s="61"/>
      <c r="BV54" s="61"/>
      <c r="BW54" s="61"/>
      <c r="BX54" s="61"/>
      <c r="BY54" s="61"/>
      <c r="BZ54" s="61"/>
      <c r="CA54" s="61"/>
      <c r="CB54" s="61"/>
      <c r="CC54" s="61"/>
      <c r="CD54" s="61"/>
      <c r="CE54" s="61"/>
      <c r="CF54" s="60"/>
      <c r="CG54" s="61"/>
      <c r="CH54" s="61"/>
      <c r="CI54" s="61"/>
      <c r="CJ54" s="61"/>
      <c r="CK54" s="61"/>
      <c r="CL54" s="61"/>
      <c r="CM54" s="61"/>
      <c r="CN54" s="61"/>
    </row>
    <row r="55" spans="1:92" ht="13.5">
      <c r="A55" s="61"/>
      <c r="B55" s="61"/>
      <c r="C55" s="61"/>
      <c r="D55" s="61"/>
      <c r="E55" s="61"/>
      <c r="F55" s="61"/>
      <c r="G55" s="61"/>
      <c r="H55" s="61"/>
      <c r="I55" s="61"/>
      <c r="J55" s="61"/>
      <c r="K55" s="61"/>
      <c r="L55" s="61"/>
      <c r="M55" s="61"/>
      <c r="N55" s="60"/>
      <c r="O55" s="61"/>
      <c r="P55" s="61"/>
      <c r="Q55" s="61"/>
      <c r="R55" s="61"/>
      <c r="S55" s="61"/>
      <c r="T55" s="61"/>
      <c r="U55" s="61"/>
      <c r="V55" s="61"/>
      <c r="W55" s="61"/>
      <c r="X55" s="61"/>
      <c r="Y55" s="61"/>
      <c r="Z55" s="61"/>
      <c r="AA55" s="61"/>
      <c r="AB55" s="60"/>
      <c r="AC55" s="61"/>
      <c r="AD55" s="61"/>
      <c r="AE55" s="61"/>
      <c r="AF55" s="61"/>
      <c r="AG55" s="61"/>
      <c r="AH55" s="61"/>
      <c r="AI55" s="61"/>
      <c r="AJ55" s="61"/>
      <c r="AK55" s="61"/>
      <c r="AL55" s="61"/>
      <c r="AM55" s="61"/>
      <c r="AN55" s="61"/>
      <c r="AO55" s="61"/>
      <c r="AP55" s="60"/>
      <c r="AQ55" s="61"/>
      <c r="AR55" s="61"/>
      <c r="AS55" s="61"/>
      <c r="AT55" s="61"/>
      <c r="AU55" s="61"/>
      <c r="AV55" s="61"/>
      <c r="AW55" s="61"/>
      <c r="AX55" s="61"/>
      <c r="AY55" s="61"/>
      <c r="AZ55" s="61"/>
      <c r="BA55" s="61"/>
      <c r="BB55" s="61"/>
      <c r="BC55" s="61"/>
      <c r="BD55" s="60"/>
      <c r="BE55" s="61"/>
      <c r="BF55" s="61"/>
      <c r="BG55" s="61"/>
      <c r="BH55" s="61"/>
      <c r="BI55" s="61"/>
      <c r="BJ55" s="61"/>
      <c r="BK55" s="61"/>
      <c r="BL55" s="61"/>
      <c r="BM55" s="61"/>
      <c r="BN55" s="61"/>
      <c r="BO55" s="61"/>
      <c r="BP55" s="61"/>
      <c r="BQ55" s="61"/>
      <c r="BR55" s="60"/>
      <c r="BS55" s="61"/>
      <c r="BT55" s="61"/>
      <c r="BU55" s="61"/>
      <c r="BV55" s="61"/>
      <c r="BW55" s="61"/>
      <c r="BX55" s="61"/>
      <c r="BY55" s="61"/>
      <c r="BZ55" s="61"/>
      <c r="CA55" s="61"/>
      <c r="CB55" s="61"/>
      <c r="CC55" s="61"/>
      <c r="CD55" s="61"/>
      <c r="CE55" s="61"/>
      <c r="CF55" s="60"/>
      <c r="CG55" s="61"/>
      <c r="CH55" s="61"/>
      <c r="CI55" s="61"/>
      <c r="CJ55" s="61"/>
      <c r="CK55" s="61"/>
      <c r="CL55" s="61"/>
      <c r="CM55" s="61"/>
      <c r="CN55" s="61"/>
    </row>
    <row r="56" spans="1:92" ht="13.5">
      <c r="A56" s="61"/>
      <c r="B56" s="61"/>
      <c r="C56" s="61"/>
      <c r="D56" s="61"/>
      <c r="E56" s="61"/>
      <c r="F56" s="61"/>
      <c r="G56" s="61"/>
      <c r="H56" s="61"/>
      <c r="I56" s="61"/>
      <c r="J56" s="61"/>
      <c r="K56" s="61"/>
      <c r="L56" s="61"/>
      <c r="M56" s="61"/>
      <c r="N56" s="60"/>
      <c r="O56" s="61"/>
      <c r="P56" s="61"/>
      <c r="Q56" s="61"/>
      <c r="R56" s="61"/>
      <c r="S56" s="61"/>
      <c r="T56" s="61"/>
      <c r="U56" s="61"/>
      <c r="V56" s="61"/>
      <c r="W56" s="61"/>
      <c r="X56" s="61"/>
      <c r="Y56" s="61"/>
      <c r="Z56" s="61"/>
      <c r="AA56" s="61"/>
      <c r="AB56" s="60"/>
      <c r="AC56" s="61"/>
      <c r="AD56" s="61"/>
      <c r="AE56" s="61"/>
      <c r="AF56" s="61"/>
      <c r="AG56" s="61"/>
      <c r="AH56" s="61"/>
      <c r="AI56" s="61"/>
      <c r="AJ56" s="61"/>
      <c r="AK56" s="61"/>
      <c r="AL56" s="61"/>
      <c r="AM56" s="61"/>
      <c r="AN56" s="61"/>
      <c r="AO56" s="61"/>
      <c r="AP56" s="60"/>
      <c r="AQ56" s="61"/>
      <c r="AR56" s="61"/>
      <c r="AS56" s="61"/>
      <c r="AT56" s="61"/>
      <c r="AU56" s="61"/>
      <c r="AV56" s="61"/>
      <c r="AW56" s="61"/>
      <c r="AX56" s="61"/>
      <c r="AY56" s="61"/>
      <c r="AZ56" s="61"/>
      <c r="BA56" s="61"/>
      <c r="BB56" s="61"/>
      <c r="BC56" s="61"/>
      <c r="BD56" s="60"/>
      <c r="BE56" s="61"/>
      <c r="BF56" s="61"/>
      <c r="BG56" s="61"/>
      <c r="BH56" s="61"/>
      <c r="BI56" s="61"/>
      <c r="BJ56" s="61"/>
      <c r="BK56" s="61"/>
      <c r="BL56" s="61"/>
      <c r="BM56" s="61"/>
      <c r="BN56" s="61"/>
      <c r="BO56" s="61"/>
      <c r="BP56" s="61"/>
      <c r="BQ56" s="61"/>
      <c r="BR56" s="60"/>
      <c r="BS56" s="61"/>
      <c r="BT56" s="61"/>
      <c r="BU56" s="61"/>
      <c r="BV56" s="61"/>
      <c r="BW56" s="61"/>
      <c r="BX56" s="61"/>
      <c r="BY56" s="61"/>
      <c r="BZ56" s="61"/>
      <c r="CA56" s="61"/>
      <c r="CB56" s="61"/>
      <c r="CC56" s="61"/>
      <c r="CD56" s="61"/>
      <c r="CE56" s="61"/>
      <c r="CF56" s="60"/>
      <c r="CG56" s="61"/>
      <c r="CH56" s="61"/>
      <c r="CI56" s="61"/>
      <c r="CJ56" s="61"/>
      <c r="CK56" s="61"/>
      <c r="CL56" s="61"/>
      <c r="CM56" s="61"/>
      <c r="CN56" s="61"/>
    </row>
    <row r="57" spans="1:92" ht="13.5">
      <c r="A57" s="61"/>
      <c r="B57" s="61"/>
      <c r="C57" s="61"/>
      <c r="D57" s="61"/>
      <c r="E57" s="61"/>
      <c r="F57" s="61"/>
      <c r="G57" s="61"/>
      <c r="H57" s="61"/>
      <c r="I57" s="61"/>
      <c r="J57" s="61"/>
      <c r="K57" s="61"/>
      <c r="L57" s="61"/>
      <c r="M57" s="61"/>
      <c r="N57" s="60"/>
      <c r="O57" s="61"/>
      <c r="P57" s="61"/>
      <c r="Q57" s="61"/>
      <c r="R57" s="61"/>
      <c r="S57" s="61"/>
      <c r="T57" s="61"/>
      <c r="U57" s="61"/>
      <c r="V57" s="61"/>
      <c r="W57" s="61"/>
      <c r="X57" s="61"/>
      <c r="Y57" s="61"/>
      <c r="Z57" s="61"/>
      <c r="AA57" s="61"/>
      <c r="AB57" s="60"/>
      <c r="AC57" s="61"/>
      <c r="AD57" s="61"/>
      <c r="AE57" s="61"/>
      <c r="AF57" s="61"/>
      <c r="AG57" s="61"/>
      <c r="AH57" s="61"/>
      <c r="AI57" s="61"/>
      <c r="AJ57" s="61"/>
      <c r="AK57" s="61"/>
      <c r="AL57" s="61"/>
      <c r="AM57" s="61"/>
      <c r="AN57" s="61"/>
      <c r="AO57" s="61"/>
      <c r="AP57" s="60"/>
      <c r="AQ57" s="61"/>
      <c r="AR57" s="61"/>
      <c r="AS57" s="61"/>
      <c r="AT57" s="61"/>
      <c r="AU57" s="61"/>
      <c r="AV57" s="61"/>
      <c r="AW57" s="61"/>
      <c r="AX57" s="61"/>
      <c r="AY57" s="61"/>
      <c r="AZ57" s="61"/>
      <c r="BA57" s="61"/>
      <c r="BB57" s="61"/>
      <c r="BC57" s="61"/>
      <c r="BD57" s="60"/>
      <c r="BE57" s="61"/>
      <c r="BF57" s="61"/>
      <c r="BG57" s="61"/>
      <c r="BH57" s="61"/>
      <c r="BI57" s="61"/>
      <c r="BJ57" s="61"/>
      <c r="BK57" s="61"/>
      <c r="BL57" s="61"/>
      <c r="BM57" s="61"/>
      <c r="BN57" s="61"/>
      <c r="BO57" s="61"/>
      <c r="BP57" s="61"/>
      <c r="BQ57" s="61"/>
      <c r="BR57" s="60"/>
      <c r="BS57" s="61"/>
      <c r="BT57" s="61"/>
      <c r="BU57" s="61"/>
      <c r="BV57" s="61"/>
      <c r="BW57" s="61"/>
      <c r="BX57" s="61"/>
      <c r="BY57" s="61"/>
      <c r="BZ57" s="61"/>
      <c r="CA57" s="61"/>
      <c r="CB57" s="61"/>
      <c r="CC57" s="61"/>
      <c r="CD57" s="61"/>
      <c r="CE57" s="61"/>
      <c r="CF57" s="60"/>
      <c r="CG57" s="61"/>
      <c r="CH57" s="61"/>
      <c r="CI57" s="61"/>
      <c r="CJ57" s="61"/>
      <c r="CK57" s="61"/>
      <c r="CL57" s="61"/>
      <c r="CM57" s="61"/>
      <c r="CN57" s="61"/>
    </row>
  </sheetData>
  <sheetProtection/>
  <mergeCells count="13">
    <mergeCell ref="A1:M1"/>
    <mergeCell ref="O1:AA1"/>
    <mergeCell ref="AC1:AO1"/>
    <mergeCell ref="AQ1:BC1"/>
    <mergeCell ref="BE1:BQ1"/>
    <mergeCell ref="BS1:CE1"/>
    <mergeCell ref="BS51:CE51"/>
    <mergeCell ref="A50:M50"/>
    <mergeCell ref="A51:M51"/>
    <mergeCell ref="O51:AA51"/>
    <mergeCell ref="AC51:AO51"/>
    <mergeCell ref="AQ51:BC51"/>
    <mergeCell ref="BE51:BQ51"/>
  </mergeCells>
  <printOptions/>
  <pageMargins left="0.7874015748031497" right="0.5905511811023623" top="0.8661417322834646" bottom="0.5905511811023623" header="0.5905511811023623"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V68"/>
  <sheetViews>
    <sheetView zoomScalePageLayoutView="0" workbookViewId="0" topLeftCell="A1">
      <selection activeCell="U57" sqref="U57"/>
    </sheetView>
  </sheetViews>
  <sheetFormatPr defaultColWidth="9.00390625" defaultRowHeight="12.75" customHeight="1"/>
  <cols>
    <col min="1" max="1" width="1.25" style="147" customWidth="1"/>
    <col min="2" max="2" width="8.75390625" style="147" customWidth="1"/>
    <col min="3" max="10" width="9.625" style="147" customWidth="1"/>
    <col min="11" max="11" width="4.75390625" style="147" customWidth="1"/>
    <col min="12" max="12" width="1.25" style="147" customWidth="1"/>
    <col min="13" max="13" width="8.75390625" style="147" customWidth="1"/>
    <col min="14" max="21" width="9.625" style="147" customWidth="1"/>
    <col min="22" max="22" width="7.125" style="147" customWidth="1"/>
    <col min="23" max="16384" width="9.00390625" style="147" customWidth="1"/>
  </cols>
  <sheetData>
    <row r="1" spans="1:22" s="411" customFormat="1" ht="21" customHeight="1">
      <c r="A1" s="686" t="s">
        <v>667</v>
      </c>
      <c r="B1" s="709"/>
      <c r="C1" s="709"/>
      <c r="D1" s="709"/>
      <c r="E1" s="709"/>
      <c r="F1" s="709"/>
      <c r="G1" s="709"/>
      <c r="H1" s="709"/>
      <c r="I1" s="709"/>
      <c r="J1" s="709"/>
      <c r="K1" s="409"/>
      <c r="L1" s="686" t="s">
        <v>668</v>
      </c>
      <c r="M1" s="709"/>
      <c r="N1" s="709"/>
      <c r="O1" s="709"/>
      <c r="P1" s="709"/>
      <c r="Q1" s="709"/>
      <c r="R1" s="709"/>
      <c r="S1" s="709"/>
      <c r="T1" s="709"/>
      <c r="U1" s="709"/>
      <c r="V1" s="410"/>
    </row>
    <row r="2" ht="13.5" customHeight="1" thickBot="1"/>
    <row r="3" spans="1:21" ht="13.5" customHeight="1" thickTop="1">
      <c r="A3" s="740" t="s">
        <v>669</v>
      </c>
      <c r="B3" s="741"/>
      <c r="C3" s="688" t="s">
        <v>670</v>
      </c>
      <c r="D3" s="688"/>
      <c r="E3" s="688"/>
      <c r="F3" s="689"/>
      <c r="G3" s="688" t="s">
        <v>1079</v>
      </c>
      <c r="H3" s="688"/>
      <c r="I3" s="688"/>
      <c r="J3" s="689"/>
      <c r="L3" s="740" t="s">
        <v>669</v>
      </c>
      <c r="M3" s="741"/>
      <c r="N3" s="688" t="s">
        <v>670</v>
      </c>
      <c r="O3" s="688"/>
      <c r="P3" s="688"/>
      <c r="Q3" s="689"/>
      <c r="R3" s="688" t="s">
        <v>1079</v>
      </c>
      <c r="S3" s="688"/>
      <c r="T3" s="688"/>
      <c r="U3" s="689"/>
    </row>
    <row r="4" spans="1:21" ht="12.75" customHeight="1">
      <c r="A4" s="742"/>
      <c r="B4" s="743"/>
      <c r="C4" s="683" t="s">
        <v>216</v>
      </c>
      <c r="D4" s="691" t="s">
        <v>671</v>
      </c>
      <c r="E4" s="739"/>
      <c r="F4" s="739"/>
      <c r="G4" s="683" t="s">
        <v>216</v>
      </c>
      <c r="H4" s="691" t="s">
        <v>671</v>
      </c>
      <c r="I4" s="739"/>
      <c r="J4" s="739"/>
      <c r="L4" s="742"/>
      <c r="M4" s="743"/>
      <c r="N4" s="683" t="s">
        <v>216</v>
      </c>
      <c r="O4" s="691" t="s">
        <v>671</v>
      </c>
      <c r="P4" s="739"/>
      <c r="Q4" s="739"/>
      <c r="R4" s="683" t="s">
        <v>216</v>
      </c>
      <c r="S4" s="691" t="s">
        <v>671</v>
      </c>
      <c r="T4" s="739"/>
      <c r="U4" s="739"/>
    </row>
    <row r="5" spans="1:21" ht="12.75" customHeight="1">
      <c r="A5" s="742"/>
      <c r="B5" s="743"/>
      <c r="C5" s="683"/>
      <c r="D5" s="683" t="s">
        <v>321</v>
      </c>
      <c r="E5" s="683" t="s">
        <v>220</v>
      </c>
      <c r="F5" s="691" t="s">
        <v>221</v>
      </c>
      <c r="G5" s="683"/>
      <c r="H5" s="683" t="s">
        <v>321</v>
      </c>
      <c r="I5" s="683" t="s">
        <v>220</v>
      </c>
      <c r="J5" s="691" t="s">
        <v>221</v>
      </c>
      <c r="L5" s="742"/>
      <c r="M5" s="743"/>
      <c r="N5" s="683"/>
      <c r="O5" s="683" t="s">
        <v>321</v>
      </c>
      <c r="P5" s="683" t="s">
        <v>220</v>
      </c>
      <c r="Q5" s="691" t="s">
        <v>221</v>
      </c>
      <c r="R5" s="683"/>
      <c r="S5" s="683" t="s">
        <v>321</v>
      </c>
      <c r="T5" s="683" t="s">
        <v>220</v>
      </c>
      <c r="U5" s="691" t="s">
        <v>221</v>
      </c>
    </row>
    <row r="6" spans="1:21" ht="12.75" customHeight="1">
      <c r="A6" s="744"/>
      <c r="B6" s="745"/>
      <c r="C6" s="738"/>
      <c r="D6" s="683"/>
      <c r="E6" s="683"/>
      <c r="F6" s="691"/>
      <c r="G6" s="738"/>
      <c r="H6" s="683"/>
      <c r="I6" s="683"/>
      <c r="J6" s="691"/>
      <c r="L6" s="744"/>
      <c r="M6" s="745"/>
      <c r="N6" s="738"/>
      <c r="O6" s="683"/>
      <c r="P6" s="683"/>
      <c r="Q6" s="691"/>
      <c r="R6" s="738"/>
      <c r="S6" s="683"/>
      <c r="T6" s="683"/>
      <c r="U6" s="691"/>
    </row>
    <row r="7" spans="1:21" ht="15" customHeight="1">
      <c r="A7" s="731" t="s">
        <v>672</v>
      </c>
      <c r="B7" s="732"/>
      <c r="C7" s="90">
        <v>6699669</v>
      </c>
      <c r="D7" s="90">
        <v>13202041</v>
      </c>
      <c r="E7" s="90">
        <v>6520891</v>
      </c>
      <c r="F7" s="90">
        <v>6681150</v>
      </c>
      <c r="G7" s="90">
        <v>6784195</v>
      </c>
      <c r="H7" s="90">
        <v>13297586</v>
      </c>
      <c r="I7" s="90">
        <v>6565648</v>
      </c>
      <c r="J7" s="90">
        <v>6731938</v>
      </c>
      <c r="K7" s="416"/>
      <c r="L7" s="417"/>
      <c r="M7" s="418" t="s">
        <v>8</v>
      </c>
      <c r="N7" s="91">
        <v>56351</v>
      </c>
      <c r="O7" s="92">
        <v>118697</v>
      </c>
      <c r="P7" s="91">
        <v>58819</v>
      </c>
      <c r="Q7" s="91">
        <v>59878</v>
      </c>
      <c r="R7" s="91">
        <v>56960</v>
      </c>
      <c r="S7" s="92">
        <v>119379</v>
      </c>
      <c r="T7" s="91">
        <v>59160</v>
      </c>
      <c r="U7" s="91">
        <v>60219</v>
      </c>
    </row>
    <row r="8" spans="1:21" ht="15" customHeight="1">
      <c r="A8" s="419"/>
      <c r="B8" s="420"/>
      <c r="C8" s="421"/>
      <c r="D8" s="421"/>
      <c r="E8" s="421"/>
      <c r="F8" s="421"/>
      <c r="G8" s="421"/>
      <c r="H8" s="421"/>
      <c r="I8" s="421"/>
      <c r="J8" s="421"/>
      <c r="K8" s="416"/>
      <c r="L8" s="343"/>
      <c r="M8" s="422" t="s">
        <v>10</v>
      </c>
      <c r="N8" s="91">
        <v>35532</v>
      </c>
      <c r="O8" s="92">
        <v>74385</v>
      </c>
      <c r="P8" s="91">
        <v>36713</v>
      </c>
      <c r="Q8" s="91">
        <v>37672</v>
      </c>
      <c r="R8" s="91">
        <v>35771</v>
      </c>
      <c r="S8" s="92">
        <v>74558</v>
      </c>
      <c r="T8" s="91">
        <v>36719</v>
      </c>
      <c r="U8" s="91">
        <v>37839</v>
      </c>
    </row>
    <row r="9" spans="1:21" ht="15" customHeight="1">
      <c r="A9" s="733" t="s">
        <v>9</v>
      </c>
      <c r="B9" s="734"/>
      <c r="C9" s="90">
        <v>4763324</v>
      </c>
      <c r="D9" s="90">
        <v>9016342</v>
      </c>
      <c r="E9" s="90">
        <v>4443965</v>
      </c>
      <c r="F9" s="90">
        <v>4572377</v>
      </c>
      <c r="G9" s="90">
        <v>4831123</v>
      </c>
      <c r="H9" s="90">
        <v>9102598</v>
      </c>
      <c r="I9" s="90">
        <v>4485889</v>
      </c>
      <c r="J9" s="90">
        <v>4616709</v>
      </c>
      <c r="K9" s="416"/>
      <c r="L9" s="343"/>
      <c r="M9" s="422" t="s">
        <v>11</v>
      </c>
      <c r="N9" s="91">
        <v>29066</v>
      </c>
      <c r="O9" s="92">
        <v>58821</v>
      </c>
      <c r="P9" s="91">
        <v>29551</v>
      </c>
      <c r="Q9" s="91">
        <v>29270</v>
      </c>
      <c r="R9" s="91">
        <v>29353</v>
      </c>
      <c r="S9" s="92">
        <v>58553</v>
      </c>
      <c r="T9" s="91">
        <v>29385</v>
      </c>
      <c r="U9" s="91">
        <v>29168</v>
      </c>
    </row>
    <row r="10" spans="1:21" ht="15" customHeight="1">
      <c r="A10" s="343"/>
      <c r="B10" s="423"/>
      <c r="C10" s="424"/>
      <c r="D10" s="424"/>
      <c r="E10" s="424"/>
      <c r="F10" s="424"/>
      <c r="G10" s="424"/>
      <c r="H10" s="424"/>
      <c r="I10" s="424"/>
      <c r="J10" s="424"/>
      <c r="K10" s="416"/>
      <c r="L10" s="343"/>
      <c r="M10" s="422" t="s">
        <v>13</v>
      </c>
      <c r="N10" s="91">
        <v>38959</v>
      </c>
      <c r="O10" s="92">
        <v>77923</v>
      </c>
      <c r="P10" s="91">
        <v>38096</v>
      </c>
      <c r="Q10" s="91">
        <v>39827</v>
      </c>
      <c r="R10" s="91">
        <v>39591</v>
      </c>
      <c r="S10" s="92">
        <v>79096</v>
      </c>
      <c r="T10" s="91">
        <v>38594</v>
      </c>
      <c r="U10" s="91">
        <v>40502</v>
      </c>
    </row>
    <row r="11" spans="1:21" ht="15" customHeight="1">
      <c r="A11" s="343"/>
      <c r="B11" s="422" t="s">
        <v>12</v>
      </c>
      <c r="C11" s="91">
        <v>30429</v>
      </c>
      <c r="D11" s="92">
        <v>54160</v>
      </c>
      <c r="E11" s="91">
        <v>26976</v>
      </c>
      <c r="F11" s="91">
        <v>27184</v>
      </c>
      <c r="G11" s="91">
        <v>31847</v>
      </c>
      <c r="H11" s="92">
        <v>56873</v>
      </c>
      <c r="I11" s="91">
        <v>28405</v>
      </c>
      <c r="J11" s="91">
        <v>28468</v>
      </c>
      <c r="K11" s="416"/>
      <c r="L11" s="343"/>
      <c r="M11" s="422" t="s">
        <v>15</v>
      </c>
      <c r="N11" s="91">
        <v>37108</v>
      </c>
      <c r="O11" s="92">
        <v>85297</v>
      </c>
      <c r="P11" s="91">
        <v>42201</v>
      </c>
      <c r="Q11" s="91">
        <v>43096</v>
      </c>
      <c r="R11" s="91">
        <v>37742</v>
      </c>
      <c r="S11" s="92">
        <v>86162</v>
      </c>
      <c r="T11" s="91">
        <v>42595</v>
      </c>
      <c r="U11" s="91">
        <v>43567</v>
      </c>
    </row>
    <row r="12" spans="1:21" ht="15" customHeight="1">
      <c r="A12" s="343"/>
      <c r="B12" s="422" t="s">
        <v>14</v>
      </c>
      <c r="C12" s="91">
        <v>76455</v>
      </c>
      <c r="D12" s="92">
        <v>132610</v>
      </c>
      <c r="E12" s="91">
        <v>63224</v>
      </c>
      <c r="F12" s="91">
        <v>69386</v>
      </c>
      <c r="G12" s="91">
        <v>79418</v>
      </c>
      <c r="H12" s="92">
        <v>138088</v>
      </c>
      <c r="I12" s="91">
        <v>65759</v>
      </c>
      <c r="J12" s="91">
        <v>72329</v>
      </c>
      <c r="K12" s="416"/>
      <c r="L12" s="343"/>
      <c r="M12" s="422"/>
      <c r="N12" s="425"/>
      <c r="O12" s="92"/>
      <c r="P12" s="92"/>
      <c r="Q12" s="92"/>
      <c r="R12" s="425"/>
      <c r="S12" s="92"/>
      <c r="T12" s="92"/>
      <c r="U12" s="92"/>
    </row>
    <row r="13" spans="1:21" ht="15" customHeight="1">
      <c r="A13" s="343"/>
      <c r="B13" s="422" t="s">
        <v>16</v>
      </c>
      <c r="C13" s="91">
        <v>134387</v>
      </c>
      <c r="D13" s="92">
        <v>235337</v>
      </c>
      <c r="E13" s="91">
        <v>111138</v>
      </c>
      <c r="F13" s="91">
        <v>124199</v>
      </c>
      <c r="G13" s="91">
        <v>137180</v>
      </c>
      <c r="H13" s="92">
        <v>240585</v>
      </c>
      <c r="I13" s="91">
        <v>113643</v>
      </c>
      <c r="J13" s="91">
        <v>126942</v>
      </c>
      <c r="K13" s="416"/>
      <c r="L13" s="343"/>
      <c r="M13" s="422" t="s">
        <v>17</v>
      </c>
      <c r="N13" s="91">
        <v>33829</v>
      </c>
      <c r="O13" s="92">
        <v>74216</v>
      </c>
      <c r="P13" s="91">
        <v>35906</v>
      </c>
      <c r="Q13" s="91">
        <v>38310</v>
      </c>
      <c r="R13" s="91">
        <v>34162</v>
      </c>
      <c r="S13" s="92">
        <v>74374</v>
      </c>
      <c r="T13" s="91">
        <v>36022</v>
      </c>
      <c r="U13" s="91">
        <v>38352</v>
      </c>
    </row>
    <row r="14" spans="1:21" ht="15" customHeight="1">
      <c r="A14" s="343"/>
      <c r="B14" s="422" t="s">
        <v>18</v>
      </c>
      <c r="C14" s="91">
        <v>201060</v>
      </c>
      <c r="D14" s="92">
        <v>324082</v>
      </c>
      <c r="E14" s="91">
        <v>161799</v>
      </c>
      <c r="F14" s="91">
        <v>162283</v>
      </c>
      <c r="G14" s="91">
        <v>204483</v>
      </c>
      <c r="H14" s="92">
        <v>327712</v>
      </c>
      <c r="I14" s="91">
        <v>164077</v>
      </c>
      <c r="J14" s="91">
        <v>163635</v>
      </c>
      <c r="K14" s="416"/>
      <c r="L14" s="343"/>
      <c r="M14" s="426" t="s">
        <v>19</v>
      </c>
      <c r="N14" s="91">
        <v>51860</v>
      </c>
      <c r="O14" s="92">
        <v>116417</v>
      </c>
      <c r="P14" s="91">
        <v>57147</v>
      </c>
      <c r="Q14" s="91">
        <v>59270</v>
      </c>
      <c r="R14" s="91">
        <v>52279</v>
      </c>
      <c r="S14" s="92">
        <v>116494</v>
      </c>
      <c r="T14" s="91">
        <v>57190</v>
      </c>
      <c r="U14" s="91">
        <v>59304</v>
      </c>
    </row>
    <row r="15" spans="1:21" ht="15" customHeight="1">
      <c r="A15" s="343"/>
      <c r="B15" s="422" t="s">
        <v>20</v>
      </c>
      <c r="C15" s="91">
        <v>111046</v>
      </c>
      <c r="D15" s="92">
        <v>204258</v>
      </c>
      <c r="E15" s="91">
        <v>97291</v>
      </c>
      <c r="F15" s="91">
        <v>106967</v>
      </c>
      <c r="G15" s="91">
        <v>112806</v>
      </c>
      <c r="H15" s="92">
        <v>207413</v>
      </c>
      <c r="I15" s="91">
        <v>98815</v>
      </c>
      <c r="J15" s="91">
        <v>108598</v>
      </c>
      <c r="K15" s="416"/>
      <c r="L15" s="343"/>
      <c r="M15" s="426" t="s">
        <v>21</v>
      </c>
      <c r="N15" s="91">
        <v>30072</v>
      </c>
      <c r="O15" s="92">
        <v>72169</v>
      </c>
      <c r="P15" s="91">
        <v>36116</v>
      </c>
      <c r="Q15" s="91">
        <v>36053</v>
      </c>
      <c r="R15" s="91">
        <v>30256</v>
      </c>
      <c r="S15" s="92">
        <v>72092</v>
      </c>
      <c r="T15" s="91">
        <v>36044</v>
      </c>
      <c r="U15" s="91">
        <v>36048</v>
      </c>
    </row>
    <row r="16" spans="1:21" ht="15" customHeight="1">
      <c r="A16" s="343"/>
      <c r="B16" s="422"/>
      <c r="C16" s="93"/>
      <c r="D16" s="92"/>
      <c r="E16" s="93"/>
      <c r="F16" s="93"/>
      <c r="G16" s="93"/>
      <c r="H16" s="92"/>
      <c r="I16" s="93"/>
      <c r="J16" s="93"/>
      <c r="K16" s="416"/>
      <c r="L16" s="343"/>
      <c r="M16" s="422" t="s">
        <v>673</v>
      </c>
      <c r="N16" s="91">
        <v>68176</v>
      </c>
      <c r="O16" s="92">
        <v>147681</v>
      </c>
      <c r="P16" s="91">
        <v>72710</v>
      </c>
      <c r="Q16" s="91">
        <v>74971</v>
      </c>
      <c r="R16" s="91">
        <v>68528</v>
      </c>
      <c r="S16" s="92">
        <v>147486</v>
      </c>
      <c r="T16" s="91">
        <v>72444</v>
      </c>
      <c r="U16" s="91">
        <v>75042</v>
      </c>
    </row>
    <row r="17" spans="1:21" ht="15" customHeight="1">
      <c r="A17" s="343"/>
      <c r="B17" s="422" t="s">
        <v>22</v>
      </c>
      <c r="C17" s="91">
        <v>107941</v>
      </c>
      <c r="D17" s="92">
        <v>187792</v>
      </c>
      <c r="E17" s="91">
        <v>96198</v>
      </c>
      <c r="F17" s="91">
        <v>91594</v>
      </c>
      <c r="G17" s="91">
        <v>109735</v>
      </c>
      <c r="H17" s="92">
        <v>189795</v>
      </c>
      <c r="I17" s="91">
        <v>97242</v>
      </c>
      <c r="J17" s="91">
        <v>92553</v>
      </c>
      <c r="K17" s="416"/>
      <c r="L17" s="343"/>
      <c r="M17" s="422" t="s">
        <v>25</v>
      </c>
      <c r="N17" s="91">
        <v>36755</v>
      </c>
      <c r="O17" s="92">
        <v>86169</v>
      </c>
      <c r="P17" s="91">
        <v>43626</v>
      </c>
      <c r="Q17" s="91">
        <v>42543</v>
      </c>
      <c r="R17" s="91">
        <v>37184</v>
      </c>
      <c r="S17" s="92">
        <v>86594</v>
      </c>
      <c r="T17" s="91">
        <v>43768</v>
      </c>
      <c r="U17" s="91">
        <v>42826</v>
      </c>
    </row>
    <row r="18" spans="1:21" ht="15" customHeight="1">
      <c r="A18" s="343"/>
      <c r="B18" s="422" t="s">
        <v>24</v>
      </c>
      <c r="C18" s="91">
        <v>136065</v>
      </c>
      <c r="D18" s="92">
        <v>254627</v>
      </c>
      <c r="E18" s="91">
        <v>127276</v>
      </c>
      <c r="F18" s="91">
        <v>127351</v>
      </c>
      <c r="G18" s="91">
        <v>139014</v>
      </c>
      <c r="H18" s="92">
        <v>258423</v>
      </c>
      <c r="I18" s="91">
        <v>129057</v>
      </c>
      <c r="J18" s="91">
        <v>129366</v>
      </c>
      <c r="K18" s="416"/>
      <c r="L18" s="343"/>
      <c r="M18" s="422"/>
      <c r="N18" s="92"/>
      <c r="O18" s="92"/>
      <c r="P18" s="92"/>
      <c r="Q18" s="92"/>
      <c r="R18" s="92"/>
      <c r="S18" s="92"/>
      <c r="T18" s="92"/>
      <c r="U18" s="92"/>
    </row>
    <row r="19" spans="1:21" ht="15" customHeight="1">
      <c r="A19" s="343"/>
      <c r="B19" s="422" t="s">
        <v>26</v>
      </c>
      <c r="C19" s="91">
        <v>244836</v>
      </c>
      <c r="D19" s="92">
        <v>487142</v>
      </c>
      <c r="E19" s="91">
        <v>241805</v>
      </c>
      <c r="F19" s="91">
        <v>245337</v>
      </c>
      <c r="G19" s="91">
        <v>249102</v>
      </c>
      <c r="H19" s="92">
        <v>493952</v>
      </c>
      <c r="I19" s="91">
        <v>245017</v>
      </c>
      <c r="J19" s="91">
        <v>248935</v>
      </c>
      <c r="K19" s="416"/>
      <c r="L19" s="343"/>
      <c r="M19" s="422" t="s">
        <v>27</v>
      </c>
      <c r="N19" s="91">
        <v>25027</v>
      </c>
      <c r="O19" s="92">
        <v>56837</v>
      </c>
      <c r="P19" s="91">
        <v>28837</v>
      </c>
      <c r="Q19" s="91">
        <v>28000</v>
      </c>
      <c r="R19" s="91">
        <v>25181</v>
      </c>
      <c r="S19" s="92">
        <v>56604</v>
      </c>
      <c r="T19" s="91">
        <v>28738</v>
      </c>
      <c r="U19" s="91">
        <v>27866</v>
      </c>
    </row>
    <row r="20" spans="1:21" ht="15" customHeight="1">
      <c r="A20" s="343"/>
      <c r="B20" s="422" t="s">
        <v>28</v>
      </c>
      <c r="C20" s="91">
        <v>202694</v>
      </c>
      <c r="D20" s="92">
        <v>368761</v>
      </c>
      <c r="E20" s="91">
        <v>180839</v>
      </c>
      <c r="F20" s="91">
        <v>187922</v>
      </c>
      <c r="G20" s="91">
        <v>205290</v>
      </c>
      <c r="H20" s="92">
        <v>372077</v>
      </c>
      <c r="I20" s="91">
        <v>182430</v>
      </c>
      <c r="J20" s="91">
        <v>189647</v>
      </c>
      <c r="K20" s="416"/>
      <c r="L20" s="343"/>
      <c r="M20" s="426" t="s">
        <v>29</v>
      </c>
      <c r="N20" s="91">
        <v>34026</v>
      </c>
      <c r="O20" s="92">
        <v>81912</v>
      </c>
      <c r="P20" s="91">
        <v>40943</v>
      </c>
      <c r="Q20" s="91">
        <v>40969</v>
      </c>
      <c r="R20" s="91">
        <v>34287</v>
      </c>
      <c r="S20" s="92">
        <v>81697</v>
      </c>
      <c r="T20" s="91">
        <v>40782</v>
      </c>
      <c r="U20" s="91">
        <v>40915</v>
      </c>
    </row>
    <row r="21" spans="1:21" ht="15" customHeight="1">
      <c r="A21" s="343"/>
      <c r="B21" s="422" t="s">
        <v>30</v>
      </c>
      <c r="C21" s="91">
        <v>148794</v>
      </c>
      <c r="D21" s="92">
        <v>267379</v>
      </c>
      <c r="E21" s="91">
        <v>126048</v>
      </c>
      <c r="F21" s="91">
        <v>141331</v>
      </c>
      <c r="G21" s="91">
        <v>150097</v>
      </c>
      <c r="H21" s="92">
        <v>269689</v>
      </c>
      <c r="I21" s="91">
        <v>127275</v>
      </c>
      <c r="J21" s="91">
        <v>142414</v>
      </c>
      <c r="K21" s="416"/>
      <c r="L21" s="427"/>
      <c r="M21" s="422" t="s">
        <v>674</v>
      </c>
      <c r="N21" s="91">
        <v>91690</v>
      </c>
      <c r="O21" s="92">
        <v>197546</v>
      </c>
      <c r="P21" s="91">
        <v>96807</v>
      </c>
      <c r="Q21" s="91">
        <v>100739</v>
      </c>
      <c r="R21" s="91">
        <v>92610</v>
      </c>
      <c r="S21" s="92">
        <v>198267</v>
      </c>
      <c r="T21" s="91">
        <v>96979</v>
      </c>
      <c r="U21" s="91">
        <v>101288</v>
      </c>
    </row>
    <row r="22" spans="1:21" ht="15" customHeight="1">
      <c r="A22" s="343"/>
      <c r="B22" s="422"/>
      <c r="C22" s="91"/>
      <c r="D22" s="92"/>
      <c r="E22" s="91"/>
      <c r="F22" s="91"/>
      <c r="G22" s="91"/>
      <c r="H22" s="92"/>
      <c r="I22" s="91"/>
      <c r="J22" s="91"/>
      <c r="K22" s="416"/>
      <c r="L22" s="427"/>
      <c r="M22" s="428"/>
      <c r="N22" s="429"/>
      <c r="O22" s="429"/>
      <c r="P22" s="429"/>
      <c r="Q22" s="429"/>
      <c r="R22" s="429"/>
      <c r="S22" s="429"/>
      <c r="T22" s="429"/>
      <c r="U22" s="429"/>
    </row>
    <row r="23" spans="1:21" ht="15" customHeight="1">
      <c r="A23" s="343"/>
      <c r="B23" s="422" t="s">
        <v>32</v>
      </c>
      <c r="C23" s="91">
        <v>364423</v>
      </c>
      <c r="D23" s="92">
        <v>701416</v>
      </c>
      <c r="E23" s="91">
        <v>350868</v>
      </c>
      <c r="F23" s="91">
        <v>350548</v>
      </c>
      <c r="G23" s="91">
        <v>369863</v>
      </c>
      <c r="H23" s="92">
        <v>707455</v>
      </c>
      <c r="I23" s="91">
        <v>353709</v>
      </c>
      <c r="J23" s="91">
        <v>353746</v>
      </c>
      <c r="K23" s="416"/>
      <c r="L23" s="427"/>
      <c r="M23" s="428"/>
      <c r="N23" s="429"/>
      <c r="O23" s="429"/>
      <c r="P23" s="429"/>
      <c r="Q23" s="429"/>
      <c r="R23" s="429"/>
      <c r="S23" s="429"/>
      <c r="T23" s="429"/>
      <c r="U23" s="429"/>
    </row>
    <row r="24" spans="1:21" ht="15" customHeight="1">
      <c r="A24" s="343"/>
      <c r="B24" s="422" t="s">
        <v>33</v>
      </c>
      <c r="C24" s="91">
        <v>451965</v>
      </c>
      <c r="D24" s="92">
        <v>867552</v>
      </c>
      <c r="E24" s="91">
        <v>413485</v>
      </c>
      <c r="F24" s="91">
        <v>454067</v>
      </c>
      <c r="G24" s="91">
        <v>455473</v>
      </c>
      <c r="H24" s="92">
        <v>874332</v>
      </c>
      <c r="I24" s="91">
        <v>416360</v>
      </c>
      <c r="J24" s="91">
        <v>457972</v>
      </c>
      <c r="K24" s="416"/>
      <c r="L24" s="735"/>
      <c r="M24" s="736"/>
      <c r="N24" s="92"/>
      <c r="O24" s="92"/>
      <c r="P24" s="92"/>
      <c r="Q24" s="92"/>
      <c r="R24" s="92"/>
      <c r="S24" s="92"/>
      <c r="T24" s="92"/>
      <c r="U24" s="92"/>
    </row>
    <row r="25" spans="1:21" ht="15" customHeight="1">
      <c r="A25" s="343"/>
      <c r="B25" s="422" t="s">
        <v>34</v>
      </c>
      <c r="C25" s="91">
        <v>129406</v>
      </c>
      <c r="D25" s="92">
        <v>214665</v>
      </c>
      <c r="E25" s="91">
        <v>103024</v>
      </c>
      <c r="F25" s="91">
        <v>111641</v>
      </c>
      <c r="G25" s="91">
        <v>130981</v>
      </c>
      <c r="H25" s="92">
        <v>217008</v>
      </c>
      <c r="I25" s="91">
        <v>104197</v>
      </c>
      <c r="J25" s="91">
        <v>112811</v>
      </c>
      <c r="K25" s="416"/>
      <c r="L25" s="725" t="s">
        <v>675</v>
      </c>
      <c r="M25" s="737"/>
      <c r="N25" s="94">
        <v>40540</v>
      </c>
      <c r="O25" s="94">
        <v>86294</v>
      </c>
      <c r="P25" s="94">
        <v>43526</v>
      </c>
      <c r="Q25" s="94">
        <v>42768</v>
      </c>
      <c r="R25" s="94">
        <v>40725</v>
      </c>
      <c r="S25" s="94">
        <v>85799</v>
      </c>
      <c r="T25" s="94">
        <v>43265</v>
      </c>
      <c r="U25" s="94">
        <v>42534</v>
      </c>
    </row>
    <row r="26" spans="1:21" ht="15" customHeight="1">
      <c r="A26" s="343"/>
      <c r="B26" s="422" t="s">
        <v>35</v>
      </c>
      <c r="C26" s="91">
        <v>187895</v>
      </c>
      <c r="D26" s="92">
        <v>313665</v>
      </c>
      <c r="E26" s="91">
        <v>157717</v>
      </c>
      <c r="F26" s="91">
        <v>155948</v>
      </c>
      <c r="G26" s="91">
        <v>190666</v>
      </c>
      <c r="H26" s="92">
        <v>316625</v>
      </c>
      <c r="I26" s="91">
        <v>159469</v>
      </c>
      <c r="J26" s="91">
        <v>157156</v>
      </c>
      <c r="K26" s="416"/>
      <c r="L26" s="723"/>
      <c r="M26" s="724"/>
      <c r="N26" s="92"/>
      <c r="O26" s="92"/>
      <c r="P26" s="92"/>
      <c r="Q26" s="92"/>
      <c r="R26" s="92"/>
      <c r="S26" s="92"/>
      <c r="T26" s="92"/>
      <c r="U26" s="92"/>
    </row>
    <row r="27" spans="1:21" ht="15" customHeight="1">
      <c r="A27" s="343"/>
      <c r="B27" s="422" t="s">
        <v>37</v>
      </c>
      <c r="C27" s="91">
        <v>301516</v>
      </c>
      <c r="D27" s="92">
        <v>542956</v>
      </c>
      <c r="E27" s="91">
        <v>260924</v>
      </c>
      <c r="F27" s="91">
        <v>282032</v>
      </c>
      <c r="G27" s="91">
        <v>304693</v>
      </c>
      <c r="H27" s="92">
        <v>547165</v>
      </c>
      <c r="I27" s="91">
        <v>262952</v>
      </c>
      <c r="J27" s="91">
        <v>284213</v>
      </c>
      <c r="K27" s="416"/>
      <c r="L27" s="430"/>
      <c r="M27" s="431" t="s">
        <v>676</v>
      </c>
      <c r="N27" s="94">
        <v>25347</v>
      </c>
      <c r="O27" s="94">
        <v>58956</v>
      </c>
      <c r="P27" s="94">
        <v>29592</v>
      </c>
      <c r="Q27" s="94">
        <v>29364</v>
      </c>
      <c r="R27" s="94">
        <v>25599</v>
      </c>
      <c r="S27" s="94">
        <v>58760</v>
      </c>
      <c r="T27" s="94">
        <v>29448</v>
      </c>
      <c r="U27" s="94">
        <v>29312</v>
      </c>
    </row>
    <row r="28" spans="1:21" ht="15" customHeight="1">
      <c r="A28" s="343"/>
      <c r="B28" s="422"/>
      <c r="C28" s="91"/>
      <c r="D28" s="92"/>
      <c r="E28" s="91"/>
      <c r="F28" s="91"/>
      <c r="G28" s="91"/>
      <c r="H28" s="92"/>
      <c r="I28" s="91"/>
      <c r="J28" s="91"/>
      <c r="K28" s="416"/>
      <c r="L28" s="343"/>
      <c r="M28" s="422"/>
      <c r="N28" s="92"/>
      <c r="O28" s="92"/>
      <c r="P28" s="92"/>
      <c r="Q28" s="92"/>
      <c r="R28" s="92"/>
      <c r="S28" s="92"/>
      <c r="T28" s="92"/>
      <c r="U28" s="92"/>
    </row>
    <row r="29" spans="1:21" ht="15" customHeight="1">
      <c r="A29" s="343"/>
      <c r="B29" s="422" t="s">
        <v>38</v>
      </c>
      <c r="C29" s="91">
        <v>163481</v>
      </c>
      <c r="D29" s="92">
        <v>271643</v>
      </c>
      <c r="E29" s="91">
        <v>136544</v>
      </c>
      <c r="F29" s="91">
        <v>135099</v>
      </c>
      <c r="G29" s="91">
        <v>166782</v>
      </c>
      <c r="H29" s="92">
        <v>275507</v>
      </c>
      <c r="I29" s="91">
        <v>138907</v>
      </c>
      <c r="J29" s="91">
        <v>136600</v>
      </c>
      <c r="K29" s="416"/>
      <c r="L29" s="343"/>
      <c r="M29" s="422" t="s">
        <v>40</v>
      </c>
      <c r="N29" s="91">
        <v>14213</v>
      </c>
      <c r="O29" s="92">
        <v>33904</v>
      </c>
      <c r="P29" s="91">
        <v>17204</v>
      </c>
      <c r="Q29" s="91">
        <v>16700</v>
      </c>
      <c r="R29" s="91">
        <v>14361</v>
      </c>
      <c r="S29" s="92">
        <v>33808</v>
      </c>
      <c r="T29" s="91">
        <v>17135</v>
      </c>
      <c r="U29" s="91">
        <v>16673</v>
      </c>
    </row>
    <row r="30" spans="1:21" ht="15" customHeight="1">
      <c r="A30" s="343"/>
      <c r="B30" s="422" t="s">
        <v>39</v>
      </c>
      <c r="C30" s="91">
        <v>180230</v>
      </c>
      <c r="D30" s="92">
        <v>334723</v>
      </c>
      <c r="E30" s="91">
        <v>166011</v>
      </c>
      <c r="F30" s="91">
        <v>168712</v>
      </c>
      <c r="G30" s="91">
        <v>183101</v>
      </c>
      <c r="H30" s="92">
        <v>338084</v>
      </c>
      <c r="I30" s="91">
        <v>167889</v>
      </c>
      <c r="J30" s="91">
        <v>170195</v>
      </c>
      <c r="K30" s="416"/>
      <c r="L30" s="343"/>
      <c r="M30" s="422" t="s">
        <v>42</v>
      </c>
      <c r="N30" s="91">
        <v>7163</v>
      </c>
      <c r="O30" s="92">
        <v>16932</v>
      </c>
      <c r="P30" s="91">
        <v>8357</v>
      </c>
      <c r="Q30" s="91">
        <v>8575</v>
      </c>
      <c r="R30" s="91">
        <v>7319</v>
      </c>
      <c r="S30" s="92">
        <v>17062</v>
      </c>
      <c r="T30" s="91">
        <v>8388</v>
      </c>
      <c r="U30" s="91">
        <v>8674</v>
      </c>
    </row>
    <row r="31" spans="1:21" ht="15" customHeight="1">
      <c r="A31" s="343"/>
      <c r="B31" s="422" t="s">
        <v>41</v>
      </c>
      <c r="C31" s="91">
        <v>107063</v>
      </c>
      <c r="D31" s="92">
        <v>207635</v>
      </c>
      <c r="E31" s="91">
        <v>103538</v>
      </c>
      <c r="F31" s="91">
        <v>104097</v>
      </c>
      <c r="G31" s="91">
        <v>108564</v>
      </c>
      <c r="H31" s="92">
        <v>209087</v>
      </c>
      <c r="I31" s="91">
        <v>104226</v>
      </c>
      <c r="J31" s="91">
        <v>104861</v>
      </c>
      <c r="K31" s="416"/>
      <c r="L31" s="343"/>
      <c r="M31" s="422" t="s">
        <v>677</v>
      </c>
      <c r="N31" s="91">
        <v>1196</v>
      </c>
      <c r="O31" s="92">
        <v>2461</v>
      </c>
      <c r="P31" s="91">
        <v>1230</v>
      </c>
      <c r="Q31" s="91">
        <v>1231</v>
      </c>
      <c r="R31" s="91">
        <v>1180</v>
      </c>
      <c r="S31" s="92">
        <v>2379</v>
      </c>
      <c r="T31" s="91">
        <v>1193</v>
      </c>
      <c r="U31" s="91">
        <v>1186</v>
      </c>
    </row>
    <row r="32" spans="1:21" ht="15" customHeight="1">
      <c r="A32" s="343"/>
      <c r="B32" s="431" t="s">
        <v>43</v>
      </c>
      <c r="C32" s="95">
        <v>282640</v>
      </c>
      <c r="D32" s="94">
        <v>540040</v>
      </c>
      <c r="E32" s="95">
        <v>267624</v>
      </c>
      <c r="F32" s="95">
        <v>272416</v>
      </c>
      <c r="G32" s="95">
        <v>286513</v>
      </c>
      <c r="H32" s="94">
        <v>544172</v>
      </c>
      <c r="I32" s="95">
        <v>269267</v>
      </c>
      <c r="J32" s="95">
        <v>274905</v>
      </c>
      <c r="K32" s="416"/>
      <c r="L32" s="427"/>
      <c r="M32" s="422" t="s">
        <v>46</v>
      </c>
      <c r="N32" s="91">
        <v>2775</v>
      </c>
      <c r="O32" s="92">
        <v>5659</v>
      </c>
      <c r="P32" s="91">
        <v>2801</v>
      </c>
      <c r="Q32" s="91">
        <v>2858</v>
      </c>
      <c r="R32" s="91">
        <v>2739</v>
      </c>
      <c r="S32" s="92">
        <v>5511</v>
      </c>
      <c r="T32" s="91">
        <v>2732</v>
      </c>
      <c r="U32" s="91">
        <v>2779</v>
      </c>
    </row>
    <row r="33" spans="1:21" ht="15" customHeight="1">
      <c r="A33" s="343"/>
      <c r="B33" s="422" t="s">
        <v>45</v>
      </c>
      <c r="C33" s="91">
        <v>347096</v>
      </c>
      <c r="D33" s="92">
        <v>711212</v>
      </c>
      <c r="E33" s="91">
        <v>349094</v>
      </c>
      <c r="F33" s="91">
        <v>362118</v>
      </c>
      <c r="G33" s="91">
        <v>350732</v>
      </c>
      <c r="H33" s="92">
        <v>714656</v>
      </c>
      <c r="I33" s="91">
        <v>350294</v>
      </c>
      <c r="J33" s="91">
        <v>364362</v>
      </c>
      <c r="K33" s="416"/>
      <c r="L33" s="343"/>
      <c r="M33" s="422"/>
      <c r="N33" s="92"/>
      <c r="O33" s="92"/>
      <c r="P33" s="92"/>
      <c r="Q33" s="92"/>
      <c r="R33" s="92"/>
      <c r="S33" s="92"/>
      <c r="T33" s="92"/>
      <c r="U33" s="92"/>
    </row>
    <row r="34" spans="1:21" ht="15" customHeight="1">
      <c r="A34" s="343"/>
      <c r="B34" s="422"/>
      <c r="C34" s="93"/>
      <c r="D34" s="92"/>
      <c r="E34" s="93"/>
      <c r="F34" s="93"/>
      <c r="G34" s="93"/>
      <c r="H34" s="92"/>
      <c r="I34" s="93"/>
      <c r="J34" s="93"/>
      <c r="K34" s="416"/>
      <c r="L34" s="430"/>
      <c r="M34" s="431" t="s">
        <v>49</v>
      </c>
      <c r="N34" s="94">
        <v>15193</v>
      </c>
      <c r="O34" s="94">
        <v>27338</v>
      </c>
      <c r="P34" s="94">
        <v>13934</v>
      </c>
      <c r="Q34" s="94">
        <v>13404</v>
      </c>
      <c r="R34" s="94">
        <v>15126</v>
      </c>
      <c r="S34" s="94">
        <v>27039</v>
      </c>
      <c r="T34" s="94">
        <v>13817</v>
      </c>
      <c r="U34" s="94">
        <v>13222</v>
      </c>
    </row>
    <row r="35" spans="1:21" ht="15" customHeight="1">
      <c r="A35" s="343"/>
      <c r="B35" s="422" t="s">
        <v>47</v>
      </c>
      <c r="C35" s="91">
        <v>319486</v>
      </c>
      <c r="D35" s="92">
        <v>670385</v>
      </c>
      <c r="E35" s="91">
        <v>336147</v>
      </c>
      <c r="F35" s="91">
        <v>334238</v>
      </c>
      <c r="G35" s="91">
        <v>324120</v>
      </c>
      <c r="H35" s="92">
        <v>674111</v>
      </c>
      <c r="I35" s="91">
        <v>338193</v>
      </c>
      <c r="J35" s="91">
        <v>335918</v>
      </c>
      <c r="K35" s="416"/>
      <c r="L35" s="432"/>
      <c r="M35" s="433"/>
      <c r="N35" s="92"/>
      <c r="O35" s="96"/>
      <c r="P35" s="92"/>
      <c r="Q35" s="92"/>
      <c r="R35" s="92"/>
      <c r="S35" s="96"/>
      <c r="T35" s="92"/>
      <c r="U35" s="92"/>
    </row>
    <row r="36" spans="1:21" ht="15" customHeight="1">
      <c r="A36" s="343"/>
      <c r="B36" s="422" t="s">
        <v>48</v>
      </c>
      <c r="C36" s="91">
        <v>215472</v>
      </c>
      <c r="D36" s="92">
        <v>448186</v>
      </c>
      <c r="E36" s="91">
        <v>224429</v>
      </c>
      <c r="F36" s="91">
        <v>223757</v>
      </c>
      <c r="G36" s="91">
        <v>217836</v>
      </c>
      <c r="H36" s="92">
        <v>449527</v>
      </c>
      <c r="I36" s="91">
        <v>224918</v>
      </c>
      <c r="J36" s="91">
        <v>224609</v>
      </c>
      <c r="K36" s="416"/>
      <c r="L36" s="434"/>
      <c r="M36" s="431" t="s">
        <v>678</v>
      </c>
      <c r="N36" s="94">
        <v>7204</v>
      </c>
      <c r="O36" s="94">
        <v>13515</v>
      </c>
      <c r="P36" s="94">
        <v>6782</v>
      </c>
      <c r="Q36" s="94">
        <v>6733</v>
      </c>
      <c r="R36" s="94">
        <v>7214</v>
      </c>
      <c r="S36" s="94">
        <v>13386</v>
      </c>
      <c r="T36" s="94">
        <v>6751</v>
      </c>
      <c r="U36" s="94">
        <v>6635</v>
      </c>
    </row>
    <row r="37" spans="1:21" ht="15" customHeight="1">
      <c r="A37" s="343"/>
      <c r="B37" s="422" t="s">
        <v>50</v>
      </c>
      <c r="C37" s="91">
        <v>318944</v>
      </c>
      <c r="D37" s="92">
        <v>676116</v>
      </c>
      <c r="E37" s="91">
        <v>341966</v>
      </c>
      <c r="F37" s="91">
        <v>334150</v>
      </c>
      <c r="G37" s="91">
        <v>322827</v>
      </c>
      <c r="H37" s="92">
        <v>680262</v>
      </c>
      <c r="I37" s="91">
        <v>343788</v>
      </c>
      <c r="J37" s="91">
        <v>336474</v>
      </c>
      <c r="K37" s="416"/>
      <c r="L37" s="343"/>
      <c r="M37" s="422"/>
      <c r="N37" s="92"/>
      <c r="O37" s="92"/>
      <c r="P37" s="92"/>
      <c r="Q37" s="92"/>
      <c r="R37" s="92"/>
      <c r="S37" s="92"/>
      <c r="T37" s="92"/>
      <c r="U37" s="92"/>
    </row>
    <row r="38" spans="1:21" ht="15" customHeight="1">
      <c r="A38" s="343"/>
      <c r="B38" s="423"/>
      <c r="C38" s="92"/>
      <c r="D38" s="92"/>
      <c r="E38" s="92"/>
      <c r="F38" s="92"/>
      <c r="G38" s="92"/>
      <c r="H38" s="92"/>
      <c r="I38" s="92"/>
      <c r="J38" s="92"/>
      <c r="K38" s="416"/>
      <c r="L38" s="343"/>
      <c r="M38" s="422" t="s">
        <v>54</v>
      </c>
      <c r="N38" s="91">
        <v>4789</v>
      </c>
      <c r="O38" s="92">
        <v>8305</v>
      </c>
      <c r="P38" s="91">
        <v>4203</v>
      </c>
      <c r="Q38" s="91">
        <v>4102</v>
      </c>
      <c r="R38" s="91">
        <v>4802</v>
      </c>
      <c r="S38" s="92">
        <v>8253</v>
      </c>
      <c r="T38" s="91">
        <v>4209</v>
      </c>
      <c r="U38" s="91">
        <v>4044</v>
      </c>
    </row>
    <row r="39" spans="1:21" ht="15" customHeight="1">
      <c r="A39" s="725" t="s">
        <v>57</v>
      </c>
      <c r="B39" s="726"/>
      <c r="C39" s="94">
        <v>1895805</v>
      </c>
      <c r="D39" s="94">
        <v>4099405</v>
      </c>
      <c r="E39" s="94">
        <v>2033400</v>
      </c>
      <c r="F39" s="94">
        <v>2066005</v>
      </c>
      <c r="G39" s="94">
        <v>1912347</v>
      </c>
      <c r="H39" s="94">
        <v>4109189</v>
      </c>
      <c r="I39" s="94">
        <v>2036494</v>
      </c>
      <c r="J39" s="94">
        <v>2072695</v>
      </c>
      <c r="K39" s="435"/>
      <c r="L39" s="343"/>
      <c r="M39" s="422" t="s">
        <v>55</v>
      </c>
      <c r="N39" s="91">
        <v>169</v>
      </c>
      <c r="O39" s="92">
        <v>306</v>
      </c>
      <c r="P39" s="91">
        <v>166</v>
      </c>
      <c r="Q39" s="91">
        <v>140</v>
      </c>
      <c r="R39" s="91">
        <v>166</v>
      </c>
      <c r="S39" s="92">
        <v>307</v>
      </c>
      <c r="T39" s="91">
        <v>165</v>
      </c>
      <c r="U39" s="91">
        <v>142</v>
      </c>
    </row>
    <row r="40" spans="1:21" ht="15" customHeight="1">
      <c r="A40" s="343"/>
      <c r="B40" s="422"/>
      <c r="C40" s="92"/>
      <c r="D40" s="92"/>
      <c r="E40" s="92"/>
      <c r="F40" s="92"/>
      <c r="G40" s="92"/>
      <c r="H40" s="92"/>
      <c r="I40" s="92"/>
      <c r="J40" s="92"/>
      <c r="K40" s="416"/>
      <c r="L40" s="343"/>
      <c r="M40" s="422" t="s">
        <v>56</v>
      </c>
      <c r="N40" s="91">
        <v>1378</v>
      </c>
      <c r="O40" s="92">
        <v>2933</v>
      </c>
      <c r="P40" s="91">
        <v>1410</v>
      </c>
      <c r="Q40" s="91">
        <v>1523</v>
      </c>
      <c r="R40" s="91">
        <v>1373</v>
      </c>
      <c r="S40" s="92">
        <v>2888</v>
      </c>
      <c r="T40" s="91">
        <v>1383</v>
      </c>
      <c r="U40" s="91">
        <v>1505</v>
      </c>
    </row>
    <row r="41" spans="1:21" ht="15" customHeight="1">
      <c r="A41" s="343"/>
      <c r="B41" s="422" t="s">
        <v>59</v>
      </c>
      <c r="C41" s="91">
        <v>255607</v>
      </c>
      <c r="D41" s="92">
        <v>563482</v>
      </c>
      <c r="E41" s="91">
        <v>282578</v>
      </c>
      <c r="F41" s="91">
        <v>280904</v>
      </c>
      <c r="G41" s="91">
        <v>257337</v>
      </c>
      <c r="H41" s="92">
        <v>562572</v>
      </c>
      <c r="I41" s="91">
        <v>281988</v>
      </c>
      <c r="J41" s="91">
        <v>280584</v>
      </c>
      <c r="K41" s="416"/>
      <c r="L41" s="343"/>
      <c r="M41" s="422" t="s">
        <v>58</v>
      </c>
      <c r="N41" s="91">
        <v>868</v>
      </c>
      <c r="O41" s="92">
        <v>1971</v>
      </c>
      <c r="P41" s="91">
        <v>1003</v>
      </c>
      <c r="Q41" s="91">
        <v>968</v>
      </c>
      <c r="R41" s="91">
        <v>873</v>
      </c>
      <c r="S41" s="92">
        <v>1938</v>
      </c>
      <c r="T41" s="91">
        <v>994</v>
      </c>
      <c r="U41" s="91">
        <v>944</v>
      </c>
    </row>
    <row r="42" spans="1:21" ht="15" customHeight="1">
      <c r="A42" s="343"/>
      <c r="B42" s="422" t="s">
        <v>61</v>
      </c>
      <c r="C42" s="91">
        <v>85148</v>
      </c>
      <c r="D42" s="92">
        <v>178194</v>
      </c>
      <c r="E42" s="91">
        <v>88810</v>
      </c>
      <c r="F42" s="91">
        <v>89384</v>
      </c>
      <c r="G42" s="91">
        <v>86162</v>
      </c>
      <c r="H42" s="92">
        <v>179090</v>
      </c>
      <c r="I42" s="91">
        <v>89119</v>
      </c>
      <c r="J42" s="91">
        <v>89971</v>
      </c>
      <c r="K42" s="416"/>
      <c r="L42" s="343"/>
      <c r="M42" s="422"/>
      <c r="N42" s="92"/>
      <c r="O42" s="92"/>
      <c r="P42" s="92"/>
      <c r="Q42" s="92"/>
      <c r="R42" s="92"/>
      <c r="S42" s="92"/>
      <c r="T42" s="92"/>
      <c r="U42" s="92"/>
    </row>
    <row r="43" spans="1:21" ht="15" customHeight="1">
      <c r="A43" s="343"/>
      <c r="B43" s="422" t="s">
        <v>63</v>
      </c>
      <c r="C43" s="91">
        <v>73085</v>
      </c>
      <c r="D43" s="92">
        <v>140527</v>
      </c>
      <c r="E43" s="91">
        <v>67532</v>
      </c>
      <c r="F43" s="91">
        <v>72995</v>
      </c>
      <c r="G43" s="91">
        <v>73913</v>
      </c>
      <c r="H43" s="92">
        <v>142138</v>
      </c>
      <c r="I43" s="91">
        <v>68282</v>
      </c>
      <c r="J43" s="91">
        <v>73856</v>
      </c>
      <c r="K43" s="416"/>
      <c r="L43" s="430"/>
      <c r="M43" s="431" t="s">
        <v>679</v>
      </c>
      <c r="N43" s="94">
        <v>1923</v>
      </c>
      <c r="O43" s="94">
        <v>3053</v>
      </c>
      <c r="P43" s="94">
        <v>1647</v>
      </c>
      <c r="Q43" s="94">
        <v>1406</v>
      </c>
      <c r="R43" s="94">
        <v>1912</v>
      </c>
      <c r="S43" s="94">
        <v>3012</v>
      </c>
      <c r="T43" s="94">
        <v>1626</v>
      </c>
      <c r="U43" s="94">
        <v>1386</v>
      </c>
    </row>
    <row r="44" spans="1:21" ht="15" customHeight="1">
      <c r="A44" s="343"/>
      <c r="B44" s="422" t="s">
        <v>65</v>
      </c>
      <c r="C44" s="91">
        <v>89381</v>
      </c>
      <c r="D44" s="92">
        <v>180194</v>
      </c>
      <c r="E44" s="91">
        <v>88473</v>
      </c>
      <c r="F44" s="91">
        <v>91721</v>
      </c>
      <c r="G44" s="91">
        <v>90283</v>
      </c>
      <c r="H44" s="92">
        <v>182092</v>
      </c>
      <c r="I44" s="91">
        <v>89401</v>
      </c>
      <c r="J44" s="91">
        <v>92691</v>
      </c>
      <c r="K44" s="416"/>
      <c r="L44" s="343"/>
      <c r="M44" s="422"/>
      <c r="N44" s="92"/>
      <c r="O44" s="92"/>
      <c r="P44" s="92"/>
      <c r="Q44" s="92"/>
      <c r="R44" s="92"/>
      <c r="S44" s="92"/>
      <c r="T44" s="92"/>
      <c r="U44" s="92"/>
    </row>
    <row r="45" spans="1:21" ht="15" customHeight="1">
      <c r="A45" s="343"/>
      <c r="B45" s="422" t="s">
        <v>66</v>
      </c>
      <c r="C45" s="91">
        <v>60810</v>
      </c>
      <c r="D45" s="92">
        <v>137833</v>
      </c>
      <c r="E45" s="91">
        <v>69049</v>
      </c>
      <c r="F45" s="91">
        <v>68784</v>
      </c>
      <c r="G45" s="91">
        <v>61130</v>
      </c>
      <c r="H45" s="92">
        <v>137052</v>
      </c>
      <c r="I45" s="91">
        <v>68617</v>
      </c>
      <c r="J45" s="91">
        <v>68435</v>
      </c>
      <c r="K45" s="416"/>
      <c r="L45" s="343"/>
      <c r="M45" s="422" t="s">
        <v>62</v>
      </c>
      <c r="N45" s="92">
        <v>1750</v>
      </c>
      <c r="O45" s="92">
        <v>2738</v>
      </c>
      <c r="P45" s="92">
        <v>1476</v>
      </c>
      <c r="Q45" s="92">
        <v>1262</v>
      </c>
      <c r="R45" s="92">
        <v>1742</v>
      </c>
      <c r="S45" s="92">
        <v>2714</v>
      </c>
      <c r="T45" s="92">
        <v>1461</v>
      </c>
      <c r="U45" s="92">
        <v>1253</v>
      </c>
    </row>
    <row r="46" spans="1:21" ht="15" customHeight="1">
      <c r="A46" s="343"/>
      <c r="B46" s="422"/>
      <c r="C46" s="91"/>
      <c r="D46" s="92"/>
      <c r="E46" s="91"/>
      <c r="F46" s="91"/>
      <c r="G46" s="91"/>
      <c r="H46" s="92"/>
      <c r="I46" s="91"/>
      <c r="J46" s="91"/>
      <c r="K46" s="416"/>
      <c r="L46" s="343"/>
      <c r="M46" s="422" t="s">
        <v>64</v>
      </c>
      <c r="N46" s="91">
        <v>173</v>
      </c>
      <c r="O46" s="92">
        <v>315</v>
      </c>
      <c r="P46" s="91">
        <v>171</v>
      </c>
      <c r="Q46" s="91">
        <v>144</v>
      </c>
      <c r="R46" s="91">
        <v>170</v>
      </c>
      <c r="S46" s="92">
        <v>298</v>
      </c>
      <c r="T46" s="91">
        <v>165</v>
      </c>
      <c r="U46" s="91">
        <v>133</v>
      </c>
    </row>
    <row r="47" spans="1:21" ht="15" customHeight="1">
      <c r="A47" s="343"/>
      <c r="B47" s="422" t="s">
        <v>68</v>
      </c>
      <c r="C47" s="91">
        <v>118429</v>
      </c>
      <c r="D47" s="92">
        <v>253288</v>
      </c>
      <c r="E47" s="91">
        <v>128018</v>
      </c>
      <c r="F47" s="91">
        <v>125270</v>
      </c>
      <c r="G47" s="91">
        <v>119640</v>
      </c>
      <c r="H47" s="92">
        <v>254551</v>
      </c>
      <c r="I47" s="91">
        <v>128467</v>
      </c>
      <c r="J47" s="91">
        <v>126084</v>
      </c>
      <c r="K47" s="416"/>
      <c r="L47" s="343"/>
      <c r="M47" s="422"/>
      <c r="N47" s="92"/>
      <c r="O47" s="92"/>
      <c r="P47" s="92"/>
      <c r="Q47" s="92"/>
      <c r="R47" s="92"/>
      <c r="S47" s="92"/>
      <c r="T47" s="92"/>
      <c r="U47" s="92"/>
    </row>
    <row r="48" spans="1:21" ht="15" customHeight="1">
      <c r="A48" s="343"/>
      <c r="B48" s="422" t="s">
        <v>70</v>
      </c>
      <c r="C48" s="91">
        <v>51505</v>
      </c>
      <c r="D48" s="92">
        <v>112905</v>
      </c>
      <c r="E48" s="91">
        <v>56429</v>
      </c>
      <c r="F48" s="91">
        <v>56476</v>
      </c>
      <c r="G48" s="91">
        <v>51878</v>
      </c>
      <c r="H48" s="92">
        <v>112727</v>
      </c>
      <c r="I48" s="91">
        <v>56329</v>
      </c>
      <c r="J48" s="91">
        <v>56398</v>
      </c>
      <c r="K48" s="416"/>
      <c r="L48" s="434"/>
      <c r="M48" s="431" t="s">
        <v>680</v>
      </c>
      <c r="N48" s="94">
        <v>4608</v>
      </c>
      <c r="O48" s="94">
        <v>8186</v>
      </c>
      <c r="P48" s="94">
        <v>4057</v>
      </c>
      <c r="Q48" s="94">
        <v>4129</v>
      </c>
      <c r="R48" s="94">
        <v>4583</v>
      </c>
      <c r="S48" s="94">
        <v>8088</v>
      </c>
      <c r="T48" s="94">
        <v>4019</v>
      </c>
      <c r="U48" s="94">
        <v>4069</v>
      </c>
    </row>
    <row r="49" spans="1:21" ht="15" customHeight="1">
      <c r="A49" s="343"/>
      <c r="B49" s="422" t="s">
        <v>72</v>
      </c>
      <c r="C49" s="91">
        <v>110610</v>
      </c>
      <c r="D49" s="92">
        <v>223691</v>
      </c>
      <c r="E49" s="91">
        <v>109991</v>
      </c>
      <c r="F49" s="91">
        <v>113700</v>
      </c>
      <c r="G49" s="91">
        <v>111273</v>
      </c>
      <c r="H49" s="92">
        <v>224191</v>
      </c>
      <c r="I49" s="91">
        <v>110158</v>
      </c>
      <c r="J49" s="91">
        <v>114033</v>
      </c>
      <c r="K49" s="416"/>
      <c r="L49" s="343"/>
      <c r="M49" s="422"/>
      <c r="N49" s="92"/>
      <c r="O49" s="92"/>
      <c r="P49" s="92"/>
      <c r="Q49" s="92"/>
      <c r="R49" s="92"/>
      <c r="S49" s="92"/>
      <c r="T49" s="92"/>
      <c r="U49" s="92"/>
    </row>
    <row r="50" spans="1:21" ht="15" customHeight="1">
      <c r="A50" s="343"/>
      <c r="B50" s="422" t="s">
        <v>74</v>
      </c>
      <c r="C50" s="91">
        <v>186820</v>
      </c>
      <c r="D50" s="92">
        <v>426222</v>
      </c>
      <c r="E50" s="91">
        <v>209757</v>
      </c>
      <c r="F50" s="91">
        <v>216465</v>
      </c>
      <c r="G50" s="91">
        <v>188406</v>
      </c>
      <c r="H50" s="92">
        <v>426648</v>
      </c>
      <c r="I50" s="91">
        <v>209832</v>
      </c>
      <c r="J50" s="91">
        <v>216816</v>
      </c>
      <c r="K50" s="416"/>
      <c r="L50" s="343"/>
      <c r="M50" s="422" t="s">
        <v>69</v>
      </c>
      <c r="N50" s="91">
        <v>4499</v>
      </c>
      <c r="O50" s="92">
        <v>8016</v>
      </c>
      <c r="P50" s="91">
        <v>3959</v>
      </c>
      <c r="Q50" s="91">
        <v>4057</v>
      </c>
      <c r="R50" s="91">
        <v>4472</v>
      </c>
      <c r="S50" s="92">
        <v>7921</v>
      </c>
      <c r="T50" s="91">
        <v>3926</v>
      </c>
      <c r="U50" s="91">
        <v>3995</v>
      </c>
    </row>
    <row r="51" spans="1:21" ht="15" customHeight="1">
      <c r="A51" s="343"/>
      <c r="B51" s="422" t="s">
        <v>75</v>
      </c>
      <c r="C51" s="91">
        <v>56828</v>
      </c>
      <c r="D51" s="92">
        <v>117001</v>
      </c>
      <c r="E51" s="91">
        <v>58040</v>
      </c>
      <c r="F51" s="91">
        <v>58961</v>
      </c>
      <c r="G51" s="91">
        <v>57356</v>
      </c>
      <c r="H51" s="92">
        <v>117427</v>
      </c>
      <c r="I51" s="91">
        <v>58231</v>
      </c>
      <c r="J51" s="91">
        <v>59196</v>
      </c>
      <c r="K51" s="416"/>
      <c r="L51" s="343"/>
      <c r="M51" s="422" t="s">
        <v>71</v>
      </c>
      <c r="N51" s="91">
        <v>109</v>
      </c>
      <c r="O51" s="92">
        <v>170</v>
      </c>
      <c r="P51" s="91">
        <v>98</v>
      </c>
      <c r="Q51" s="91">
        <v>72</v>
      </c>
      <c r="R51" s="91">
        <v>111</v>
      </c>
      <c r="S51" s="92">
        <v>167</v>
      </c>
      <c r="T51" s="91">
        <v>93</v>
      </c>
      <c r="U51" s="91">
        <v>74</v>
      </c>
    </row>
    <row r="52" spans="1:21" ht="15" customHeight="1">
      <c r="A52" s="343"/>
      <c r="B52" s="428"/>
      <c r="C52" s="91"/>
      <c r="D52" s="92"/>
      <c r="E52" s="91"/>
      <c r="F52" s="91"/>
      <c r="G52" s="91"/>
      <c r="H52" s="92"/>
      <c r="I52" s="91"/>
      <c r="J52" s="91"/>
      <c r="K52" s="416"/>
      <c r="L52" s="343"/>
      <c r="M52" s="422"/>
      <c r="N52" s="92"/>
      <c r="O52" s="92"/>
      <c r="P52" s="92"/>
      <c r="Q52" s="92"/>
      <c r="R52" s="92"/>
      <c r="S52" s="92"/>
      <c r="T52" s="92"/>
      <c r="U52" s="92"/>
    </row>
    <row r="53" spans="1:21" ht="15" customHeight="1">
      <c r="A53" s="343"/>
      <c r="B53" s="422" t="s">
        <v>77</v>
      </c>
      <c r="C53" s="91">
        <v>86026</v>
      </c>
      <c r="D53" s="92">
        <v>186339</v>
      </c>
      <c r="E53" s="91">
        <v>92041</v>
      </c>
      <c r="F53" s="91">
        <v>94298</v>
      </c>
      <c r="G53" s="91">
        <v>86611</v>
      </c>
      <c r="H53" s="92">
        <v>186958</v>
      </c>
      <c r="I53" s="91">
        <v>92231</v>
      </c>
      <c r="J53" s="91">
        <v>94727</v>
      </c>
      <c r="K53" s="416"/>
      <c r="L53" s="436"/>
      <c r="M53" s="437" t="s">
        <v>681</v>
      </c>
      <c r="N53" s="94">
        <v>1458</v>
      </c>
      <c r="O53" s="94">
        <v>2584</v>
      </c>
      <c r="P53" s="94">
        <v>1448</v>
      </c>
      <c r="Q53" s="94">
        <v>1136</v>
      </c>
      <c r="R53" s="94">
        <v>1417</v>
      </c>
      <c r="S53" s="94">
        <v>2553</v>
      </c>
      <c r="T53" s="94">
        <v>1421</v>
      </c>
      <c r="U53" s="94">
        <v>1132</v>
      </c>
    </row>
    <row r="54" spans="1:21" ht="15" customHeight="1">
      <c r="A54" s="343"/>
      <c r="B54" s="422" t="s">
        <v>79</v>
      </c>
      <c r="C54" s="91">
        <v>82906</v>
      </c>
      <c r="D54" s="92">
        <v>179571</v>
      </c>
      <c r="E54" s="91">
        <v>90474</v>
      </c>
      <c r="F54" s="91">
        <v>89097</v>
      </c>
      <c r="G54" s="91">
        <v>84008</v>
      </c>
      <c r="H54" s="92">
        <v>180975</v>
      </c>
      <c r="I54" s="91">
        <v>91094</v>
      </c>
      <c r="J54" s="91">
        <v>89881</v>
      </c>
      <c r="K54" s="416"/>
      <c r="L54" s="343"/>
      <c r="M54" s="422"/>
      <c r="N54" s="92"/>
      <c r="O54" s="92"/>
      <c r="P54" s="92"/>
      <c r="Q54" s="92"/>
      <c r="R54" s="92"/>
      <c r="S54" s="92"/>
      <c r="T54" s="92"/>
      <c r="U54" s="92"/>
    </row>
    <row r="55" spans="1:21" ht="15" customHeight="1">
      <c r="A55" s="438"/>
      <c r="B55" s="439" t="s">
        <v>6</v>
      </c>
      <c r="C55" s="97">
        <v>70199</v>
      </c>
      <c r="D55" s="98">
        <v>152088</v>
      </c>
      <c r="E55" s="97">
        <v>74736</v>
      </c>
      <c r="F55" s="97">
        <v>77352</v>
      </c>
      <c r="G55" s="97">
        <v>70446</v>
      </c>
      <c r="H55" s="98">
        <v>151412</v>
      </c>
      <c r="I55" s="97">
        <v>74325</v>
      </c>
      <c r="J55" s="97">
        <v>77087</v>
      </c>
      <c r="K55" s="416"/>
      <c r="L55" s="438"/>
      <c r="M55" s="439" t="s">
        <v>78</v>
      </c>
      <c r="N55" s="97">
        <v>1458</v>
      </c>
      <c r="O55" s="98">
        <v>2584</v>
      </c>
      <c r="P55" s="97">
        <v>1448</v>
      </c>
      <c r="Q55" s="97">
        <v>1136</v>
      </c>
      <c r="R55" s="97">
        <v>1417</v>
      </c>
      <c r="S55" s="98">
        <v>2553</v>
      </c>
      <c r="T55" s="97">
        <v>1421</v>
      </c>
      <c r="U55" s="97">
        <v>1132</v>
      </c>
    </row>
    <row r="56" spans="1:21" ht="15" customHeight="1">
      <c r="A56" s="727" t="s">
        <v>506</v>
      </c>
      <c r="B56" s="728"/>
      <c r="C56" s="728"/>
      <c r="D56" s="728"/>
      <c r="E56" s="728"/>
      <c r="F56" s="728"/>
      <c r="G56" s="728"/>
      <c r="H56" s="728"/>
      <c r="I56" s="728"/>
      <c r="J56" s="728"/>
      <c r="K56" s="416"/>
      <c r="L56" s="343"/>
      <c r="M56" s="440"/>
      <c r="N56" s="91"/>
      <c r="O56" s="92"/>
      <c r="P56" s="91"/>
      <c r="Q56" s="91"/>
      <c r="R56" s="91"/>
      <c r="S56" s="92"/>
      <c r="T56" s="91"/>
      <c r="U56" s="91"/>
    </row>
    <row r="57" spans="1:21" ht="15" customHeight="1">
      <c r="A57" s="729" t="s">
        <v>682</v>
      </c>
      <c r="B57" s="729"/>
      <c r="C57" s="729"/>
      <c r="D57" s="729"/>
      <c r="E57" s="729"/>
      <c r="F57" s="729"/>
      <c r="G57" s="729"/>
      <c r="H57" s="729"/>
      <c r="I57" s="729"/>
      <c r="J57" s="729"/>
      <c r="K57" s="416"/>
      <c r="L57" s="343"/>
      <c r="M57" s="440"/>
      <c r="N57" s="91"/>
      <c r="O57" s="92"/>
      <c r="P57" s="91"/>
      <c r="Q57" s="91"/>
      <c r="R57" s="91"/>
      <c r="S57" s="92"/>
      <c r="T57" s="91"/>
      <c r="U57" s="91"/>
    </row>
    <row r="58" spans="1:21" s="442" customFormat="1" ht="15" customHeight="1">
      <c r="A58" s="729"/>
      <c r="B58" s="729"/>
      <c r="C58" s="729"/>
      <c r="D58" s="729"/>
      <c r="E58" s="729"/>
      <c r="F58" s="729"/>
      <c r="G58" s="729"/>
      <c r="H58" s="729"/>
      <c r="I58" s="729"/>
      <c r="J58" s="729"/>
      <c r="K58" s="441"/>
      <c r="L58" s="730"/>
      <c r="M58" s="730"/>
      <c r="N58" s="730"/>
      <c r="O58" s="730"/>
      <c r="P58" s="730"/>
      <c r="Q58" s="730"/>
      <c r="R58" s="730"/>
      <c r="S58" s="730"/>
      <c r="T58" s="730"/>
      <c r="U58" s="730"/>
    </row>
    <row r="59" spans="1:21" ht="12.75" customHeight="1">
      <c r="A59" s="416"/>
      <c r="B59" s="416"/>
      <c r="C59" s="416"/>
      <c r="D59" s="416"/>
      <c r="E59" s="416"/>
      <c r="F59" s="416"/>
      <c r="G59" s="416"/>
      <c r="H59" s="416"/>
      <c r="I59" s="416"/>
      <c r="J59" s="416"/>
      <c r="K59" s="416"/>
      <c r="L59" s="416"/>
      <c r="M59" s="416"/>
      <c r="N59" s="416"/>
      <c r="O59" s="416"/>
      <c r="P59" s="416"/>
      <c r="Q59" s="416"/>
      <c r="R59" s="416"/>
      <c r="S59" s="416"/>
      <c r="T59" s="416"/>
      <c r="U59" s="416"/>
    </row>
    <row r="60" spans="1:21" ht="12.75" customHeight="1">
      <c r="A60" s="416"/>
      <c r="B60" s="416"/>
      <c r="C60" s="416"/>
      <c r="D60" s="416"/>
      <c r="E60" s="416"/>
      <c r="F60" s="416"/>
      <c r="G60" s="416"/>
      <c r="H60" s="416"/>
      <c r="I60" s="416"/>
      <c r="J60" s="416"/>
      <c r="K60" s="416"/>
      <c r="L60" s="416"/>
      <c r="M60" s="416"/>
      <c r="N60" s="416"/>
      <c r="O60" s="416"/>
      <c r="P60" s="416"/>
      <c r="Q60" s="416"/>
      <c r="R60" s="416"/>
      <c r="S60" s="416"/>
      <c r="T60" s="416"/>
      <c r="U60" s="416"/>
    </row>
    <row r="61" spans="1:21" ht="12.75" customHeight="1">
      <c r="A61" s="416"/>
      <c r="B61" s="416"/>
      <c r="C61" s="416"/>
      <c r="D61" s="416"/>
      <c r="E61" s="416"/>
      <c r="F61" s="416"/>
      <c r="G61" s="416"/>
      <c r="H61" s="416"/>
      <c r="I61" s="416"/>
      <c r="J61" s="416"/>
      <c r="K61" s="416"/>
      <c r="L61" s="416"/>
      <c r="M61" s="416"/>
      <c r="N61" s="416"/>
      <c r="O61" s="416"/>
      <c r="P61" s="416"/>
      <c r="Q61" s="416"/>
      <c r="R61" s="416"/>
      <c r="S61" s="416"/>
      <c r="T61" s="416"/>
      <c r="U61" s="416"/>
    </row>
    <row r="62" spans="1:21" ht="12.75" customHeight="1">
      <c r="A62" s="416"/>
      <c r="B62" s="416"/>
      <c r="C62" s="416"/>
      <c r="D62" s="416"/>
      <c r="E62" s="416"/>
      <c r="F62" s="416"/>
      <c r="G62" s="416"/>
      <c r="H62" s="416"/>
      <c r="I62" s="416"/>
      <c r="J62" s="416"/>
      <c r="K62" s="416"/>
      <c r="L62" s="416"/>
      <c r="M62" s="416"/>
      <c r="N62" s="416"/>
      <c r="O62" s="416"/>
      <c r="P62" s="416"/>
      <c r="Q62" s="416"/>
      <c r="R62" s="416"/>
      <c r="S62" s="416"/>
      <c r="T62" s="416"/>
      <c r="U62" s="416"/>
    </row>
    <row r="63" spans="1:21" ht="12.75" customHeight="1">
      <c r="A63" s="416"/>
      <c r="B63" s="416"/>
      <c r="C63" s="416"/>
      <c r="D63" s="416"/>
      <c r="E63" s="416"/>
      <c r="F63" s="416"/>
      <c r="G63" s="416"/>
      <c r="H63" s="416"/>
      <c r="I63" s="416"/>
      <c r="J63" s="416"/>
      <c r="K63" s="416"/>
      <c r="L63" s="416"/>
      <c r="M63" s="416"/>
      <c r="N63" s="416"/>
      <c r="O63" s="416"/>
      <c r="P63" s="416"/>
      <c r="Q63" s="416"/>
      <c r="R63" s="416"/>
      <c r="S63" s="416"/>
      <c r="T63" s="416"/>
      <c r="U63" s="416"/>
    </row>
    <row r="64" spans="1:21" ht="12.75" customHeight="1">
      <c r="A64" s="416"/>
      <c r="B64" s="416"/>
      <c r="C64" s="416"/>
      <c r="D64" s="416"/>
      <c r="E64" s="416"/>
      <c r="F64" s="416"/>
      <c r="G64" s="416"/>
      <c r="H64" s="416"/>
      <c r="I64" s="416"/>
      <c r="J64" s="416"/>
      <c r="K64" s="416"/>
      <c r="L64" s="416"/>
      <c r="M64" s="416"/>
      <c r="N64" s="416"/>
      <c r="O64" s="416"/>
      <c r="P64" s="416"/>
      <c r="Q64" s="416"/>
      <c r="R64" s="416"/>
      <c r="S64" s="416"/>
      <c r="T64" s="416"/>
      <c r="U64" s="416"/>
    </row>
    <row r="65" spans="1:21" ht="12.75" customHeight="1">
      <c r="A65" s="416"/>
      <c r="B65" s="416"/>
      <c r="C65" s="416"/>
      <c r="D65" s="416"/>
      <c r="E65" s="416"/>
      <c r="F65" s="416"/>
      <c r="G65" s="416"/>
      <c r="H65" s="416"/>
      <c r="I65" s="416"/>
      <c r="J65" s="416"/>
      <c r="K65" s="416"/>
      <c r="L65" s="416"/>
      <c r="M65" s="416"/>
      <c r="N65" s="416"/>
      <c r="O65" s="416"/>
      <c r="P65" s="416"/>
      <c r="Q65" s="416"/>
      <c r="R65" s="416"/>
      <c r="S65" s="416"/>
      <c r="T65" s="416"/>
      <c r="U65" s="416"/>
    </row>
    <row r="66" spans="1:21" ht="12.75" customHeight="1">
      <c r="A66" s="416"/>
      <c r="B66" s="416"/>
      <c r="C66" s="416"/>
      <c r="D66" s="416"/>
      <c r="E66" s="416"/>
      <c r="F66" s="416"/>
      <c r="G66" s="416"/>
      <c r="H66" s="416"/>
      <c r="I66" s="416"/>
      <c r="J66" s="416"/>
      <c r="K66" s="416"/>
      <c r="L66" s="416"/>
      <c r="M66" s="416"/>
      <c r="N66" s="416"/>
      <c r="O66" s="416"/>
      <c r="P66" s="416"/>
      <c r="Q66" s="416"/>
      <c r="R66" s="416"/>
      <c r="S66" s="416"/>
      <c r="T66" s="416"/>
      <c r="U66" s="416"/>
    </row>
    <row r="67" spans="1:21" ht="12.75" customHeight="1">
      <c r="A67" s="416"/>
      <c r="B67" s="416"/>
      <c r="C67" s="416"/>
      <c r="D67" s="416"/>
      <c r="E67" s="416"/>
      <c r="F67" s="416"/>
      <c r="G67" s="416"/>
      <c r="H67" s="416"/>
      <c r="I67" s="416"/>
      <c r="J67" s="416"/>
      <c r="K67" s="416"/>
      <c r="L67" s="416"/>
      <c r="M67" s="416"/>
      <c r="N67" s="416"/>
      <c r="O67" s="416"/>
      <c r="P67" s="416"/>
      <c r="Q67" s="416"/>
      <c r="R67" s="416"/>
      <c r="S67" s="416"/>
      <c r="T67" s="416"/>
      <c r="U67" s="416"/>
    </row>
    <row r="68" spans="1:21" ht="12.75" customHeight="1">
      <c r="A68" s="416"/>
      <c r="B68" s="416"/>
      <c r="C68" s="416"/>
      <c r="D68" s="416"/>
      <c r="E68" s="416"/>
      <c r="F68" s="416"/>
      <c r="G68" s="416"/>
      <c r="H68" s="416"/>
      <c r="I68" s="416"/>
      <c r="J68" s="416"/>
      <c r="K68" s="416"/>
      <c r="L68" s="416"/>
      <c r="M68" s="416"/>
      <c r="N68" s="416"/>
      <c r="O68" s="416"/>
      <c r="P68" s="416"/>
      <c r="Q68" s="416"/>
      <c r="R68" s="416"/>
      <c r="S68" s="416"/>
      <c r="T68" s="416"/>
      <c r="U68" s="416"/>
    </row>
  </sheetData>
  <sheetProtection/>
  <mergeCells count="38">
    <mergeCell ref="C4:C6"/>
    <mergeCell ref="D4:F4"/>
    <mergeCell ref="T5:T6"/>
    <mergeCell ref="U5:U6"/>
    <mergeCell ref="A1:J1"/>
    <mergeCell ref="L1:U1"/>
    <mergeCell ref="A3:B6"/>
    <mergeCell ref="C3:F3"/>
    <mergeCell ref="G3:J3"/>
    <mergeCell ref="L3:M6"/>
    <mergeCell ref="N3:Q3"/>
    <mergeCell ref="R3:U3"/>
    <mergeCell ref="G4:G6"/>
    <mergeCell ref="H4:J4"/>
    <mergeCell ref="N4:N6"/>
    <mergeCell ref="O4:Q4"/>
    <mergeCell ref="R4:R6"/>
    <mergeCell ref="S4:U4"/>
    <mergeCell ref="O5:O6"/>
    <mergeCell ref="P5:P6"/>
    <mergeCell ref="Q5:Q6"/>
    <mergeCell ref="S5:S6"/>
    <mergeCell ref="A7:B7"/>
    <mergeCell ref="A9:B9"/>
    <mergeCell ref="L24:M24"/>
    <mergeCell ref="L25:M25"/>
    <mergeCell ref="D5:D6"/>
    <mergeCell ref="E5:E6"/>
    <mergeCell ref="F5:F6"/>
    <mergeCell ref="H5:H6"/>
    <mergeCell ref="I5:I6"/>
    <mergeCell ref="J5:J6"/>
    <mergeCell ref="L26:M26"/>
    <mergeCell ref="A39:B39"/>
    <mergeCell ref="A56:J56"/>
    <mergeCell ref="A57:J57"/>
    <mergeCell ref="A58:J58"/>
    <mergeCell ref="L58:U58"/>
  </mergeCells>
  <printOptions/>
  <pageMargins left="0.4330708661417323" right="0.3937007874015748" top="0.7480314960629921" bottom="0.7086614173228347"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masteruser</dc:creator>
  <cp:keywords/>
  <dc:description/>
  <cp:lastModifiedBy>ita_sys</cp:lastModifiedBy>
  <dcterms:created xsi:type="dcterms:W3CDTF">2014-03-27T06:36:16Z</dcterms:created>
  <dcterms:modified xsi:type="dcterms:W3CDTF">2016-03-08T05:49:36Z</dcterms:modified>
  <cp:category/>
  <cp:version/>
  <cp:contentType/>
  <cp:contentStatus/>
</cp:coreProperties>
</file>